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0"/>
  <workbookPr codeName="ThisWorkbook"/>
  <mc:AlternateContent xmlns:mc="http://schemas.openxmlformats.org/markup-compatibility/2006">
    <mc:Choice Requires="x15">
      <x15ac:absPath xmlns:x15ac="http://schemas.microsoft.com/office/spreadsheetml/2010/11/ac" url="https://d.docs.live.net/760b7d4b03735c98/CAIM/2023/2310 CAIM CB Seminar/Day 3/"/>
    </mc:Choice>
  </mc:AlternateContent>
  <xr:revisionPtr revIDLastSave="0" documentId="8_{7CECCEF2-10CC-794A-A5AF-8BA2A99EDB27}" xr6:coauthVersionLast="47" xr6:coauthVersionMax="47" xr10:uidLastSave="{00000000-0000-0000-0000-000000000000}"/>
  <bookViews>
    <workbookView xWindow="0" yWindow="500" windowWidth="28800" windowHeight="16340" activeTab="2" xr2:uid="{00000000-000D-0000-FFFF-FFFF00000000}"/>
  </bookViews>
  <sheets>
    <sheet name="Disclaimer" sheetId="4" r:id="rId1"/>
    <sheet name="README" sheetId="3" r:id="rId2"/>
    <sheet name="Control Panel" sheetId="6" r:id="rId3"/>
    <sheet name="Returns" sheetId="7" r:id="rId4"/>
    <sheet name="Boiler Room" sheetId="5" r:id="rId5"/>
  </sheets>
  <definedNames>
    <definedName name="asset_mu">'Control Panel'!$D$7:$AA$7</definedName>
    <definedName name="asset_names">'Boiler Room'!$C$4:$Z$4</definedName>
    <definedName name="asset_rets_base">Returns!$BG$6:$CD$295</definedName>
    <definedName name="asset_rets_loc">Returns!$B$6:$Y$295</definedName>
    <definedName name="asset_rets_norm">'Boiler Room'!$BH$8:$CE$297</definedName>
    <definedName name="asset_rets_usd">Returns!$AH$6:$BE$295</definedName>
    <definedName name="base_fx_rets">Returns!$AF$6:$AF$295</definedName>
    <definedName name="base_fx_wts">'Control Panel'!$D$35:$G$35</definedName>
    <definedName name="calc_types">'Boiler Room'!$C$3:$AD$3</definedName>
    <definedName name="fx_ix">'Boiler Room'!$C$2:$Z$2</definedName>
    <definedName name="fx_mu">'Control Panel'!$D$31:$G$31</definedName>
    <definedName name="fx_names">'Boiler Room'!$AA$4:$AD$4</definedName>
    <definedName name="fx_rets">Returns!$AA$6:$AD$295</definedName>
    <definedName name="fx_rets_norm">'Boiler Room'!$CF$8:$CI$297</definedName>
    <definedName name="glb">'Control Panel'!$AC$45:$AC$66</definedName>
    <definedName name="gub">'Control Panel'!$AE$45:$AE$66</definedName>
    <definedName name="hist_mean_assets">'Boiler Room'!$AF$2:$BC$2</definedName>
    <definedName name="hist_mean_fx">'Boiler Room'!$BD$2:$BG$2</definedName>
    <definedName name="lb">'Control Panel'!$D$41:$AA$41</definedName>
    <definedName name="opt_results">'Control Panel'!$AD$45:$AD$66</definedName>
    <definedName name="opt_wts">'Control Panel'!$D$38:$AA$38</definedName>
    <definedName name="port_ix">'Control Panel'!$A$38</definedName>
    <definedName name="port_names">'Control Panel'!$C$20:$C$24</definedName>
    <definedName name="port_rets">Returns!$CF$6:$CL$295</definedName>
    <definedName name="port_wts">'Control Panel'!$D$20:$AA$26</definedName>
    <definedName name="scen_ix">'Control Panel'!$A$3</definedName>
    <definedName name="scenarios">'Control Panel'!$D$3:$AA$5</definedName>
    <definedName name="solver_adj" localSheetId="2" hidden="1">'Control Panel'!$D$25:$AA$25</definedName>
    <definedName name="solver_cvg" localSheetId="2" hidden="1">0.0001</definedName>
    <definedName name="solver_drv" localSheetId="2" hidden="1">1</definedName>
    <definedName name="solver_eng" localSheetId="2" hidden="1">1</definedName>
    <definedName name="solver_itr" localSheetId="2" hidden="1">2147483647</definedName>
    <definedName name="solver_lhs1" localSheetId="2" hidden="1">'Control Panel'!$AD$45:$AD$66</definedName>
    <definedName name="solver_lhs2" localSheetId="2" hidden="1">'Control Panel'!$AD$45:$AD$66</definedName>
    <definedName name="solver_lhs3" localSheetId="2" hidden="1">'Control Panel'!$D$38:$AA$38</definedName>
    <definedName name="solver_lhs4" localSheetId="2" hidden="1">'Control Panel'!$D$38:$AA$38</definedName>
    <definedName name="solver_lhs5" localSheetId="2" hidden="1">'Control Panel'!$D$21:$AA$21</definedName>
    <definedName name="solver_lin" localSheetId="2" hidden="1">2</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2</definedName>
    <definedName name="solver_nod" localSheetId="2" hidden="1">2147483647</definedName>
    <definedName name="solver_num" localSheetId="2" hidden="1">4</definedName>
    <definedName name="solver_opt" localSheetId="2" hidden="1">'Control Panel'!$Q$30</definedName>
    <definedName name="solver_pre" localSheetId="2" hidden="1">0.000001</definedName>
    <definedName name="solver_rbv" localSheetId="2" hidden="1">1</definedName>
    <definedName name="solver_rel1" localSheetId="2" hidden="1">1</definedName>
    <definedName name="solver_rel2" localSheetId="2" hidden="1">3</definedName>
    <definedName name="solver_rel3" localSheetId="2" hidden="1">1</definedName>
    <definedName name="solver_rel4" localSheetId="2" hidden="1">3</definedName>
    <definedName name="solver_rel5" localSheetId="2" hidden="1">3</definedName>
    <definedName name="solver_rhs1" localSheetId="2" hidden="1">gub</definedName>
    <definedName name="solver_rhs2" localSheetId="2" hidden="1">glb</definedName>
    <definedName name="solver_rhs3" localSheetId="2" hidden="1">ub</definedName>
    <definedName name="solver_rhs4" localSheetId="2" hidden="1">lb</definedName>
    <definedName name="solver_rhs5" localSheetId="2" hidden="1">lb</definedName>
    <definedName name="solver_rlx" localSheetId="2" hidden="1">2</definedName>
    <definedName name="solver_rsd" localSheetId="2" hidden="1">0</definedName>
    <definedName name="solver_scl" localSheetId="2" hidden="1">1</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1</definedName>
    <definedName name="solver_val" localSheetId="2" hidden="1">0</definedName>
    <definedName name="solver_ver" localSheetId="2" hidden="1">2</definedName>
    <definedName name="SpreadsheetBuilder_1" hidden="1">#REF!</definedName>
    <definedName name="ub">'Control Panel'!$D$40:$AA$40</definedName>
    <definedName name="wts">'Control Panel'!$D$38:$AA$38</definedName>
    <definedName name="wts_a">'Control Panel'!$D$21:$AA$21</definedName>
    <definedName name="wts_hedge_a">'Control Panel'!$X$21:$AA$21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1" i="6" l="1"/>
  <c r="AC25" i="6"/>
  <c r="AG23" i="6"/>
  <c r="AG24" i="6"/>
  <c r="D38" i="6" a="1"/>
  <c r="D38" i="6" s="1"/>
  <c r="C37" i="6" a="1"/>
  <c r="C37" i="6" s="1"/>
  <c r="AB21" i="6"/>
  <c r="AB22" i="6"/>
  <c r="AB23" i="6"/>
  <c r="AB24" i="6"/>
  <c r="AB25" i="6"/>
  <c r="AB26" i="6"/>
  <c r="AB20" i="6"/>
  <c r="AB46" i="6"/>
  <c r="AB47" i="6"/>
  <c r="AB48" i="6"/>
  <c r="AB49" i="6"/>
  <c r="AB50" i="6"/>
  <c r="AB51" i="6"/>
  <c r="AB52" i="6"/>
  <c r="AB53" i="6"/>
  <c r="AB54" i="6"/>
  <c r="AB55" i="6"/>
  <c r="AB56" i="6"/>
  <c r="AB57" i="6"/>
  <c r="AB58" i="6"/>
  <c r="AB59" i="6"/>
  <c r="AB60" i="6"/>
  <c r="AB61" i="6"/>
  <c r="AB62" i="6"/>
  <c r="AB63" i="6"/>
  <c r="AB64" i="6"/>
  <c r="AB65" i="6"/>
  <c r="AB66" i="6"/>
  <c r="AB45" i="6"/>
  <c r="D44" i="6" a="1"/>
  <c r="D44" i="6" s="1"/>
  <c r="M26" i="6"/>
  <c r="N26" i="6"/>
  <c r="O26" i="6"/>
  <c r="P26" i="6"/>
  <c r="Q26" i="6"/>
  <c r="R26" i="6"/>
  <c r="S26" i="6"/>
  <c r="T26" i="6"/>
  <c r="U26" i="6"/>
  <c r="V26" i="6"/>
  <c r="W26" i="6"/>
  <c r="X26" i="6"/>
  <c r="Y26" i="6"/>
  <c r="Z26" i="6"/>
  <c r="AA26" i="6"/>
  <c r="D26" i="6"/>
  <c r="E26" i="6"/>
  <c r="F26" i="6"/>
  <c r="G26" i="6"/>
  <c r="H26" i="6"/>
  <c r="I26" i="6"/>
  <c r="J26" i="6"/>
  <c r="K26" i="6"/>
  <c r="L26" i="6"/>
  <c r="E46" i="6"/>
  <c r="F46" i="6"/>
  <c r="G46" i="6"/>
  <c r="H46" i="6"/>
  <c r="I46" i="6"/>
  <c r="J46" i="6"/>
  <c r="K46" i="6"/>
  <c r="L46" i="6"/>
  <c r="M46" i="6"/>
  <c r="N46" i="6"/>
  <c r="O46" i="6"/>
  <c r="P46" i="6"/>
  <c r="Q46" i="6"/>
  <c r="R46" i="6"/>
  <c r="S46" i="6"/>
  <c r="T46" i="6"/>
  <c r="U46" i="6"/>
  <c r="V46" i="6"/>
  <c r="W46" i="6"/>
  <c r="X46" i="6"/>
  <c r="Y46" i="6"/>
  <c r="Z46" i="6"/>
  <c r="AA46" i="6"/>
  <c r="D46" i="6"/>
  <c r="W38" i="6" l="1"/>
  <c r="W42" i="6" s="1"/>
  <c r="R38" i="6"/>
  <c r="R42" i="6" s="1"/>
  <c r="X38" i="6"/>
  <c r="X42" i="6" s="1"/>
  <c r="P38" i="6"/>
  <c r="P42" i="6" s="1"/>
  <c r="O38" i="6"/>
  <c r="O42" i="6" s="1"/>
  <c r="N38" i="6"/>
  <c r="N42" i="6" s="1"/>
  <c r="AA38" i="6"/>
  <c r="AA42" i="6" s="1"/>
  <c r="K38" i="6"/>
  <c r="K42" i="6" s="1"/>
  <c r="Z38" i="6"/>
  <c r="Z42" i="6" s="1"/>
  <c r="J38" i="6"/>
  <c r="J42" i="6" s="1"/>
  <c r="V38" i="6"/>
  <c r="V42" i="6" s="1"/>
  <c r="H38" i="6"/>
  <c r="H42" i="6" s="1"/>
  <c r="S38" i="6"/>
  <c r="S42" i="6" s="1"/>
  <c r="G38" i="6"/>
  <c r="G42" i="6" s="1"/>
  <c r="F38" i="6"/>
  <c r="F42" i="6" s="1"/>
  <c r="Y38" i="6"/>
  <c r="Y42" i="6" s="1"/>
  <c r="Q38" i="6"/>
  <c r="Q42" i="6" s="1"/>
  <c r="I38" i="6"/>
  <c r="I42" i="6" s="1"/>
  <c r="U38" i="6"/>
  <c r="U42" i="6" s="1"/>
  <c r="M38" i="6"/>
  <c r="M42" i="6" s="1"/>
  <c r="E38" i="6"/>
  <c r="T38" i="6"/>
  <c r="T42" i="6" s="1"/>
  <c r="L38" i="6"/>
  <c r="V44" i="6"/>
  <c r="N44" i="6"/>
  <c r="F44" i="6"/>
  <c r="U44" i="6"/>
  <c r="M44" i="6"/>
  <c r="E44" i="6"/>
  <c r="AA44" i="6"/>
  <c r="S44" i="6"/>
  <c r="K44" i="6"/>
  <c r="Z44" i="6"/>
  <c r="R44" i="6"/>
  <c r="J44" i="6"/>
  <c r="Y44" i="6"/>
  <c r="Q44" i="6"/>
  <c r="I44" i="6"/>
  <c r="X44" i="6"/>
  <c r="P44" i="6"/>
  <c r="H44" i="6"/>
  <c r="W44" i="6"/>
  <c r="O44" i="6"/>
  <c r="G44" i="6"/>
  <c r="T44" i="6"/>
  <c r="L44" i="6"/>
  <c r="D42" i="6"/>
  <c r="AD53" i="6" l="1"/>
  <c r="AF53" i="6" s="1"/>
  <c r="AD46" i="6"/>
  <c r="AF46" i="6" s="1"/>
  <c r="AD50" i="6"/>
  <c r="AF50" i="6" s="1"/>
  <c r="AD47" i="6"/>
  <c r="AF47" i="6" s="1"/>
  <c r="AD45" i="6"/>
  <c r="L42" i="6"/>
  <c r="AD59" i="6"/>
  <c r="AF59" i="6" s="1"/>
  <c r="AD49" i="6"/>
  <c r="AF49" i="6" s="1"/>
  <c r="AD66" i="6"/>
  <c r="AF66" i="6" s="1"/>
  <c r="AD51" i="6"/>
  <c r="AF51" i="6" s="1"/>
  <c r="AD62" i="6"/>
  <c r="AF62" i="6" s="1"/>
  <c r="AD58" i="6"/>
  <c r="AF58" i="6" s="1"/>
  <c r="AD54" i="6"/>
  <c r="AF54" i="6" s="1"/>
  <c r="E42" i="6"/>
  <c r="AD48" i="6"/>
  <c r="AF48" i="6" s="1"/>
  <c r="AD56" i="6"/>
  <c r="AF56" i="6" s="1"/>
  <c r="AD64" i="6"/>
  <c r="AF64" i="6" s="1"/>
  <c r="AD57" i="6"/>
  <c r="AF57" i="6" s="1"/>
  <c r="AD65" i="6"/>
  <c r="AF65" i="6" s="1"/>
  <c r="AD60" i="6"/>
  <c r="AF60" i="6" s="1"/>
  <c r="AD63" i="6"/>
  <c r="AF63" i="6" s="1"/>
  <c r="AD61" i="6"/>
  <c r="AF61" i="6" s="1"/>
  <c r="AD52" i="6"/>
  <c r="AF52" i="6" s="1"/>
  <c r="AD55" i="6"/>
  <c r="AF55" i="6" s="1"/>
  <c r="D1" i="5"/>
  <c r="E1" i="5"/>
  <c r="F1" i="5"/>
  <c r="C1" i="5"/>
  <c r="AE26" i="6"/>
  <c r="AC26" i="6"/>
  <c r="AG26" i="6" s="1"/>
  <c r="AE25" i="6"/>
  <c r="AG25" i="6" s="1"/>
  <c r="K4" i="6"/>
  <c r="A26" i="6" l="1"/>
  <c r="A25" i="6" l="1"/>
  <c r="AC21" i="6"/>
  <c r="AE21" i="6"/>
  <c r="AE22" i="6"/>
  <c r="AE20" i="6"/>
  <c r="AC22" i="6"/>
  <c r="AC20" i="6"/>
  <c r="J29" i="6" a="1"/>
  <c r="J29" i="6" s="1"/>
  <c r="CF5" i="7" a="1"/>
  <c r="CF5" i="7" s="1"/>
  <c r="N23" i="6"/>
  <c r="O23" i="6"/>
  <c r="P23" i="6"/>
  <c r="Q23" i="6"/>
  <c r="R23" i="6"/>
  <c r="S23" i="6"/>
  <c r="T23" i="6"/>
  <c r="U23" i="6"/>
  <c r="V23" i="6"/>
  <c r="W23" i="6"/>
  <c r="X23" i="6"/>
  <c r="Y23" i="6"/>
  <c r="Z23" i="6"/>
  <c r="AA23" i="6"/>
  <c r="N24" i="6"/>
  <c r="O24" i="6"/>
  <c r="P24" i="6"/>
  <c r="Q24" i="6"/>
  <c r="R24" i="6"/>
  <c r="S24" i="6"/>
  <c r="T24" i="6"/>
  <c r="U24" i="6"/>
  <c r="V24" i="6"/>
  <c r="W24" i="6"/>
  <c r="X24" i="6"/>
  <c r="Y24" i="6"/>
  <c r="Z24" i="6"/>
  <c r="AA24" i="6"/>
  <c r="E23" i="6"/>
  <c r="F23" i="6"/>
  <c r="G23" i="6"/>
  <c r="H23" i="6"/>
  <c r="I23" i="6"/>
  <c r="J23" i="6"/>
  <c r="K23" i="6"/>
  <c r="L23" i="6"/>
  <c r="M23" i="6"/>
  <c r="E24" i="6"/>
  <c r="F24" i="6"/>
  <c r="G24" i="6"/>
  <c r="H24" i="6"/>
  <c r="I24" i="6"/>
  <c r="J24" i="6"/>
  <c r="K24" i="6"/>
  <c r="L24" i="6"/>
  <c r="M24" i="6"/>
  <c r="D24" i="6"/>
  <c r="D23" i="6"/>
  <c r="D19" i="6" a="1"/>
  <c r="AA19" i="6" s="1"/>
  <c r="D10" i="6" a="1"/>
  <c r="D10" i="6" s="1"/>
  <c r="BG5" i="7" a="1"/>
  <c r="BG5" i="7" s="1"/>
  <c r="AH5" i="7" a="1"/>
  <c r="AH5" i="7" s="1"/>
  <c r="D34" i="6" a="1"/>
  <c r="G34" i="6" s="1"/>
  <c r="D28" i="6" a="1"/>
  <c r="AA5" i="7" a="1"/>
  <c r="AA5" i="7" s="1"/>
  <c r="B5" i="7" a="1"/>
  <c r="B5" i="7" s="1"/>
  <c r="D2" i="6" a="1"/>
  <c r="P2" i="6" s="1"/>
  <c r="CF7" i="5" a="1"/>
  <c r="CI7" i="5" s="1"/>
  <c r="BH7" i="5" a="1"/>
  <c r="CB7" i="5" s="1"/>
  <c r="AF9" i="5" a="1"/>
  <c r="AF9" i="5" s="1"/>
  <c r="AG9" i="5" a="1"/>
  <c r="AG9" i="5" s="1"/>
  <c r="AH9" i="5" a="1"/>
  <c r="AH9" i="5" s="1"/>
  <c r="AI9" i="5" a="1"/>
  <c r="AI9" i="5" s="1"/>
  <c r="AJ9" i="5" a="1"/>
  <c r="AJ9" i="5" s="1"/>
  <c r="AK9" i="5" a="1"/>
  <c r="AK9" i="5" s="1"/>
  <c r="AL9" i="5" a="1"/>
  <c r="AL9" i="5" s="1"/>
  <c r="AM9" i="5" a="1"/>
  <c r="AM9" i="5" s="1"/>
  <c r="AN9" i="5" a="1"/>
  <c r="AN9" i="5" s="1"/>
  <c r="AO9" i="5" a="1"/>
  <c r="AO9" i="5" s="1"/>
  <c r="AP9" i="5" a="1"/>
  <c r="AP9" i="5" s="1"/>
  <c r="AQ9" i="5" a="1"/>
  <c r="AQ9" i="5" s="1"/>
  <c r="AR9" i="5" a="1"/>
  <c r="AR9" i="5" s="1"/>
  <c r="AS9" i="5" a="1"/>
  <c r="AS9" i="5" s="1"/>
  <c r="AT9" i="5" a="1"/>
  <c r="AT9" i="5" s="1"/>
  <c r="AU9" i="5" a="1"/>
  <c r="AU9" i="5" s="1"/>
  <c r="AV9" i="5" a="1"/>
  <c r="AV9" i="5" s="1"/>
  <c r="AW9" i="5" a="1"/>
  <c r="AW9" i="5" s="1"/>
  <c r="AX9" i="5" a="1"/>
  <c r="AX9" i="5" s="1"/>
  <c r="AY9" i="5" a="1"/>
  <c r="AY9" i="5" s="1"/>
  <c r="AZ9" i="5" a="1"/>
  <c r="AZ9" i="5" s="1"/>
  <c r="BA9" i="5" a="1"/>
  <c r="BA9" i="5" s="1"/>
  <c r="BB9" i="5" a="1"/>
  <c r="BB9" i="5" s="1"/>
  <c r="BC9" i="5" a="1"/>
  <c r="BC9" i="5" s="1"/>
  <c r="BD9" i="5" a="1"/>
  <c r="BD9" i="5" s="1"/>
  <c r="BE9" i="5" a="1"/>
  <c r="BE9" i="5" s="1"/>
  <c r="BF9" i="5" a="1"/>
  <c r="BF9" i="5" s="1"/>
  <c r="BG9" i="5" a="1"/>
  <c r="BG9" i="5" s="1"/>
  <c r="AF10" i="5" a="1"/>
  <c r="AF10" i="5" s="1"/>
  <c r="AG10" i="5" a="1"/>
  <c r="AG10" i="5" s="1"/>
  <c r="AH10" i="5" a="1"/>
  <c r="AH10" i="5" s="1"/>
  <c r="AI10" i="5" a="1"/>
  <c r="AI10" i="5" s="1"/>
  <c r="AJ10" i="5" a="1"/>
  <c r="AJ10" i="5" s="1"/>
  <c r="AK10" i="5" a="1"/>
  <c r="AK10" i="5" s="1"/>
  <c r="AL10" i="5" a="1"/>
  <c r="AL10" i="5" s="1"/>
  <c r="AM10" i="5" a="1"/>
  <c r="AM10" i="5" s="1"/>
  <c r="AN10" i="5" a="1"/>
  <c r="AN10" i="5" s="1"/>
  <c r="AO10" i="5" a="1"/>
  <c r="AO10" i="5" s="1"/>
  <c r="AP10" i="5" a="1"/>
  <c r="AP10" i="5" s="1"/>
  <c r="AQ10" i="5" a="1"/>
  <c r="AQ10" i="5" s="1"/>
  <c r="AR10" i="5" a="1"/>
  <c r="AR10" i="5" s="1"/>
  <c r="AS10" i="5" a="1"/>
  <c r="AS10" i="5" s="1"/>
  <c r="AT10" i="5" a="1"/>
  <c r="AT10" i="5" s="1"/>
  <c r="AU10" i="5" a="1"/>
  <c r="AU10" i="5" s="1"/>
  <c r="AV10" i="5" a="1"/>
  <c r="AV10" i="5" s="1"/>
  <c r="AW10" i="5" a="1"/>
  <c r="AW10" i="5" s="1"/>
  <c r="AX10" i="5" a="1"/>
  <c r="AX10" i="5" s="1"/>
  <c r="AY10" i="5" a="1"/>
  <c r="AY10" i="5" s="1"/>
  <c r="AZ10" i="5" a="1"/>
  <c r="AZ10" i="5" s="1"/>
  <c r="BA10" i="5" a="1"/>
  <c r="BA10" i="5" s="1"/>
  <c r="BB10" i="5" a="1"/>
  <c r="BB10" i="5" s="1"/>
  <c r="BC10" i="5" a="1"/>
  <c r="BC10" i="5" s="1"/>
  <c r="BD10" i="5" a="1"/>
  <c r="BD10" i="5" s="1"/>
  <c r="BE10" i="5" a="1"/>
  <c r="BE10" i="5" s="1"/>
  <c r="BF10" i="5" a="1"/>
  <c r="BF10" i="5" s="1"/>
  <c r="BG10" i="5" a="1"/>
  <c r="BG10" i="5" s="1"/>
  <c r="AF11" i="5" a="1"/>
  <c r="AF11" i="5" s="1"/>
  <c r="AG11" i="5" a="1"/>
  <c r="AG11" i="5" s="1"/>
  <c r="AH11" i="5" a="1"/>
  <c r="AH11" i="5" s="1"/>
  <c r="AI11" i="5" a="1"/>
  <c r="AI11" i="5" s="1"/>
  <c r="AJ11" i="5" a="1"/>
  <c r="AJ11" i="5" s="1"/>
  <c r="AK11" i="5" a="1"/>
  <c r="AK11" i="5" s="1"/>
  <c r="AL11" i="5" a="1"/>
  <c r="AL11" i="5" s="1"/>
  <c r="AM11" i="5" a="1"/>
  <c r="AM11" i="5" s="1"/>
  <c r="AN11" i="5" a="1"/>
  <c r="AN11" i="5" s="1"/>
  <c r="AO11" i="5" a="1"/>
  <c r="AO11" i="5" s="1"/>
  <c r="AP11" i="5" a="1"/>
  <c r="AP11" i="5" s="1"/>
  <c r="AQ11" i="5" a="1"/>
  <c r="AQ11" i="5" s="1"/>
  <c r="AR11" i="5" a="1"/>
  <c r="AR11" i="5" s="1"/>
  <c r="AS11" i="5" a="1"/>
  <c r="AS11" i="5" s="1"/>
  <c r="AT11" i="5" a="1"/>
  <c r="AT11" i="5" s="1"/>
  <c r="AU11" i="5" a="1"/>
  <c r="AU11" i="5" s="1"/>
  <c r="AV11" i="5" a="1"/>
  <c r="AV11" i="5" s="1"/>
  <c r="AW11" i="5" a="1"/>
  <c r="AW11" i="5" s="1"/>
  <c r="AX11" i="5" a="1"/>
  <c r="AX11" i="5" s="1"/>
  <c r="AY11" i="5" a="1"/>
  <c r="AY11" i="5" s="1"/>
  <c r="AZ11" i="5" a="1"/>
  <c r="AZ11" i="5" s="1"/>
  <c r="BA11" i="5" a="1"/>
  <c r="BA11" i="5" s="1"/>
  <c r="BB11" i="5" a="1"/>
  <c r="BB11" i="5" s="1"/>
  <c r="BC11" i="5" a="1"/>
  <c r="BC11" i="5" s="1"/>
  <c r="BD11" i="5" a="1"/>
  <c r="BD11" i="5" s="1"/>
  <c r="BE11" i="5" a="1"/>
  <c r="BE11" i="5" s="1"/>
  <c r="BF11" i="5" a="1"/>
  <c r="BF11" i="5" s="1"/>
  <c r="BG11" i="5" a="1"/>
  <c r="BG11" i="5" s="1"/>
  <c r="AF12" i="5" a="1"/>
  <c r="AF12" i="5" s="1"/>
  <c r="AG12" i="5" a="1"/>
  <c r="AG12" i="5" s="1"/>
  <c r="AH12" i="5" a="1"/>
  <c r="AH12" i="5" s="1"/>
  <c r="AI12" i="5" a="1"/>
  <c r="AI12" i="5" s="1"/>
  <c r="AJ12" i="5" a="1"/>
  <c r="AJ12" i="5" s="1"/>
  <c r="AK12" i="5" a="1"/>
  <c r="AK12" i="5" s="1"/>
  <c r="AL12" i="5" a="1"/>
  <c r="AL12" i="5" s="1"/>
  <c r="AM12" i="5" a="1"/>
  <c r="AM12" i="5" s="1"/>
  <c r="AN12" i="5" a="1"/>
  <c r="AN12" i="5" s="1"/>
  <c r="AO12" i="5" a="1"/>
  <c r="AO12" i="5" s="1"/>
  <c r="AP12" i="5" a="1"/>
  <c r="AP12" i="5" s="1"/>
  <c r="AQ12" i="5" a="1"/>
  <c r="AQ12" i="5" s="1"/>
  <c r="AR12" i="5" a="1"/>
  <c r="AR12" i="5" s="1"/>
  <c r="AS12" i="5" a="1"/>
  <c r="AS12" i="5" s="1"/>
  <c r="AT12" i="5" a="1"/>
  <c r="AT12" i="5" s="1"/>
  <c r="AU12" i="5" a="1"/>
  <c r="AU12" i="5" s="1"/>
  <c r="AV12" i="5" a="1"/>
  <c r="AV12" i="5" s="1"/>
  <c r="AW12" i="5" a="1"/>
  <c r="AW12" i="5" s="1"/>
  <c r="AX12" i="5" a="1"/>
  <c r="AX12" i="5" s="1"/>
  <c r="AY12" i="5" a="1"/>
  <c r="AY12" i="5" s="1"/>
  <c r="AZ12" i="5" a="1"/>
  <c r="AZ12" i="5" s="1"/>
  <c r="BA12" i="5" a="1"/>
  <c r="BA12" i="5" s="1"/>
  <c r="BB12" i="5" a="1"/>
  <c r="BB12" i="5" s="1"/>
  <c r="BC12" i="5" a="1"/>
  <c r="BC12" i="5" s="1"/>
  <c r="BD12" i="5" a="1"/>
  <c r="BD12" i="5" s="1"/>
  <c r="BE12" i="5" a="1"/>
  <c r="BE12" i="5" s="1"/>
  <c r="BF12" i="5" a="1"/>
  <c r="BF12" i="5" s="1"/>
  <c r="BG12" i="5" a="1"/>
  <c r="BG12" i="5"/>
  <c r="AF13" i="5" a="1"/>
  <c r="AF13" i="5" s="1"/>
  <c r="AG13" i="5" a="1"/>
  <c r="AG13" i="5" s="1"/>
  <c r="AH13" i="5" a="1"/>
  <c r="AH13" i="5" s="1"/>
  <c r="AI13" i="5" a="1"/>
  <c r="AI13" i="5" s="1"/>
  <c r="AJ13" i="5" a="1"/>
  <c r="AJ13" i="5" s="1"/>
  <c r="AK13" i="5" a="1"/>
  <c r="AK13" i="5" s="1"/>
  <c r="AL13" i="5" a="1"/>
  <c r="AL13" i="5" s="1"/>
  <c r="AM13" i="5" a="1"/>
  <c r="AM13" i="5" s="1"/>
  <c r="AN13" i="5" a="1"/>
  <c r="AN13" i="5" s="1"/>
  <c r="AO13" i="5" a="1"/>
  <c r="AO13" i="5" s="1"/>
  <c r="AP13" i="5" a="1"/>
  <c r="AP13" i="5" s="1"/>
  <c r="AQ13" i="5" a="1"/>
  <c r="AQ13" i="5" s="1"/>
  <c r="AR13" i="5" a="1"/>
  <c r="AR13" i="5" s="1"/>
  <c r="AS13" i="5" a="1"/>
  <c r="AS13" i="5" s="1"/>
  <c r="AT13" i="5" a="1"/>
  <c r="AT13" i="5" s="1"/>
  <c r="AU13" i="5" a="1"/>
  <c r="AU13" i="5" s="1"/>
  <c r="AV13" i="5" a="1"/>
  <c r="AV13" i="5" s="1"/>
  <c r="AW13" i="5" a="1"/>
  <c r="AW13" i="5" s="1"/>
  <c r="AX13" i="5" a="1"/>
  <c r="AX13" i="5" s="1"/>
  <c r="AY13" i="5" a="1"/>
  <c r="AY13" i="5" s="1"/>
  <c r="AZ13" i="5" a="1"/>
  <c r="AZ13" i="5" s="1"/>
  <c r="BA13" i="5" a="1"/>
  <c r="BA13" i="5" s="1"/>
  <c r="BB13" i="5" a="1"/>
  <c r="BB13" i="5"/>
  <c r="BC13" i="5" a="1"/>
  <c r="BC13" i="5" s="1"/>
  <c r="BD13" i="5" a="1"/>
  <c r="BD13" i="5" s="1"/>
  <c r="BE13" i="5" a="1"/>
  <c r="BE13" i="5" s="1"/>
  <c r="BF13" i="5" a="1"/>
  <c r="BF13" i="5" s="1"/>
  <c r="BG13" i="5" a="1"/>
  <c r="BG13" i="5" s="1"/>
  <c r="AF14" i="5" a="1"/>
  <c r="AF14" i="5" s="1"/>
  <c r="AG14" i="5" a="1"/>
  <c r="AG14" i="5" s="1"/>
  <c r="AH14" i="5" a="1"/>
  <c r="AH14" i="5" s="1"/>
  <c r="AI14" i="5" a="1"/>
  <c r="AI14" i="5" s="1"/>
  <c r="AJ14" i="5" a="1"/>
  <c r="AJ14" i="5" s="1"/>
  <c r="AK14" i="5" a="1"/>
  <c r="AK14" i="5" s="1"/>
  <c r="AL14" i="5" a="1"/>
  <c r="AL14" i="5" s="1"/>
  <c r="AM14" i="5" a="1"/>
  <c r="AM14" i="5" s="1"/>
  <c r="AN14" i="5" a="1"/>
  <c r="AN14" i="5" s="1"/>
  <c r="AO14" i="5" a="1"/>
  <c r="AO14" i="5" s="1"/>
  <c r="AP14" i="5" a="1"/>
  <c r="AP14" i="5" s="1"/>
  <c r="AQ14" i="5" a="1"/>
  <c r="AQ14" i="5" s="1"/>
  <c r="AR14" i="5" a="1"/>
  <c r="AR14" i="5" s="1"/>
  <c r="AS14" i="5" a="1"/>
  <c r="AS14" i="5" s="1"/>
  <c r="AT14" i="5" a="1"/>
  <c r="AT14" i="5" s="1"/>
  <c r="AU14" i="5" a="1"/>
  <c r="AU14" i="5" s="1"/>
  <c r="AV14" i="5" a="1"/>
  <c r="AV14" i="5" s="1"/>
  <c r="AW14" i="5" a="1"/>
  <c r="AW14" i="5" s="1"/>
  <c r="AX14" i="5" a="1"/>
  <c r="AX14" i="5" s="1"/>
  <c r="AY14" i="5" a="1"/>
  <c r="AY14" i="5" s="1"/>
  <c r="AZ14" i="5" a="1"/>
  <c r="AZ14" i="5" s="1"/>
  <c r="BA14" i="5" a="1"/>
  <c r="BA14" i="5" s="1"/>
  <c r="BB14" i="5" a="1"/>
  <c r="BB14" i="5" s="1"/>
  <c r="BC14" i="5" a="1"/>
  <c r="BC14" i="5" s="1"/>
  <c r="BD14" i="5" a="1"/>
  <c r="BD14" i="5" s="1"/>
  <c r="BE14" i="5" a="1"/>
  <c r="BE14" i="5" s="1"/>
  <c r="BF14" i="5" a="1"/>
  <c r="BF14" i="5" s="1"/>
  <c r="BG14" i="5" a="1"/>
  <c r="BG14" i="5" s="1"/>
  <c r="AF15" i="5" a="1"/>
  <c r="AF15" i="5" s="1"/>
  <c r="AG15" i="5" a="1"/>
  <c r="AG15" i="5" s="1"/>
  <c r="AH15" i="5" a="1"/>
  <c r="AH15" i="5" s="1"/>
  <c r="AI15" i="5" a="1"/>
  <c r="AI15" i="5" s="1"/>
  <c r="AJ15" i="5" a="1"/>
  <c r="AJ15" i="5" s="1"/>
  <c r="AK15" i="5" a="1"/>
  <c r="AK15" i="5" s="1"/>
  <c r="AL15" i="5" a="1"/>
  <c r="AL15" i="5"/>
  <c r="AM15" i="5" a="1"/>
  <c r="AM15" i="5" s="1"/>
  <c r="AN15" i="5" a="1"/>
  <c r="AN15" i="5" s="1"/>
  <c r="AO15" i="5" a="1"/>
  <c r="AO15" i="5" s="1"/>
  <c r="AP15" i="5" a="1"/>
  <c r="AP15" i="5" s="1"/>
  <c r="AQ15" i="5" a="1"/>
  <c r="AQ15" i="5" s="1"/>
  <c r="AR15" i="5" a="1"/>
  <c r="AR15" i="5" s="1"/>
  <c r="AS15" i="5" a="1"/>
  <c r="AS15" i="5" s="1"/>
  <c r="AT15" i="5" a="1"/>
  <c r="AT15" i="5" s="1"/>
  <c r="AU15" i="5" a="1"/>
  <c r="AU15" i="5" s="1"/>
  <c r="AV15" i="5" a="1"/>
  <c r="AV15" i="5" s="1"/>
  <c r="AW15" i="5" a="1"/>
  <c r="AW15" i="5" s="1"/>
  <c r="AX15" i="5" a="1"/>
  <c r="AX15" i="5" s="1"/>
  <c r="AY15" i="5" a="1"/>
  <c r="AY15" i="5" s="1"/>
  <c r="AZ15" i="5" a="1"/>
  <c r="AZ15" i="5" s="1"/>
  <c r="BA15" i="5" a="1"/>
  <c r="BA15" i="5" s="1"/>
  <c r="BB15" i="5" a="1"/>
  <c r="BB15" i="5" s="1"/>
  <c r="BC15" i="5" a="1"/>
  <c r="BC15" i="5" s="1"/>
  <c r="BD15" i="5" a="1"/>
  <c r="BD15" i="5" s="1"/>
  <c r="BE15" i="5" a="1"/>
  <c r="BE15" i="5" s="1"/>
  <c r="BF15" i="5" a="1"/>
  <c r="BF15" i="5" s="1"/>
  <c r="BG15" i="5" a="1"/>
  <c r="BG15" i="5" s="1"/>
  <c r="AF16" i="5" a="1"/>
  <c r="AF16" i="5" s="1"/>
  <c r="AG16" i="5" a="1"/>
  <c r="AG16" i="5" s="1"/>
  <c r="AH16" i="5" a="1"/>
  <c r="AH16" i="5" s="1"/>
  <c r="AI16" i="5" a="1"/>
  <c r="AI16" i="5" s="1"/>
  <c r="AJ16" i="5" a="1"/>
  <c r="AJ16" i="5" s="1"/>
  <c r="AK16" i="5" a="1"/>
  <c r="AK16" i="5" s="1"/>
  <c r="AL16" i="5" a="1"/>
  <c r="AL16" i="5" s="1"/>
  <c r="AM16" i="5" a="1"/>
  <c r="AM16" i="5" s="1"/>
  <c r="AN16" i="5" a="1"/>
  <c r="AN16" i="5" s="1"/>
  <c r="AO16" i="5" a="1"/>
  <c r="AO16" i="5" s="1"/>
  <c r="AP16" i="5" a="1"/>
  <c r="AP16" i="5" s="1"/>
  <c r="AQ16" i="5" a="1"/>
  <c r="AQ16" i="5" s="1"/>
  <c r="AR16" i="5" a="1"/>
  <c r="AR16" i="5" s="1"/>
  <c r="AS16" i="5" a="1"/>
  <c r="AS16" i="5" s="1"/>
  <c r="AT16" i="5" a="1"/>
  <c r="AT16" i="5" s="1"/>
  <c r="AU16" i="5" a="1"/>
  <c r="AU16" i="5" s="1"/>
  <c r="AV16" i="5" a="1"/>
  <c r="AV16" i="5" s="1"/>
  <c r="AW16" i="5" a="1"/>
  <c r="AW16" i="5" s="1"/>
  <c r="AX16" i="5" a="1"/>
  <c r="AX16" i="5" s="1"/>
  <c r="AY16" i="5" a="1"/>
  <c r="AY16" i="5" s="1"/>
  <c r="AZ16" i="5" a="1"/>
  <c r="AZ16" i="5" s="1"/>
  <c r="BA16" i="5" a="1"/>
  <c r="BA16" i="5" s="1"/>
  <c r="BB16" i="5" a="1"/>
  <c r="BB16" i="5" s="1"/>
  <c r="BC16" i="5" a="1"/>
  <c r="BC16" i="5" s="1"/>
  <c r="BD16" i="5" a="1"/>
  <c r="BD16" i="5" s="1"/>
  <c r="BE16" i="5" a="1"/>
  <c r="BE16" i="5" s="1"/>
  <c r="BF16" i="5" a="1"/>
  <c r="BF16" i="5" s="1"/>
  <c r="BG16" i="5" a="1"/>
  <c r="BG16" i="5" s="1"/>
  <c r="AF17" i="5" a="1"/>
  <c r="AF17" i="5" s="1"/>
  <c r="AG17" i="5" a="1"/>
  <c r="AG17" i="5" s="1"/>
  <c r="AH17" i="5" a="1"/>
  <c r="AH17" i="5" s="1"/>
  <c r="AI17" i="5" a="1"/>
  <c r="AI17" i="5"/>
  <c r="AJ17" i="5" a="1"/>
  <c r="AJ17" i="5" s="1"/>
  <c r="AK17" i="5" a="1"/>
  <c r="AK17" i="5" s="1"/>
  <c r="AL17" i="5" a="1"/>
  <c r="AL17" i="5" s="1"/>
  <c r="AM17" i="5" a="1"/>
  <c r="AM17" i="5" s="1"/>
  <c r="AN17" i="5" a="1"/>
  <c r="AN17" i="5" s="1"/>
  <c r="AO17" i="5" a="1"/>
  <c r="AO17" i="5" s="1"/>
  <c r="AP17" i="5" a="1"/>
  <c r="AP17" i="5"/>
  <c r="AQ17" i="5" a="1"/>
  <c r="AQ17" i="5" s="1"/>
  <c r="AR17" i="5" a="1"/>
  <c r="AR17" i="5" s="1"/>
  <c r="AS17" i="5" a="1"/>
  <c r="AS17" i="5" s="1"/>
  <c r="AT17" i="5" a="1"/>
  <c r="AT17" i="5" s="1"/>
  <c r="AU17" i="5" a="1"/>
  <c r="AU17" i="5" s="1"/>
  <c r="AV17" i="5" a="1"/>
  <c r="AV17" i="5" s="1"/>
  <c r="AW17" i="5" a="1"/>
  <c r="AW17" i="5" s="1"/>
  <c r="AX17" i="5" a="1"/>
  <c r="AX17" i="5" s="1"/>
  <c r="AY17" i="5" a="1"/>
  <c r="AY17" i="5" s="1"/>
  <c r="AZ17" i="5" a="1"/>
  <c r="AZ17" i="5" s="1"/>
  <c r="BA17" i="5" a="1"/>
  <c r="BA17" i="5" s="1"/>
  <c r="BB17" i="5" a="1"/>
  <c r="BB17" i="5" s="1"/>
  <c r="BC17" i="5" a="1"/>
  <c r="BC17" i="5" s="1"/>
  <c r="BD17" i="5" a="1"/>
  <c r="BD17" i="5" s="1"/>
  <c r="BE17" i="5" a="1"/>
  <c r="BE17" i="5" s="1"/>
  <c r="BF17" i="5" a="1"/>
  <c r="BF17" i="5" s="1"/>
  <c r="BG17" i="5" a="1"/>
  <c r="BG17" i="5" s="1"/>
  <c r="AF18" i="5" a="1"/>
  <c r="AF18" i="5" s="1"/>
  <c r="AG18" i="5" a="1"/>
  <c r="AG18" i="5" s="1"/>
  <c r="AH18" i="5" a="1"/>
  <c r="AH18" i="5" s="1"/>
  <c r="AI18" i="5" a="1"/>
  <c r="AI18" i="5" s="1"/>
  <c r="AJ18" i="5" a="1"/>
  <c r="AJ18" i="5" s="1"/>
  <c r="AK18" i="5" a="1"/>
  <c r="AK18" i="5" s="1"/>
  <c r="AL18" i="5" a="1"/>
  <c r="AL18" i="5" s="1"/>
  <c r="AM18" i="5" a="1"/>
  <c r="AM18" i="5" s="1"/>
  <c r="AN18" i="5" a="1"/>
  <c r="AN18" i="5" s="1"/>
  <c r="AO18" i="5" a="1"/>
  <c r="AO18" i="5" s="1"/>
  <c r="AP18" i="5" a="1"/>
  <c r="AP18" i="5" s="1"/>
  <c r="AQ18" i="5" a="1"/>
  <c r="AQ18" i="5" s="1"/>
  <c r="AR18" i="5" a="1"/>
  <c r="AR18" i="5" s="1"/>
  <c r="AS18" i="5" a="1"/>
  <c r="AS18" i="5" s="1"/>
  <c r="AT18" i="5" a="1"/>
  <c r="AT18" i="5" s="1"/>
  <c r="AU18" i="5" a="1"/>
  <c r="AU18" i="5" s="1"/>
  <c r="AV18" i="5" a="1"/>
  <c r="AV18" i="5" s="1"/>
  <c r="AW18" i="5" a="1"/>
  <c r="AW18" i="5" s="1"/>
  <c r="AX18" i="5" a="1"/>
  <c r="AX18" i="5" s="1"/>
  <c r="AY18" i="5" a="1"/>
  <c r="AY18" i="5" s="1"/>
  <c r="AZ18" i="5" a="1"/>
  <c r="AZ18" i="5" s="1"/>
  <c r="BA18" i="5" a="1"/>
  <c r="BA18" i="5" s="1"/>
  <c r="BB18" i="5" a="1"/>
  <c r="BB18" i="5" s="1"/>
  <c r="BC18" i="5" a="1"/>
  <c r="BC18" i="5" s="1"/>
  <c r="BD18" i="5" a="1"/>
  <c r="BD18" i="5" s="1"/>
  <c r="BE18" i="5" a="1"/>
  <c r="BE18" i="5" s="1"/>
  <c r="BF18" i="5" a="1"/>
  <c r="BF18" i="5" s="1"/>
  <c r="BG18" i="5" a="1"/>
  <c r="BG18" i="5" s="1"/>
  <c r="AF19" i="5" a="1"/>
  <c r="AF19" i="5" s="1"/>
  <c r="AG19" i="5" a="1"/>
  <c r="AG19" i="5" s="1"/>
  <c r="AH19" i="5" a="1"/>
  <c r="AH19" i="5"/>
  <c r="AI19" i="5" a="1"/>
  <c r="AI19" i="5" s="1"/>
  <c r="AJ19" i="5" a="1"/>
  <c r="AJ19" i="5" s="1"/>
  <c r="AK19" i="5" a="1"/>
  <c r="AK19" i="5" s="1"/>
  <c r="AL19" i="5" a="1"/>
  <c r="AL19" i="5" s="1"/>
  <c r="AM19" i="5" a="1"/>
  <c r="AM19" i="5" s="1"/>
  <c r="AN19" i="5" a="1"/>
  <c r="AN19" i="5" s="1"/>
  <c r="AO19" i="5" a="1"/>
  <c r="AO19" i="5" s="1"/>
  <c r="AP19" i="5" a="1"/>
  <c r="AP19" i="5" s="1"/>
  <c r="AQ19" i="5" a="1"/>
  <c r="AQ19" i="5" s="1"/>
  <c r="AR19" i="5" a="1"/>
  <c r="AR19" i="5" s="1"/>
  <c r="AS19" i="5" a="1"/>
  <c r="AS19" i="5"/>
  <c r="AT19" i="5" a="1"/>
  <c r="AT19" i="5" s="1"/>
  <c r="AU19" i="5" a="1"/>
  <c r="AU19" i="5" s="1"/>
  <c r="AV19" i="5" a="1"/>
  <c r="AV19" i="5" s="1"/>
  <c r="AW19" i="5" a="1"/>
  <c r="AW19" i="5" s="1"/>
  <c r="AX19" i="5" a="1"/>
  <c r="AX19" i="5" s="1"/>
  <c r="AY19" i="5" a="1"/>
  <c r="AY19" i="5" s="1"/>
  <c r="AZ19" i="5" a="1"/>
  <c r="AZ19" i="5" s="1"/>
  <c r="BA19" i="5" a="1"/>
  <c r="BA19" i="5" s="1"/>
  <c r="BB19" i="5" a="1"/>
  <c r="BB19" i="5" s="1"/>
  <c r="BC19" i="5" a="1"/>
  <c r="BC19" i="5" s="1"/>
  <c r="BD19" i="5" a="1"/>
  <c r="BD19" i="5" s="1"/>
  <c r="BE19" i="5" a="1"/>
  <c r="BE19" i="5" s="1"/>
  <c r="BF19" i="5" a="1"/>
  <c r="BF19" i="5" s="1"/>
  <c r="BG19" i="5" a="1"/>
  <c r="BG19" i="5" s="1"/>
  <c r="AF20" i="5" a="1"/>
  <c r="AF20" i="5" s="1"/>
  <c r="AG20" i="5" a="1"/>
  <c r="AG20" i="5" s="1"/>
  <c r="AH20" i="5" a="1"/>
  <c r="AH20" i="5" s="1"/>
  <c r="AI20" i="5" a="1"/>
  <c r="AI20" i="5" s="1"/>
  <c r="AJ20" i="5" a="1"/>
  <c r="AJ20" i="5" s="1"/>
  <c r="AK20" i="5" a="1"/>
  <c r="AK20" i="5" s="1"/>
  <c r="AL20" i="5" a="1"/>
  <c r="AL20" i="5" s="1"/>
  <c r="AM20" i="5" a="1"/>
  <c r="AM20" i="5" s="1"/>
  <c r="AN20" i="5" a="1"/>
  <c r="AN20" i="5" s="1"/>
  <c r="AO20" i="5" a="1"/>
  <c r="AO20" i="5" s="1"/>
  <c r="AP20" i="5" a="1"/>
  <c r="AP20" i="5" s="1"/>
  <c r="AQ20" i="5" a="1"/>
  <c r="AQ20" i="5" s="1"/>
  <c r="AR20" i="5" a="1"/>
  <c r="AR20" i="5" s="1"/>
  <c r="AS20" i="5" a="1"/>
  <c r="AS20" i="5" s="1"/>
  <c r="AT20" i="5" a="1"/>
  <c r="AT20" i="5" s="1"/>
  <c r="AU20" i="5" a="1"/>
  <c r="AU20" i="5" s="1"/>
  <c r="AV20" i="5" a="1"/>
  <c r="AV20" i="5" s="1"/>
  <c r="AW20" i="5" a="1"/>
  <c r="AW20" i="5" s="1"/>
  <c r="AX20" i="5" a="1"/>
  <c r="AX20" i="5"/>
  <c r="AY20" i="5" a="1"/>
  <c r="AY20" i="5" s="1"/>
  <c r="AZ20" i="5" a="1"/>
  <c r="AZ20" i="5" s="1"/>
  <c r="BA20" i="5" a="1"/>
  <c r="BA20" i="5" s="1"/>
  <c r="BB20" i="5" a="1"/>
  <c r="BB20" i="5" s="1"/>
  <c r="BC20" i="5" a="1"/>
  <c r="BC20" i="5" s="1"/>
  <c r="BD20" i="5" a="1"/>
  <c r="BD20" i="5" s="1"/>
  <c r="BE20" i="5" a="1"/>
  <c r="BE20" i="5" s="1"/>
  <c r="BF20" i="5" a="1"/>
  <c r="BF20" i="5" s="1"/>
  <c r="BG20" i="5" a="1"/>
  <c r="BG20" i="5" s="1"/>
  <c r="AF21" i="5" a="1"/>
  <c r="AF21" i="5" s="1"/>
  <c r="AG21" i="5" a="1"/>
  <c r="AG21" i="5" s="1"/>
  <c r="AH21" i="5" a="1"/>
  <c r="AH21" i="5" s="1"/>
  <c r="AI21" i="5" a="1"/>
  <c r="AI21" i="5" s="1"/>
  <c r="AJ21" i="5" a="1"/>
  <c r="AJ21" i="5" s="1"/>
  <c r="AK21" i="5" a="1"/>
  <c r="AK21" i="5" s="1"/>
  <c r="AL21" i="5" a="1"/>
  <c r="AL21" i="5" s="1"/>
  <c r="AM21" i="5" a="1"/>
  <c r="AM21" i="5" s="1"/>
  <c r="AN21" i="5" a="1"/>
  <c r="AN21" i="5" s="1"/>
  <c r="AO21" i="5" a="1"/>
  <c r="AO21" i="5" s="1"/>
  <c r="AP21" i="5" a="1"/>
  <c r="AP21" i="5" s="1"/>
  <c r="AQ21" i="5" a="1"/>
  <c r="AQ21" i="5" s="1"/>
  <c r="AR21" i="5" a="1"/>
  <c r="AR21" i="5" s="1"/>
  <c r="AS21" i="5" a="1"/>
  <c r="AS21" i="5" s="1"/>
  <c r="AT21" i="5" a="1"/>
  <c r="AT21" i="5" s="1"/>
  <c r="AU21" i="5" a="1"/>
  <c r="AU21" i="5" s="1"/>
  <c r="AV21" i="5" a="1"/>
  <c r="AV21" i="5" s="1"/>
  <c r="AW21" i="5" a="1"/>
  <c r="AW21" i="5" s="1"/>
  <c r="AX21" i="5" a="1"/>
  <c r="AX21" i="5" s="1"/>
  <c r="AY21" i="5" a="1"/>
  <c r="AY21" i="5" s="1"/>
  <c r="AZ21" i="5" a="1"/>
  <c r="AZ21" i="5" s="1"/>
  <c r="BA21" i="5" a="1"/>
  <c r="BA21" i="5" s="1"/>
  <c r="BB21" i="5" a="1"/>
  <c r="BB21" i="5" s="1"/>
  <c r="BC21" i="5" a="1"/>
  <c r="BC21" i="5" s="1"/>
  <c r="BD21" i="5" a="1"/>
  <c r="BD21" i="5" s="1"/>
  <c r="BE21" i="5" a="1"/>
  <c r="BE21" i="5" s="1"/>
  <c r="BF21" i="5" a="1"/>
  <c r="BF21" i="5" s="1"/>
  <c r="BG21" i="5" a="1"/>
  <c r="BG21" i="5" s="1"/>
  <c r="AF22" i="5" a="1"/>
  <c r="AF22" i="5" s="1"/>
  <c r="AG22" i="5" a="1"/>
  <c r="AG22" i="5" s="1"/>
  <c r="AH22" i="5" a="1"/>
  <c r="AH22" i="5" s="1"/>
  <c r="AI22" i="5" a="1"/>
  <c r="AI22" i="5" s="1"/>
  <c r="AJ22" i="5" a="1"/>
  <c r="AJ22" i="5" s="1"/>
  <c r="AK22" i="5" a="1"/>
  <c r="AK22" i="5" s="1"/>
  <c r="AL22" i="5" a="1"/>
  <c r="AL22" i="5" s="1"/>
  <c r="AM22" i="5" a="1"/>
  <c r="AM22" i="5" s="1"/>
  <c r="AN22" i="5" a="1"/>
  <c r="AN22" i="5" s="1"/>
  <c r="AO22" i="5" a="1"/>
  <c r="AO22" i="5" s="1"/>
  <c r="AP22" i="5" a="1"/>
  <c r="AP22" i="5" s="1"/>
  <c r="AQ22" i="5" a="1"/>
  <c r="AQ22" i="5" s="1"/>
  <c r="AR22" i="5" a="1"/>
  <c r="AR22" i="5" s="1"/>
  <c r="AS22" i="5" a="1"/>
  <c r="AS22" i="5" s="1"/>
  <c r="AT22" i="5" a="1"/>
  <c r="AT22" i="5" s="1"/>
  <c r="AU22" i="5" a="1"/>
  <c r="AU22" i="5" s="1"/>
  <c r="AV22" i="5" a="1"/>
  <c r="AV22" i="5" s="1"/>
  <c r="AW22" i="5" a="1"/>
  <c r="AW22" i="5" s="1"/>
  <c r="AX22" i="5" a="1"/>
  <c r="AX22" i="5" s="1"/>
  <c r="AY22" i="5" a="1"/>
  <c r="AY22" i="5" s="1"/>
  <c r="AZ22" i="5" a="1"/>
  <c r="AZ22" i="5" s="1"/>
  <c r="BA22" i="5" a="1"/>
  <c r="BA22" i="5" s="1"/>
  <c r="BB22" i="5" a="1"/>
  <c r="BB22" i="5" s="1"/>
  <c r="BC22" i="5" a="1"/>
  <c r="BC22" i="5" s="1"/>
  <c r="BD22" i="5" a="1"/>
  <c r="BD22" i="5" s="1"/>
  <c r="BE22" i="5" a="1"/>
  <c r="BE22" i="5" s="1"/>
  <c r="BF22" i="5" a="1"/>
  <c r="BF22" i="5" s="1"/>
  <c r="BG22" i="5" a="1"/>
  <c r="BG22" i="5" s="1"/>
  <c r="AF23" i="5" a="1"/>
  <c r="AF23" i="5" s="1"/>
  <c r="AG23" i="5" a="1"/>
  <c r="AG23" i="5" s="1"/>
  <c r="AH23" i="5" a="1"/>
  <c r="AH23" i="5" s="1"/>
  <c r="AI23" i="5" a="1"/>
  <c r="AI23" i="5" s="1"/>
  <c r="AJ23" i="5" a="1"/>
  <c r="AJ23" i="5" s="1"/>
  <c r="AK23" i="5" a="1"/>
  <c r="AK23" i="5" s="1"/>
  <c r="AL23" i="5" a="1"/>
  <c r="AL23" i="5" s="1"/>
  <c r="AM23" i="5" a="1"/>
  <c r="AM23" i="5" s="1"/>
  <c r="AN23" i="5" a="1"/>
  <c r="AN23" i="5" s="1"/>
  <c r="AO23" i="5" a="1"/>
  <c r="AO23" i="5" s="1"/>
  <c r="AP23" i="5" a="1"/>
  <c r="AP23" i="5" s="1"/>
  <c r="AQ23" i="5" a="1"/>
  <c r="AQ23" i="5" s="1"/>
  <c r="AR23" i="5" a="1"/>
  <c r="AR23" i="5" s="1"/>
  <c r="AS23" i="5" a="1"/>
  <c r="AS23" i="5" s="1"/>
  <c r="AT23" i="5" a="1"/>
  <c r="AT23" i="5" s="1"/>
  <c r="AU23" i="5" a="1"/>
  <c r="AU23" i="5" s="1"/>
  <c r="AV23" i="5" a="1"/>
  <c r="AV23" i="5" s="1"/>
  <c r="AW23" i="5" a="1"/>
  <c r="AW23" i="5" s="1"/>
  <c r="AX23" i="5" a="1"/>
  <c r="AX23" i="5" s="1"/>
  <c r="AY23" i="5" a="1"/>
  <c r="AY23" i="5" s="1"/>
  <c r="AZ23" i="5" a="1"/>
  <c r="AZ23" i="5" s="1"/>
  <c r="BA23" i="5" a="1"/>
  <c r="BA23" i="5" s="1"/>
  <c r="BB23" i="5" a="1"/>
  <c r="BB23" i="5" s="1"/>
  <c r="BC23" i="5" a="1"/>
  <c r="BC23" i="5" s="1"/>
  <c r="BD23" i="5" a="1"/>
  <c r="BD23" i="5" s="1"/>
  <c r="BE23" i="5" a="1"/>
  <c r="BE23" i="5" s="1"/>
  <c r="BF23" i="5" a="1"/>
  <c r="BF23" i="5" s="1"/>
  <c r="BG23" i="5" a="1"/>
  <c r="BG23" i="5" s="1"/>
  <c r="AF24" i="5" a="1"/>
  <c r="AF24" i="5" s="1"/>
  <c r="AG24" i="5" a="1"/>
  <c r="AG24" i="5"/>
  <c r="AH24" i="5" a="1"/>
  <c r="AH24" i="5" s="1"/>
  <c r="AI24" i="5" a="1"/>
  <c r="AI24" i="5" s="1"/>
  <c r="AJ24" i="5" a="1"/>
  <c r="AJ24" i="5" s="1"/>
  <c r="AK24" i="5" a="1"/>
  <c r="AK24" i="5" s="1"/>
  <c r="AL24" i="5" a="1"/>
  <c r="AL24" i="5" s="1"/>
  <c r="AM24" i="5" a="1"/>
  <c r="AM24" i="5" s="1"/>
  <c r="AN24" i="5" a="1"/>
  <c r="AN24" i="5" s="1"/>
  <c r="AO24" i="5" a="1"/>
  <c r="AO24" i="5" s="1"/>
  <c r="AP24" i="5" a="1"/>
  <c r="AP24" i="5" s="1"/>
  <c r="AQ24" i="5" a="1"/>
  <c r="AQ24" i="5" s="1"/>
  <c r="AR24" i="5" a="1"/>
  <c r="AR24" i="5" s="1"/>
  <c r="AS24" i="5" a="1"/>
  <c r="AS24" i="5" s="1"/>
  <c r="AT24" i="5" a="1"/>
  <c r="AT24" i="5" s="1"/>
  <c r="AU24" i="5" a="1"/>
  <c r="AU24" i="5" s="1"/>
  <c r="AV24" i="5" a="1"/>
  <c r="AV24" i="5" s="1"/>
  <c r="AW24" i="5" a="1"/>
  <c r="AW24" i="5" s="1"/>
  <c r="AX24" i="5" a="1"/>
  <c r="AX24" i="5" s="1"/>
  <c r="AY24" i="5" a="1"/>
  <c r="AY24" i="5" s="1"/>
  <c r="AZ24" i="5" a="1"/>
  <c r="AZ24" i="5" s="1"/>
  <c r="BA24" i="5" a="1"/>
  <c r="BA24" i="5" s="1"/>
  <c r="BB24" i="5" a="1"/>
  <c r="BB24" i="5" s="1"/>
  <c r="BC24" i="5" a="1"/>
  <c r="BC24" i="5" s="1"/>
  <c r="BD24" i="5" a="1"/>
  <c r="BD24" i="5" s="1"/>
  <c r="BE24" i="5" a="1"/>
  <c r="BE24" i="5" s="1"/>
  <c r="BF24" i="5" a="1"/>
  <c r="BF24" i="5" s="1"/>
  <c r="BG24" i="5" a="1"/>
  <c r="BG24" i="5" s="1"/>
  <c r="AF25" i="5" a="1"/>
  <c r="AF25" i="5" s="1"/>
  <c r="AG25" i="5" a="1"/>
  <c r="AG25" i="5" s="1"/>
  <c r="AH25" i="5" a="1"/>
  <c r="AH25" i="5" s="1"/>
  <c r="AI25" i="5" a="1"/>
  <c r="AI25" i="5" s="1"/>
  <c r="AJ25" i="5" a="1"/>
  <c r="AJ25" i="5" s="1"/>
  <c r="AK25" i="5" a="1"/>
  <c r="AK25" i="5" s="1"/>
  <c r="AL25" i="5" a="1"/>
  <c r="AL25" i="5" s="1"/>
  <c r="AM25" i="5" a="1"/>
  <c r="AM25" i="5" s="1"/>
  <c r="AN25" i="5" a="1"/>
  <c r="AN25" i="5" s="1"/>
  <c r="AO25" i="5" a="1"/>
  <c r="AO25" i="5" s="1"/>
  <c r="AP25" i="5" a="1"/>
  <c r="AP25" i="5" s="1"/>
  <c r="AQ25" i="5" a="1"/>
  <c r="AQ25" i="5" s="1"/>
  <c r="AR25" i="5" a="1"/>
  <c r="AR25" i="5" s="1"/>
  <c r="AS25" i="5" a="1"/>
  <c r="AS25" i="5" s="1"/>
  <c r="AT25" i="5" a="1"/>
  <c r="AT25" i="5" s="1"/>
  <c r="AU25" i="5" a="1"/>
  <c r="AU25" i="5" s="1"/>
  <c r="AV25" i="5" a="1"/>
  <c r="AV25" i="5" s="1"/>
  <c r="AW25" i="5" a="1"/>
  <c r="AW25" i="5" s="1"/>
  <c r="AX25" i="5" a="1"/>
  <c r="AX25" i="5" s="1"/>
  <c r="AY25" i="5" a="1"/>
  <c r="AY25" i="5" s="1"/>
  <c r="AZ25" i="5" a="1"/>
  <c r="AZ25" i="5" s="1"/>
  <c r="BA25" i="5" a="1"/>
  <c r="BA25" i="5" s="1"/>
  <c r="BB25" i="5" a="1"/>
  <c r="BB25" i="5" s="1"/>
  <c r="BC25" i="5" a="1"/>
  <c r="BC25" i="5" s="1"/>
  <c r="BD25" i="5" a="1"/>
  <c r="BD25" i="5" s="1"/>
  <c r="BE25" i="5" a="1"/>
  <c r="BE25" i="5" s="1"/>
  <c r="BF25" i="5" a="1"/>
  <c r="BF25" i="5" s="1"/>
  <c r="BG25" i="5" a="1"/>
  <c r="BG25" i="5" s="1"/>
  <c r="AF26" i="5" a="1"/>
  <c r="AF26" i="5" s="1"/>
  <c r="AG26" i="5" a="1"/>
  <c r="AG26" i="5" s="1"/>
  <c r="AH26" i="5" a="1"/>
  <c r="AH26" i="5" s="1"/>
  <c r="AI26" i="5" a="1"/>
  <c r="AI26" i="5" s="1"/>
  <c r="AJ26" i="5" a="1"/>
  <c r="AJ26" i="5" s="1"/>
  <c r="AK26" i="5" a="1"/>
  <c r="AK26" i="5" s="1"/>
  <c r="AL26" i="5" a="1"/>
  <c r="AL26" i="5" s="1"/>
  <c r="AM26" i="5" a="1"/>
  <c r="AM26" i="5" s="1"/>
  <c r="AN26" i="5" a="1"/>
  <c r="AN26" i="5" s="1"/>
  <c r="AO26" i="5" a="1"/>
  <c r="AO26" i="5" s="1"/>
  <c r="AP26" i="5" a="1"/>
  <c r="AP26" i="5" s="1"/>
  <c r="AQ26" i="5" a="1"/>
  <c r="AQ26" i="5" s="1"/>
  <c r="AR26" i="5" a="1"/>
  <c r="AR26" i="5" s="1"/>
  <c r="AS26" i="5" a="1"/>
  <c r="AS26" i="5" s="1"/>
  <c r="AT26" i="5" a="1"/>
  <c r="AT26" i="5" s="1"/>
  <c r="AU26" i="5" a="1"/>
  <c r="AU26" i="5" s="1"/>
  <c r="AV26" i="5" a="1"/>
  <c r="AV26" i="5" s="1"/>
  <c r="AW26" i="5" a="1"/>
  <c r="AW26" i="5" s="1"/>
  <c r="AX26" i="5" a="1"/>
  <c r="AX26" i="5" s="1"/>
  <c r="AY26" i="5" a="1"/>
  <c r="AY26" i="5" s="1"/>
  <c r="AZ26" i="5" a="1"/>
  <c r="AZ26" i="5" s="1"/>
  <c r="BA26" i="5" a="1"/>
  <c r="BA26" i="5" s="1"/>
  <c r="BB26" i="5" a="1"/>
  <c r="BB26" i="5" s="1"/>
  <c r="BC26" i="5" a="1"/>
  <c r="BC26" i="5"/>
  <c r="BD26" i="5" a="1"/>
  <c r="BD26" i="5" s="1"/>
  <c r="BE26" i="5" a="1"/>
  <c r="BE26" i="5" s="1"/>
  <c r="BF26" i="5" a="1"/>
  <c r="BF26" i="5" s="1"/>
  <c r="BG26" i="5" a="1"/>
  <c r="BG26" i="5" s="1"/>
  <c r="AF27" i="5" a="1"/>
  <c r="AF27" i="5" s="1"/>
  <c r="AG27" i="5" a="1"/>
  <c r="AG27" i="5" s="1"/>
  <c r="AH27" i="5" a="1"/>
  <c r="AH27" i="5" s="1"/>
  <c r="AI27" i="5" a="1"/>
  <c r="AI27" i="5" s="1"/>
  <c r="AJ27" i="5" a="1"/>
  <c r="AJ27" i="5" s="1"/>
  <c r="AK27" i="5" a="1"/>
  <c r="AK27" i="5" s="1"/>
  <c r="AL27" i="5" a="1"/>
  <c r="AL27" i="5" s="1"/>
  <c r="AM27" i="5" a="1"/>
  <c r="AM27" i="5" s="1"/>
  <c r="AN27" i="5" a="1"/>
  <c r="AN27" i="5" s="1"/>
  <c r="AO27" i="5" a="1"/>
  <c r="AO27" i="5" s="1"/>
  <c r="AP27" i="5" a="1"/>
  <c r="AP27" i="5" s="1"/>
  <c r="AQ27" i="5" a="1"/>
  <c r="AQ27" i="5" s="1"/>
  <c r="AR27" i="5" a="1"/>
  <c r="AR27" i="5" s="1"/>
  <c r="AS27" i="5" a="1"/>
  <c r="AS27" i="5" s="1"/>
  <c r="AT27" i="5" a="1"/>
  <c r="AT27" i="5" s="1"/>
  <c r="AU27" i="5" a="1"/>
  <c r="AU27" i="5" s="1"/>
  <c r="AV27" i="5" a="1"/>
  <c r="AV27" i="5" s="1"/>
  <c r="AW27" i="5" a="1"/>
  <c r="AW27" i="5" s="1"/>
  <c r="AX27" i="5" a="1"/>
  <c r="AX27" i="5" s="1"/>
  <c r="AY27" i="5" a="1"/>
  <c r="AY27" i="5" s="1"/>
  <c r="AZ27" i="5" a="1"/>
  <c r="AZ27" i="5" s="1"/>
  <c r="BA27" i="5" a="1"/>
  <c r="BA27" i="5" s="1"/>
  <c r="BB27" i="5" a="1"/>
  <c r="BB27" i="5" s="1"/>
  <c r="BC27" i="5" a="1"/>
  <c r="BC27" i="5" s="1"/>
  <c r="BD27" i="5" a="1"/>
  <c r="BD27" i="5" s="1"/>
  <c r="BE27" i="5" a="1"/>
  <c r="BE27" i="5" s="1"/>
  <c r="BF27" i="5" a="1"/>
  <c r="BF27" i="5" s="1"/>
  <c r="BG27" i="5" a="1"/>
  <c r="BG27" i="5" s="1"/>
  <c r="AF28" i="5" a="1"/>
  <c r="AF28" i="5" s="1"/>
  <c r="AG28" i="5" a="1"/>
  <c r="AG28" i="5" s="1"/>
  <c r="AH28" i="5" a="1"/>
  <c r="AH28" i="5" s="1"/>
  <c r="AI28" i="5" a="1"/>
  <c r="AI28" i="5" s="1"/>
  <c r="AJ28" i="5" a="1"/>
  <c r="AJ28" i="5" s="1"/>
  <c r="AK28" i="5" a="1"/>
  <c r="AK28" i="5" s="1"/>
  <c r="AL28" i="5" a="1"/>
  <c r="AL28" i="5" s="1"/>
  <c r="AM28" i="5" a="1"/>
  <c r="AM28" i="5" s="1"/>
  <c r="AN28" i="5" a="1"/>
  <c r="AN28" i="5" s="1"/>
  <c r="AO28" i="5" a="1"/>
  <c r="AO28" i="5" s="1"/>
  <c r="AP28" i="5" a="1"/>
  <c r="AP28" i="5" s="1"/>
  <c r="AQ28" i="5" a="1"/>
  <c r="AQ28" i="5" s="1"/>
  <c r="AR28" i="5" a="1"/>
  <c r="AR28" i="5" s="1"/>
  <c r="AS28" i="5" a="1"/>
  <c r="AS28" i="5" s="1"/>
  <c r="AT28" i="5" a="1"/>
  <c r="AT28" i="5" s="1"/>
  <c r="AU28" i="5" a="1"/>
  <c r="AU28" i="5" s="1"/>
  <c r="AV28" i="5" a="1"/>
  <c r="AV28" i="5" s="1"/>
  <c r="AW28" i="5" a="1"/>
  <c r="AW28" i="5" s="1"/>
  <c r="AX28" i="5" a="1"/>
  <c r="AX28" i="5" s="1"/>
  <c r="AY28" i="5" a="1"/>
  <c r="AY28" i="5" s="1"/>
  <c r="AZ28" i="5" a="1"/>
  <c r="AZ28" i="5" s="1"/>
  <c r="BA28" i="5" a="1"/>
  <c r="BA28" i="5" s="1"/>
  <c r="BB28" i="5" a="1"/>
  <c r="BB28" i="5" s="1"/>
  <c r="BC28" i="5" a="1"/>
  <c r="BC28" i="5" s="1"/>
  <c r="BD28" i="5" a="1"/>
  <c r="BD28" i="5" s="1"/>
  <c r="BE28" i="5" a="1"/>
  <c r="BE28" i="5" s="1"/>
  <c r="BF28" i="5" a="1"/>
  <c r="BF28" i="5" s="1"/>
  <c r="BG28" i="5" a="1"/>
  <c r="BG28" i="5" s="1"/>
  <c r="AF29" i="5" a="1"/>
  <c r="AF29" i="5" s="1"/>
  <c r="AG29" i="5" a="1"/>
  <c r="AG29" i="5" s="1"/>
  <c r="AH29" i="5" a="1"/>
  <c r="AH29" i="5" s="1"/>
  <c r="AI29" i="5" a="1"/>
  <c r="AI29" i="5" s="1"/>
  <c r="AJ29" i="5" a="1"/>
  <c r="AJ29" i="5" s="1"/>
  <c r="AK29" i="5" a="1"/>
  <c r="AK29" i="5" s="1"/>
  <c r="AL29" i="5" a="1"/>
  <c r="AL29" i="5" s="1"/>
  <c r="AM29" i="5" a="1"/>
  <c r="AM29" i="5" s="1"/>
  <c r="AN29" i="5" a="1"/>
  <c r="AN29" i="5" s="1"/>
  <c r="AO29" i="5" a="1"/>
  <c r="AO29" i="5" s="1"/>
  <c r="AP29" i="5" a="1"/>
  <c r="AP29" i="5" s="1"/>
  <c r="AQ29" i="5" a="1"/>
  <c r="AQ29" i="5" s="1"/>
  <c r="AR29" i="5" a="1"/>
  <c r="AR29" i="5" s="1"/>
  <c r="AS29" i="5" a="1"/>
  <c r="AS29" i="5" s="1"/>
  <c r="AT29" i="5" a="1"/>
  <c r="AT29" i="5" s="1"/>
  <c r="AU29" i="5" a="1"/>
  <c r="AU29" i="5" s="1"/>
  <c r="AV29" i="5" a="1"/>
  <c r="AV29" i="5" s="1"/>
  <c r="AW29" i="5" a="1"/>
  <c r="AW29" i="5" s="1"/>
  <c r="AX29" i="5" a="1"/>
  <c r="AX29" i="5" s="1"/>
  <c r="AY29" i="5" a="1"/>
  <c r="AY29" i="5" s="1"/>
  <c r="AZ29" i="5" a="1"/>
  <c r="AZ29" i="5" s="1"/>
  <c r="BA29" i="5" a="1"/>
  <c r="BA29" i="5" s="1"/>
  <c r="BB29" i="5" a="1"/>
  <c r="BB29" i="5" s="1"/>
  <c r="BC29" i="5" a="1"/>
  <c r="BC29" i="5" s="1"/>
  <c r="BD29" i="5" a="1"/>
  <c r="BD29" i="5" s="1"/>
  <c r="BE29" i="5" a="1"/>
  <c r="BE29" i="5" s="1"/>
  <c r="BF29" i="5" a="1"/>
  <c r="BF29" i="5" s="1"/>
  <c r="BG29" i="5" a="1"/>
  <c r="BG29" i="5" s="1"/>
  <c r="AF30" i="5" a="1"/>
  <c r="AF30" i="5" s="1"/>
  <c r="AG30" i="5" a="1"/>
  <c r="AG30" i="5" s="1"/>
  <c r="AH30" i="5" a="1"/>
  <c r="AH30" i="5" s="1"/>
  <c r="AI30" i="5" a="1"/>
  <c r="AI30" i="5" s="1"/>
  <c r="AJ30" i="5" a="1"/>
  <c r="AJ30" i="5" s="1"/>
  <c r="AK30" i="5" a="1"/>
  <c r="AK30" i="5" s="1"/>
  <c r="AL30" i="5" a="1"/>
  <c r="AL30" i="5" s="1"/>
  <c r="AM30" i="5" a="1"/>
  <c r="AM30" i="5" s="1"/>
  <c r="AN30" i="5" a="1"/>
  <c r="AN30" i="5" s="1"/>
  <c r="AO30" i="5" a="1"/>
  <c r="AO30" i="5" s="1"/>
  <c r="AP30" i="5" a="1"/>
  <c r="AP30" i="5" s="1"/>
  <c r="AQ30" i="5" a="1"/>
  <c r="AQ30" i="5" s="1"/>
  <c r="AR30" i="5" a="1"/>
  <c r="AR30" i="5" s="1"/>
  <c r="AS30" i="5" a="1"/>
  <c r="AS30" i="5" s="1"/>
  <c r="AT30" i="5" a="1"/>
  <c r="AT30" i="5" s="1"/>
  <c r="AU30" i="5" a="1"/>
  <c r="AU30" i="5" s="1"/>
  <c r="AV30" i="5" a="1"/>
  <c r="AV30" i="5" s="1"/>
  <c r="AW30" i="5" a="1"/>
  <c r="AW30" i="5" s="1"/>
  <c r="AX30" i="5" a="1"/>
  <c r="AX30" i="5" s="1"/>
  <c r="AY30" i="5" a="1"/>
  <c r="AY30" i="5" s="1"/>
  <c r="AZ30" i="5" a="1"/>
  <c r="AZ30" i="5" s="1"/>
  <c r="BA30" i="5" a="1"/>
  <c r="BA30" i="5" s="1"/>
  <c r="BB30" i="5" a="1"/>
  <c r="BB30" i="5" s="1"/>
  <c r="BC30" i="5" a="1"/>
  <c r="BC30" i="5" s="1"/>
  <c r="BD30" i="5" a="1"/>
  <c r="BD30" i="5" s="1"/>
  <c r="BE30" i="5" a="1"/>
  <c r="BE30" i="5" s="1"/>
  <c r="BF30" i="5" a="1"/>
  <c r="BF30" i="5" s="1"/>
  <c r="BG30" i="5" a="1"/>
  <c r="BG30" i="5" s="1"/>
  <c r="AF31" i="5" a="1"/>
  <c r="AF31" i="5" s="1"/>
  <c r="AG31" i="5" a="1"/>
  <c r="AG31" i="5" s="1"/>
  <c r="AH31" i="5" a="1"/>
  <c r="AH31" i="5" s="1"/>
  <c r="AI31" i="5" a="1"/>
  <c r="AI31" i="5" s="1"/>
  <c r="AJ31" i="5" a="1"/>
  <c r="AJ31" i="5" s="1"/>
  <c r="AK31" i="5" a="1"/>
  <c r="AK31" i="5" s="1"/>
  <c r="AL31" i="5" a="1"/>
  <c r="AL31" i="5" s="1"/>
  <c r="AM31" i="5" a="1"/>
  <c r="AM31" i="5" s="1"/>
  <c r="AN31" i="5" a="1"/>
  <c r="AN31" i="5" s="1"/>
  <c r="AO31" i="5" a="1"/>
  <c r="AO31" i="5" s="1"/>
  <c r="AP31" i="5" a="1"/>
  <c r="AP31" i="5" s="1"/>
  <c r="AQ31" i="5" a="1"/>
  <c r="AQ31" i="5" s="1"/>
  <c r="AR31" i="5" a="1"/>
  <c r="AR31" i="5" s="1"/>
  <c r="AS31" i="5" a="1"/>
  <c r="AS31" i="5" s="1"/>
  <c r="AT31" i="5" a="1"/>
  <c r="AT31" i="5" s="1"/>
  <c r="AU31" i="5" a="1"/>
  <c r="AU31" i="5" s="1"/>
  <c r="AV31" i="5" a="1"/>
  <c r="AV31" i="5" s="1"/>
  <c r="AW31" i="5" a="1"/>
  <c r="AW31" i="5" s="1"/>
  <c r="AX31" i="5" a="1"/>
  <c r="AX31" i="5" s="1"/>
  <c r="AY31" i="5" a="1"/>
  <c r="AY31" i="5" s="1"/>
  <c r="AZ31" i="5" a="1"/>
  <c r="AZ31" i="5" s="1"/>
  <c r="BA31" i="5" a="1"/>
  <c r="BA31" i="5" s="1"/>
  <c r="BB31" i="5" a="1"/>
  <c r="BB31" i="5" s="1"/>
  <c r="BC31" i="5" a="1"/>
  <c r="BC31" i="5" s="1"/>
  <c r="BD31" i="5" a="1"/>
  <c r="BD31" i="5" s="1"/>
  <c r="BE31" i="5" a="1"/>
  <c r="BE31" i="5" s="1"/>
  <c r="BF31" i="5" a="1"/>
  <c r="BF31" i="5" s="1"/>
  <c r="BG31" i="5" a="1"/>
  <c r="BG31" i="5" s="1"/>
  <c r="AF32" i="5" a="1"/>
  <c r="AF32" i="5" s="1"/>
  <c r="AG32" i="5" a="1"/>
  <c r="AG32" i="5" s="1"/>
  <c r="AH32" i="5" a="1"/>
  <c r="AH32" i="5" s="1"/>
  <c r="AI32" i="5" a="1"/>
  <c r="AI32" i="5" s="1"/>
  <c r="AJ32" i="5" a="1"/>
  <c r="AJ32" i="5" s="1"/>
  <c r="AK32" i="5" a="1"/>
  <c r="AK32" i="5" s="1"/>
  <c r="AL32" i="5" a="1"/>
  <c r="AL32" i="5" s="1"/>
  <c r="AM32" i="5" a="1"/>
  <c r="AM32" i="5" s="1"/>
  <c r="AN32" i="5" a="1"/>
  <c r="AN32" i="5" s="1"/>
  <c r="AO32" i="5" a="1"/>
  <c r="AO32" i="5" s="1"/>
  <c r="AP32" i="5" a="1"/>
  <c r="AP32" i="5" s="1"/>
  <c r="AQ32" i="5" a="1"/>
  <c r="AQ32" i="5" s="1"/>
  <c r="AR32" i="5" a="1"/>
  <c r="AR32" i="5" s="1"/>
  <c r="AS32" i="5" a="1"/>
  <c r="AS32" i="5" s="1"/>
  <c r="AT32" i="5" a="1"/>
  <c r="AT32" i="5" s="1"/>
  <c r="AU32" i="5" a="1"/>
  <c r="AU32" i="5" s="1"/>
  <c r="AV32" i="5" a="1"/>
  <c r="AV32" i="5" s="1"/>
  <c r="AW32" i="5" a="1"/>
  <c r="AW32" i="5" s="1"/>
  <c r="AX32" i="5" a="1"/>
  <c r="AX32" i="5" s="1"/>
  <c r="AY32" i="5" a="1"/>
  <c r="AY32" i="5" s="1"/>
  <c r="AZ32" i="5" a="1"/>
  <c r="AZ32" i="5" s="1"/>
  <c r="BA32" i="5" a="1"/>
  <c r="BA32" i="5" s="1"/>
  <c r="BB32" i="5" a="1"/>
  <c r="BB32" i="5" s="1"/>
  <c r="BC32" i="5" a="1"/>
  <c r="BC32" i="5" s="1"/>
  <c r="BD32" i="5" a="1"/>
  <c r="BD32" i="5" s="1"/>
  <c r="BE32" i="5" a="1"/>
  <c r="BE32" i="5" s="1"/>
  <c r="BF32" i="5" a="1"/>
  <c r="BF32" i="5" s="1"/>
  <c r="BG32" i="5" a="1"/>
  <c r="BG32" i="5" s="1"/>
  <c r="AF33" i="5" a="1"/>
  <c r="AF33" i="5" s="1"/>
  <c r="AG33" i="5" a="1"/>
  <c r="AG33" i="5" s="1"/>
  <c r="AH33" i="5" a="1"/>
  <c r="AH33" i="5" s="1"/>
  <c r="AI33" i="5" a="1"/>
  <c r="AI33" i="5" s="1"/>
  <c r="AJ33" i="5" a="1"/>
  <c r="AJ33" i="5" s="1"/>
  <c r="AK33" i="5" a="1"/>
  <c r="AK33" i="5" s="1"/>
  <c r="AL33" i="5" a="1"/>
  <c r="AL33" i="5" s="1"/>
  <c r="AM33" i="5" a="1"/>
  <c r="AM33" i="5" s="1"/>
  <c r="AN33" i="5" a="1"/>
  <c r="AN33" i="5" s="1"/>
  <c r="AO33" i="5" a="1"/>
  <c r="AO33" i="5" s="1"/>
  <c r="AP33" i="5" a="1"/>
  <c r="AP33" i="5" s="1"/>
  <c r="AQ33" i="5" a="1"/>
  <c r="AQ33" i="5" s="1"/>
  <c r="AR33" i="5" a="1"/>
  <c r="AR33" i="5" s="1"/>
  <c r="AS33" i="5" a="1"/>
  <c r="AS33" i="5" s="1"/>
  <c r="AT33" i="5" a="1"/>
  <c r="AT33" i="5" s="1"/>
  <c r="AU33" i="5" a="1"/>
  <c r="AU33" i="5" s="1"/>
  <c r="AV33" i="5" a="1"/>
  <c r="AV33" i="5" s="1"/>
  <c r="AW33" i="5" a="1"/>
  <c r="AW33" i="5" s="1"/>
  <c r="AX33" i="5" a="1"/>
  <c r="AX33" i="5" s="1"/>
  <c r="AY33" i="5" a="1"/>
  <c r="AY33" i="5" s="1"/>
  <c r="AZ33" i="5" a="1"/>
  <c r="AZ33" i="5" s="1"/>
  <c r="BA33" i="5" a="1"/>
  <c r="BA33" i="5" s="1"/>
  <c r="BB33" i="5" a="1"/>
  <c r="BB33" i="5" s="1"/>
  <c r="BC33" i="5" a="1"/>
  <c r="BC33" i="5" s="1"/>
  <c r="BD33" i="5" a="1"/>
  <c r="BD33" i="5" s="1"/>
  <c r="BE33" i="5" a="1"/>
  <c r="BE33" i="5" s="1"/>
  <c r="BF33" i="5" a="1"/>
  <c r="BF33" i="5" s="1"/>
  <c r="BG33" i="5" a="1"/>
  <c r="BG33" i="5" s="1"/>
  <c r="AF34" i="5" a="1"/>
  <c r="AF34" i="5" s="1"/>
  <c r="AG34" i="5" a="1"/>
  <c r="AG34" i="5" s="1"/>
  <c r="AH34" i="5" a="1"/>
  <c r="AH34" i="5" s="1"/>
  <c r="AI34" i="5" a="1"/>
  <c r="AI34" i="5" s="1"/>
  <c r="AJ34" i="5" a="1"/>
  <c r="AJ34" i="5" s="1"/>
  <c r="AK34" i="5" a="1"/>
  <c r="AK34" i="5" s="1"/>
  <c r="AL34" i="5" a="1"/>
  <c r="AL34" i="5" s="1"/>
  <c r="AM34" i="5" a="1"/>
  <c r="AM34" i="5" s="1"/>
  <c r="AN34" i="5" a="1"/>
  <c r="AN34" i="5" s="1"/>
  <c r="AO34" i="5" a="1"/>
  <c r="AO34" i="5" s="1"/>
  <c r="AP34" i="5" a="1"/>
  <c r="AP34" i="5" s="1"/>
  <c r="AQ34" i="5" a="1"/>
  <c r="AQ34" i="5" s="1"/>
  <c r="AR34" i="5" a="1"/>
  <c r="AR34" i="5" s="1"/>
  <c r="AS34" i="5" a="1"/>
  <c r="AS34" i="5" s="1"/>
  <c r="AT34" i="5" a="1"/>
  <c r="AT34" i="5" s="1"/>
  <c r="AU34" i="5" a="1"/>
  <c r="AU34" i="5" s="1"/>
  <c r="AV34" i="5" a="1"/>
  <c r="AV34" i="5" s="1"/>
  <c r="AW34" i="5" a="1"/>
  <c r="AW34" i="5" s="1"/>
  <c r="AX34" i="5" a="1"/>
  <c r="AX34" i="5" s="1"/>
  <c r="AY34" i="5" a="1"/>
  <c r="AY34" i="5" s="1"/>
  <c r="AZ34" i="5" a="1"/>
  <c r="AZ34" i="5" s="1"/>
  <c r="BA34" i="5" a="1"/>
  <c r="BA34" i="5" s="1"/>
  <c r="BB34" i="5" a="1"/>
  <c r="BB34" i="5" s="1"/>
  <c r="BC34" i="5" a="1"/>
  <c r="BC34" i="5" s="1"/>
  <c r="BD34" i="5" a="1"/>
  <c r="BD34" i="5" s="1"/>
  <c r="BE34" i="5" a="1"/>
  <c r="BE34" i="5" s="1"/>
  <c r="BF34" i="5" a="1"/>
  <c r="BF34" i="5" s="1"/>
  <c r="BG34" i="5" a="1"/>
  <c r="BG34" i="5" s="1"/>
  <c r="AF35" i="5" a="1"/>
  <c r="AF35" i="5" s="1"/>
  <c r="AG35" i="5" a="1"/>
  <c r="AG35" i="5" s="1"/>
  <c r="AH35" i="5" a="1"/>
  <c r="AH35" i="5" s="1"/>
  <c r="AI35" i="5" a="1"/>
  <c r="AI35" i="5" s="1"/>
  <c r="AJ35" i="5" a="1"/>
  <c r="AJ35" i="5" s="1"/>
  <c r="AK35" i="5" a="1"/>
  <c r="AK35" i="5" s="1"/>
  <c r="AL35" i="5" a="1"/>
  <c r="AL35" i="5" s="1"/>
  <c r="AM35" i="5" a="1"/>
  <c r="AM35" i="5" s="1"/>
  <c r="AN35" i="5" a="1"/>
  <c r="AN35" i="5" s="1"/>
  <c r="AO35" i="5" a="1"/>
  <c r="AO35" i="5" s="1"/>
  <c r="AP35" i="5" a="1"/>
  <c r="AP35" i="5" s="1"/>
  <c r="AQ35" i="5" a="1"/>
  <c r="AQ35" i="5" s="1"/>
  <c r="AR35" i="5" a="1"/>
  <c r="AR35" i="5" s="1"/>
  <c r="AS35" i="5" a="1"/>
  <c r="AS35" i="5" s="1"/>
  <c r="AT35" i="5" a="1"/>
  <c r="AT35" i="5" s="1"/>
  <c r="AU35" i="5" a="1"/>
  <c r="AU35" i="5" s="1"/>
  <c r="AV35" i="5" a="1"/>
  <c r="AV35" i="5" s="1"/>
  <c r="AW35" i="5" a="1"/>
  <c r="AW35" i="5" s="1"/>
  <c r="AX35" i="5" a="1"/>
  <c r="AX35" i="5" s="1"/>
  <c r="AY35" i="5" a="1"/>
  <c r="AY35" i="5" s="1"/>
  <c r="AZ35" i="5" a="1"/>
  <c r="AZ35" i="5" s="1"/>
  <c r="BA35" i="5" a="1"/>
  <c r="BA35" i="5" s="1"/>
  <c r="BB35" i="5" a="1"/>
  <c r="BB35" i="5" s="1"/>
  <c r="BC35" i="5" a="1"/>
  <c r="BC35" i="5" s="1"/>
  <c r="BD35" i="5" a="1"/>
  <c r="BD35" i="5" s="1"/>
  <c r="BE35" i="5" a="1"/>
  <c r="BE35" i="5" s="1"/>
  <c r="BF35" i="5" a="1"/>
  <c r="BF35" i="5" s="1"/>
  <c r="BG35" i="5" a="1"/>
  <c r="BG35" i="5" s="1"/>
  <c r="AF36" i="5" a="1"/>
  <c r="AF36" i="5" s="1"/>
  <c r="AG36" i="5" a="1"/>
  <c r="AG36" i="5" s="1"/>
  <c r="AH36" i="5" a="1"/>
  <c r="AH36" i="5" s="1"/>
  <c r="AI36" i="5" a="1"/>
  <c r="AI36" i="5" s="1"/>
  <c r="AJ36" i="5" a="1"/>
  <c r="AJ36" i="5" s="1"/>
  <c r="AK36" i="5" a="1"/>
  <c r="AK36" i="5" s="1"/>
  <c r="AL36" i="5" a="1"/>
  <c r="AL36" i="5" s="1"/>
  <c r="AM36" i="5" a="1"/>
  <c r="AM36" i="5" s="1"/>
  <c r="AN36" i="5" a="1"/>
  <c r="AN36" i="5" s="1"/>
  <c r="AO36" i="5" a="1"/>
  <c r="AO36" i="5" s="1"/>
  <c r="AP36" i="5" a="1"/>
  <c r="AP36" i="5" s="1"/>
  <c r="AQ36" i="5" a="1"/>
  <c r="AQ36" i="5" s="1"/>
  <c r="AR36" i="5" a="1"/>
  <c r="AR36" i="5" s="1"/>
  <c r="AS36" i="5" a="1"/>
  <c r="AS36" i="5" s="1"/>
  <c r="AT36" i="5" a="1"/>
  <c r="AT36" i="5" s="1"/>
  <c r="AU36" i="5" a="1"/>
  <c r="AU36" i="5" s="1"/>
  <c r="AV36" i="5" a="1"/>
  <c r="AV36" i="5" s="1"/>
  <c r="AW36" i="5" a="1"/>
  <c r="AW36" i="5" s="1"/>
  <c r="AX36" i="5" a="1"/>
  <c r="AX36" i="5" s="1"/>
  <c r="AY36" i="5" a="1"/>
  <c r="AY36" i="5" s="1"/>
  <c r="AZ36" i="5" a="1"/>
  <c r="AZ36" i="5" s="1"/>
  <c r="BA36" i="5" a="1"/>
  <c r="BA36" i="5" s="1"/>
  <c r="BB36" i="5" a="1"/>
  <c r="BB36" i="5" s="1"/>
  <c r="BC36" i="5" a="1"/>
  <c r="BC36" i="5" s="1"/>
  <c r="BD36" i="5" a="1"/>
  <c r="BD36" i="5" s="1"/>
  <c r="BE36" i="5" a="1"/>
  <c r="BE36" i="5" s="1"/>
  <c r="BF36" i="5" a="1"/>
  <c r="BF36" i="5" s="1"/>
  <c r="BG36" i="5" a="1"/>
  <c r="BG36" i="5" s="1"/>
  <c r="AF37" i="5" a="1"/>
  <c r="AF37" i="5" s="1"/>
  <c r="AG37" i="5" a="1"/>
  <c r="AG37" i="5" s="1"/>
  <c r="AH37" i="5" a="1"/>
  <c r="AH37" i="5" s="1"/>
  <c r="AI37" i="5" a="1"/>
  <c r="AI37" i="5" s="1"/>
  <c r="AJ37" i="5" a="1"/>
  <c r="AJ37" i="5" s="1"/>
  <c r="AK37" i="5" a="1"/>
  <c r="AK37" i="5" s="1"/>
  <c r="AL37" i="5" a="1"/>
  <c r="AL37" i="5" s="1"/>
  <c r="AM37" i="5" a="1"/>
  <c r="AM37" i="5" s="1"/>
  <c r="AN37" i="5" a="1"/>
  <c r="AN37" i="5" s="1"/>
  <c r="AO37" i="5" a="1"/>
  <c r="AO37" i="5" s="1"/>
  <c r="AP37" i="5" a="1"/>
  <c r="AP37" i="5" s="1"/>
  <c r="AQ37" i="5" a="1"/>
  <c r="AQ37" i="5" s="1"/>
  <c r="AR37" i="5" a="1"/>
  <c r="AR37" i="5" s="1"/>
  <c r="AS37" i="5" a="1"/>
  <c r="AS37" i="5" s="1"/>
  <c r="AT37" i="5" a="1"/>
  <c r="AT37" i="5" s="1"/>
  <c r="AU37" i="5" a="1"/>
  <c r="AU37" i="5" s="1"/>
  <c r="AV37" i="5" a="1"/>
  <c r="AV37" i="5" s="1"/>
  <c r="AW37" i="5" a="1"/>
  <c r="AW37" i="5" s="1"/>
  <c r="AX37" i="5" a="1"/>
  <c r="AX37" i="5" s="1"/>
  <c r="AY37" i="5" a="1"/>
  <c r="AY37" i="5" s="1"/>
  <c r="AZ37" i="5" a="1"/>
  <c r="AZ37" i="5" s="1"/>
  <c r="BA37" i="5" a="1"/>
  <c r="BA37" i="5" s="1"/>
  <c r="BB37" i="5" a="1"/>
  <c r="BB37" i="5" s="1"/>
  <c r="BC37" i="5" a="1"/>
  <c r="BC37" i="5" s="1"/>
  <c r="BD37" i="5" a="1"/>
  <c r="BD37" i="5" s="1"/>
  <c r="BE37" i="5" a="1"/>
  <c r="BE37" i="5" s="1"/>
  <c r="BF37" i="5" a="1"/>
  <c r="BF37" i="5" s="1"/>
  <c r="BG37" i="5" a="1"/>
  <c r="BG37" i="5" s="1"/>
  <c r="AF38" i="5" a="1"/>
  <c r="AF38" i="5" s="1"/>
  <c r="AG38" i="5" a="1"/>
  <c r="AG38" i="5" s="1"/>
  <c r="AH38" i="5" a="1"/>
  <c r="AH38" i="5" s="1"/>
  <c r="AI38" i="5" a="1"/>
  <c r="AI38" i="5" s="1"/>
  <c r="AJ38" i="5" a="1"/>
  <c r="AJ38" i="5" s="1"/>
  <c r="AK38" i="5" a="1"/>
  <c r="AK38" i="5" s="1"/>
  <c r="AL38" i="5" a="1"/>
  <c r="AL38" i="5" s="1"/>
  <c r="AM38" i="5" a="1"/>
  <c r="AM38" i="5" s="1"/>
  <c r="AN38" i="5" a="1"/>
  <c r="AN38" i="5" s="1"/>
  <c r="AO38" i="5" a="1"/>
  <c r="AO38" i="5" s="1"/>
  <c r="AP38" i="5" a="1"/>
  <c r="AP38" i="5" s="1"/>
  <c r="AQ38" i="5" a="1"/>
  <c r="AQ38" i="5" s="1"/>
  <c r="AR38" i="5" a="1"/>
  <c r="AR38" i="5" s="1"/>
  <c r="AS38" i="5" a="1"/>
  <c r="AS38" i="5" s="1"/>
  <c r="AT38" i="5" a="1"/>
  <c r="AT38" i="5" s="1"/>
  <c r="AU38" i="5" a="1"/>
  <c r="AU38" i="5" s="1"/>
  <c r="AV38" i="5" a="1"/>
  <c r="AV38" i="5" s="1"/>
  <c r="AW38" i="5" a="1"/>
  <c r="AW38" i="5" s="1"/>
  <c r="AX38" i="5" a="1"/>
  <c r="AX38" i="5" s="1"/>
  <c r="AY38" i="5" a="1"/>
  <c r="AY38" i="5" s="1"/>
  <c r="AZ38" i="5" a="1"/>
  <c r="AZ38" i="5" s="1"/>
  <c r="BA38" i="5" a="1"/>
  <c r="BA38" i="5" s="1"/>
  <c r="BB38" i="5" a="1"/>
  <c r="BB38" i="5" s="1"/>
  <c r="BC38" i="5" a="1"/>
  <c r="BC38" i="5" s="1"/>
  <c r="BD38" i="5" a="1"/>
  <c r="BD38" i="5" s="1"/>
  <c r="BE38" i="5" a="1"/>
  <c r="BE38" i="5" s="1"/>
  <c r="BF38" i="5" a="1"/>
  <c r="BF38" i="5" s="1"/>
  <c r="BG38" i="5" a="1"/>
  <c r="BG38" i="5" s="1"/>
  <c r="AF39" i="5" a="1"/>
  <c r="AF39" i="5" s="1"/>
  <c r="AG39" i="5" a="1"/>
  <c r="AG39" i="5" s="1"/>
  <c r="AH39" i="5" a="1"/>
  <c r="AH39" i="5" s="1"/>
  <c r="AI39" i="5" a="1"/>
  <c r="AI39" i="5" s="1"/>
  <c r="AJ39" i="5" a="1"/>
  <c r="AJ39" i="5"/>
  <c r="AK39" i="5" a="1"/>
  <c r="AK39" i="5" s="1"/>
  <c r="AL39" i="5" a="1"/>
  <c r="AL39" i="5" s="1"/>
  <c r="AM39" i="5" a="1"/>
  <c r="AM39" i="5" s="1"/>
  <c r="AN39" i="5" a="1"/>
  <c r="AN39" i="5" s="1"/>
  <c r="AO39" i="5" a="1"/>
  <c r="AO39" i="5" s="1"/>
  <c r="AP39" i="5" a="1"/>
  <c r="AP39" i="5" s="1"/>
  <c r="AQ39" i="5" a="1"/>
  <c r="AQ39" i="5" s="1"/>
  <c r="AR39" i="5" a="1"/>
  <c r="AR39" i="5" s="1"/>
  <c r="AS39" i="5" a="1"/>
  <c r="AS39" i="5" s="1"/>
  <c r="AT39" i="5" a="1"/>
  <c r="AT39" i="5" s="1"/>
  <c r="AU39" i="5" a="1"/>
  <c r="AU39" i="5" s="1"/>
  <c r="AV39" i="5" a="1"/>
  <c r="AV39" i="5" s="1"/>
  <c r="AW39" i="5" a="1"/>
  <c r="AW39" i="5" s="1"/>
  <c r="AX39" i="5" a="1"/>
  <c r="AX39" i="5" s="1"/>
  <c r="AY39" i="5" a="1"/>
  <c r="AY39" i="5" s="1"/>
  <c r="AZ39" i="5" a="1"/>
  <c r="AZ39" i="5" s="1"/>
  <c r="BA39" i="5" a="1"/>
  <c r="BA39" i="5" s="1"/>
  <c r="BB39" i="5" a="1"/>
  <c r="BB39" i="5" s="1"/>
  <c r="BC39" i="5" a="1"/>
  <c r="BC39" i="5" s="1"/>
  <c r="BD39" i="5" a="1"/>
  <c r="BD39" i="5" s="1"/>
  <c r="BE39" i="5" a="1"/>
  <c r="BE39" i="5" s="1"/>
  <c r="BF39" i="5" a="1"/>
  <c r="BF39" i="5" s="1"/>
  <c r="BG39" i="5" a="1"/>
  <c r="BG39" i="5" s="1"/>
  <c r="AF40" i="5" a="1"/>
  <c r="AF40" i="5" s="1"/>
  <c r="AG40" i="5" a="1"/>
  <c r="AG40" i="5" s="1"/>
  <c r="AH40" i="5" a="1"/>
  <c r="AH40" i="5" s="1"/>
  <c r="AI40" i="5" a="1"/>
  <c r="AI40" i="5" s="1"/>
  <c r="AJ40" i="5" a="1"/>
  <c r="AJ40" i="5" s="1"/>
  <c r="AK40" i="5" a="1"/>
  <c r="AK40" i="5" s="1"/>
  <c r="AL40" i="5" a="1"/>
  <c r="AL40" i="5" s="1"/>
  <c r="AM40" i="5" a="1"/>
  <c r="AM40" i="5" s="1"/>
  <c r="AN40" i="5" a="1"/>
  <c r="AN40" i="5" s="1"/>
  <c r="AO40" i="5" a="1"/>
  <c r="AO40" i="5" s="1"/>
  <c r="AP40" i="5" a="1"/>
  <c r="AP40" i="5" s="1"/>
  <c r="AQ40" i="5" a="1"/>
  <c r="AQ40" i="5" s="1"/>
  <c r="AR40" i="5" a="1"/>
  <c r="AR40" i="5" s="1"/>
  <c r="AS40" i="5" a="1"/>
  <c r="AS40" i="5" s="1"/>
  <c r="AT40" i="5" a="1"/>
  <c r="AT40" i="5" s="1"/>
  <c r="AU40" i="5" a="1"/>
  <c r="AU40" i="5" s="1"/>
  <c r="AV40" i="5" a="1"/>
  <c r="AV40" i="5" s="1"/>
  <c r="AW40" i="5" a="1"/>
  <c r="AW40" i="5" s="1"/>
  <c r="AX40" i="5" a="1"/>
  <c r="AX40" i="5" s="1"/>
  <c r="AY40" i="5" a="1"/>
  <c r="AY40" i="5" s="1"/>
  <c r="AZ40" i="5" a="1"/>
  <c r="AZ40" i="5"/>
  <c r="BA40" i="5" a="1"/>
  <c r="BA40" i="5" s="1"/>
  <c r="BB40" i="5" a="1"/>
  <c r="BB40" i="5" s="1"/>
  <c r="BC40" i="5" a="1"/>
  <c r="BC40" i="5" s="1"/>
  <c r="BD40" i="5" a="1"/>
  <c r="BD40" i="5" s="1"/>
  <c r="BE40" i="5" a="1"/>
  <c r="BE40" i="5" s="1"/>
  <c r="BF40" i="5" a="1"/>
  <c r="BF40" i="5" s="1"/>
  <c r="BG40" i="5" a="1"/>
  <c r="BG40" i="5"/>
  <c r="AF41" i="5" a="1"/>
  <c r="AF41" i="5" s="1"/>
  <c r="AG41" i="5" a="1"/>
  <c r="AG41" i="5" s="1"/>
  <c r="AH41" i="5" a="1"/>
  <c r="AH41" i="5" s="1"/>
  <c r="AI41" i="5" a="1"/>
  <c r="AI41" i="5" s="1"/>
  <c r="AJ41" i="5" a="1"/>
  <c r="AJ41" i="5" s="1"/>
  <c r="AK41" i="5" a="1"/>
  <c r="AK41" i="5" s="1"/>
  <c r="AL41" i="5" a="1"/>
  <c r="AL41" i="5" s="1"/>
  <c r="AM41" i="5" a="1"/>
  <c r="AM41" i="5" s="1"/>
  <c r="AN41" i="5" a="1"/>
  <c r="AN41" i="5" s="1"/>
  <c r="AO41" i="5" a="1"/>
  <c r="AO41" i="5" s="1"/>
  <c r="AP41" i="5" a="1"/>
  <c r="AP41" i="5" s="1"/>
  <c r="AQ41" i="5" a="1"/>
  <c r="AQ41" i="5" s="1"/>
  <c r="AR41" i="5" a="1"/>
  <c r="AR41" i="5" s="1"/>
  <c r="AS41" i="5" a="1"/>
  <c r="AS41" i="5" s="1"/>
  <c r="AT41" i="5" a="1"/>
  <c r="AT41" i="5" s="1"/>
  <c r="AU41" i="5" a="1"/>
  <c r="AU41" i="5" s="1"/>
  <c r="AV41" i="5" a="1"/>
  <c r="AV41" i="5" s="1"/>
  <c r="AW41" i="5" a="1"/>
  <c r="AW41" i="5" s="1"/>
  <c r="AX41" i="5" a="1"/>
  <c r="AX41" i="5" s="1"/>
  <c r="AY41" i="5" a="1"/>
  <c r="AY41" i="5"/>
  <c r="AZ41" i="5" a="1"/>
  <c r="AZ41" i="5" s="1"/>
  <c r="BA41" i="5" a="1"/>
  <c r="BA41" i="5" s="1"/>
  <c r="BB41" i="5" a="1"/>
  <c r="BB41" i="5" s="1"/>
  <c r="BC41" i="5" a="1"/>
  <c r="BC41" i="5" s="1"/>
  <c r="BD41" i="5" a="1"/>
  <c r="BD41" i="5" s="1"/>
  <c r="BE41" i="5" a="1"/>
  <c r="BE41" i="5" s="1"/>
  <c r="BF41" i="5" a="1"/>
  <c r="BF41" i="5" s="1"/>
  <c r="BG41" i="5" a="1"/>
  <c r="BG41" i="5" s="1"/>
  <c r="AF42" i="5" a="1"/>
  <c r="AF42" i="5" s="1"/>
  <c r="AG42" i="5" a="1"/>
  <c r="AG42" i="5" s="1"/>
  <c r="AH42" i="5" a="1"/>
  <c r="AH42" i="5" s="1"/>
  <c r="AI42" i="5" a="1"/>
  <c r="AI42" i="5" s="1"/>
  <c r="AJ42" i="5" a="1"/>
  <c r="AJ42" i="5" s="1"/>
  <c r="AK42" i="5" a="1"/>
  <c r="AK42" i="5" s="1"/>
  <c r="AL42" i="5" a="1"/>
  <c r="AL42" i="5" s="1"/>
  <c r="AM42" i="5" a="1"/>
  <c r="AM42" i="5" s="1"/>
  <c r="AN42" i="5" a="1"/>
  <c r="AN42" i="5" s="1"/>
  <c r="AO42" i="5" a="1"/>
  <c r="AO42" i="5" s="1"/>
  <c r="AP42" i="5" a="1"/>
  <c r="AP42" i="5" s="1"/>
  <c r="AQ42" i="5" a="1"/>
  <c r="AQ42" i="5" s="1"/>
  <c r="AR42" i="5" a="1"/>
  <c r="AR42" i="5" s="1"/>
  <c r="AS42" i="5" a="1"/>
  <c r="AS42" i="5" s="1"/>
  <c r="AT42" i="5" a="1"/>
  <c r="AT42" i="5" s="1"/>
  <c r="AU42" i="5" a="1"/>
  <c r="AU42" i="5" s="1"/>
  <c r="AV42" i="5" a="1"/>
  <c r="AV42" i="5" s="1"/>
  <c r="AW42" i="5" a="1"/>
  <c r="AW42" i="5" s="1"/>
  <c r="AX42" i="5" a="1"/>
  <c r="AX42" i="5" s="1"/>
  <c r="AY42" i="5" a="1"/>
  <c r="AY42" i="5" s="1"/>
  <c r="AZ42" i="5" a="1"/>
  <c r="AZ42" i="5" s="1"/>
  <c r="BA42" i="5" a="1"/>
  <c r="BA42" i="5" s="1"/>
  <c r="BB42" i="5" a="1"/>
  <c r="BB42" i="5" s="1"/>
  <c r="BC42" i="5" a="1"/>
  <c r="BC42" i="5" s="1"/>
  <c r="BD42" i="5" a="1"/>
  <c r="BD42" i="5" s="1"/>
  <c r="BE42" i="5" a="1"/>
  <c r="BE42" i="5" s="1"/>
  <c r="BF42" i="5" a="1"/>
  <c r="BF42" i="5" s="1"/>
  <c r="BG42" i="5" a="1"/>
  <c r="BG42" i="5" s="1"/>
  <c r="AF43" i="5" a="1"/>
  <c r="AF43" i="5" s="1"/>
  <c r="AG43" i="5" a="1"/>
  <c r="AG43" i="5" s="1"/>
  <c r="AH43" i="5" a="1"/>
  <c r="AH43" i="5" s="1"/>
  <c r="AI43" i="5" a="1"/>
  <c r="AI43" i="5" s="1"/>
  <c r="AJ43" i="5" a="1"/>
  <c r="AJ43" i="5" s="1"/>
  <c r="AK43" i="5" a="1"/>
  <c r="AK43" i="5" s="1"/>
  <c r="AL43" i="5" a="1"/>
  <c r="AL43" i="5" s="1"/>
  <c r="AM43" i="5" a="1"/>
  <c r="AM43" i="5" s="1"/>
  <c r="AN43" i="5" a="1"/>
  <c r="AN43" i="5" s="1"/>
  <c r="AO43" i="5" a="1"/>
  <c r="AO43" i="5" s="1"/>
  <c r="AP43" i="5" a="1"/>
  <c r="AP43" i="5" s="1"/>
  <c r="AQ43" i="5" a="1"/>
  <c r="AQ43" i="5" s="1"/>
  <c r="AR43" i="5" a="1"/>
  <c r="AR43" i="5" s="1"/>
  <c r="AS43" i="5" a="1"/>
  <c r="AS43" i="5" s="1"/>
  <c r="AT43" i="5" a="1"/>
  <c r="AT43" i="5" s="1"/>
  <c r="AU43" i="5" a="1"/>
  <c r="AU43" i="5" s="1"/>
  <c r="AV43" i="5" a="1"/>
  <c r="AV43" i="5" s="1"/>
  <c r="AW43" i="5" a="1"/>
  <c r="AW43" i="5" s="1"/>
  <c r="AX43" i="5" a="1"/>
  <c r="AX43" i="5" s="1"/>
  <c r="AY43" i="5" a="1"/>
  <c r="AY43" i="5" s="1"/>
  <c r="AZ43" i="5" a="1"/>
  <c r="AZ43" i="5" s="1"/>
  <c r="BA43" i="5" a="1"/>
  <c r="BA43" i="5" s="1"/>
  <c r="BB43" i="5" a="1"/>
  <c r="BB43" i="5" s="1"/>
  <c r="BC43" i="5" a="1"/>
  <c r="BC43" i="5" s="1"/>
  <c r="BD43" i="5" a="1"/>
  <c r="BD43" i="5" s="1"/>
  <c r="BE43" i="5" a="1"/>
  <c r="BE43" i="5" s="1"/>
  <c r="BF43" i="5" a="1"/>
  <c r="BF43" i="5" s="1"/>
  <c r="BG43" i="5" a="1"/>
  <c r="BG43" i="5" s="1"/>
  <c r="AF44" i="5" a="1"/>
  <c r="AF44" i="5" s="1"/>
  <c r="AG44" i="5" a="1"/>
  <c r="AG44" i="5" s="1"/>
  <c r="AH44" i="5" a="1"/>
  <c r="AH44" i="5" s="1"/>
  <c r="AI44" i="5" a="1"/>
  <c r="AI44" i="5" s="1"/>
  <c r="AJ44" i="5" a="1"/>
  <c r="AJ44" i="5" s="1"/>
  <c r="AK44" i="5" a="1"/>
  <c r="AK44" i="5" s="1"/>
  <c r="AL44" i="5" a="1"/>
  <c r="AL44" i="5" s="1"/>
  <c r="AM44" i="5" a="1"/>
  <c r="AM44" i="5" s="1"/>
  <c r="AN44" i="5" a="1"/>
  <c r="AN44" i="5" s="1"/>
  <c r="AO44" i="5" a="1"/>
  <c r="AO44" i="5" s="1"/>
  <c r="AP44" i="5" a="1"/>
  <c r="AP44" i="5" s="1"/>
  <c r="AQ44" i="5" a="1"/>
  <c r="AQ44" i="5" s="1"/>
  <c r="AR44" i="5" a="1"/>
  <c r="AR44" i="5" s="1"/>
  <c r="AS44" i="5" a="1"/>
  <c r="AS44" i="5" s="1"/>
  <c r="AT44" i="5" a="1"/>
  <c r="AT44" i="5" s="1"/>
  <c r="AU44" i="5" a="1"/>
  <c r="AU44" i="5" s="1"/>
  <c r="AV44" i="5" a="1"/>
  <c r="AV44" i="5" s="1"/>
  <c r="AW44" i="5" a="1"/>
  <c r="AW44" i="5" s="1"/>
  <c r="AX44" i="5" a="1"/>
  <c r="AX44" i="5"/>
  <c r="AY44" i="5" a="1"/>
  <c r="AY44" i="5" s="1"/>
  <c r="AZ44" i="5" a="1"/>
  <c r="AZ44" i="5" s="1"/>
  <c r="BA44" i="5" a="1"/>
  <c r="BA44" i="5" s="1"/>
  <c r="BB44" i="5" a="1"/>
  <c r="BB44" i="5"/>
  <c r="BC44" i="5" a="1"/>
  <c r="BC44" i="5" s="1"/>
  <c r="BD44" i="5" a="1"/>
  <c r="BD44" i="5" s="1"/>
  <c r="BE44" i="5" a="1"/>
  <c r="BE44" i="5" s="1"/>
  <c r="BF44" i="5" a="1"/>
  <c r="BF44" i="5" s="1"/>
  <c r="BG44" i="5" a="1"/>
  <c r="BG44" i="5" s="1"/>
  <c r="AF45" i="5" a="1"/>
  <c r="AF45" i="5" s="1"/>
  <c r="AG45" i="5" a="1"/>
  <c r="AG45" i="5" s="1"/>
  <c r="AH45" i="5" a="1"/>
  <c r="AH45" i="5" s="1"/>
  <c r="AI45" i="5" a="1"/>
  <c r="AI45" i="5" s="1"/>
  <c r="AJ45" i="5" a="1"/>
  <c r="AJ45" i="5" s="1"/>
  <c r="AK45" i="5" a="1"/>
  <c r="AK45" i="5" s="1"/>
  <c r="AL45" i="5" a="1"/>
  <c r="AL45" i="5" s="1"/>
  <c r="AM45" i="5" a="1"/>
  <c r="AM45" i="5" s="1"/>
  <c r="AN45" i="5" a="1"/>
  <c r="AN45" i="5" s="1"/>
  <c r="AO45" i="5" a="1"/>
  <c r="AO45" i="5" s="1"/>
  <c r="AP45" i="5" a="1"/>
  <c r="AP45" i="5" s="1"/>
  <c r="AQ45" i="5" a="1"/>
  <c r="AQ45" i="5" s="1"/>
  <c r="AR45" i="5" a="1"/>
  <c r="AR45" i="5" s="1"/>
  <c r="AS45" i="5" a="1"/>
  <c r="AS45" i="5" s="1"/>
  <c r="AT45" i="5" a="1"/>
  <c r="AT45" i="5" s="1"/>
  <c r="AU45" i="5" a="1"/>
  <c r="AU45" i="5" s="1"/>
  <c r="AV45" i="5" a="1"/>
  <c r="AV45" i="5" s="1"/>
  <c r="AW45" i="5" a="1"/>
  <c r="AW45" i="5" s="1"/>
  <c r="AX45" i="5" a="1"/>
  <c r="AX45" i="5" s="1"/>
  <c r="AY45" i="5" a="1"/>
  <c r="AY45" i="5" s="1"/>
  <c r="AZ45" i="5" a="1"/>
  <c r="AZ45" i="5" s="1"/>
  <c r="BA45" i="5" a="1"/>
  <c r="BA45" i="5" s="1"/>
  <c r="BB45" i="5" a="1"/>
  <c r="BB45" i="5" s="1"/>
  <c r="BC45" i="5" a="1"/>
  <c r="BC45" i="5" s="1"/>
  <c r="BD45" i="5" a="1"/>
  <c r="BD45" i="5" s="1"/>
  <c r="BE45" i="5" a="1"/>
  <c r="BE45" i="5" s="1"/>
  <c r="BF45" i="5" a="1"/>
  <c r="BF45" i="5" s="1"/>
  <c r="BG45" i="5" a="1"/>
  <c r="BG45" i="5" s="1"/>
  <c r="AF46" i="5" a="1"/>
  <c r="AF46" i="5" s="1"/>
  <c r="AG46" i="5" a="1"/>
  <c r="AG46" i="5" s="1"/>
  <c r="AH46" i="5" a="1"/>
  <c r="AH46" i="5" s="1"/>
  <c r="AI46" i="5" a="1"/>
  <c r="AI46" i="5" s="1"/>
  <c r="AJ46" i="5" a="1"/>
  <c r="AJ46" i="5" s="1"/>
  <c r="AK46" i="5" a="1"/>
  <c r="AK46" i="5" s="1"/>
  <c r="AL46" i="5" a="1"/>
  <c r="AL46" i="5" s="1"/>
  <c r="AM46" i="5" a="1"/>
  <c r="AM46" i="5" s="1"/>
  <c r="AN46" i="5" a="1"/>
  <c r="AN46" i="5" s="1"/>
  <c r="AO46" i="5" a="1"/>
  <c r="AO46" i="5" s="1"/>
  <c r="AP46" i="5" a="1"/>
  <c r="AP46" i="5" s="1"/>
  <c r="AQ46" i="5" a="1"/>
  <c r="AQ46" i="5" s="1"/>
  <c r="AR46" i="5" a="1"/>
  <c r="AR46" i="5" s="1"/>
  <c r="AS46" i="5" a="1"/>
  <c r="AS46" i="5" s="1"/>
  <c r="AT46" i="5" a="1"/>
  <c r="AT46" i="5" s="1"/>
  <c r="AU46" i="5" a="1"/>
  <c r="AU46" i="5"/>
  <c r="AV46" i="5" a="1"/>
  <c r="AV46" i="5" s="1"/>
  <c r="AW46" i="5" a="1"/>
  <c r="AW46" i="5" s="1"/>
  <c r="AX46" i="5" a="1"/>
  <c r="AX46" i="5" s="1"/>
  <c r="AY46" i="5" a="1"/>
  <c r="AY46" i="5" s="1"/>
  <c r="AZ46" i="5" a="1"/>
  <c r="AZ46" i="5" s="1"/>
  <c r="BA46" i="5" a="1"/>
  <c r="BA46" i="5" s="1"/>
  <c r="BB46" i="5" a="1"/>
  <c r="BB46" i="5" s="1"/>
  <c r="BC46" i="5" a="1"/>
  <c r="BC46" i="5" s="1"/>
  <c r="BD46" i="5" a="1"/>
  <c r="BD46" i="5" s="1"/>
  <c r="BE46" i="5" a="1"/>
  <c r="BE46" i="5" s="1"/>
  <c r="BF46" i="5" a="1"/>
  <c r="BF46" i="5" s="1"/>
  <c r="BG46" i="5" a="1"/>
  <c r="BG46" i="5" s="1"/>
  <c r="AF47" i="5" a="1"/>
  <c r="AF47" i="5" s="1"/>
  <c r="AG47" i="5" a="1"/>
  <c r="AG47" i="5" s="1"/>
  <c r="AH47" i="5" a="1"/>
  <c r="AH47" i="5" s="1"/>
  <c r="AI47" i="5" a="1"/>
  <c r="AI47" i="5" s="1"/>
  <c r="AJ47" i="5" a="1"/>
  <c r="AJ47" i="5" s="1"/>
  <c r="AK47" i="5" a="1"/>
  <c r="AK47" i="5" s="1"/>
  <c r="AL47" i="5" a="1"/>
  <c r="AL47" i="5" s="1"/>
  <c r="AM47" i="5" a="1"/>
  <c r="AM47" i="5" s="1"/>
  <c r="AN47" i="5" a="1"/>
  <c r="AN47" i="5" s="1"/>
  <c r="AO47" i="5" a="1"/>
  <c r="AO47" i="5" s="1"/>
  <c r="AP47" i="5" a="1"/>
  <c r="AP47" i="5" s="1"/>
  <c r="AQ47" i="5" a="1"/>
  <c r="AQ47" i="5" s="1"/>
  <c r="AR47" i="5" a="1"/>
  <c r="AR47" i="5" s="1"/>
  <c r="AS47" i="5" a="1"/>
  <c r="AS47" i="5" s="1"/>
  <c r="AT47" i="5" a="1"/>
  <c r="AT47" i="5" s="1"/>
  <c r="AU47" i="5" a="1"/>
  <c r="AU47" i="5" s="1"/>
  <c r="AV47" i="5" a="1"/>
  <c r="AV47" i="5" s="1"/>
  <c r="AW47" i="5" a="1"/>
  <c r="AW47" i="5" s="1"/>
  <c r="AX47" i="5" a="1"/>
  <c r="AX47" i="5" s="1"/>
  <c r="AY47" i="5" a="1"/>
  <c r="AY47" i="5" s="1"/>
  <c r="AZ47" i="5" a="1"/>
  <c r="AZ47" i="5" s="1"/>
  <c r="BA47" i="5" a="1"/>
  <c r="BA47" i="5" s="1"/>
  <c r="BB47" i="5" a="1"/>
  <c r="BB47" i="5" s="1"/>
  <c r="BC47" i="5" a="1"/>
  <c r="BC47" i="5" s="1"/>
  <c r="BD47" i="5" a="1"/>
  <c r="BD47" i="5" s="1"/>
  <c r="BE47" i="5" a="1"/>
  <c r="BE47" i="5" s="1"/>
  <c r="BF47" i="5" a="1"/>
  <c r="BF47" i="5" s="1"/>
  <c r="BG47" i="5" a="1"/>
  <c r="BG47" i="5" s="1"/>
  <c r="AF48" i="5" a="1"/>
  <c r="AF48" i="5" s="1"/>
  <c r="AG48" i="5" a="1"/>
  <c r="AG48" i="5" s="1"/>
  <c r="AH48" i="5" a="1"/>
  <c r="AH48" i="5" s="1"/>
  <c r="AI48" i="5" a="1"/>
  <c r="AI48" i="5" s="1"/>
  <c r="AJ48" i="5" a="1"/>
  <c r="AJ48" i="5" s="1"/>
  <c r="AK48" i="5" a="1"/>
  <c r="AK48" i="5" s="1"/>
  <c r="AL48" i="5" a="1"/>
  <c r="AL48" i="5" s="1"/>
  <c r="AM48" i="5" a="1"/>
  <c r="AM48" i="5" s="1"/>
  <c r="AN48" i="5" a="1"/>
  <c r="AN48" i="5" s="1"/>
  <c r="AO48" i="5" a="1"/>
  <c r="AO48" i="5" s="1"/>
  <c r="AP48" i="5" a="1"/>
  <c r="AP48" i="5" s="1"/>
  <c r="AQ48" i="5" a="1"/>
  <c r="AQ48" i="5" s="1"/>
  <c r="AR48" i="5" a="1"/>
  <c r="AR48" i="5" s="1"/>
  <c r="AS48" i="5" a="1"/>
  <c r="AS48" i="5" s="1"/>
  <c r="AT48" i="5" a="1"/>
  <c r="AT48" i="5" s="1"/>
  <c r="AU48" i="5" a="1"/>
  <c r="AU48" i="5" s="1"/>
  <c r="AV48" i="5" a="1"/>
  <c r="AV48" i="5" s="1"/>
  <c r="AW48" i="5" a="1"/>
  <c r="AW48" i="5" s="1"/>
  <c r="AX48" i="5" a="1"/>
  <c r="AX48" i="5" s="1"/>
  <c r="AY48" i="5" a="1"/>
  <c r="AY48" i="5" s="1"/>
  <c r="AZ48" i="5" a="1"/>
  <c r="AZ48" i="5" s="1"/>
  <c r="BA48" i="5" a="1"/>
  <c r="BA48" i="5" s="1"/>
  <c r="BB48" i="5" a="1"/>
  <c r="BB48" i="5" s="1"/>
  <c r="BC48" i="5" a="1"/>
  <c r="BC48" i="5" s="1"/>
  <c r="BD48" i="5" a="1"/>
  <c r="BD48" i="5" s="1"/>
  <c r="BE48" i="5" a="1"/>
  <c r="BE48" i="5" s="1"/>
  <c r="BF48" i="5" a="1"/>
  <c r="BF48" i="5" s="1"/>
  <c r="BG48" i="5" a="1"/>
  <c r="BG48" i="5" s="1"/>
  <c r="AF49" i="5" a="1"/>
  <c r="AF49" i="5" s="1"/>
  <c r="AG49" i="5" a="1"/>
  <c r="AG49" i="5" s="1"/>
  <c r="AH49" i="5" a="1"/>
  <c r="AH49" i="5" s="1"/>
  <c r="AI49" i="5" a="1"/>
  <c r="AI49" i="5" s="1"/>
  <c r="AJ49" i="5" a="1"/>
  <c r="AJ49" i="5" s="1"/>
  <c r="AK49" i="5" a="1"/>
  <c r="AK49" i="5" s="1"/>
  <c r="AL49" i="5" a="1"/>
  <c r="AL49" i="5" s="1"/>
  <c r="AM49" i="5" a="1"/>
  <c r="AM49" i="5" s="1"/>
  <c r="AN49" i="5" a="1"/>
  <c r="AN49" i="5" s="1"/>
  <c r="AO49" i="5" a="1"/>
  <c r="AO49" i="5" s="1"/>
  <c r="AP49" i="5" a="1"/>
  <c r="AP49" i="5" s="1"/>
  <c r="AQ49" i="5" a="1"/>
  <c r="AQ49" i="5" s="1"/>
  <c r="AR49" i="5" a="1"/>
  <c r="AR49" i="5" s="1"/>
  <c r="AS49" i="5" a="1"/>
  <c r="AS49" i="5" s="1"/>
  <c r="AT49" i="5" a="1"/>
  <c r="AT49" i="5" s="1"/>
  <c r="AU49" i="5" a="1"/>
  <c r="AU49" i="5" s="1"/>
  <c r="AV49" i="5" a="1"/>
  <c r="AV49" i="5" s="1"/>
  <c r="AW49" i="5" a="1"/>
  <c r="AW49" i="5" s="1"/>
  <c r="AX49" i="5" a="1"/>
  <c r="AX49" i="5" s="1"/>
  <c r="AY49" i="5" a="1"/>
  <c r="AY49" i="5" s="1"/>
  <c r="AZ49" i="5" a="1"/>
  <c r="AZ49" i="5" s="1"/>
  <c r="BA49" i="5" a="1"/>
  <c r="BA49" i="5" s="1"/>
  <c r="BB49" i="5" a="1"/>
  <c r="BB49" i="5" s="1"/>
  <c r="BC49" i="5" a="1"/>
  <c r="BC49" i="5" s="1"/>
  <c r="BD49" i="5" a="1"/>
  <c r="BD49" i="5" s="1"/>
  <c r="BE49" i="5" a="1"/>
  <c r="BE49" i="5" s="1"/>
  <c r="BF49" i="5" a="1"/>
  <c r="BF49" i="5" s="1"/>
  <c r="BG49" i="5" a="1"/>
  <c r="BG49" i="5" s="1"/>
  <c r="AF50" i="5" a="1"/>
  <c r="AF50" i="5" s="1"/>
  <c r="AG50" i="5" a="1"/>
  <c r="AG50" i="5" s="1"/>
  <c r="AH50" i="5" a="1"/>
  <c r="AH50" i="5" s="1"/>
  <c r="AI50" i="5" a="1"/>
  <c r="AI50" i="5" s="1"/>
  <c r="AJ50" i="5" a="1"/>
  <c r="AJ50" i="5" s="1"/>
  <c r="AK50" i="5" a="1"/>
  <c r="AK50" i="5" s="1"/>
  <c r="AL50" i="5" a="1"/>
  <c r="AL50" i="5" s="1"/>
  <c r="AM50" i="5" a="1"/>
  <c r="AM50" i="5" s="1"/>
  <c r="AN50" i="5" a="1"/>
  <c r="AN50" i="5" s="1"/>
  <c r="AO50" i="5" a="1"/>
  <c r="AO50" i="5" s="1"/>
  <c r="AP50" i="5" a="1"/>
  <c r="AP50" i="5" s="1"/>
  <c r="AQ50" i="5" a="1"/>
  <c r="AQ50" i="5" s="1"/>
  <c r="AR50" i="5" a="1"/>
  <c r="AR50" i="5" s="1"/>
  <c r="AS50" i="5" a="1"/>
  <c r="AS50" i="5" s="1"/>
  <c r="AT50" i="5" a="1"/>
  <c r="AT50" i="5" s="1"/>
  <c r="AU50" i="5" a="1"/>
  <c r="AU50" i="5" s="1"/>
  <c r="AV50" i="5" a="1"/>
  <c r="AV50" i="5" s="1"/>
  <c r="AW50" i="5" a="1"/>
  <c r="AW50" i="5" s="1"/>
  <c r="AX50" i="5" a="1"/>
  <c r="AX50" i="5" s="1"/>
  <c r="AY50" i="5" a="1"/>
  <c r="AY50" i="5" s="1"/>
  <c r="AZ50" i="5" a="1"/>
  <c r="AZ50" i="5" s="1"/>
  <c r="BA50" i="5" a="1"/>
  <c r="BA50" i="5" s="1"/>
  <c r="BB50" i="5" a="1"/>
  <c r="BB50" i="5" s="1"/>
  <c r="BC50" i="5" a="1"/>
  <c r="BC50" i="5" s="1"/>
  <c r="BD50" i="5" a="1"/>
  <c r="BD50" i="5" s="1"/>
  <c r="BE50" i="5" a="1"/>
  <c r="BE50" i="5" s="1"/>
  <c r="BF50" i="5" a="1"/>
  <c r="BF50" i="5" s="1"/>
  <c r="BG50" i="5" a="1"/>
  <c r="BG50" i="5" s="1"/>
  <c r="AF51" i="5" a="1"/>
  <c r="AF51" i="5" s="1"/>
  <c r="AG51" i="5" a="1"/>
  <c r="AG51" i="5" s="1"/>
  <c r="AH51" i="5" a="1"/>
  <c r="AH51" i="5" s="1"/>
  <c r="AI51" i="5" a="1"/>
  <c r="AI51" i="5" s="1"/>
  <c r="AJ51" i="5" a="1"/>
  <c r="AJ51" i="5" s="1"/>
  <c r="AK51" i="5" a="1"/>
  <c r="AK51" i="5" s="1"/>
  <c r="AL51" i="5" a="1"/>
  <c r="AL51" i="5" s="1"/>
  <c r="AM51" i="5" a="1"/>
  <c r="AM51" i="5" s="1"/>
  <c r="AN51" i="5" a="1"/>
  <c r="AN51" i="5" s="1"/>
  <c r="AO51" i="5" a="1"/>
  <c r="AO51" i="5" s="1"/>
  <c r="AP51" i="5" a="1"/>
  <c r="AP51" i="5" s="1"/>
  <c r="AQ51" i="5" a="1"/>
  <c r="AQ51" i="5" s="1"/>
  <c r="AR51" i="5" a="1"/>
  <c r="AR51" i="5" s="1"/>
  <c r="AS51" i="5" a="1"/>
  <c r="AS51" i="5" s="1"/>
  <c r="AT51" i="5" a="1"/>
  <c r="AT51" i="5" s="1"/>
  <c r="AU51" i="5" a="1"/>
  <c r="AU51" i="5" s="1"/>
  <c r="AV51" i="5" a="1"/>
  <c r="AV51" i="5" s="1"/>
  <c r="AW51" i="5" a="1"/>
  <c r="AW51" i="5" s="1"/>
  <c r="AX51" i="5" a="1"/>
  <c r="AX51" i="5" s="1"/>
  <c r="AY51" i="5" a="1"/>
  <c r="AY51" i="5" s="1"/>
  <c r="AZ51" i="5" a="1"/>
  <c r="AZ51" i="5" s="1"/>
  <c r="BA51" i="5" a="1"/>
  <c r="BA51" i="5" s="1"/>
  <c r="BB51" i="5" a="1"/>
  <c r="BB51" i="5" s="1"/>
  <c r="BC51" i="5" a="1"/>
  <c r="BC51" i="5" s="1"/>
  <c r="BD51" i="5" a="1"/>
  <c r="BD51" i="5" s="1"/>
  <c r="BE51" i="5" a="1"/>
  <c r="BE51" i="5" s="1"/>
  <c r="BF51" i="5" a="1"/>
  <c r="BF51" i="5" s="1"/>
  <c r="BG51" i="5" a="1"/>
  <c r="BG51" i="5" s="1"/>
  <c r="AF52" i="5" a="1"/>
  <c r="AF52" i="5" s="1"/>
  <c r="AG52" i="5" a="1"/>
  <c r="AG52" i="5" s="1"/>
  <c r="AH52" i="5" a="1"/>
  <c r="AH52" i="5" s="1"/>
  <c r="AI52" i="5" a="1"/>
  <c r="AI52" i="5" s="1"/>
  <c r="AJ52" i="5" a="1"/>
  <c r="AJ52" i="5" s="1"/>
  <c r="AK52" i="5" a="1"/>
  <c r="AK52" i="5" s="1"/>
  <c r="AL52" i="5" a="1"/>
  <c r="AL52" i="5" s="1"/>
  <c r="AM52" i="5" a="1"/>
  <c r="AM52" i="5" s="1"/>
  <c r="AN52" i="5" a="1"/>
  <c r="AN52" i="5" s="1"/>
  <c r="AO52" i="5" a="1"/>
  <c r="AO52" i="5" s="1"/>
  <c r="AP52" i="5" a="1"/>
  <c r="AP52" i="5" s="1"/>
  <c r="AQ52" i="5" a="1"/>
  <c r="AQ52" i="5" s="1"/>
  <c r="AR52" i="5" a="1"/>
  <c r="AR52" i="5" s="1"/>
  <c r="AS52" i="5" a="1"/>
  <c r="AS52" i="5" s="1"/>
  <c r="AT52" i="5" a="1"/>
  <c r="AT52" i="5" s="1"/>
  <c r="AU52" i="5" a="1"/>
  <c r="AU52" i="5" s="1"/>
  <c r="AV52" i="5" a="1"/>
  <c r="AV52" i="5" s="1"/>
  <c r="AW52" i="5" a="1"/>
  <c r="AW52" i="5" s="1"/>
  <c r="AX52" i="5" a="1"/>
  <c r="AX52" i="5" s="1"/>
  <c r="AY52" i="5" a="1"/>
  <c r="AY52" i="5" s="1"/>
  <c r="AZ52" i="5" a="1"/>
  <c r="AZ52" i="5" s="1"/>
  <c r="BA52" i="5" a="1"/>
  <c r="BA52" i="5" s="1"/>
  <c r="BB52" i="5" a="1"/>
  <c r="BB52" i="5" s="1"/>
  <c r="BC52" i="5" a="1"/>
  <c r="BC52" i="5" s="1"/>
  <c r="BD52" i="5" a="1"/>
  <c r="BD52" i="5" s="1"/>
  <c r="BE52" i="5" a="1"/>
  <c r="BE52" i="5" s="1"/>
  <c r="BF52" i="5" a="1"/>
  <c r="BF52" i="5" s="1"/>
  <c r="BG52" i="5" a="1"/>
  <c r="BG52" i="5" s="1"/>
  <c r="AF53" i="5" a="1"/>
  <c r="AF53" i="5" s="1"/>
  <c r="AG53" i="5" a="1"/>
  <c r="AG53" i="5" s="1"/>
  <c r="AH53" i="5" a="1"/>
  <c r="AH53" i="5" s="1"/>
  <c r="AI53" i="5" a="1"/>
  <c r="AI53" i="5" s="1"/>
  <c r="AJ53" i="5" a="1"/>
  <c r="AJ53" i="5" s="1"/>
  <c r="AK53" i="5" a="1"/>
  <c r="AK53" i="5" s="1"/>
  <c r="AL53" i="5" a="1"/>
  <c r="AL53" i="5"/>
  <c r="AM53" i="5" a="1"/>
  <c r="AM53" i="5" s="1"/>
  <c r="AN53" i="5" a="1"/>
  <c r="AN53" i="5" s="1"/>
  <c r="AO53" i="5" a="1"/>
  <c r="AO53" i="5" s="1"/>
  <c r="AP53" i="5" a="1"/>
  <c r="AP53" i="5" s="1"/>
  <c r="AQ53" i="5" a="1"/>
  <c r="AQ53" i="5" s="1"/>
  <c r="AR53" i="5" a="1"/>
  <c r="AR53" i="5" s="1"/>
  <c r="AS53" i="5" a="1"/>
  <c r="AS53" i="5" s="1"/>
  <c r="AT53" i="5" a="1"/>
  <c r="AT53" i="5" s="1"/>
  <c r="AU53" i="5" a="1"/>
  <c r="AU53" i="5" s="1"/>
  <c r="AV53" i="5" a="1"/>
  <c r="AV53" i="5" s="1"/>
  <c r="AW53" i="5" a="1"/>
  <c r="AW53" i="5" s="1"/>
  <c r="AX53" i="5" a="1"/>
  <c r="AX53" i="5" s="1"/>
  <c r="AY53" i="5" a="1"/>
  <c r="AY53" i="5" s="1"/>
  <c r="AZ53" i="5" a="1"/>
  <c r="AZ53" i="5" s="1"/>
  <c r="BA53" i="5" a="1"/>
  <c r="BA53" i="5" s="1"/>
  <c r="BB53" i="5" a="1"/>
  <c r="BB53" i="5" s="1"/>
  <c r="BC53" i="5" a="1"/>
  <c r="BC53" i="5" s="1"/>
  <c r="BD53" i="5" a="1"/>
  <c r="BD53" i="5" s="1"/>
  <c r="BE53" i="5" a="1"/>
  <c r="BE53" i="5" s="1"/>
  <c r="BF53" i="5" a="1"/>
  <c r="BF53" i="5" s="1"/>
  <c r="BG53" i="5" a="1"/>
  <c r="BG53" i="5" s="1"/>
  <c r="AF54" i="5" a="1"/>
  <c r="AF54" i="5" s="1"/>
  <c r="AG54" i="5" a="1"/>
  <c r="AG54" i="5" s="1"/>
  <c r="AH54" i="5" a="1"/>
  <c r="AH54" i="5" s="1"/>
  <c r="AI54" i="5" a="1"/>
  <c r="AI54" i="5" s="1"/>
  <c r="AJ54" i="5" a="1"/>
  <c r="AJ54" i="5" s="1"/>
  <c r="AK54" i="5" a="1"/>
  <c r="AK54" i="5" s="1"/>
  <c r="AL54" i="5" a="1"/>
  <c r="AL54" i="5" s="1"/>
  <c r="AM54" i="5" a="1"/>
  <c r="AM54" i="5" s="1"/>
  <c r="AN54" i="5" a="1"/>
  <c r="AN54" i="5" s="1"/>
  <c r="AO54" i="5" a="1"/>
  <c r="AO54" i="5" s="1"/>
  <c r="AP54" i="5" a="1"/>
  <c r="AP54" i="5" s="1"/>
  <c r="AQ54" i="5" a="1"/>
  <c r="AQ54" i="5" s="1"/>
  <c r="AR54" i="5" a="1"/>
  <c r="AR54" i="5" s="1"/>
  <c r="AS54" i="5" a="1"/>
  <c r="AS54" i="5" s="1"/>
  <c r="AT54" i="5" a="1"/>
  <c r="AT54" i="5" s="1"/>
  <c r="AU54" i="5" a="1"/>
  <c r="AU54" i="5" s="1"/>
  <c r="AV54" i="5" a="1"/>
  <c r="AV54" i="5" s="1"/>
  <c r="AW54" i="5" a="1"/>
  <c r="AW54" i="5" s="1"/>
  <c r="AX54" i="5" a="1"/>
  <c r="AX54" i="5" s="1"/>
  <c r="AY54" i="5" a="1"/>
  <c r="AY54" i="5" s="1"/>
  <c r="AZ54" i="5" a="1"/>
  <c r="AZ54" i="5" s="1"/>
  <c r="BA54" i="5" a="1"/>
  <c r="BA54" i="5" s="1"/>
  <c r="BB54" i="5" a="1"/>
  <c r="BB54" i="5" s="1"/>
  <c r="BC54" i="5" a="1"/>
  <c r="BC54" i="5" s="1"/>
  <c r="BD54" i="5" a="1"/>
  <c r="BD54" i="5" s="1"/>
  <c r="BE54" i="5" a="1"/>
  <c r="BE54" i="5" s="1"/>
  <c r="BF54" i="5" a="1"/>
  <c r="BF54" i="5" s="1"/>
  <c r="BG54" i="5" a="1"/>
  <c r="BG54" i="5" s="1"/>
  <c r="AF55" i="5" a="1"/>
  <c r="AF55" i="5" s="1"/>
  <c r="AG55" i="5" a="1"/>
  <c r="AG55" i="5" s="1"/>
  <c r="AH55" i="5" a="1"/>
  <c r="AH55" i="5" s="1"/>
  <c r="AI55" i="5" a="1"/>
  <c r="AI55" i="5" s="1"/>
  <c r="AJ55" i="5" a="1"/>
  <c r="AJ55" i="5" s="1"/>
  <c r="AK55" i="5" a="1"/>
  <c r="AK55" i="5" s="1"/>
  <c r="AL55" i="5" a="1"/>
  <c r="AL55" i="5" s="1"/>
  <c r="AM55" i="5" a="1"/>
  <c r="AM55" i="5" s="1"/>
  <c r="AN55" i="5" a="1"/>
  <c r="AN55" i="5" s="1"/>
  <c r="AO55" i="5" a="1"/>
  <c r="AO55" i="5" s="1"/>
  <c r="AP55" i="5" a="1"/>
  <c r="AP55" i="5"/>
  <c r="AQ55" i="5" a="1"/>
  <c r="AQ55" i="5" s="1"/>
  <c r="AR55" i="5" a="1"/>
  <c r="AR55" i="5" s="1"/>
  <c r="AS55" i="5" a="1"/>
  <c r="AS55" i="5" s="1"/>
  <c r="AT55" i="5" a="1"/>
  <c r="AT55" i="5" s="1"/>
  <c r="AU55" i="5" a="1"/>
  <c r="AU55" i="5" s="1"/>
  <c r="AV55" i="5" a="1"/>
  <c r="AV55" i="5" s="1"/>
  <c r="AW55" i="5" a="1"/>
  <c r="AW55" i="5" s="1"/>
  <c r="AX55" i="5" a="1"/>
  <c r="AX55" i="5" s="1"/>
  <c r="AY55" i="5" a="1"/>
  <c r="AY55" i="5" s="1"/>
  <c r="AZ55" i="5" a="1"/>
  <c r="AZ55" i="5" s="1"/>
  <c r="BA55" i="5" a="1"/>
  <c r="BA55" i="5" s="1"/>
  <c r="BB55" i="5" a="1"/>
  <c r="BB55" i="5" s="1"/>
  <c r="BC55" i="5" a="1"/>
  <c r="BC55" i="5" s="1"/>
  <c r="BD55" i="5" a="1"/>
  <c r="BD55" i="5" s="1"/>
  <c r="BE55" i="5" a="1"/>
  <c r="BE55" i="5" s="1"/>
  <c r="BF55" i="5" a="1"/>
  <c r="BF55" i="5" s="1"/>
  <c r="BG55" i="5" a="1"/>
  <c r="BG55" i="5" s="1"/>
  <c r="AF56" i="5" a="1"/>
  <c r="AF56" i="5" s="1"/>
  <c r="AG56" i="5" a="1"/>
  <c r="AG56" i="5" s="1"/>
  <c r="AH56" i="5" a="1"/>
  <c r="AH56" i="5" s="1"/>
  <c r="AI56" i="5" a="1"/>
  <c r="AI56" i="5" s="1"/>
  <c r="AJ56" i="5" a="1"/>
  <c r="AJ56" i="5" s="1"/>
  <c r="AK56" i="5" a="1"/>
  <c r="AK56" i="5" s="1"/>
  <c r="AL56" i="5" a="1"/>
  <c r="AL56" i="5" s="1"/>
  <c r="AM56" i="5" a="1"/>
  <c r="AM56" i="5" s="1"/>
  <c r="AN56" i="5" a="1"/>
  <c r="AN56" i="5" s="1"/>
  <c r="AO56" i="5" a="1"/>
  <c r="AO56" i="5" s="1"/>
  <c r="AP56" i="5" a="1"/>
  <c r="AP56" i="5" s="1"/>
  <c r="AQ56" i="5" a="1"/>
  <c r="AQ56" i="5" s="1"/>
  <c r="AR56" i="5" a="1"/>
  <c r="AR56" i="5" s="1"/>
  <c r="AS56" i="5" a="1"/>
  <c r="AS56" i="5" s="1"/>
  <c r="AT56" i="5" a="1"/>
  <c r="AT56" i="5" s="1"/>
  <c r="AU56" i="5" a="1"/>
  <c r="AU56" i="5" s="1"/>
  <c r="AV56" i="5" a="1"/>
  <c r="AV56" i="5" s="1"/>
  <c r="AW56" i="5" a="1"/>
  <c r="AW56" i="5" s="1"/>
  <c r="AX56" i="5" a="1"/>
  <c r="AX56" i="5" s="1"/>
  <c r="AY56" i="5" a="1"/>
  <c r="AY56" i="5" s="1"/>
  <c r="AZ56" i="5" a="1"/>
  <c r="AZ56" i="5" s="1"/>
  <c r="BA56" i="5" a="1"/>
  <c r="BA56" i="5" s="1"/>
  <c r="BB56" i="5" a="1"/>
  <c r="BB56" i="5" s="1"/>
  <c r="BC56" i="5" a="1"/>
  <c r="BC56" i="5" s="1"/>
  <c r="BD56" i="5" a="1"/>
  <c r="BD56" i="5" s="1"/>
  <c r="BE56" i="5" a="1"/>
  <c r="BE56" i="5" s="1"/>
  <c r="BF56" i="5" a="1"/>
  <c r="BF56" i="5" s="1"/>
  <c r="BG56" i="5" a="1"/>
  <c r="BG56" i="5" s="1"/>
  <c r="AF57" i="5" a="1"/>
  <c r="AF57" i="5" s="1"/>
  <c r="AG57" i="5" a="1"/>
  <c r="AG57" i="5" s="1"/>
  <c r="AH57" i="5" a="1"/>
  <c r="AH57" i="5" s="1"/>
  <c r="AI57" i="5" a="1"/>
  <c r="AI57" i="5" s="1"/>
  <c r="AJ57" i="5" a="1"/>
  <c r="AJ57" i="5" s="1"/>
  <c r="AK57" i="5" a="1"/>
  <c r="AK57" i="5" s="1"/>
  <c r="AL57" i="5" a="1"/>
  <c r="AL57" i="5" s="1"/>
  <c r="AM57" i="5" a="1"/>
  <c r="AM57" i="5" s="1"/>
  <c r="AN57" i="5" a="1"/>
  <c r="AN57" i="5" s="1"/>
  <c r="AO57" i="5" a="1"/>
  <c r="AO57" i="5" s="1"/>
  <c r="AP57" i="5" a="1"/>
  <c r="AP57" i="5" s="1"/>
  <c r="AQ57" i="5" a="1"/>
  <c r="AQ57" i="5" s="1"/>
  <c r="AR57" i="5" a="1"/>
  <c r="AR57" i="5" s="1"/>
  <c r="AS57" i="5" a="1"/>
  <c r="AS57" i="5" s="1"/>
  <c r="AT57" i="5" a="1"/>
  <c r="AT57" i="5" s="1"/>
  <c r="AU57" i="5" a="1"/>
  <c r="AU57" i="5" s="1"/>
  <c r="AV57" i="5" a="1"/>
  <c r="AV57" i="5" s="1"/>
  <c r="AW57" i="5" a="1"/>
  <c r="AW57" i="5" s="1"/>
  <c r="AX57" i="5" a="1"/>
  <c r="AX57" i="5" s="1"/>
  <c r="AY57" i="5" a="1"/>
  <c r="AY57" i="5" s="1"/>
  <c r="AZ57" i="5" a="1"/>
  <c r="AZ57" i="5" s="1"/>
  <c r="BA57" i="5" a="1"/>
  <c r="BA57" i="5" s="1"/>
  <c r="BB57" i="5" a="1"/>
  <c r="BB57" i="5" s="1"/>
  <c r="BC57" i="5" a="1"/>
  <c r="BC57" i="5" s="1"/>
  <c r="BD57" i="5" a="1"/>
  <c r="BD57" i="5" s="1"/>
  <c r="BE57" i="5" a="1"/>
  <c r="BE57" i="5" s="1"/>
  <c r="BF57" i="5" a="1"/>
  <c r="BF57" i="5" s="1"/>
  <c r="BG57" i="5" a="1"/>
  <c r="BG57" i="5" s="1"/>
  <c r="AF58" i="5" a="1"/>
  <c r="AF58" i="5" s="1"/>
  <c r="AG58" i="5" a="1"/>
  <c r="AG58" i="5" s="1"/>
  <c r="AH58" i="5" a="1"/>
  <c r="AH58" i="5" s="1"/>
  <c r="AI58" i="5" a="1"/>
  <c r="AI58" i="5" s="1"/>
  <c r="AJ58" i="5" a="1"/>
  <c r="AJ58" i="5" s="1"/>
  <c r="AK58" i="5" a="1"/>
  <c r="AK58" i="5" s="1"/>
  <c r="AL58" i="5" a="1"/>
  <c r="AL58" i="5" s="1"/>
  <c r="AM58" i="5" a="1"/>
  <c r="AM58" i="5" s="1"/>
  <c r="AN58" i="5" a="1"/>
  <c r="AN58" i="5" s="1"/>
  <c r="AO58" i="5" a="1"/>
  <c r="AO58" i="5" s="1"/>
  <c r="AP58" i="5" a="1"/>
  <c r="AP58" i="5" s="1"/>
  <c r="AQ58" i="5" a="1"/>
  <c r="AQ58" i="5" s="1"/>
  <c r="AR58" i="5" a="1"/>
  <c r="AR58" i="5" s="1"/>
  <c r="AS58" i="5" a="1"/>
  <c r="AS58" i="5" s="1"/>
  <c r="AT58" i="5" a="1"/>
  <c r="AT58" i="5" s="1"/>
  <c r="AU58" i="5" a="1"/>
  <c r="AU58" i="5" s="1"/>
  <c r="AV58" i="5" a="1"/>
  <c r="AV58" i="5" s="1"/>
  <c r="AW58" i="5" a="1"/>
  <c r="AW58" i="5" s="1"/>
  <c r="AX58" i="5" a="1"/>
  <c r="AX58" i="5" s="1"/>
  <c r="AY58" i="5" a="1"/>
  <c r="AY58" i="5" s="1"/>
  <c r="AZ58" i="5" a="1"/>
  <c r="AZ58" i="5" s="1"/>
  <c r="BA58" i="5" a="1"/>
  <c r="BA58" i="5" s="1"/>
  <c r="BB58" i="5" a="1"/>
  <c r="BB58" i="5" s="1"/>
  <c r="BC58" i="5" a="1"/>
  <c r="BC58" i="5" s="1"/>
  <c r="BD58" i="5" a="1"/>
  <c r="BD58" i="5" s="1"/>
  <c r="BE58" i="5" a="1"/>
  <c r="BE58" i="5" s="1"/>
  <c r="BF58" i="5" a="1"/>
  <c r="BF58" i="5" s="1"/>
  <c r="BG58" i="5" a="1"/>
  <c r="BG58" i="5" s="1"/>
  <c r="AF59" i="5" a="1"/>
  <c r="AF59" i="5" s="1"/>
  <c r="AG59" i="5" a="1"/>
  <c r="AG59" i="5" s="1"/>
  <c r="AH59" i="5" a="1"/>
  <c r="AH59" i="5" s="1"/>
  <c r="AI59" i="5" a="1"/>
  <c r="AI59" i="5" s="1"/>
  <c r="AJ59" i="5" a="1"/>
  <c r="AJ59" i="5" s="1"/>
  <c r="AK59" i="5" a="1"/>
  <c r="AK59" i="5" s="1"/>
  <c r="AL59" i="5" a="1"/>
  <c r="AL59" i="5"/>
  <c r="AM59" i="5" a="1"/>
  <c r="AM59" i="5" s="1"/>
  <c r="AN59" i="5" a="1"/>
  <c r="AN59" i="5" s="1"/>
  <c r="AO59" i="5" a="1"/>
  <c r="AO59" i="5" s="1"/>
  <c r="AP59" i="5" a="1"/>
  <c r="AP59" i="5" s="1"/>
  <c r="AQ59" i="5" a="1"/>
  <c r="AQ59" i="5" s="1"/>
  <c r="AR59" i="5" a="1"/>
  <c r="AR59" i="5" s="1"/>
  <c r="AS59" i="5" a="1"/>
  <c r="AS59" i="5" s="1"/>
  <c r="AT59" i="5" a="1"/>
  <c r="AT59" i="5"/>
  <c r="AU59" i="5" a="1"/>
  <c r="AU59" i="5" s="1"/>
  <c r="AV59" i="5" a="1"/>
  <c r="AV59" i="5" s="1"/>
  <c r="AW59" i="5" a="1"/>
  <c r="AW59" i="5" s="1"/>
  <c r="AX59" i="5" a="1"/>
  <c r="AX59" i="5" s="1"/>
  <c r="AY59" i="5" a="1"/>
  <c r="AY59" i="5" s="1"/>
  <c r="AZ59" i="5" a="1"/>
  <c r="AZ59" i="5" s="1"/>
  <c r="BA59" i="5" a="1"/>
  <c r="BA59" i="5" s="1"/>
  <c r="BB59" i="5" a="1"/>
  <c r="BB59" i="5" s="1"/>
  <c r="BC59" i="5" a="1"/>
  <c r="BC59" i="5" s="1"/>
  <c r="BD59" i="5" a="1"/>
  <c r="BD59" i="5" s="1"/>
  <c r="BE59" i="5" a="1"/>
  <c r="BE59" i="5" s="1"/>
  <c r="BF59" i="5" a="1"/>
  <c r="BF59" i="5" s="1"/>
  <c r="BG59" i="5" a="1"/>
  <c r="BG59" i="5" s="1"/>
  <c r="AF60" i="5" a="1"/>
  <c r="AF60" i="5" s="1"/>
  <c r="AG60" i="5" a="1"/>
  <c r="AG60" i="5" s="1"/>
  <c r="AH60" i="5" a="1"/>
  <c r="AH60" i="5" s="1"/>
  <c r="AI60" i="5" a="1"/>
  <c r="AI60" i="5" s="1"/>
  <c r="AJ60" i="5" a="1"/>
  <c r="AJ60" i="5" s="1"/>
  <c r="AK60" i="5" a="1"/>
  <c r="AK60" i="5" s="1"/>
  <c r="AL60" i="5" a="1"/>
  <c r="AL60" i="5" s="1"/>
  <c r="AM60" i="5" a="1"/>
  <c r="AM60" i="5" s="1"/>
  <c r="AN60" i="5" a="1"/>
  <c r="AN60" i="5" s="1"/>
  <c r="AO60" i="5" a="1"/>
  <c r="AO60" i="5" s="1"/>
  <c r="AP60" i="5" a="1"/>
  <c r="AP60" i="5" s="1"/>
  <c r="AQ60" i="5" a="1"/>
  <c r="AQ60" i="5" s="1"/>
  <c r="AR60" i="5" a="1"/>
  <c r="AR60" i="5" s="1"/>
  <c r="AS60" i="5" a="1"/>
  <c r="AS60" i="5" s="1"/>
  <c r="AT60" i="5" a="1"/>
  <c r="AT60" i="5" s="1"/>
  <c r="AU60" i="5" a="1"/>
  <c r="AU60" i="5" s="1"/>
  <c r="AV60" i="5" a="1"/>
  <c r="AV60" i="5" s="1"/>
  <c r="AW60" i="5" a="1"/>
  <c r="AW60" i="5" s="1"/>
  <c r="AX60" i="5" a="1"/>
  <c r="AX60" i="5" s="1"/>
  <c r="AY60" i="5" a="1"/>
  <c r="AY60" i="5"/>
  <c r="AZ60" i="5" a="1"/>
  <c r="AZ60" i="5" s="1"/>
  <c r="BA60" i="5" a="1"/>
  <c r="BA60" i="5" s="1"/>
  <c r="BB60" i="5" a="1"/>
  <c r="BB60" i="5" s="1"/>
  <c r="BC60" i="5" a="1"/>
  <c r="BC60" i="5" s="1"/>
  <c r="BD60" i="5" a="1"/>
  <c r="BD60" i="5" s="1"/>
  <c r="BE60" i="5" a="1"/>
  <c r="BE60" i="5" s="1"/>
  <c r="BF60" i="5" a="1"/>
  <c r="BF60" i="5" s="1"/>
  <c r="BG60" i="5" a="1"/>
  <c r="BG60" i="5" s="1"/>
  <c r="AF61" i="5" a="1"/>
  <c r="AF61" i="5" s="1"/>
  <c r="AG61" i="5" a="1"/>
  <c r="AG61" i="5" s="1"/>
  <c r="AH61" i="5" a="1"/>
  <c r="AH61" i="5" s="1"/>
  <c r="AI61" i="5" a="1"/>
  <c r="AI61" i="5" s="1"/>
  <c r="AJ61" i="5" a="1"/>
  <c r="AJ61" i="5" s="1"/>
  <c r="AK61" i="5" a="1"/>
  <c r="AK61" i="5" s="1"/>
  <c r="AL61" i="5" a="1"/>
  <c r="AL61" i="5" s="1"/>
  <c r="AM61" i="5" a="1"/>
  <c r="AM61" i="5" s="1"/>
  <c r="AN61" i="5" a="1"/>
  <c r="AN61" i="5" s="1"/>
  <c r="AO61" i="5" a="1"/>
  <c r="AO61" i="5" s="1"/>
  <c r="AP61" i="5" a="1"/>
  <c r="AP61" i="5" s="1"/>
  <c r="AQ61" i="5" a="1"/>
  <c r="AQ61" i="5" s="1"/>
  <c r="AR61" i="5" a="1"/>
  <c r="AR61" i="5" s="1"/>
  <c r="AS61" i="5" a="1"/>
  <c r="AS61" i="5" s="1"/>
  <c r="AT61" i="5" a="1"/>
  <c r="AT61" i="5" s="1"/>
  <c r="AU61" i="5" a="1"/>
  <c r="AU61" i="5" s="1"/>
  <c r="AV61" i="5" a="1"/>
  <c r="AV61" i="5" s="1"/>
  <c r="AW61" i="5" a="1"/>
  <c r="AW61" i="5" s="1"/>
  <c r="AX61" i="5" a="1"/>
  <c r="AX61" i="5" s="1"/>
  <c r="AY61" i="5" a="1"/>
  <c r="AY61" i="5" s="1"/>
  <c r="AZ61" i="5" a="1"/>
  <c r="AZ61" i="5" s="1"/>
  <c r="BA61" i="5" a="1"/>
  <c r="BA61" i="5" s="1"/>
  <c r="BB61" i="5" a="1"/>
  <c r="BB61" i="5" s="1"/>
  <c r="BC61" i="5" a="1"/>
  <c r="BC61" i="5" s="1"/>
  <c r="BD61" i="5" a="1"/>
  <c r="BD61" i="5" s="1"/>
  <c r="BE61" i="5" a="1"/>
  <c r="BE61" i="5" s="1"/>
  <c r="BF61" i="5" a="1"/>
  <c r="BF61" i="5" s="1"/>
  <c r="BG61" i="5" a="1"/>
  <c r="BG61" i="5" s="1"/>
  <c r="AF62" i="5" a="1"/>
  <c r="AF62" i="5" s="1"/>
  <c r="AG62" i="5" a="1"/>
  <c r="AG62" i="5" s="1"/>
  <c r="AH62" i="5" a="1"/>
  <c r="AH62" i="5" s="1"/>
  <c r="AI62" i="5" a="1"/>
  <c r="AI62" i="5" s="1"/>
  <c r="AJ62" i="5" a="1"/>
  <c r="AJ62" i="5" s="1"/>
  <c r="AK62" i="5" a="1"/>
  <c r="AK62" i="5" s="1"/>
  <c r="AL62" i="5" a="1"/>
  <c r="AL62" i="5" s="1"/>
  <c r="AM62" i="5" a="1"/>
  <c r="AM62" i="5" s="1"/>
  <c r="AN62" i="5" a="1"/>
  <c r="AN62" i="5" s="1"/>
  <c r="AO62" i="5" a="1"/>
  <c r="AO62" i="5" s="1"/>
  <c r="AP62" i="5" a="1"/>
  <c r="AP62" i="5" s="1"/>
  <c r="AQ62" i="5" a="1"/>
  <c r="AQ62" i="5" s="1"/>
  <c r="AR62" i="5" a="1"/>
  <c r="AR62" i="5"/>
  <c r="AS62" i="5" a="1"/>
  <c r="AS62" i="5" s="1"/>
  <c r="AT62" i="5" a="1"/>
  <c r="AT62" i="5" s="1"/>
  <c r="AU62" i="5" a="1"/>
  <c r="AU62" i="5" s="1"/>
  <c r="AV62" i="5" a="1"/>
  <c r="AV62" i="5" s="1"/>
  <c r="AW62" i="5" a="1"/>
  <c r="AW62" i="5" s="1"/>
  <c r="AX62" i="5" a="1"/>
  <c r="AX62" i="5" s="1"/>
  <c r="AY62" i="5" a="1"/>
  <c r="AY62" i="5" s="1"/>
  <c r="AZ62" i="5" a="1"/>
  <c r="AZ62" i="5" s="1"/>
  <c r="BA62" i="5" a="1"/>
  <c r="BA62" i="5" s="1"/>
  <c r="BB62" i="5" a="1"/>
  <c r="BB62" i="5" s="1"/>
  <c r="BC62" i="5" a="1"/>
  <c r="BC62" i="5" s="1"/>
  <c r="BD62" i="5" a="1"/>
  <c r="BD62" i="5" s="1"/>
  <c r="BE62" i="5" a="1"/>
  <c r="BE62" i="5" s="1"/>
  <c r="BF62" i="5" a="1"/>
  <c r="BF62" i="5" s="1"/>
  <c r="BG62" i="5" a="1"/>
  <c r="BG62" i="5" s="1"/>
  <c r="AF63" i="5" a="1"/>
  <c r="AF63" i="5" s="1"/>
  <c r="AG63" i="5" a="1"/>
  <c r="AG63" i="5" s="1"/>
  <c r="AH63" i="5" a="1"/>
  <c r="AH63" i="5" s="1"/>
  <c r="AI63" i="5" a="1"/>
  <c r="AI63" i="5" s="1"/>
  <c r="AJ63" i="5" a="1"/>
  <c r="AJ63" i="5" s="1"/>
  <c r="AK63" i="5" a="1"/>
  <c r="AK63" i="5" s="1"/>
  <c r="AL63" i="5" a="1"/>
  <c r="AL63" i="5" s="1"/>
  <c r="AM63" i="5" a="1"/>
  <c r="AM63" i="5" s="1"/>
  <c r="AN63" i="5" a="1"/>
  <c r="AN63" i="5" s="1"/>
  <c r="AO63" i="5" a="1"/>
  <c r="AO63" i="5" s="1"/>
  <c r="AP63" i="5" a="1"/>
  <c r="AP63" i="5" s="1"/>
  <c r="AQ63" i="5" a="1"/>
  <c r="AQ63" i="5" s="1"/>
  <c r="AR63" i="5" a="1"/>
  <c r="AR63" i="5" s="1"/>
  <c r="AS63" i="5" a="1"/>
  <c r="AS63" i="5" s="1"/>
  <c r="AT63" i="5" a="1"/>
  <c r="AT63" i="5" s="1"/>
  <c r="AU63" i="5" a="1"/>
  <c r="AU63" i="5" s="1"/>
  <c r="AV63" i="5" a="1"/>
  <c r="AV63" i="5" s="1"/>
  <c r="AW63" i="5" a="1"/>
  <c r="AW63" i="5" s="1"/>
  <c r="AX63" i="5" a="1"/>
  <c r="AX63" i="5" s="1"/>
  <c r="AY63" i="5" a="1"/>
  <c r="AY63" i="5" s="1"/>
  <c r="AZ63" i="5" a="1"/>
  <c r="AZ63" i="5" s="1"/>
  <c r="BA63" i="5" a="1"/>
  <c r="BA63" i="5" s="1"/>
  <c r="BB63" i="5" a="1"/>
  <c r="BB63" i="5" s="1"/>
  <c r="BC63" i="5" a="1"/>
  <c r="BC63" i="5" s="1"/>
  <c r="BD63" i="5" a="1"/>
  <c r="BD63" i="5" s="1"/>
  <c r="BE63" i="5" a="1"/>
  <c r="BE63" i="5" s="1"/>
  <c r="BF63" i="5" a="1"/>
  <c r="BF63" i="5" s="1"/>
  <c r="BG63" i="5" a="1"/>
  <c r="BG63" i="5" s="1"/>
  <c r="AF64" i="5" a="1"/>
  <c r="AF64" i="5" s="1"/>
  <c r="AG64" i="5" a="1"/>
  <c r="AG64" i="5" s="1"/>
  <c r="AH64" i="5" a="1"/>
  <c r="AH64" i="5" s="1"/>
  <c r="AI64" i="5" a="1"/>
  <c r="AI64" i="5" s="1"/>
  <c r="AJ64" i="5" a="1"/>
  <c r="AJ64" i="5" s="1"/>
  <c r="AK64" i="5" a="1"/>
  <c r="AK64" i="5" s="1"/>
  <c r="AL64" i="5" a="1"/>
  <c r="AL64" i="5" s="1"/>
  <c r="AM64" i="5" a="1"/>
  <c r="AM64" i="5" s="1"/>
  <c r="AN64" i="5" a="1"/>
  <c r="AN64" i="5" s="1"/>
  <c r="AO64" i="5" a="1"/>
  <c r="AO64" i="5" s="1"/>
  <c r="AP64" i="5" a="1"/>
  <c r="AP64" i="5" s="1"/>
  <c r="AQ64" i="5" a="1"/>
  <c r="AQ64" i="5" s="1"/>
  <c r="AR64" i="5" a="1"/>
  <c r="AR64" i="5" s="1"/>
  <c r="AS64" i="5" a="1"/>
  <c r="AS64" i="5" s="1"/>
  <c r="AT64" i="5" a="1"/>
  <c r="AT64" i="5" s="1"/>
  <c r="AU64" i="5" a="1"/>
  <c r="AU64" i="5" s="1"/>
  <c r="AV64" i="5" a="1"/>
  <c r="AV64" i="5" s="1"/>
  <c r="AW64" i="5" a="1"/>
  <c r="AW64" i="5" s="1"/>
  <c r="AX64" i="5" a="1"/>
  <c r="AX64" i="5" s="1"/>
  <c r="AY64" i="5" a="1"/>
  <c r="AY64" i="5" s="1"/>
  <c r="AZ64" i="5" a="1"/>
  <c r="AZ64" i="5" s="1"/>
  <c r="BA64" i="5" a="1"/>
  <c r="BA64" i="5" s="1"/>
  <c r="BB64" i="5" a="1"/>
  <c r="BB64" i="5" s="1"/>
  <c r="BC64" i="5" a="1"/>
  <c r="BC64" i="5" s="1"/>
  <c r="BD64" i="5" a="1"/>
  <c r="BD64" i="5" s="1"/>
  <c r="BE64" i="5" a="1"/>
  <c r="BE64" i="5" s="1"/>
  <c r="BF64" i="5" a="1"/>
  <c r="BF64" i="5" s="1"/>
  <c r="BG64" i="5" a="1"/>
  <c r="BG64" i="5" s="1"/>
  <c r="AF65" i="5" a="1"/>
  <c r="AF65" i="5" s="1"/>
  <c r="AG65" i="5" a="1"/>
  <c r="AG65" i="5" s="1"/>
  <c r="AH65" i="5" a="1"/>
  <c r="AH65" i="5" s="1"/>
  <c r="AI65" i="5" a="1"/>
  <c r="AI65" i="5" s="1"/>
  <c r="AJ65" i="5" a="1"/>
  <c r="AJ65" i="5" s="1"/>
  <c r="AK65" i="5" a="1"/>
  <c r="AK65" i="5" s="1"/>
  <c r="AL65" i="5" a="1"/>
  <c r="AL65" i="5" s="1"/>
  <c r="AM65" i="5" a="1"/>
  <c r="AM65" i="5" s="1"/>
  <c r="AN65" i="5" a="1"/>
  <c r="AN65" i="5" s="1"/>
  <c r="AO65" i="5" a="1"/>
  <c r="AO65" i="5" s="1"/>
  <c r="AP65" i="5" a="1"/>
  <c r="AP65" i="5" s="1"/>
  <c r="AQ65" i="5" a="1"/>
  <c r="AQ65" i="5" s="1"/>
  <c r="AR65" i="5" a="1"/>
  <c r="AR65" i="5" s="1"/>
  <c r="AS65" i="5" a="1"/>
  <c r="AS65" i="5" s="1"/>
  <c r="AT65" i="5" a="1"/>
  <c r="AT65" i="5" s="1"/>
  <c r="AU65" i="5" a="1"/>
  <c r="AU65" i="5" s="1"/>
  <c r="AV65" i="5" a="1"/>
  <c r="AV65" i="5" s="1"/>
  <c r="AW65" i="5" a="1"/>
  <c r="AW65" i="5" s="1"/>
  <c r="AX65" i="5" a="1"/>
  <c r="AX65" i="5" s="1"/>
  <c r="AY65" i="5" a="1"/>
  <c r="AY65" i="5" s="1"/>
  <c r="AZ65" i="5" a="1"/>
  <c r="AZ65" i="5" s="1"/>
  <c r="BA65" i="5" a="1"/>
  <c r="BA65" i="5" s="1"/>
  <c r="BB65" i="5" a="1"/>
  <c r="BB65" i="5" s="1"/>
  <c r="BC65" i="5" a="1"/>
  <c r="BC65" i="5" s="1"/>
  <c r="BD65" i="5" a="1"/>
  <c r="BD65" i="5"/>
  <c r="BE65" i="5" a="1"/>
  <c r="BE65" i="5" s="1"/>
  <c r="BF65" i="5" a="1"/>
  <c r="BF65" i="5" s="1"/>
  <c r="BG65" i="5" a="1"/>
  <c r="BG65" i="5" s="1"/>
  <c r="AF66" i="5" a="1"/>
  <c r="AF66" i="5" s="1"/>
  <c r="AG66" i="5" a="1"/>
  <c r="AG66" i="5" s="1"/>
  <c r="AH66" i="5" a="1"/>
  <c r="AH66" i="5" s="1"/>
  <c r="AI66" i="5" a="1"/>
  <c r="AI66" i="5" s="1"/>
  <c r="AJ66" i="5" a="1"/>
  <c r="AJ66" i="5" s="1"/>
  <c r="AK66" i="5" a="1"/>
  <c r="AK66" i="5" s="1"/>
  <c r="AL66" i="5" a="1"/>
  <c r="AL66" i="5" s="1"/>
  <c r="AM66" i="5" a="1"/>
  <c r="AM66" i="5" s="1"/>
  <c r="AN66" i="5" a="1"/>
  <c r="AN66" i="5" s="1"/>
  <c r="AO66" i="5" a="1"/>
  <c r="AO66" i="5" s="1"/>
  <c r="AP66" i="5" a="1"/>
  <c r="AP66" i="5" s="1"/>
  <c r="AQ66" i="5" a="1"/>
  <c r="AQ66" i="5"/>
  <c r="AR66" i="5" a="1"/>
  <c r="AR66" i="5" s="1"/>
  <c r="AS66" i="5" a="1"/>
  <c r="AS66" i="5" s="1"/>
  <c r="AT66" i="5" a="1"/>
  <c r="AT66" i="5" s="1"/>
  <c r="AU66" i="5" a="1"/>
  <c r="AU66" i="5" s="1"/>
  <c r="AV66" i="5" a="1"/>
  <c r="AV66" i="5" s="1"/>
  <c r="AW66" i="5" a="1"/>
  <c r="AW66" i="5" s="1"/>
  <c r="AX66" i="5" a="1"/>
  <c r="AX66" i="5" s="1"/>
  <c r="AY66" i="5" a="1"/>
  <c r="AY66" i="5" s="1"/>
  <c r="AZ66" i="5" a="1"/>
  <c r="AZ66" i="5" s="1"/>
  <c r="BA66" i="5" a="1"/>
  <c r="BA66" i="5" s="1"/>
  <c r="BB66" i="5" a="1"/>
  <c r="BB66" i="5" s="1"/>
  <c r="BC66" i="5" a="1"/>
  <c r="BC66" i="5" s="1"/>
  <c r="BD66" i="5" a="1"/>
  <c r="BD66" i="5" s="1"/>
  <c r="BE66" i="5" a="1"/>
  <c r="BE66" i="5" s="1"/>
  <c r="BF66" i="5" a="1"/>
  <c r="BF66" i="5" s="1"/>
  <c r="BG66" i="5" a="1"/>
  <c r="BG66" i="5" s="1"/>
  <c r="AF67" i="5" a="1"/>
  <c r="AF67" i="5" s="1"/>
  <c r="AG67" i="5" a="1"/>
  <c r="AG67" i="5" s="1"/>
  <c r="AH67" i="5" a="1"/>
  <c r="AH67" i="5" s="1"/>
  <c r="AI67" i="5" a="1"/>
  <c r="AI67" i="5" s="1"/>
  <c r="AJ67" i="5" a="1"/>
  <c r="AJ67" i="5" s="1"/>
  <c r="AK67" i="5" a="1"/>
  <c r="AK67" i="5" s="1"/>
  <c r="AL67" i="5" a="1"/>
  <c r="AL67" i="5" s="1"/>
  <c r="AM67" i="5" a="1"/>
  <c r="AM67" i="5" s="1"/>
  <c r="AN67" i="5" a="1"/>
  <c r="AN67" i="5" s="1"/>
  <c r="AO67" i="5" a="1"/>
  <c r="AO67" i="5" s="1"/>
  <c r="AP67" i="5" a="1"/>
  <c r="AP67" i="5" s="1"/>
  <c r="AQ67" i="5" a="1"/>
  <c r="AQ67" i="5" s="1"/>
  <c r="AR67" i="5" a="1"/>
  <c r="AR67" i="5" s="1"/>
  <c r="AS67" i="5" a="1"/>
  <c r="AS67" i="5" s="1"/>
  <c r="AT67" i="5" a="1"/>
  <c r="AT67" i="5" s="1"/>
  <c r="AU67" i="5" a="1"/>
  <c r="AU67" i="5" s="1"/>
  <c r="AV67" i="5" a="1"/>
  <c r="AV67" i="5" s="1"/>
  <c r="AW67" i="5" a="1"/>
  <c r="AW67" i="5" s="1"/>
  <c r="AX67" i="5" a="1"/>
  <c r="AX67" i="5" s="1"/>
  <c r="AY67" i="5" a="1"/>
  <c r="AY67" i="5" s="1"/>
  <c r="AZ67" i="5" a="1"/>
  <c r="AZ67" i="5" s="1"/>
  <c r="BA67" i="5" a="1"/>
  <c r="BA67" i="5" s="1"/>
  <c r="BB67" i="5" a="1"/>
  <c r="BB67" i="5" s="1"/>
  <c r="BC67" i="5" a="1"/>
  <c r="BC67" i="5" s="1"/>
  <c r="BD67" i="5" a="1"/>
  <c r="BD67" i="5" s="1"/>
  <c r="BE67" i="5" a="1"/>
  <c r="BE67" i="5" s="1"/>
  <c r="BF67" i="5" a="1"/>
  <c r="BF67" i="5" s="1"/>
  <c r="BG67" i="5" a="1"/>
  <c r="BG67" i="5" s="1"/>
  <c r="AF68" i="5" a="1"/>
  <c r="AF68" i="5" s="1"/>
  <c r="AG68" i="5" a="1"/>
  <c r="AG68" i="5" s="1"/>
  <c r="AH68" i="5" a="1"/>
  <c r="AH68" i="5" s="1"/>
  <c r="AI68" i="5" a="1"/>
  <c r="AI68" i="5" s="1"/>
  <c r="AJ68" i="5" a="1"/>
  <c r="AJ68" i="5" s="1"/>
  <c r="AK68" i="5" a="1"/>
  <c r="AK68" i="5" s="1"/>
  <c r="AL68" i="5" a="1"/>
  <c r="AL68" i="5" s="1"/>
  <c r="AM68" i="5" a="1"/>
  <c r="AM68" i="5" s="1"/>
  <c r="AN68" i="5" a="1"/>
  <c r="AN68" i="5" s="1"/>
  <c r="AO68" i="5" a="1"/>
  <c r="AO68" i="5" s="1"/>
  <c r="AP68" i="5" a="1"/>
  <c r="AP68" i="5" s="1"/>
  <c r="AQ68" i="5" a="1"/>
  <c r="AQ68" i="5" s="1"/>
  <c r="AR68" i="5" a="1"/>
  <c r="AR68" i="5" s="1"/>
  <c r="AS68" i="5" a="1"/>
  <c r="AS68" i="5" s="1"/>
  <c r="AT68" i="5" a="1"/>
  <c r="AT68" i="5" s="1"/>
  <c r="AU68" i="5" a="1"/>
  <c r="AU68" i="5" s="1"/>
  <c r="AV68" i="5" a="1"/>
  <c r="AV68" i="5" s="1"/>
  <c r="AW68" i="5" a="1"/>
  <c r="AW68" i="5" s="1"/>
  <c r="AX68" i="5" a="1"/>
  <c r="AX68" i="5" s="1"/>
  <c r="AY68" i="5" a="1"/>
  <c r="AY68" i="5" s="1"/>
  <c r="AZ68" i="5" a="1"/>
  <c r="AZ68" i="5" s="1"/>
  <c r="BA68" i="5" a="1"/>
  <c r="BA68" i="5" s="1"/>
  <c r="BB68" i="5" a="1"/>
  <c r="BB68" i="5" s="1"/>
  <c r="BC68" i="5" a="1"/>
  <c r="BC68" i="5" s="1"/>
  <c r="BD68" i="5" a="1"/>
  <c r="BD68" i="5" s="1"/>
  <c r="BE68" i="5" a="1"/>
  <c r="BE68" i="5" s="1"/>
  <c r="BF68" i="5" a="1"/>
  <c r="BF68" i="5" s="1"/>
  <c r="BG68" i="5" a="1"/>
  <c r="BG68" i="5" s="1"/>
  <c r="AF69" i="5" a="1"/>
  <c r="AF69" i="5"/>
  <c r="AG69" i="5" a="1"/>
  <c r="AG69" i="5" s="1"/>
  <c r="AH69" i="5" a="1"/>
  <c r="AH69" i="5" s="1"/>
  <c r="AI69" i="5" a="1"/>
  <c r="AI69" i="5" s="1"/>
  <c r="AJ69" i="5" a="1"/>
  <c r="AJ69" i="5"/>
  <c r="AK69" i="5" a="1"/>
  <c r="AK69" i="5" s="1"/>
  <c r="AL69" i="5" a="1"/>
  <c r="AL69" i="5" s="1"/>
  <c r="AM69" i="5" a="1"/>
  <c r="AM69" i="5" s="1"/>
  <c r="AN69" i="5" a="1"/>
  <c r="AN69" i="5" s="1"/>
  <c r="AO69" i="5" a="1"/>
  <c r="AO69" i="5" s="1"/>
  <c r="AP69" i="5" a="1"/>
  <c r="AP69" i="5" s="1"/>
  <c r="AQ69" i="5" a="1"/>
  <c r="AQ69" i="5" s="1"/>
  <c r="AR69" i="5" a="1"/>
  <c r="AR69" i="5" s="1"/>
  <c r="AS69" i="5" a="1"/>
  <c r="AS69" i="5" s="1"/>
  <c r="AT69" i="5" a="1"/>
  <c r="AT69" i="5" s="1"/>
  <c r="AU69" i="5" a="1"/>
  <c r="AU69" i="5" s="1"/>
  <c r="AV69" i="5" a="1"/>
  <c r="AV69" i="5" s="1"/>
  <c r="AW69" i="5" a="1"/>
  <c r="AW69" i="5" s="1"/>
  <c r="AX69" i="5" a="1"/>
  <c r="AX69" i="5" s="1"/>
  <c r="AY69" i="5" a="1"/>
  <c r="AY69" i="5" s="1"/>
  <c r="AZ69" i="5" a="1"/>
  <c r="AZ69" i="5" s="1"/>
  <c r="BA69" i="5" a="1"/>
  <c r="BA69" i="5" s="1"/>
  <c r="BB69" i="5" a="1"/>
  <c r="BB69" i="5" s="1"/>
  <c r="BC69" i="5" a="1"/>
  <c r="BC69" i="5" s="1"/>
  <c r="BD69" i="5" a="1"/>
  <c r="BD69" i="5" s="1"/>
  <c r="BE69" i="5" a="1"/>
  <c r="BE69" i="5" s="1"/>
  <c r="BF69" i="5" a="1"/>
  <c r="BF69" i="5" s="1"/>
  <c r="BG69" i="5" a="1"/>
  <c r="BG69" i="5" s="1"/>
  <c r="AF70" i="5" a="1"/>
  <c r="AF70" i="5"/>
  <c r="AG70" i="5" a="1"/>
  <c r="AG70" i="5" s="1"/>
  <c r="AH70" i="5" a="1"/>
  <c r="AH70" i="5" s="1"/>
  <c r="AI70" i="5" a="1"/>
  <c r="AI70" i="5" s="1"/>
  <c r="AJ70" i="5" a="1"/>
  <c r="AJ70" i="5" s="1"/>
  <c r="AK70" i="5" a="1"/>
  <c r="AK70" i="5" s="1"/>
  <c r="AL70" i="5" a="1"/>
  <c r="AL70" i="5" s="1"/>
  <c r="AM70" i="5" a="1"/>
  <c r="AM70" i="5" s="1"/>
  <c r="AN70" i="5" a="1"/>
  <c r="AN70" i="5" s="1"/>
  <c r="AO70" i="5" a="1"/>
  <c r="AO70" i="5" s="1"/>
  <c r="AP70" i="5" a="1"/>
  <c r="AP70" i="5" s="1"/>
  <c r="AQ70" i="5" a="1"/>
  <c r="AQ70" i="5" s="1"/>
  <c r="AR70" i="5" a="1"/>
  <c r="AR70" i="5" s="1"/>
  <c r="AS70" i="5" a="1"/>
  <c r="AS70" i="5" s="1"/>
  <c r="AT70" i="5" a="1"/>
  <c r="AT70" i="5" s="1"/>
  <c r="AU70" i="5" a="1"/>
  <c r="AU70" i="5" s="1"/>
  <c r="AV70" i="5" a="1"/>
  <c r="AV70" i="5" s="1"/>
  <c r="AW70" i="5" a="1"/>
  <c r="AW70" i="5"/>
  <c r="AX70" i="5" a="1"/>
  <c r="AX70" i="5" s="1"/>
  <c r="AY70" i="5" a="1"/>
  <c r="AY70" i="5" s="1"/>
  <c r="AZ70" i="5" a="1"/>
  <c r="AZ70" i="5" s="1"/>
  <c r="BA70" i="5" a="1"/>
  <c r="BA70" i="5" s="1"/>
  <c r="BB70" i="5" a="1"/>
  <c r="BB70" i="5" s="1"/>
  <c r="BC70" i="5" a="1"/>
  <c r="BC70" i="5" s="1"/>
  <c r="BD70" i="5" a="1"/>
  <c r="BD70" i="5" s="1"/>
  <c r="BE70" i="5" a="1"/>
  <c r="BE70" i="5" s="1"/>
  <c r="BF70" i="5" a="1"/>
  <c r="BF70" i="5" s="1"/>
  <c r="BG70" i="5" a="1"/>
  <c r="BG70" i="5" s="1"/>
  <c r="AF71" i="5" a="1"/>
  <c r="AF71" i="5" s="1"/>
  <c r="AG71" i="5" a="1"/>
  <c r="AG71" i="5" s="1"/>
  <c r="AH71" i="5" a="1"/>
  <c r="AH71" i="5" s="1"/>
  <c r="AI71" i="5" a="1"/>
  <c r="AI71" i="5" s="1"/>
  <c r="AJ71" i="5" a="1"/>
  <c r="AJ71" i="5" s="1"/>
  <c r="AK71" i="5" a="1"/>
  <c r="AK71" i="5" s="1"/>
  <c r="AL71" i="5" a="1"/>
  <c r="AL71" i="5" s="1"/>
  <c r="AM71" i="5" a="1"/>
  <c r="AM71" i="5" s="1"/>
  <c r="AN71" i="5" a="1"/>
  <c r="AN71" i="5" s="1"/>
  <c r="AO71" i="5" a="1"/>
  <c r="AO71" i="5" s="1"/>
  <c r="AP71" i="5" a="1"/>
  <c r="AP71" i="5" s="1"/>
  <c r="AQ71" i="5" a="1"/>
  <c r="AQ71" i="5" s="1"/>
  <c r="AR71" i="5" a="1"/>
  <c r="AR71" i="5" s="1"/>
  <c r="AS71" i="5" a="1"/>
  <c r="AS71" i="5" s="1"/>
  <c r="AT71" i="5" a="1"/>
  <c r="AT71" i="5" s="1"/>
  <c r="AU71" i="5" a="1"/>
  <c r="AU71" i="5" s="1"/>
  <c r="AV71" i="5" a="1"/>
  <c r="AV71" i="5" s="1"/>
  <c r="AW71" i="5" a="1"/>
  <c r="AW71" i="5" s="1"/>
  <c r="AX71" i="5" a="1"/>
  <c r="AX71" i="5" s="1"/>
  <c r="AY71" i="5" a="1"/>
  <c r="AY71" i="5" s="1"/>
  <c r="AZ71" i="5" a="1"/>
  <c r="AZ71" i="5" s="1"/>
  <c r="BA71" i="5" a="1"/>
  <c r="BA71" i="5" s="1"/>
  <c r="BB71" i="5" a="1"/>
  <c r="BB71" i="5" s="1"/>
  <c r="BC71" i="5" a="1"/>
  <c r="BC71" i="5" s="1"/>
  <c r="BD71" i="5" a="1"/>
  <c r="BD71" i="5" s="1"/>
  <c r="BE71" i="5" a="1"/>
  <c r="BE71" i="5" s="1"/>
  <c r="BF71" i="5" a="1"/>
  <c r="BF71" i="5" s="1"/>
  <c r="BG71" i="5" a="1"/>
  <c r="BG71" i="5" s="1"/>
  <c r="AF72" i="5" a="1"/>
  <c r="AF72" i="5" s="1"/>
  <c r="AG72" i="5" a="1"/>
  <c r="AG72" i="5" s="1"/>
  <c r="AH72" i="5" a="1"/>
  <c r="AH72" i="5" s="1"/>
  <c r="AI72" i="5" a="1"/>
  <c r="AI72" i="5" s="1"/>
  <c r="AJ72" i="5" a="1"/>
  <c r="AJ72" i="5" s="1"/>
  <c r="AK72" i="5" a="1"/>
  <c r="AK72" i="5" s="1"/>
  <c r="AL72" i="5" a="1"/>
  <c r="AL72" i="5" s="1"/>
  <c r="AM72" i="5" a="1"/>
  <c r="AM72" i="5" s="1"/>
  <c r="AN72" i="5" a="1"/>
  <c r="AN72" i="5" s="1"/>
  <c r="AO72" i="5" a="1"/>
  <c r="AO72" i="5" s="1"/>
  <c r="AP72" i="5" a="1"/>
  <c r="AP72" i="5" s="1"/>
  <c r="AQ72" i="5" a="1"/>
  <c r="AQ72" i="5" s="1"/>
  <c r="AR72" i="5" a="1"/>
  <c r="AR72" i="5" s="1"/>
  <c r="AS72" i="5" a="1"/>
  <c r="AS72" i="5" s="1"/>
  <c r="AT72" i="5" a="1"/>
  <c r="AT72" i="5" s="1"/>
  <c r="AU72" i="5" a="1"/>
  <c r="AU72" i="5" s="1"/>
  <c r="AV72" i="5" a="1"/>
  <c r="AV72" i="5" s="1"/>
  <c r="AW72" i="5" a="1"/>
  <c r="AW72" i="5" s="1"/>
  <c r="AX72" i="5" a="1"/>
  <c r="AX72" i="5" s="1"/>
  <c r="AY72" i="5" a="1"/>
  <c r="AY72" i="5" s="1"/>
  <c r="AZ72" i="5" a="1"/>
  <c r="AZ72" i="5" s="1"/>
  <c r="BA72" i="5" a="1"/>
  <c r="BA72" i="5" s="1"/>
  <c r="BB72" i="5" a="1"/>
  <c r="BB72" i="5" s="1"/>
  <c r="BC72" i="5" a="1"/>
  <c r="BC72" i="5" s="1"/>
  <c r="BD72" i="5" a="1"/>
  <c r="BD72" i="5" s="1"/>
  <c r="BE72" i="5" a="1"/>
  <c r="BE72" i="5" s="1"/>
  <c r="BF72" i="5" a="1"/>
  <c r="BF72" i="5" s="1"/>
  <c r="BG72" i="5" a="1"/>
  <c r="BG72" i="5" s="1"/>
  <c r="AF73" i="5" a="1"/>
  <c r="AF73" i="5" s="1"/>
  <c r="AG73" i="5" a="1"/>
  <c r="AG73" i="5" s="1"/>
  <c r="AH73" i="5" a="1"/>
  <c r="AH73" i="5" s="1"/>
  <c r="AI73" i="5" a="1"/>
  <c r="AI73" i="5" s="1"/>
  <c r="AJ73" i="5" a="1"/>
  <c r="AJ73" i="5" s="1"/>
  <c r="AK73" i="5" a="1"/>
  <c r="AK73" i="5" s="1"/>
  <c r="AL73" i="5" a="1"/>
  <c r="AL73" i="5" s="1"/>
  <c r="AM73" i="5" a="1"/>
  <c r="AM73" i="5" s="1"/>
  <c r="AN73" i="5" a="1"/>
  <c r="AN73" i="5" s="1"/>
  <c r="AO73" i="5" a="1"/>
  <c r="AO73" i="5" s="1"/>
  <c r="AP73" i="5" a="1"/>
  <c r="AP73" i="5" s="1"/>
  <c r="AQ73" i="5" a="1"/>
  <c r="AQ73" i="5" s="1"/>
  <c r="AR73" i="5" a="1"/>
  <c r="AR73" i="5" s="1"/>
  <c r="AS73" i="5" a="1"/>
  <c r="AS73" i="5" s="1"/>
  <c r="AT73" i="5" a="1"/>
  <c r="AT73" i="5" s="1"/>
  <c r="AU73" i="5" a="1"/>
  <c r="AU73" i="5" s="1"/>
  <c r="AV73" i="5" a="1"/>
  <c r="AV73" i="5" s="1"/>
  <c r="AW73" i="5" a="1"/>
  <c r="AW73" i="5" s="1"/>
  <c r="AX73" i="5" a="1"/>
  <c r="AX73" i="5" s="1"/>
  <c r="AY73" i="5" a="1"/>
  <c r="AY73" i="5" s="1"/>
  <c r="AZ73" i="5" a="1"/>
  <c r="AZ73" i="5" s="1"/>
  <c r="BA73" i="5" a="1"/>
  <c r="BA73" i="5" s="1"/>
  <c r="BB73" i="5" a="1"/>
  <c r="BB73" i="5" s="1"/>
  <c r="BC73" i="5" a="1"/>
  <c r="BC73" i="5" s="1"/>
  <c r="BD73" i="5" a="1"/>
  <c r="BD73" i="5" s="1"/>
  <c r="BE73" i="5" a="1"/>
  <c r="BE73" i="5" s="1"/>
  <c r="BF73" i="5" a="1"/>
  <c r="BF73" i="5" s="1"/>
  <c r="BG73" i="5" a="1"/>
  <c r="BG73" i="5" s="1"/>
  <c r="AF74" i="5" a="1"/>
  <c r="AF74" i="5" s="1"/>
  <c r="AG74" i="5" a="1"/>
  <c r="AG74" i="5" s="1"/>
  <c r="AH74" i="5" a="1"/>
  <c r="AH74" i="5" s="1"/>
  <c r="AI74" i="5" a="1"/>
  <c r="AI74" i="5" s="1"/>
  <c r="AJ74" i="5" a="1"/>
  <c r="AJ74" i="5" s="1"/>
  <c r="AK74" i="5" a="1"/>
  <c r="AK74" i="5" s="1"/>
  <c r="AL74" i="5" a="1"/>
  <c r="AL74" i="5" s="1"/>
  <c r="AM74" i="5" a="1"/>
  <c r="AM74" i="5" s="1"/>
  <c r="AN74" i="5" a="1"/>
  <c r="AN74" i="5" s="1"/>
  <c r="AO74" i="5" a="1"/>
  <c r="AO74" i="5" s="1"/>
  <c r="AP74" i="5" a="1"/>
  <c r="AP74" i="5" s="1"/>
  <c r="AQ74" i="5" a="1"/>
  <c r="AQ74" i="5" s="1"/>
  <c r="AR74" i="5" a="1"/>
  <c r="AR74" i="5" s="1"/>
  <c r="AS74" i="5" a="1"/>
  <c r="AS74" i="5" s="1"/>
  <c r="AT74" i="5" a="1"/>
  <c r="AT74" i="5" s="1"/>
  <c r="AU74" i="5" a="1"/>
  <c r="AU74" i="5" s="1"/>
  <c r="AV74" i="5" a="1"/>
  <c r="AV74" i="5" s="1"/>
  <c r="AW74" i="5" a="1"/>
  <c r="AW74" i="5" s="1"/>
  <c r="AX74" i="5" a="1"/>
  <c r="AX74" i="5" s="1"/>
  <c r="AY74" i="5" a="1"/>
  <c r="AY74" i="5" s="1"/>
  <c r="AZ74" i="5" a="1"/>
  <c r="AZ74" i="5" s="1"/>
  <c r="BA74" i="5" a="1"/>
  <c r="BA74" i="5" s="1"/>
  <c r="BB74" i="5" a="1"/>
  <c r="BB74" i="5" s="1"/>
  <c r="BC74" i="5" a="1"/>
  <c r="BC74" i="5" s="1"/>
  <c r="BD74" i="5" a="1"/>
  <c r="BD74" i="5" s="1"/>
  <c r="BE74" i="5" a="1"/>
  <c r="BE74" i="5" s="1"/>
  <c r="BF74" i="5" a="1"/>
  <c r="BF74" i="5" s="1"/>
  <c r="BG74" i="5" a="1"/>
  <c r="BG74" i="5" s="1"/>
  <c r="AF75" i="5" a="1"/>
  <c r="AF75" i="5" s="1"/>
  <c r="AG75" i="5" a="1"/>
  <c r="AG75" i="5" s="1"/>
  <c r="AH75" i="5" a="1"/>
  <c r="AH75" i="5" s="1"/>
  <c r="AI75" i="5" a="1"/>
  <c r="AI75" i="5" s="1"/>
  <c r="AJ75" i="5" a="1"/>
  <c r="AJ75" i="5" s="1"/>
  <c r="AK75" i="5" a="1"/>
  <c r="AK75" i="5" s="1"/>
  <c r="AL75" i="5" a="1"/>
  <c r="AL75" i="5" s="1"/>
  <c r="AM75" i="5" a="1"/>
  <c r="AM75" i="5" s="1"/>
  <c r="AN75" i="5" a="1"/>
  <c r="AN75" i="5" s="1"/>
  <c r="AO75" i="5" a="1"/>
  <c r="AO75" i="5" s="1"/>
  <c r="AP75" i="5" a="1"/>
  <c r="AP75" i="5" s="1"/>
  <c r="AQ75" i="5" a="1"/>
  <c r="AQ75" i="5" s="1"/>
  <c r="AR75" i="5" a="1"/>
  <c r="AR75" i="5" s="1"/>
  <c r="AS75" i="5" a="1"/>
  <c r="AS75" i="5" s="1"/>
  <c r="AT75" i="5" a="1"/>
  <c r="AT75" i="5" s="1"/>
  <c r="AU75" i="5" a="1"/>
  <c r="AU75" i="5"/>
  <c r="AV75" i="5" a="1"/>
  <c r="AV75" i="5" s="1"/>
  <c r="AW75" i="5" a="1"/>
  <c r="AW75" i="5" s="1"/>
  <c r="AX75" i="5" a="1"/>
  <c r="AX75" i="5" s="1"/>
  <c r="AY75" i="5" a="1"/>
  <c r="AY75" i="5" s="1"/>
  <c r="AZ75" i="5" a="1"/>
  <c r="AZ75" i="5" s="1"/>
  <c r="BA75" i="5" a="1"/>
  <c r="BA75" i="5"/>
  <c r="BB75" i="5" a="1"/>
  <c r="BB75" i="5" s="1"/>
  <c r="BC75" i="5" a="1"/>
  <c r="BC75" i="5" s="1"/>
  <c r="BD75" i="5" a="1"/>
  <c r="BD75" i="5" s="1"/>
  <c r="BE75" i="5" a="1"/>
  <c r="BE75" i="5" s="1"/>
  <c r="BF75" i="5" a="1"/>
  <c r="BF75" i="5" s="1"/>
  <c r="BG75" i="5" a="1"/>
  <c r="BG75" i="5" s="1"/>
  <c r="AF76" i="5" a="1"/>
  <c r="AF76" i="5" s="1"/>
  <c r="AG76" i="5" a="1"/>
  <c r="AG76" i="5" s="1"/>
  <c r="AH76" i="5" a="1"/>
  <c r="AH76" i="5" s="1"/>
  <c r="AI76" i="5" a="1"/>
  <c r="AI76" i="5" s="1"/>
  <c r="AJ76" i="5" a="1"/>
  <c r="AJ76" i="5" s="1"/>
  <c r="AK76" i="5" a="1"/>
  <c r="AK76" i="5" s="1"/>
  <c r="AL76" i="5" a="1"/>
  <c r="AL76" i="5" s="1"/>
  <c r="AM76" i="5" a="1"/>
  <c r="AM76" i="5" s="1"/>
  <c r="AN76" i="5" a="1"/>
  <c r="AN76" i="5" s="1"/>
  <c r="AO76" i="5" a="1"/>
  <c r="AO76" i="5" s="1"/>
  <c r="AP76" i="5" a="1"/>
  <c r="AP76" i="5" s="1"/>
  <c r="AQ76" i="5" a="1"/>
  <c r="AQ76" i="5" s="1"/>
  <c r="AR76" i="5" a="1"/>
  <c r="AR76" i="5" s="1"/>
  <c r="AS76" i="5" a="1"/>
  <c r="AS76" i="5" s="1"/>
  <c r="AT76" i="5" a="1"/>
  <c r="AT76" i="5" s="1"/>
  <c r="AU76" i="5" a="1"/>
  <c r="AU76" i="5" s="1"/>
  <c r="AV76" i="5" a="1"/>
  <c r="AV76" i="5" s="1"/>
  <c r="AW76" i="5" a="1"/>
  <c r="AW76" i="5" s="1"/>
  <c r="AX76" i="5" a="1"/>
  <c r="AX76" i="5" s="1"/>
  <c r="AY76" i="5" a="1"/>
  <c r="AY76" i="5" s="1"/>
  <c r="AZ76" i="5" a="1"/>
  <c r="AZ76" i="5" s="1"/>
  <c r="BA76" i="5" a="1"/>
  <c r="BA76" i="5" s="1"/>
  <c r="BB76" i="5" a="1"/>
  <c r="BB76" i="5" s="1"/>
  <c r="BC76" i="5" a="1"/>
  <c r="BC76" i="5" s="1"/>
  <c r="BD76" i="5" a="1"/>
  <c r="BD76" i="5" s="1"/>
  <c r="BE76" i="5" a="1"/>
  <c r="BE76" i="5" s="1"/>
  <c r="BF76" i="5" a="1"/>
  <c r="BF76" i="5" s="1"/>
  <c r="BG76" i="5" a="1"/>
  <c r="BG76" i="5" s="1"/>
  <c r="AF77" i="5" a="1"/>
  <c r="AF77" i="5" s="1"/>
  <c r="AG77" i="5" a="1"/>
  <c r="AG77" i="5" s="1"/>
  <c r="AH77" i="5" a="1"/>
  <c r="AH77" i="5" s="1"/>
  <c r="AI77" i="5" a="1"/>
  <c r="AI77" i="5" s="1"/>
  <c r="AJ77" i="5" a="1"/>
  <c r="AJ77" i="5" s="1"/>
  <c r="AK77" i="5" a="1"/>
  <c r="AK77" i="5" s="1"/>
  <c r="AL77" i="5" a="1"/>
  <c r="AL77" i="5" s="1"/>
  <c r="AM77" i="5" a="1"/>
  <c r="AM77" i="5" s="1"/>
  <c r="AN77" i="5" a="1"/>
  <c r="AN77" i="5" s="1"/>
  <c r="AO77" i="5" a="1"/>
  <c r="AO77" i="5" s="1"/>
  <c r="AP77" i="5" a="1"/>
  <c r="AP77" i="5" s="1"/>
  <c r="AQ77" i="5" a="1"/>
  <c r="AQ77" i="5" s="1"/>
  <c r="AR77" i="5" a="1"/>
  <c r="AR77" i="5" s="1"/>
  <c r="AS77" i="5" a="1"/>
  <c r="AS77" i="5" s="1"/>
  <c r="AT77" i="5" a="1"/>
  <c r="AT77" i="5" s="1"/>
  <c r="AU77" i="5" a="1"/>
  <c r="AU77" i="5" s="1"/>
  <c r="AV77" i="5" a="1"/>
  <c r="AV77" i="5" s="1"/>
  <c r="AW77" i="5" a="1"/>
  <c r="AW77" i="5" s="1"/>
  <c r="AX77" i="5" a="1"/>
  <c r="AX77" i="5" s="1"/>
  <c r="AY77" i="5" a="1"/>
  <c r="AY77" i="5" s="1"/>
  <c r="AZ77" i="5" a="1"/>
  <c r="AZ77" i="5" s="1"/>
  <c r="BA77" i="5" a="1"/>
  <c r="BA77" i="5" s="1"/>
  <c r="BB77" i="5" a="1"/>
  <c r="BB77" i="5" s="1"/>
  <c r="BC77" i="5" a="1"/>
  <c r="BC77" i="5" s="1"/>
  <c r="BD77" i="5" a="1"/>
  <c r="BD77" i="5" s="1"/>
  <c r="BE77" i="5" a="1"/>
  <c r="BE77" i="5" s="1"/>
  <c r="BF77" i="5" a="1"/>
  <c r="BF77" i="5" s="1"/>
  <c r="BG77" i="5" a="1"/>
  <c r="BG77" i="5" s="1"/>
  <c r="AF78" i="5" a="1"/>
  <c r="AF78" i="5" s="1"/>
  <c r="AG78" i="5" a="1"/>
  <c r="AG78" i="5" s="1"/>
  <c r="AH78" i="5" a="1"/>
  <c r="AH78" i="5" s="1"/>
  <c r="AI78" i="5" a="1"/>
  <c r="AI78" i="5" s="1"/>
  <c r="AJ78" i="5" a="1"/>
  <c r="AJ78" i="5" s="1"/>
  <c r="AK78" i="5" a="1"/>
  <c r="AK78" i="5" s="1"/>
  <c r="AL78" i="5" a="1"/>
  <c r="AL78" i="5" s="1"/>
  <c r="AM78" i="5" a="1"/>
  <c r="AM78" i="5" s="1"/>
  <c r="AN78" i="5" a="1"/>
  <c r="AN78" i="5" s="1"/>
  <c r="AO78" i="5" a="1"/>
  <c r="AO78" i="5" s="1"/>
  <c r="AP78" i="5" a="1"/>
  <c r="AP78" i="5" s="1"/>
  <c r="AQ78" i="5" a="1"/>
  <c r="AQ78" i="5" s="1"/>
  <c r="AR78" i="5" a="1"/>
  <c r="AR78" i="5" s="1"/>
  <c r="AS78" i="5" a="1"/>
  <c r="AS78" i="5"/>
  <c r="AT78" i="5" a="1"/>
  <c r="AT78" i="5" s="1"/>
  <c r="AU78" i="5" a="1"/>
  <c r="AU78" i="5" s="1"/>
  <c r="AV78" i="5" a="1"/>
  <c r="AV78" i="5" s="1"/>
  <c r="AW78" i="5" a="1"/>
  <c r="AW78" i="5" s="1"/>
  <c r="AX78" i="5" a="1"/>
  <c r="AX78" i="5" s="1"/>
  <c r="AY78" i="5" a="1"/>
  <c r="AY78" i="5" s="1"/>
  <c r="AZ78" i="5" a="1"/>
  <c r="AZ78" i="5" s="1"/>
  <c r="BA78" i="5" a="1"/>
  <c r="BA78" i="5" s="1"/>
  <c r="BB78" i="5" a="1"/>
  <c r="BB78" i="5" s="1"/>
  <c r="BC78" i="5" a="1"/>
  <c r="BC78" i="5" s="1"/>
  <c r="BD78" i="5" a="1"/>
  <c r="BD78" i="5" s="1"/>
  <c r="BE78" i="5" a="1"/>
  <c r="BE78" i="5" s="1"/>
  <c r="BF78" i="5" a="1"/>
  <c r="BF78" i="5" s="1"/>
  <c r="BG78" i="5" a="1"/>
  <c r="BG78" i="5" s="1"/>
  <c r="AF79" i="5" a="1"/>
  <c r="AF79" i="5" s="1"/>
  <c r="AG79" i="5" a="1"/>
  <c r="AG79" i="5" s="1"/>
  <c r="AH79" i="5" a="1"/>
  <c r="AH79" i="5" s="1"/>
  <c r="AI79" i="5" a="1"/>
  <c r="AI79" i="5" s="1"/>
  <c r="AJ79" i="5" a="1"/>
  <c r="AJ79" i="5" s="1"/>
  <c r="AK79" i="5" a="1"/>
  <c r="AK79" i="5" s="1"/>
  <c r="AL79" i="5" a="1"/>
  <c r="AL79" i="5" s="1"/>
  <c r="AM79" i="5" a="1"/>
  <c r="AM79" i="5" s="1"/>
  <c r="AN79" i="5" a="1"/>
  <c r="AN79" i="5" s="1"/>
  <c r="AO79" i="5" a="1"/>
  <c r="AO79" i="5" s="1"/>
  <c r="AP79" i="5" a="1"/>
  <c r="AP79" i="5" s="1"/>
  <c r="AQ79" i="5" a="1"/>
  <c r="AQ79" i="5" s="1"/>
  <c r="AR79" i="5" a="1"/>
  <c r="AR79" i="5" s="1"/>
  <c r="AS79" i="5" a="1"/>
  <c r="AS79" i="5" s="1"/>
  <c r="AT79" i="5" a="1"/>
  <c r="AT79" i="5" s="1"/>
  <c r="AU79" i="5" a="1"/>
  <c r="AU79" i="5" s="1"/>
  <c r="AV79" i="5" a="1"/>
  <c r="AV79" i="5" s="1"/>
  <c r="AW79" i="5" a="1"/>
  <c r="AW79" i="5" s="1"/>
  <c r="AX79" i="5" a="1"/>
  <c r="AX79" i="5" s="1"/>
  <c r="AY79" i="5" a="1"/>
  <c r="AY79" i="5" s="1"/>
  <c r="AZ79" i="5" a="1"/>
  <c r="AZ79" i="5" s="1"/>
  <c r="BA79" i="5" a="1"/>
  <c r="BA79" i="5" s="1"/>
  <c r="BB79" i="5" a="1"/>
  <c r="BB79" i="5" s="1"/>
  <c r="BC79" i="5" a="1"/>
  <c r="BC79" i="5" s="1"/>
  <c r="BD79" i="5" a="1"/>
  <c r="BD79" i="5" s="1"/>
  <c r="BE79" i="5" a="1"/>
  <c r="BE79" i="5" s="1"/>
  <c r="BF79" i="5" a="1"/>
  <c r="BF79" i="5" s="1"/>
  <c r="BG79" i="5" a="1"/>
  <c r="BG79" i="5" s="1"/>
  <c r="AF80" i="5" a="1"/>
  <c r="AF80" i="5" s="1"/>
  <c r="AG80" i="5" a="1"/>
  <c r="AG80" i="5" s="1"/>
  <c r="AH80" i="5" a="1"/>
  <c r="AH80" i="5" s="1"/>
  <c r="AI80" i="5" a="1"/>
  <c r="AI80" i="5" s="1"/>
  <c r="AJ80" i="5" a="1"/>
  <c r="AJ80" i="5" s="1"/>
  <c r="AK80" i="5" a="1"/>
  <c r="AK80" i="5" s="1"/>
  <c r="AL80" i="5" a="1"/>
  <c r="AL80" i="5" s="1"/>
  <c r="AM80" i="5" a="1"/>
  <c r="AM80" i="5" s="1"/>
  <c r="AN80" i="5" a="1"/>
  <c r="AN80" i="5" s="1"/>
  <c r="AO80" i="5" a="1"/>
  <c r="AO80" i="5" s="1"/>
  <c r="AP80" i="5" a="1"/>
  <c r="AP80" i="5" s="1"/>
  <c r="AQ80" i="5" a="1"/>
  <c r="AQ80" i="5" s="1"/>
  <c r="AR80" i="5" a="1"/>
  <c r="AR80" i="5" s="1"/>
  <c r="AS80" i="5" a="1"/>
  <c r="AS80" i="5" s="1"/>
  <c r="AT80" i="5" a="1"/>
  <c r="AT80" i="5" s="1"/>
  <c r="AU80" i="5" a="1"/>
  <c r="AU80" i="5" s="1"/>
  <c r="AV80" i="5" a="1"/>
  <c r="AV80" i="5" s="1"/>
  <c r="AW80" i="5" a="1"/>
  <c r="AW80" i="5" s="1"/>
  <c r="AX80" i="5" a="1"/>
  <c r="AX80" i="5" s="1"/>
  <c r="AY80" i="5" a="1"/>
  <c r="AY80" i="5" s="1"/>
  <c r="AZ80" i="5" a="1"/>
  <c r="AZ80" i="5" s="1"/>
  <c r="BA80" i="5" a="1"/>
  <c r="BA80" i="5" s="1"/>
  <c r="BB80" i="5" a="1"/>
  <c r="BB80" i="5" s="1"/>
  <c r="BC80" i="5" a="1"/>
  <c r="BC80" i="5" s="1"/>
  <c r="BD80" i="5" a="1"/>
  <c r="BD80" i="5" s="1"/>
  <c r="BE80" i="5" a="1"/>
  <c r="BE80" i="5" s="1"/>
  <c r="BF80" i="5" a="1"/>
  <c r="BF80" i="5" s="1"/>
  <c r="BG80" i="5" a="1"/>
  <c r="BG80" i="5" s="1"/>
  <c r="AF81" i="5" a="1"/>
  <c r="AF81" i="5" s="1"/>
  <c r="AG81" i="5" a="1"/>
  <c r="AG81" i="5" s="1"/>
  <c r="AH81" i="5" a="1"/>
  <c r="AH81" i="5" s="1"/>
  <c r="AI81" i="5" a="1"/>
  <c r="AI81" i="5" s="1"/>
  <c r="AJ81" i="5" a="1"/>
  <c r="AJ81" i="5" s="1"/>
  <c r="AK81" i="5" a="1"/>
  <c r="AK81" i="5" s="1"/>
  <c r="AL81" i="5" a="1"/>
  <c r="AL81" i="5" s="1"/>
  <c r="AM81" i="5" a="1"/>
  <c r="AM81" i="5" s="1"/>
  <c r="AN81" i="5" a="1"/>
  <c r="AN81" i="5" s="1"/>
  <c r="AO81" i="5" a="1"/>
  <c r="AO81" i="5" s="1"/>
  <c r="AP81" i="5" a="1"/>
  <c r="AP81" i="5" s="1"/>
  <c r="AQ81" i="5" a="1"/>
  <c r="AQ81" i="5" s="1"/>
  <c r="AR81" i="5" a="1"/>
  <c r="AR81" i="5" s="1"/>
  <c r="AS81" i="5" a="1"/>
  <c r="AS81" i="5" s="1"/>
  <c r="AT81" i="5" a="1"/>
  <c r="AT81" i="5"/>
  <c r="AU81" i="5" a="1"/>
  <c r="AU81" i="5" s="1"/>
  <c r="AV81" i="5" a="1"/>
  <c r="AV81" i="5" s="1"/>
  <c r="AW81" i="5" a="1"/>
  <c r="AW81" i="5" s="1"/>
  <c r="AX81" i="5" a="1"/>
  <c r="AX81" i="5" s="1"/>
  <c r="AY81" i="5" a="1"/>
  <c r="AY81" i="5"/>
  <c r="AZ81" i="5" a="1"/>
  <c r="AZ81" i="5" s="1"/>
  <c r="BA81" i="5" a="1"/>
  <c r="BA81" i="5" s="1"/>
  <c r="BB81" i="5" a="1"/>
  <c r="BB81" i="5" s="1"/>
  <c r="BC81" i="5" a="1"/>
  <c r="BC81" i="5" s="1"/>
  <c r="BD81" i="5" a="1"/>
  <c r="BD81" i="5" s="1"/>
  <c r="BE81" i="5" a="1"/>
  <c r="BE81" i="5" s="1"/>
  <c r="BF81" i="5" a="1"/>
  <c r="BF81" i="5" s="1"/>
  <c r="BG81" i="5" a="1"/>
  <c r="BG81" i="5" s="1"/>
  <c r="AF82" i="5" a="1"/>
  <c r="AF82" i="5" s="1"/>
  <c r="AG82" i="5" a="1"/>
  <c r="AG82" i="5" s="1"/>
  <c r="AH82" i="5" a="1"/>
  <c r="AH82" i="5" s="1"/>
  <c r="AI82" i="5" a="1"/>
  <c r="AI82" i="5" s="1"/>
  <c r="AJ82" i="5" a="1"/>
  <c r="AJ82" i="5" s="1"/>
  <c r="AK82" i="5" a="1"/>
  <c r="AK82" i="5" s="1"/>
  <c r="AL82" i="5" a="1"/>
  <c r="AL82" i="5" s="1"/>
  <c r="AM82" i="5" a="1"/>
  <c r="AM82" i="5" s="1"/>
  <c r="AN82" i="5" a="1"/>
  <c r="AN82" i="5" s="1"/>
  <c r="AO82" i="5" a="1"/>
  <c r="AO82" i="5" s="1"/>
  <c r="AP82" i="5" a="1"/>
  <c r="AP82" i="5" s="1"/>
  <c r="AQ82" i="5" a="1"/>
  <c r="AQ82" i="5" s="1"/>
  <c r="AR82" i="5" a="1"/>
  <c r="AR82" i="5" s="1"/>
  <c r="AS82" i="5" a="1"/>
  <c r="AS82" i="5" s="1"/>
  <c r="AT82" i="5" a="1"/>
  <c r="AT82" i="5" s="1"/>
  <c r="AU82" i="5" a="1"/>
  <c r="AU82" i="5" s="1"/>
  <c r="AV82" i="5" a="1"/>
  <c r="AV82" i="5" s="1"/>
  <c r="AW82" i="5" a="1"/>
  <c r="AW82" i="5" s="1"/>
  <c r="AX82" i="5" a="1"/>
  <c r="AX82" i="5" s="1"/>
  <c r="AY82" i="5" a="1"/>
  <c r="AY82" i="5" s="1"/>
  <c r="AZ82" i="5" a="1"/>
  <c r="AZ82" i="5" s="1"/>
  <c r="BA82" i="5" a="1"/>
  <c r="BA82" i="5" s="1"/>
  <c r="BB82" i="5" a="1"/>
  <c r="BB82" i="5" s="1"/>
  <c r="BC82" i="5" a="1"/>
  <c r="BC82" i="5" s="1"/>
  <c r="BD82" i="5" a="1"/>
  <c r="BD82" i="5" s="1"/>
  <c r="BE82" i="5" a="1"/>
  <c r="BE82" i="5" s="1"/>
  <c r="BF82" i="5" a="1"/>
  <c r="BF82" i="5" s="1"/>
  <c r="BG82" i="5" a="1"/>
  <c r="BG82" i="5" s="1"/>
  <c r="AF83" i="5" a="1"/>
  <c r="AF83" i="5" s="1"/>
  <c r="AG83" i="5" a="1"/>
  <c r="AG83" i="5" s="1"/>
  <c r="AH83" i="5" a="1"/>
  <c r="AH83" i="5" s="1"/>
  <c r="AI83" i="5" a="1"/>
  <c r="AI83" i="5" s="1"/>
  <c r="AJ83" i="5" a="1"/>
  <c r="AJ83" i="5" s="1"/>
  <c r="AK83" i="5" a="1"/>
  <c r="AK83" i="5" s="1"/>
  <c r="AL83" i="5" a="1"/>
  <c r="AL83" i="5" s="1"/>
  <c r="AM83" i="5" a="1"/>
  <c r="AM83" i="5" s="1"/>
  <c r="AN83" i="5" a="1"/>
  <c r="AN83" i="5" s="1"/>
  <c r="AO83" i="5" a="1"/>
  <c r="AO83" i="5" s="1"/>
  <c r="AP83" i="5" a="1"/>
  <c r="AP83" i="5" s="1"/>
  <c r="AQ83" i="5" a="1"/>
  <c r="AQ83" i="5" s="1"/>
  <c r="AR83" i="5" a="1"/>
  <c r="AR83" i="5" s="1"/>
  <c r="AS83" i="5" a="1"/>
  <c r="AS83" i="5" s="1"/>
  <c r="AT83" i="5" a="1"/>
  <c r="AT83" i="5" s="1"/>
  <c r="AU83" i="5" a="1"/>
  <c r="AU83" i="5" s="1"/>
  <c r="AV83" i="5" a="1"/>
  <c r="AV83" i="5" s="1"/>
  <c r="AW83" i="5" a="1"/>
  <c r="AW83" i="5" s="1"/>
  <c r="AX83" i="5" a="1"/>
  <c r="AX83" i="5" s="1"/>
  <c r="AY83" i="5" a="1"/>
  <c r="AY83" i="5" s="1"/>
  <c r="AZ83" i="5" a="1"/>
  <c r="AZ83" i="5" s="1"/>
  <c r="BA83" i="5" a="1"/>
  <c r="BA83" i="5" s="1"/>
  <c r="BB83" i="5" a="1"/>
  <c r="BB83" i="5" s="1"/>
  <c r="BC83" i="5" a="1"/>
  <c r="BC83" i="5" s="1"/>
  <c r="BD83" i="5" a="1"/>
  <c r="BD83" i="5" s="1"/>
  <c r="BE83" i="5" a="1"/>
  <c r="BE83" i="5" s="1"/>
  <c r="BF83" i="5" a="1"/>
  <c r="BF83" i="5" s="1"/>
  <c r="BG83" i="5" a="1"/>
  <c r="BG83" i="5" s="1"/>
  <c r="AF84" i="5" a="1"/>
  <c r="AF84" i="5" s="1"/>
  <c r="AG84" i="5" a="1"/>
  <c r="AG84" i="5" s="1"/>
  <c r="AH84" i="5" a="1"/>
  <c r="AH84" i="5" s="1"/>
  <c r="AI84" i="5" a="1"/>
  <c r="AI84" i="5" s="1"/>
  <c r="AJ84" i="5" a="1"/>
  <c r="AJ84" i="5" s="1"/>
  <c r="AK84" i="5" a="1"/>
  <c r="AK84" i="5" s="1"/>
  <c r="AL84" i="5" a="1"/>
  <c r="AL84" i="5" s="1"/>
  <c r="AM84" i="5" a="1"/>
  <c r="AM84" i="5" s="1"/>
  <c r="AN84" i="5" a="1"/>
  <c r="AN84" i="5" s="1"/>
  <c r="AO84" i="5" a="1"/>
  <c r="AO84" i="5" s="1"/>
  <c r="AP84" i="5" a="1"/>
  <c r="AP84" i="5" s="1"/>
  <c r="AQ84" i="5" a="1"/>
  <c r="AQ84" i="5" s="1"/>
  <c r="AR84" i="5" a="1"/>
  <c r="AR84" i="5" s="1"/>
  <c r="AS84" i="5" a="1"/>
  <c r="AS84" i="5" s="1"/>
  <c r="AT84" i="5" a="1"/>
  <c r="AT84" i="5" s="1"/>
  <c r="AU84" i="5" a="1"/>
  <c r="AU84" i="5" s="1"/>
  <c r="AV84" i="5" a="1"/>
  <c r="AV84" i="5" s="1"/>
  <c r="AW84" i="5" a="1"/>
  <c r="AW84" i="5" s="1"/>
  <c r="AX84" i="5" a="1"/>
  <c r="AX84" i="5"/>
  <c r="AY84" i="5" a="1"/>
  <c r="AY84" i="5" s="1"/>
  <c r="AZ84" i="5" a="1"/>
  <c r="AZ84" i="5" s="1"/>
  <c r="BA84" i="5" a="1"/>
  <c r="BA84" i="5" s="1"/>
  <c r="BB84" i="5" a="1"/>
  <c r="BB84" i="5" s="1"/>
  <c r="BC84" i="5" a="1"/>
  <c r="BC84" i="5" s="1"/>
  <c r="BD84" i="5" a="1"/>
  <c r="BD84" i="5" s="1"/>
  <c r="BE84" i="5" a="1"/>
  <c r="BE84" i="5" s="1"/>
  <c r="BF84" i="5" a="1"/>
  <c r="BF84" i="5" s="1"/>
  <c r="BG84" i="5" a="1"/>
  <c r="BG84" i="5" s="1"/>
  <c r="AF85" i="5" a="1"/>
  <c r="AF85" i="5" s="1"/>
  <c r="AG85" i="5" a="1"/>
  <c r="AG85" i="5" s="1"/>
  <c r="AH85" i="5" a="1"/>
  <c r="AH85" i="5" s="1"/>
  <c r="AI85" i="5" a="1"/>
  <c r="AI85" i="5" s="1"/>
  <c r="AJ85" i="5" a="1"/>
  <c r="AJ85" i="5" s="1"/>
  <c r="AK85" i="5" a="1"/>
  <c r="AK85" i="5" s="1"/>
  <c r="AL85" i="5" a="1"/>
  <c r="AL85" i="5" s="1"/>
  <c r="AM85" i="5" a="1"/>
  <c r="AM85" i="5" s="1"/>
  <c r="AN85" i="5" a="1"/>
  <c r="AN85" i="5" s="1"/>
  <c r="AO85" i="5" a="1"/>
  <c r="AO85" i="5" s="1"/>
  <c r="AP85" i="5" a="1"/>
  <c r="AP85" i="5" s="1"/>
  <c r="AQ85" i="5" a="1"/>
  <c r="AQ85" i="5" s="1"/>
  <c r="AR85" i="5" a="1"/>
  <c r="AR85" i="5" s="1"/>
  <c r="AS85" i="5" a="1"/>
  <c r="AS85" i="5" s="1"/>
  <c r="AT85" i="5" a="1"/>
  <c r="AT85" i="5" s="1"/>
  <c r="AU85" i="5" a="1"/>
  <c r="AU85" i="5" s="1"/>
  <c r="AV85" i="5" a="1"/>
  <c r="AV85" i="5" s="1"/>
  <c r="AW85" i="5" a="1"/>
  <c r="AW85" i="5" s="1"/>
  <c r="AX85" i="5" a="1"/>
  <c r="AX85" i="5" s="1"/>
  <c r="AY85" i="5" a="1"/>
  <c r="AY85" i="5" s="1"/>
  <c r="AZ85" i="5" a="1"/>
  <c r="AZ85" i="5" s="1"/>
  <c r="BA85" i="5" a="1"/>
  <c r="BA85" i="5" s="1"/>
  <c r="BB85" i="5" a="1"/>
  <c r="BB85" i="5" s="1"/>
  <c r="BC85" i="5" a="1"/>
  <c r="BC85" i="5" s="1"/>
  <c r="BD85" i="5" a="1"/>
  <c r="BD85" i="5" s="1"/>
  <c r="BE85" i="5" a="1"/>
  <c r="BE85" i="5" s="1"/>
  <c r="BF85" i="5" a="1"/>
  <c r="BF85" i="5" s="1"/>
  <c r="BG85" i="5" a="1"/>
  <c r="BG85" i="5" s="1"/>
  <c r="AF86" i="5" a="1"/>
  <c r="AF86" i="5" s="1"/>
  <c r="AG86" i="5" a="1"/>
  <c r="AG86" i="5" s="1"/>
  <c r="AH86" i="5" a="1"/>
  <c r="AH86" i="5" s="1"/>
  <c r="AI86" i="5" a="1"/>
  <c r="AI86" i="5" s="1"/>
  <c r="AJ86" i="5" a="1"/>
  <c r="AJ86" i="5" s="1"/>
  <c r="AK86" i="5" a="1"/>
  <c r="AK86" i="5" s="1"/>
  <c r="AL86" i="5" a="1"/>
  <c r="AL86" i="5" s="1"/>
  <c r="AM86" i="5" a="1"/>
  <c r="AM86" i="5" s="1"/>
  <c r="AN86" i="5" a="1"/>
  <c r="AN86" i="5" s="1"/>
  <c r="AO86" i="5" a="1"/>
  <c r="AO86" i="5" s="1"/>
  <c r="AP86" i="5" a="1"/>
  <c r="AP86" i="5" s="1"/>
  <c r="AQ86" i="5" a="1"/>
  <c r="AQ86" i="5" s="1"/>
  <c r="AR86" i="5" a="1"/>
  <c r="AR86" i="5" s="1"/>
  <c r="AS86" i="5" a="1"/>
  <c r="AS86" i="5" s="1"/>
  <c r="AT86" i="5" a="1"/>
  <c r="AT86" i="5" s="1"/>
  <c r="AU86" i="5" a="1"/>
  <c r="AU86" i="5" s="1"/>
  <c r="AV86" i="5" a="1"/>
  <c r="AV86" i="5" s="1"/>
  <c r="AW86" i="5" a="1"/>
  <c r="AW86" i="5" s="1"/>
  <c r="AX86" i="5" a="1"/>
  <c r="AX86" i="5" s="1"/>
  <c r="AY86" i="5" a="1"/>
  <c r="AY86" i="5" s="1"/>
  <c r="AZ86" i="5" a="1"/>
  <c r="AZ86" i="5"/>
  <c r="BA86" i="5" a="1"/>
  <c r="BA86" i="5" s="1"/>
  <c r="BB86" i="5" a="1"/>
  <c r="BB86" i="5" s="1"/>
  <c r="BC86" i="5" a="1"/>
  <c r="BC86" i="5" s="1"/>
  <c r="BD86" i="5" a="1"/>
  <c r="BD86" i="5" s="1"/>
  <c r="BE86" i="5" a="1"/>
  <c r="BE86" i="5" s="1"/>
  <c r="BF86" i="5" a="1"/>
  <c r="BF86" i="5" s="1"/>
  <c r="BG86" i="5" a="1"/>
  <c r="BG86" i="5" s="1"/>
  <c r="AF87" i="5" a="1"/>
  <c r="AF87" i="5" s="1"/>
  <c r="AG87" i="5" a="1"/>
  <c r="AG87" i="5" s="1"/>
  <c r="AH87" i="5" a="1"/>
  <c r="AH87" i="5" s="1"/>
  <c r="AI87" i="5" a="1"/>
  <c r="AI87" i="5" s="1"/>
  <c r="AJ87" i="5" a="1"/>
  <c r="AJ87" i="5" s="1"/>
  <c r="AK87" i="5" a="1"/>
  <c r="AK87" i="5" s="1"/>
  <c r="AL87" i="5" a="1"/>
  <c r="AL87" i="5" s="1"/>
  <c r="AM87" i="5" a="1"/>
  <c r="AM87" i="5"/>
  <c r="AN87" i="5" a="1"/>
  <c r="AN87" i="5" s="1"/>
  <c r="AO87" i="5" a="1"/>
  <c r="AO87" i="5" s="1"/>
  <c r="AP87" i="5" a="1"/>
  <c r="AP87" i="5" s="1"/>
  <c r="AQ87" i="5" a="1"/>
  <c r="AQ87" i="5" s="1"/>
  <c r="AR87" i="5" a="1"/>
  <c r="AR87" i="5" s="1"/>
  <c r="AS87" i="5" a="1"/>
  <c r="AS87" i="5" s="1"/>
  <c r="AT87" i="5" a="1"/>
  <c r="AT87" i="5" s="1"/>
  <c r="AU87" i="5" a="1"/>
  <c r="AU87" i="5" s="1"/>
  <c r="AV87" i="5" a="1"/>
  <c r="AV87" i="5" s="1"/>
  <c r="AW87" i="5" a="1"/>
  <c r="AW87" i="5" s="1"/>
  <c r="AX87" i="5" a="1"/>
  <c r="AX87" i="5" s="1"/>
  <c r="AY87" i="5" a="1"/>
  <c r="AY87" i="5" s="1"/>
  <c r="AZ87" i="5" a="1"/>
  <c r="AZ87" i="5" s="1"/>
  <c r="BA87" i="5" a="1"/>
  <c r="BA87" i="5" s="1"/>
  <c r="BB87" i="5" a="1"/>
  <c r="BB87" i="5" s="1"/>
  <c r="BC87" i="5" a="1"/>
  <c r="BC87" i="5" s="1"/>
  <c r="BD87" i="5" a="1"/>
  <c r="BD87" i="5" s="1"/>
  <c r="BE87" i="5" a="1"/>
  <c r="BE87" i="5" s="1"/>
  <c r="BF87" i="5" a="1"/>
  <c r="BF87" i="5" s="1"/>
  <c r="BG87" i="5" a="1"/>
  <c r="BG87" i="5" s="1"/>
  <c r="AF88" i="5" a="1"/>
  <c r="AF88" i="5" s="1"/>
  <c r="AG88" i="5" a="1"/>
  <c r="AG88" i="5" s="1"/>
  <c r="AH88" i="5" a="1"/>
  <c r="AH88" i="5" s="1"/>
  <c r="AI88" i="5" a="1"/>
  <c r="AI88" i="5" s="1"/>
  <c r="AJ88" i="5" a="1"/>
  <c r="AJ88" i="5" s="1"/>
  <c r="AK88" i="5" a="1"/>
  <c r="AK88" i="5" s="1"/>
  <c r="AL88" i="5" a="1"/>
  <c r="AL88" i="5" s="1"/>
  <c r="AM88" i="5" a="1"/>
  <c r="AM88" i="5" s="1"/>
  <c r="AN88" i="5" a="1"/>
  <c r="AN88" i="5" s="1"/>
  <c r="AO88" i="5" a="1"/>
  <c r="AO88" i="5" s="1"/>
  <c r="AP88" i="5" a="1"/>
  <c r="AP88" i="5"/>
  <c r="AQ88" i="5" a="1"/>
  <c r="AQ88" i="5" s="1"/>
  <c r="AR88" i="5" a="1"/>
  <c r="AR88" i="5" s="1"/>
  <c r="AS88" i="5" a="1"/>
  <c r="AS88" i="5" s="1"/>
  <c r="AT88" i="5" a="1"/>
  <c r="AT88" i="5" s="1"/>
  <c r="AU88" i="5" a="1"/>
  <c r="AU88" i="5" s="1"/>
  <c r="AV88" i="5" a="1"/>
  <c r="AV88" i="5" s="1"/>
  <c r="AW88" i="5" a="1"/>
  <c r="AW88" i="5" s="1"/>
  <c r="AX88" i="5" a="1"/>
  <c r="AX88" i="5" s="1"/>
  <c r="AY88" i="5" a="1"/>
  <c r="AY88" i="5" s="1"/>
  <c r="AZ88" i="5" a="1"/>
  <c r="AZ88" i="5" s="1"/>
  <c r="BA88" i="5" a="1"/>
  <c r="BA88" i="5" s="1"/>
  <c r="BB88" i="5" a="1"/>
  <c r="BB88" i="5" s="1"/>
  <c r="BC88" i="5" a="1"/>
  <c r="BC88" i="5" s="1"/>
  <c r="BD88" i="5" a="1"/>
  <c r="BD88" i="5" s="1"/>
  <c r="BE88" i="5" a="1"/>
  <c r="BE88" i="5" s="1"/>
  <c r="BF88" i="5" a="1"/>
  <c r="BF88" i="5" s="1"/>
  <c r="BG88" i="5" a="1"/>
  <c r="BG88" i="5" s="1"/>
  <c r="AF89" i="5" a="1"/>
  <c r="AF89" i="5" s="1"/>
  <c r="AG89" i="5" a="1"/>
  <c r="AG89" i="5" s="1"/>
  <c r="AH89" i="5" a="1"/>
  <c r="AH89" i="5" s="1"/>
  <c r="AI89" i="5" a="1"/>
  <c r="AI89" i="5" s="1"/>
  <c r="AJ89" i="5" a="1"/>
  <c r="AJ89" i="5" s="1"/>
  <c r="AK89" i="5" a="1"/>
  <c r="AK89" i="5" s="1"/>
  <c r="AL89" i="5" a="1"/>
  <c r="AL89" i="5" s="1"/>
  <c r="AM89" i="5" a="1"/>
  <c r="AM89" i="5" s="1"/>
  <c r="AN89" i="5" a="1"/>
  <c r="AN89" i="5" s="1"/>
  <c r="AO89" i="5" a="1"/>
  <c r="AO89" i="5" s="1"/>
  <c r="AP89" i="5" a="1"/>
  <c r="AP89" i="5" s="1"/>
  <c r="AQ89" i="5" a="1"/>
  <c r="AQ89" i="5" s="1"/>
  <c r="AR89" i="5" a="1"/>
  <c r="AR89" i="5" s="1"/>
  <c r="AS89" i="5" a="1"/>
  <c r="AS89" i="5" s="1"/>
  <c r="AT89" i="5" a="1"/>
  <c r="AT89" i="5" s="1"/>
  <c r="AU89" i="5" a="1"/>
  <c r="AU89" i="5" s="1"/>
  <c r="AV89" i="5" a="1"/>
  <c r="AV89" i="5" s="1"/>
  <c r="AW89" i="5" a="1"/>
  <c r="AW89" i="5" s="1"/>
  <c r="AX89" i="5" a="1"/>
  <c r="AX89" i="5" s="1"/>
  <c r="AY89" i="5" a="1"/>
  <c r="AY89" i="5" s="1"/>
  <c r="AZ89" i="5" a="1"/>
  <c r="AZ89" i="5" s="1"/>
  <c r="BA89" i="5" a="1"/>
  <c r="BA89" i="5" s="1"/>
  <c r="BB89" i="5" a="1"/>
  <c r="BB89" i="5" s="1"/>
  <c r="BC89" i="5" a="1"/>
  <c r="BC89" i="5"/>
  <c r="BD89" i="5" a="1"/>
  <c r="BD89" i="5" s="1"/>
  <c r="BE89" i="5" a="1"/>
  <c r="BE89" i="5" s="1"/>
  <c r="BF89" i="5" a="1"/>
  <c r="BF89" i="5" s="1"/>
  <c r="BG89" i="5" a="1"/>
  <c r="BG89" i="5" s="1"/>
  <c r="AF90" i="5" a="1"/>
  <c r="AF90" i="5" s="1"/>
  <c r="AG90" i="5" a="1"/>
  <c r="AG90" i="5" s="1"/>
  <c r="AH90" i="5" a="1"/>
  <c r="AH90" i="5" s="1"/>
  <c r="AI90" i="5" a="1"/>
  <c r="AI90" i="5" s="1"/>
  <c r="AJ90" i="5" a="1"/>
  <c r="AJ90" i="5" s="1"/>
  <c r="AK90" i="5" a="1"/>
  <c r="AK90" i="5" s="1"/>
  <c r="AL90" i="5" a="1"/>
  <c r="AL90" i="5" s="1"/>
  <c r="AM90" i="5" a="1"/>
  <c r="AM90" i="5" s="1"/>
  <c r="AN90" i="5" a="1"/>
  <c r="AN90" i="5" s="1"/>
  <c r="AO90" i="5" a="1"/>
  <c r="AO90" i="5" s="1"/>
  <c r="AP90" i="5" a="1"/>
  <c r="AP90" i="5"/>
  <c r="AQ90" i="5" a="1"/>
  <c r="AQ90" i="5" s="1"/>
  <c r="AR90" i="5" a="1"/>
  <c r="AR90" i="5" s="1"/>
  <c r="AS90" i="5" a="1"/>
  <c r="AS90" i="5" s="1"/>
  <c r="AT90" i="5" a="1"/>
  <c r="AT90" i="5" s="1"/>
  <c r="AU90" i="5" a="1"/>
  <c r="AU90" i="5" s="1"/>
  <c r="AV90" i="5" a="1"/>
  <c r="AV90" i="5" s="1"/>
  <c r="AW90" i="5" a="1"/>
  <c r="AW90" i="5" s="1"/>
  <c r="AX90" i="5" a="1"/>
  <c r="AX90" i="5" s="1"/>
  <c r="AY90" i="5" a="1"/>
  <c r="AY90" i="5" s="1"/>
  <c r="AZ90" i="5" a="1"/>
  <c r="AZ90" i="5" s="1"/>
  <c r="BA90" i="5" a="1"/>
  <c r="BA90" i="5" s="1"/>
  <c r="BB90" i="5" a="1"/>
  <c r="BB90" i="5" s="1"/>
  <c r="BC90" i="5" a="1"/>
  <c r="BC90" i="5" s="1"/>
  <c r="BD90" i="5" a="1"/>
  <c r="BD90" i="5" s="1"/>
  <c r="BE90" i="5" a="1"/>
  <c r="BE90" i="5" s="1"/>
  <c r="BF90" i="5" a="1"/>
  <c r="BF90" i="5" s="1"/>
  <c r="BG90" i="5" a="1"/>
  <c r="BG90" i="5" s="1"/>
  <c r="AF91" i="5" a="1"/>
  <c r="AF91" i="5" s="1"/>
  <c r="AG91" i="5" a="1"/>
  <c r="AG91" i="5" s="1"/>
  <c r="AH91" i="5" a="1"/>
  <c r="AH91" i="5" s="1"/>
  <c r="AI91" i="5" a="1"/>
  <c r="AI91" i="5" s="1"/>
  <c r="AJ91" i="5" a="1"/>
  <c r="AJ91" i="5" s="1"/>
  <c r="AK91" i="5" a="1"/>
  <c r="AK91" i="5" s="1"/>
  <c r="AL91" i="5" a="1"/>
  <c r="AL91" i="5" s="1"/>
  <c r="AM91" i="5" a="1"/>
  <c r="AM91" i="5"/>
  <c r="AN91" i="5" a="1"/>
  <c r="AN91" i="5" s="1"/>
  <c r="AO91" i="5" a="1"/>
  <c r="AO91" i="5" s="1"/>
  <c r="AP91" i="5" a="1"/>
  <c r="AP91" i="5" s="1"/>
  <c r="AQ91" i="5" a="1"/>
  <c r="AQ91" i="5" s="1"/>
  <c r="AR91" i="5" a="1"/>
  <c r="AR91" i="5" s="1"/>
  <c r="AS91" i="5" a="1"/>
  <c r="AS91" i="5" s="1"/>
  <c r="AT91" i="5" a="1"/>
  <c r="AT91" i="5" s="1"/>
  <c r="AU91" i="5" a="1"/>
  <c r="AU91" i="5" s="1"/>
  <c r="AV91" i="5" a="1"/>
  <c r="AV91" i="5" s="1"/>
  <c r="AW91" i="5" a="1"/>
  <c r="AW91" i="5" s="1"/>
  <c r="AX91" i="5" a="1"/>
  <c r="AX91" i="5" s="1"/>
  <c r="AY91" i="5" a="1"/>
  <c r="AY91" i="5" s="1"/>
  <c r="AZ91" i="5" a="1"/>
  <c r="AZ91" i="5" s="1"/>
  <c r="BA91" i="5" a="1"/>
  <c r="BA91" i="5" s="1"/>
  <c r="BB91" i="5" a="1"/>
  <c r="BB91" i="5" s="1"/>
  <c r="BC91" i="5" a="1"/>
  <c r="BC91" i="5" s="1"/>
  <c r="BD91" i="5" a="1"/>
  <c r="BD91" i="5" s="1"/>
  <c r="BE91" i="5" a="1"/>
  <c r="BE91" i="5" s="1"/>
  <c r="BF91" i="5" a="1"/>
  <c r="BF91" i="5" s="1"/>
  <c r="BG91" i="5" a="1"/>
  <c r="BG91" i="5" s="1"/>
  <c r="AF92" i="5" a="1"/>
  <c r="AF92" i="5" s="1"/>
  <c r="AG92" i="5" a="1"/>
  <c r="AG92" i="5" s="1"/>
  <c r="AH92" i="5" a="1"/>
  <c r="AH92" i="5"/>
  <c r="AI92" i="5" a="1"/>
  <c r="AI92" i="5" s="1"/>
  <c r="AJ92" i="5" a="1"/>
  <c r="AJ92" i="5" s="1"/>
  <c r="AK92" i="5" a="1"/>
  <c r="AK92" i="5" s="1"/>
  <c r="AL92" i="5" a="1"/>
  <c r="AL92" i="5" s="1"/>
  <c r="AM92" i="5" a="1"/>
  <c r="AM92" i="5" s="1"/>
  <c r="AN92" i="5" a="1"/>
  <c r="AN92" i="5" s="1"/>
  <c r="AO92" i="5" a="1"/>
  <c r="AO92" i="5" s="1"/>
  <c r="AP92" i="5" a="1"/>
  <c r="AP92" i="5" s="1"/>
  <c r="AQ92" i="5" a="1"/>
  <c r="AQ92" i="5" s="1"/>
  <c r="AR92" i="5" a="1"/>
  <c r="AR92" i="5" s="1"/>
  <c r="AS92" i="5" a="1"/>
  <c r="AS92" i="5" s="1"/>
  <c r="AT92" i="5" a="1"/>
  <c r="AT92" i="5" s="1"/>
  <c r="AU92" i="5" a="1"/>
  <c r="AU92" i="5" s="1"/>
  <c r="AV92" i="5" a="1"/>
  <c r="AV92" i="5" s="1"/>
  <c r="AW92" i="5" a="1"/>
  <c r="AW92" i="5" s="1"/>
  <c r="AX92" i="5" a="1"/>
  <c r="AX92" i="5" s="1"/>
  <c r="AY92" i="5" a="1"/>
  <c r="AY92" i="5" s="1"/>
  <c r="AZ92" i="5" a="1"/>
  <c r="AZ92" i="5" s="1"/>
  <c r="BA92" i="5" a="1"/>
  <c r="BA92" i="5" s="1"/>
  <c r="BB92" i="5" a="1"/>
  <c r="BB92" i="5" s="1"/>
  <c r="BC92" i="5" a="1"/>
  <c r="BC92" i="5" s="1"/>
  <c r="BD92" i="5" a="1"/>
  <c r="BD92" i="5" s="1"/>
  <c r="BE92" i="5" a="1"/>
  <c r="BE92" i="5" s="1"/>
  <c r="BF92" i="5" a="1"/>
  <c r="BF92" i="5" s="1"/>
  <c r="BG92" i="5" a="1"/>
  <c r="BG92" i="5" s="1"/>
  <c r="AF93" i="5" a="1"/>
  <c r="AF93" i="5" s="1"/>
  <c r="AG93" i="5" a="1"/>
  <c r="AG93" i="5" s="1"/>
  <c r="AH93" i="5" a="1"/>
  <c r="AH93" i="5" s="1"/>
  <c r="AI93" i="5" a="1"/>
  <c r="AI93" i="5" s="1"/>
  <c r="AJ93" i="5" a="1"/>
  <c r="AJ93" i="5" s="1"/>
  <c r="AK93" i="5" a="1"/>
  <c r="AK93" i="5" s="1"/>
  <c r="AL93" i="5" a="1"/>
  <c r="AL93" i="5" s="1"/>
  <c r="AM93" i="5" a="1"/>
  <c r="AM93" i="5" s="1"/>
  <c r="AN93" i="5" a="1"/>
  <c r="AN93" i="5" s="1"/>
  <c r="AO93" i="5" a="1"/>
  <c r="AO93" i="5" s="1"/>
  <c r="AP93" i="5" a="1"/>
  <c r="AP93" i="5" s="1"/>
  <c r="AQ93" i="5" a="1"/>
  <c r="AQ93" i="5" s="1"/>
  <c r="AR93" i="5" a="1"/>
  <c r="AR93" i="5" s="1"/>
  <c r="AS93" i="5" a="1"/>
  <c r="AS93" i="5" s="1"/>
  <c r="AT93" i="5" a="1"/>
  <c r="AT93" i="5" s="1"/>
  <c r="AU93" i="5" a="1"/>
  <c r="AU93" i="5" s="1"/>
  <c r="AV93" i="5" a="1"/>
  <c r="AV93" i="5" s="1"/>
  <c r="AW93" i="5" a="1"/>
  <c r="AW93" i="5" s="1"/>
  <c r="AX93" i="5" a="1"/>
  <c r="AX93" i="5" s="1"/>
  <c r="AY93" i="5" a="1"/>
  <c r="AY93" i="5" s="1"/>
  <c r="AZ93" i="5" a="1"/>
  <c r="AZ93" i="5" s="1"/>
  <c r="BA93" i="5" a="1"/>
  <c r="BA93" i="5" s="1"/>
  <c r="BB93" i="5" a="1"/>
  <c r="BB93" i="5" s="1"/>
  <c r="BC93" i="5" a="1"/>
  <c r="BC93" i="5" s="1"/>
  <c r="BD93" i="5" a="1"/>
  <c r="BD93" i="5" s="1"/>
  <c r="BE93" i="5" a="1"/>
  <c r="BE93" i="5" s="1"/>
  <c r="BF93" i="5" a="1"/>
  <c r="BF93" i="5" s="1"/>
  <c r="BG93" i="5" a="1"/>
  <c r="BG93" i="5" s="1"/>
  <c r="AF94" i="5" a="1"/>
  <c r="AF94" i="5" s="1"/>
  <c r="AG94" i="5" a="1"/>
  <c r="AG94" i="5" s="1"/>
  <c r="AH94" i="5" a="1"/>
  <c r="AH94" i="5" s="1"/>
  <c r="AI94" i="5" a="1"/>
  <c r="AI94" i="5" s="1"/>
  <c r="AJ94" i="5" a="1"/>
  <c r="AJ94" i="5" s="1"/>
  <c r="AK94" i="5" a="1"/>
  <c r="AK94" i="5" s="1"/>
  <c r="AL94" i="5" a="1"/>
  <c r="AL94" i="5" s="1"/>
  <c r="AM94" i="5" a="1"/>
  <c r="AM94" i="5" s="1"/>
  <c r="AN94" i="5" a="1"/>
  <c r="AN94" i="5" s="1"/>
  <c r="AO94" i="5" a="1"/>
  <c r="AO94" i="5" s="1"/>
  <c r="AP94" i="5" a="1"/>
  <c r="AP94" i="5" s="1"/>
  <c r="AQ94" i="5" a="1"/>
  <c r="AQ94" i="5" s="1"/>
  <c r="AR94" i="5" a="1"/>
  <c r="AR94" i="5" s="1"/>
  <c r="AS94" i="5" a="1"/>
  <c r="AS94" i="5" s="1"/>
  <c r="AT94" i="5" a="1"/>
  <c r="AT94" i="5" s="1"/>
  <c r="AU94" i="5" a="1"/>
  <c r="AU94" i="5" s="1"/>
  <c r="AV94" i="5" a="1"/>
  <c r="AV94" i="5" s="1"/>
  <c r="AW94" i="5" a="1"/>
  <c r="AW94" i="5" s="1"/>
  <c r="AX94" i="5" a="1"/>
  <c r="AX94" i="5" s="1"/>
  <c r="AY94" i="5" a="1"/>
  <c r="AY94" i="5" s="1"/>
  <c r="AZ94" i="5" a="1"/>
  <c r="AZ94" i="5" s="1"/>
  <c r="BA94" i="5" a="1"/>
  <c r="BA94" i="5" s="1"/>
  <c r="BB94" i="5" a="1"/>
  <c r="BB94" i="5" s="1"/>
  <c r="BC94" i="5" a="1"/>
  <c r="BC94" i="5" s="1"/>
  <c r="BD94" i="5" a="1"/>
  <c r="BD94" i="5" s="1"/>
  <c r="BE94" i="5" a="1"/>
  <c r="BE94" i="5" s="1"/>
  <c r="BF94" i="5" a="1"/>
  <c r="BF94" i="5" s="1"/>
  <c r="BG94" i="5" a="1"/>
  <c r="BG94" i="5" s="1"/>
  <c r="AF95" i="5" a="1"/>
  <c r="AF95" i="5" s="1"/>
  <c r="AG95" i="5" a="1"/>
  <c r="AG95" i="5" s="1"/>
  <c r="AH95" i="5" a="1"/>
  <c r="AH95" i="5" s="1"/>
  <c r="AI95" i="5" a="1"/>
  <c r="AI95" i="5" s="1"/>
  <c r="AJ95" i="5" a="1"/>
  <c r="AJ95" i="5" s="1"/>
  <c r="AK95" i="5" a="1"/>
  <c r="AK95" i="5" s="1"/>
  <c r="AL95" i="5" a="1"/>
  <c r="AL95" i="5" s="1"/>
  <c r="AM95" i="5" a="1"/>
  <c r="AM95" i="5" s="1"/>
  <c r="AN95" i="5" a="1"/>
  <c r="AN95" i="5" s="1"/>
  <c r="AO95" i="5" a="1"/>
  <c r="AO95" i="5" s="1"/>
  <c r="AP95" i="5" a="1"/>
  <c r="AP95" i="5" s="1"/>
  <c r="AQ95" i="5" a="1"/>
  <c r="AQ95" i="5" s="1"/>
  <c r="AR95" i="5" a="1"/>
  <c r="AR95" i="5" s="1"/>
  <c r="AS95" i="5" a="1"/>
  <c r="AS95" i="5" s="1"/>
  <c r="AT95" i="5" a="1"/>
  <c r="AT95" i="5" s="1"/>
  <c r="AU95" i="5" a="1"/>
  <c r="AU95" i="5" s="1"/>
  <c r="AV95" i="5" a="1"/>
  <c r="AV95" i="5" s="1"/>
  <c r="AW95" i="5" a="1"/>
  <c r="AW95" i="5" s="1"/>
  <c r="AX95" i="5" a="1"/>
  <c r="AX95" i="5" s="1"/>
  <c r="AY95" i="5" a="1"/>
  <c r="AY95" i="5" s="1"/>
  <c r="AZ95" i="5" a="1"/>
  <c r="AZ95" i="5" s="1"/>
  <c r="BA95" i="5" a="1"/>
  <c r="BA95" i="5" s="1"/>
  <c r="BB95" i="5" a="1"/>
  <c r="BB95" i="5" s="1"/>
  <c r="BC95" i="5" a="1"/>
  <c r="BC95" i="5" s="1"/>
  <c r="BD95" i="5" a="1"/>
  <c r="BD95" i="5" s="1"/>
  <c r="BE95" i="5" a="1"/>
  <c r="BE95" i="5" s="1"/>
  <c r="BF95" i="5" a="1"/>
  <c r="BF95" i="5" s="1"/>
  <c r="BG95" i="5" a="1"/>
  <c r="BG95" i="5" s="1"/>
  <c r="AF96" i="5" a="1"/>
  <c r="AF96" i="5" s="1"/>
  <c r="AG96" i="5" a="1"/>
  <c r="AG96" i="5" s="1"/>
  <c r="AH96" i="5" a="1"/>
  <c r="AH96" i="5" s="1"/>
  <c r="AI96" i="5" a="1"/>
  <c r="AI96" i="5" s="1"/>
  <c r="AJ96" i="5" a="1"/>
  <c r="AJ96" i="5" s="1"/>
  <c r="AK96" i="5" a="1"/>
  <c r="AK96" i="5" s="1"/>
  <c r="AL96" i="5" a="1"/>
  <c r="AL96" i="5" s="1"/>
  <c r="AM96" i="5" a="1"/>
  <c r="AM96" i="5" s="1"/>
  <c r="AN96" i="5" a="1"/>
  <c r="AN96" i="5" s="1"/>
  <c r="AO96" i="5" a="1"/>
  <c r="AO96" i="5" s="1"/>
  <c r="AP96" i="5" a="1"/>
  <c r="AP96" i="5" s="1"/>
  <c r="AQ96" i="5" a="1"/>
  <c r="AQ96" i="5" s="1"/>
  <c r="AR96" i="5" a="1"/>
  <c r="AR96" i="5" s="1"/>
  <c r="AS96" i="5" a="1"/>
  <c r="AS96" i="5" s="1"/>
  <c r="AT96" i="5" a="1"/>
  <c r="AT96" i="5" s="1"/>
  <c r="AU96" i="5" a="1"/>
  <c r="AU96" i="5" s="1"/>
  <c r="AV96" i="5" a="1"/>
  <c r="AV96" i="5" s="1"/>
  <c r="AW96" i="5" a="1"/>
  <c r="AW96" i="5" s="1"/>
  <c r="AX96" i="5" a="1"/>
  <c r="AX96" i="5" s="1"/>
  <c r="AY96" i="5" a="1"/>
  <c r="AY96" i="5" s="1"/>
  <c r="AZ96" i="5" a="1"/>
  <c r="AZ96" i="5" s="1"/>
  <c r="BA96" i="5" a="1"/>
  <c r="BA96" i="5" s="1"/>
  <c r="BB96" i="5" a="1"/>
  <c r="BB96" i="5" s="1"/>
  <c r="BC96" i="5" a="1"/>
  <c r="BC96" i="5" s="1"/>
  <c r="BD96" i="5" a="1"/>
  <c r="BD96" i="5" s="1"/>
  <c r="BE96" i="5" a="1"/>
  <c r="BE96" i="5" s="1"/>
  <c r="BF96" i="5" a="1"/>
  <c r="BF96" i="5" s="1"/>
  <c r="BG96" i="5" a="1"/>
  <c r="BG96" i="5" s="1"/>
  <c r="AF97" i="5" a="1"/>
  <c r="AF97" i="5" s="1"/>
  <c r="AG97" i="5" a="1"/>
  <c r="AG97" i="5" s="1"/>
  <c r="AH97" i="5" a="1"/>
  <c r="AH97" i="5" s="1"/>
  <c r="AI97" i="5" a="1"/>
  <c r="AI97" i="5" s="1"/>
  <c r="AJ97" i="5" a="1"/>
  <c r="AJ97" i="5" s="1"/>
  <c r="AK97" i="5" a="1"/>
  <c r="AK97" i="5" s="1"/>
  <c r="AL97" i="5" a="1"/>
  <c r="AL97" i="5" s="1"/>
  <c r="AM97" i="5" a="1"/>
  <c r="AM97" i="5" s="1"/>
  <c r="AN97" i="5" a="1"/>
  <c r="AN97" i="5" s="1"/>
  <c r="AO97" i="5" a="1"/>
  <c r="AO97" i="5" s="1"/>
  <c r="AP97" i="5" a="1"/>
  <c r="AP97" i="5" s="1"/>
  <c r="AQ97" i="5" a="1"/>
  <c r="AQ97" i="5" s="1"/>
  <c r="AR97" i="5" a="1"/>
  <c r="AR97" i="5" s="1"/>
  <c r="AS97" i="5" a="1"/>
  <c r="AS97" i="5" s="1"/>
  <c r="AT97" i="5" a="1"/>
  <c r="AT97" i="5" s="1"/>
  <c r="AU97" i="5" a="1"/>
  <c r="AU97" i="5" s="1"/>
  <c r="AV97" i="5" a="1"/>
  <c r="AV97" i="5" s="1"/>
  <c r="AW97" i="5" a="1"/>
  <c r="AW97" i="5" s="1"/>
  <c r="AX97" i="5" a="1"/>
  <c r="AX97" i="5" s="1"/>
  <c r="AY97" i="5" a="1"/>
  <c r="AY97" i="5" s="1"/>
  <c r="AZ97" i="5" a="1"/>
  <c r="AZ97" i="5" s="1"/>
  <c r="BA97" i="5" a="1"/>
  <c r="BA97" i="5" s="1"/>
  <c r="BB97" i="5" a="1"/>
  <c r="BB97" i="5" s="1"/>
  <c r="BC97" i="5" a="1"/>
  <c r="BC97" i="5" s="1"/>
  <c r="BD97" i="5" a="1"/>
  <c r="BD97" i="5" s="1"/>
  <c r="BE97" i="5" a="1"/>
  <c r="BE97" i="5" s="1"/>
  <c r="BF97" i="5" a="1"/>
  <c r="BF97" i="5" s="1"/>
  <c r="BG97" i="5" a="1"/>
  <c r="BG97" i="5" s="1"/>
  <c r="AF98" i="5" a="1"/>
  <c r="AF98" i="5" s="1"/>
  <c r="AG98" i="5" a="1"/>
  <c r="AG98" i="5" s="1"/>
  <c r="AH98" i="5" a="1"/>
  <c r="AH98" i="5" s="1"/>
  <c r="AI98" i="5" a="1"/>
  <c r="AI98" i="5" s="1"/>
  <c r="AJ98" i="5" a="1"/>
  <c r="AJ98" i="5" s="1"/>
  <c r="AK98" i="5" a="1"/>
  <c r="AK98" i="5" s="1"/>
  <c r="AL98" i="5" a="1"/>
  <c r="AL98" i="5" s="1"/>
  <c r="AM98" i="5" a="1"/>
  <c r="AM98" i="5" s="1"/>
  <c r="AN98" i="5" a="1"/>
  <c r="AN98" i="5" s="1"/>
  <c r="AO98" i="5" a="1"/>
  <c r="AO98" i="5" s="1"/>
  <c r="AP98" i="5" a="1"/>
  <c r="AP98" i="5" s="1"/>
  <c r="AQ98" i="5" a="1"/>
  <c r="AQ98" i="5" s="1"/>
  <c r="AR98" i="5" a="1"/>
  <c r="AR98" i="5" s="1"/>
  <c r="AS98" i="5" a="1"/>
  <c r="AS98" i="5" s="1"/>
  <c r="AT98" i="5" a="1"/>
  <c r="AT98" i="5" s="1"/>
  <c r="AU98" i="5" a="1"/>
  <c r="AU98" i="5" s="1"/>
  <c r="AV98" i="5" a="1"/>
  <c r="AV98" i="5" s="1"/>
  <c r="AW98" i="5" a="1"/>
  <c r="AW98" i="5" s="1"/>
  <c r="AX98" i="5" a="1"/>
  <c r="AX98" i="5" s="1"/>
  <c r="AY98" i="5" a="1"/>
  <c r="AY98" i="5" s="1"/>
  <c r="AZ98" i="5" a="1"/>
  <c r="AZ98" i="5" s="1"/>
  <c r="BA98" i="5" a="1"/>
  <c r="BA98" i="5" s="1"/>
  <c r="BB98" i="5" a="1"/>
  <c r="BB98" i="5" s="1"/>
  <c r="BC98" i="5" a="1"/>
  <c r="BC98" i="5" s="1"/>
  <c r="BD98" i="5" a="1"/>
  <c r="BD98" i="5" s="1"/>
  <c r="BE98" i="5" a="1"/>
  <c r="BE98" i="5" s="1"/>
  <c r="BF98" i="5" a="1"/>
  <c r="BF98" i="5" s="1"/>
  <c r="BG98" i="5" a="1"/>
  <c r="BG98" i="5" s="1"/>
  <c r="AF99" i="5" a="1"/>
  <c r="AF99" i="5" s="1"/>
  <c r="AG99" i="5" a="1"/>
  <c r="AG99" i="5" s="1"/>
  <c r="AH99" i="5" a="1"/>
  <c r="AH99" i="5" s="1"/>
  <c r="AI99" i="5" a="1"/>
  <c r="AI99" i="5" s="1"/>
  <c r="AJ99" i="5" a="1"/>
  <c r="AJ99" i="5" s="1"/>
  <c r="AK99" i="5" a="1"/>
  <c r="AK99" i="5" s="1"/>
  <c r="AL99" i="5" a="1"/>
  <c r="AL99" i="5" s="1"/>
  <c r="AM99" i="5" a="1"/>
  <c r="AM99" i="5" s="1"/>
  <c r="AN99" i="5" a="1"/>
  <c r="AN99" i="5" s="1"/>
  <c r="AO99" i="5" a="1"/>
  <c r="AO99" i="5" s="1"/>
  <c r="AP99" i="5" a="1"/>
  <c r="AP99" i="5" s="1"/>
  <c r="AQ99" i="5" a="1"/>
  <c r="AQ99" i="5" s="1"/>
  <c r="AR99" i="5" a="1"/>
  <c r="AR99" i="5" s="1"/>
  <c r="AS99" i="5" a="1"/>
  <c r="AS99" i="5" s="1"/>
  <c r="AT99" i="5" a="1"/>
  <c r="AT99" i="5" s="1"/>
  <c r="AU99" i="5" a="1"/>
  <c r="AU99" i="5" s="1"/>
  <c r="AV99" i="5" a="1"/>
  <c r="AV99" i="5" s="1"/>
  <c r="AW99" i="5" a="1"/>
  <c r="AW99" i="5" s="1"/>
  <c r="AX99" i="5" a="1"/>
  <c r="AX99" i="5" s="1"/>
  <c r="AY99" i="5" a="1"/>
  <c r="AY99" i="5" s="1"/>
  <c r="AZ99" i="5" a="1"/>
  <c r="AZ99" i="5" s="1"/>
  <c r="BA99" i="5" a="1"/>
  <c r="BA99" i="5" s="1"/>
  <c r="BB99" i="5" a="1"/>
  <c r="BB99" i="5" s="1"/>
  <c r="BC99" i="5" a="1"/>
  <c r="BC99" i="5" s="1"/>
  <c r="BD99" i="5" a="1"/>
  <c r="BD99" i="5" s="1"/>
  <c r="BE99" i="5" a="1"/>
  <c r="BE99" i="5" s="1"/>
  <c r="BF99" i="5" a="1"/>
  <c r="BF99" i="5" s="1"/>
  <c r="BG99" i="5" a="1"/>
  <c r="BG99" i="5" s="1"/>
  <c r="AF100" i="5" a="1"/>
  <c r="AF100" i="5" s="1"/>
  <c r="AG100" i="5" a="1"/>
  <c r="AG100" i="5" s="1"/>
  <c r="AH100" i="5" a="1"/>
  <c r="AH100" i="5" s="1"/>
  <c r="AI100" i="5" a="1"/>
  <c r="AI100" i="5" s="1"/>
  <c r="AJ100" i="5" a="1"/>
  <c r="AJ100" i="5" s="1"/>
  <c r="AK100" i="5" a="1"/>
  <c r="AK100" i="5" s="1"/>
  <c r="AL100" i="5" a="1"/>
  <c r="AL100" i="5" s="1"/>
  <c r="AM100" i="5" a="1"/>
  <c r="AM100" i="5" s="1"/>
  <c r="AN100" i="5" a="1"/>
  <c r="AN100" i="5" s="1"/>
  <c r="AO100" i="5" a="1"/>
  <c r="AO100" i="5" s="1"/>
  <c r="AP100" i="5" a="1"/>
  <c r="AP100" i="5" s="1"/>
  <c r="AQ100" i="5" a="1"/>
  <c r="AQ100" i="5" s="1"/>
  <c r="AR100" i="5" a="1"/>
  <c r="AR100" i="5" s="1"/>
  <c r="AS100" i="5" a="1"/>
  <c r="AS100" i="5" s="1"/>
  <c r="AT100" i="5" a="1"/>
  <c r="AT100" i="5" s="1"/>
  <c r="AU100" i="5" a="1"/>
  <c r="AU100" i="5" s="1"/>
  <c r="AV100" i="5" a="1"/>
  <c r="AV100" i="5" s="1"/>
  <c r="AW100" i="5" a="1"/>
  <c r="AW100" i="5" s="1"/>
  <c r="AX100" i="5" a="1"/>
  <c r="AX100" i="5" s="1"/>
  <c r="AY100" i="5" a="1"/>
  <c r="AY100" i="5" s="1"/>
  <c r="AZ100" i="5" a="1"/>
  <c r="AZ100" i="5" s="1"/>
  <c r="BA100" i="5" a="1"/>
  <c r="BA100" i="5" s="1"/>
  <c r="BB100" i="5" a="1"/>
  <c r="BB100" i="5" s="1"/>
  <c r="BC100" i="5" a="1"/>
  <c r="BC100" i="5" s="1"/>
  <c r="BD100" i="5" a="1"/>
  <c r="BD100" i="5" s="1"/>
  <c r="BE100" i="5" a="1"/>
  <c r="BE100" i="5" s="1"/>
  <c r="BF100" i="5" a="1"/>
  <c r="BF100" i="5" s="1"/>
  <c r="BG100" i="5" a="1"/>
  <c r="BG100" i="5" s="1"/>
  <c r="AF101" i="5" a="1"/>
  <c r="AF101" i="5" s="1"/>
  <c r="AG101" i="5" a="1"/>
  <c r="AG101" i="5" s="1"/>
  <c r="AH101" i="5" a="1"/>
  <c r="AH101" i="5" s="1"/>
  <c r="AI101" i="5" a="1"/>
  <c r="AI101" i="5" s="1"/>
  <c r="AJ101" i="5" a="1"/>
  <c r="AJ101" i="5" s="1"/>
  <c r="AK101" i="5" a="1"/>
  <c r="AK101" i="5" s="1"/>
  <c r="AL101" i="5" a="1"/>
  <c r="AL101" i="5" s="1"/>
  <c r="AM101" i="5" a="1"/>
  <c r="AM101" i="5" s="1"/>
  <c r="AN101" i="5" a="1"/>
  <c r="AN101" i="5"/>
  <c r="AO101" i="5" a="1"/>
  <c r="AO101" i="5" s="1"/>
  <c r="AP101" i="5" a="1"/>
  <c r="AP101" i="5" s="1"/>
  <c r="AQ101" i="5" a="1"/>
  <c r="AQ101" i="5" s="1"/>
  <c r="AR101" i="5" a="1"/>
  <c r="AR101" i="5" s="1"/>
  <c r="AS101" i="5" a="1"/>
  <c r="AS101" i="5" s="1"/>
  <c r="AT101" i="5" a="1"/>
  <c r="AT101" i="5" s="1"/>
  <c r="AU101" i="5" a="1"/>
  <c r="AU101" i="5" s="1"/>
  <c r="AV101" i="5" a="1"/>
  <c r="AV101" i="5" s="1"/>
  <c r="AW101" i="5" a="1"/>
  <c r="AW101" i="5" s="1"/>
  <c r="AX101" i="5" a="1"/>
  <c r="AX101" i="5" s="1"/>
  <c r="AY101" i="5" a="1"/>
  <c r="AY101" i="5" s="1"/>
  <c r="AZ101" i="5" a="1"/>
  <c r="AZ101" i="5" s="1"/>
  <c r="BA101" i="5" a="1"/>
  <c r="BA101" i="5" s="1"/>
  <c r="BB101" i="5" a="1"/>
  <c r="BB101" i="5" s="1"/>
  <c r="BC101" i="5" a="1"/>
  <c r="BC101" i="5" s="1"/>
  <c r="BD101" i="5" a="1"/>
  <c r="BD101" i="5"/>
  <c r="BE101" i="5" a="1"/>
  <c r="BE101" i="5" s="1"/>
  <c r="BF101" i="5" a="1"/>
  <c r="BF101" i="5" s="1"/>
  <c r="BG101" i="5" a="1"/>
  <c r="BG101" i="5" s="1"/>
  <c r="AF102" i="5" a="1"/>
  <c r="AF102" i="5" s="1"/>
  <c r="AG102" i="5" a="1"/>
  <c r="AG102" i="5" s="1"/>
  <c r="AH102" i="5" a="1"/>
  <c r="AH102" i="5" s="1"/>
  <c r="AI102" i="5" a="1"/>
  <c r="AI102" i="5" s="1"/>
  <c r="AJ102" i="5" a="1"/>
  <c r="AJ102" i="5" s="1"/>
  <c r="AK102" i="5" a="1"/>
  <c r="AK102" i="5" s="1"/>
  <c r="AL102" i="5" a="1"/>
  <c r="AL102" i="5" s="1"/>
  <c r="AM102" i="5" a="1"/>
  <c r="AM102" i="5" s="1"/>
  <c r="AN102" i="5" a="1"/>
  <c r="AN102" i="5" s="1"/>
  <c r="AO102" i="5" a="1"/>
  <c r="AO102" i="5" s="1"/>
  <c r="AP102" i="5" a="1"/>
  <c r="AP102" i="5" s="1"/>
  <c r="AQ102" i="5" a="1"/>
  <c r="AQ102" i="5" s="1"/>
  <c r="AR102" i="5" a="1"/>
  <c r="AR102" i="5" s="1"/>
  <c r="AS102" i="5" a="1"/>
  <c r="AS102" i="5" s="1"/>
  <c r="AT102" i="5" a="1"/>
  <c r="AT102" i="5" s="1"/>
  <c r="AU102" i="5" a="1"/>
  <c r="AU102" i="5" s="1"/>
  <c r="AV102" i="5" a="1"/>
  <c r="AV102" i="5" s="1"/>
  <c r="AW102" i="5" a="1"/>
  <c r="AW102" i="5" s="1"/>
  <c r="AX102" i="5" a="1"/>
  <c r="AX102" i="5" s="1"/>
  <c r="AY102" i="5" a="1"/>
  <c r="AY102" i="5" s="1"/>
  <c r="AZ102" i="5" a="1"/>
  <c r="AZ102" i="5" s="1"/>
  <c r="BA102" i="5" a="1"/>
  <c r="BA102" i="5" s="1"/>
  <c r="BB102" i="5" a="1"/>
  <c r="BB102" i="5" s="1"/>
  <c r="BC102" i="5" a="1"/>
  <c r="BC102" i="5" s="1"/>
  <c r="BD102" i="5" a="1"/>
  <c r="BD102" i="5" s="1"/>
  <c r="BE102" i="5" a="1"/>
  <c r="BE102" i="5" s="1"/>
  <c r="BF102" i="5" a="1"/>
  <c r="BF102" i="5" s="1"/>
  <c r="BG102" i="5" a="1"/>
  <c r="BG102" i="5" s="1"/>
  <c r="AF103" i="5" a="1"/>
  <c r="AF103" i="5" s="1"/>
  <c r="AG103" i="5" a="1"/>
  <c r="AG103" i="5"/>
  <c r="AH103" i="5" a="1"/>
  <c r="AH103" i="5" s="1"/>
  <c r="AI103" i="5" a="1"/>
  <c r="AI103" i="5" s="1"/>
  <c r="AJ103" i="5" a="1"/>
  <c r="AJ103" i="5" s="1"/>
  <c r="AK103" i="5" a="1"/>
  <c r="AK103" i="5" s="1"/>
  <c r="AL103" i="5" a="1"/>
  <c r="AL103" i="5" s="1"/>
  <c r="AM103" i="5" a="1"/>
  <c r="AM103" i="5" s="1"/>
  <c r="AN103" i="5" a="1"/>
  <c r="AN103" i="5" s="1"/>
  <c r="AO103" i="5" a="1"/>
  <c r="AO103" i="5" s="1"/>
  <c r="AP103" i="5" a="1"/>
  <c r="AP103" i="5" s="1"/>
  <c r="AQ103" i="5" a="1"/>
  <c r="AQ103" i="5" s="1"/>
  <c r="AR103" i="5" a="1"/>
  <c r="AR103" i="5" s="1"/>
  <c r="AS103" i="5" a="1"/>
  <c r="AS103" i="5" s="1"/>
  <c r="AT103" i="5" a="1"/>
  <c r="AT103" i="5" s="1"/>
  <c r="AU103" i="5" a="1"/>
  <c r="AU103" i="5" s="1"/>
  <c r="AV103" i="5" a="1"/>
  <c r="AV103" i="5" s="1"/>
  <c r="AW103" i="5" a="1"/>
  <c r="AW103" i="5" s="1"/>
  <c r="AX103" i="5" a="1"/>
  <c r="AX103" i="5" s="1"/>
  <c r="AY103" i="5" a="1"/>
  <c r="AY103" i="5" s="1"/>
  <c r="AZ103" i="5" a="1"/>
  <c r="AZ103" i="5" s="1"/>
  <c r="BA103" i="5" a="1"/>
  <c r="BA103" i="5" s="1"/>
  <c r="BB103" i="5" a="1"/>
  <c r="BB103" i="5" s="1"/>
  <c r="BC103" i="5" a="1"/>
  <c r="BC103" i="5" s="1"/>
  <c r="BD103" i="5" a="1"/>
  <c r="BD103" i="5" s="1"/>
  <c r="BE103" i="5" a="1"/>
  <c r="BE103" i="5" s="1"/>
  <c r="BF103" i="5" a="1"/>
  <c r="BF103" i="5" s="1"/>
  <c r="BG103" i="5" a="1"/>
  <c r="BG103" i="5" s="1"/>
  <c r="AF104" i="5" a="1"/>
  <c r="AF104" i="5" s="1"/>
  <c r="AG104" i="5" a="1"/>
  <c r="AG104" i="5" s="1"/>
  <c r="AH104" i="5" a="1"/>
  <c r="AH104" i="5" s="1"/>
  <c r="AI104" i="5" a="1"/>
  <c r="AI104" i="5" s="1"/>
  <c r="AJ104" i="5" a="1"/>
  <c r="AJ104" i="5" s="1"/>
  <c r="AK104" i="5" a="1"/>
  <c r="AK104" i="5" s="1"/>
  <c r="AL104" i="5" a="1"/>
  <c r="AL104" i="5" s="1"/>
  <c r="AM104" i="5" a="1"/>
  <c r="AM104" i="5" s="1"/>
  <c r="AN104" i="5" a="1"/>
  <c r="AN104" i="5" s="1"/>
  <c r="AO104" i="5" a="1"/>
  <c r="AO104" i="5" s="1"/>
  <c r="AP104" i="5" a="1"/>
  <c r="AP104" i="5" s="1"/>
  <c r="AQ104" i="5" a="1"/>
  <c r="AQ104" i="5" s="1"/>
  <c r="AR104" i="5" a="1"/>
  <c r="AR104" i="5" s="1"/>
  <c r="AS104" i="5" a="1"/>
  <c r="AS104" i="5" s="1"/>
  <c r="AT104" i="5" a="1"/>
  <c r="AT104" i="5" s="1"/>
  <c r="AU104" i="5" a="1"/>
  <c r="AU104" i="5" s="1"/>
  <c r="AV104" i="5" a="1"/>
  <c r="AV104" i="5" s="1"/>
  <c r="AW104" i="5" a="1"/>
  <c r="AW104" i="5" s="1"/>
  <c r="AX104" i="5" a="1"/>
  <c r="AX104" i="5" s="1"/>
  <c r="AY104" i="5" a="1"/>
  <c r="AY104" i="5" s="1"/>
  <c r="AZ104" i="5" a="1"/>
  <c r="AZ104" i="5" s="1"/>
  <c r="BA104" i="5" a="1"/>
  <c r="BA104" i="5" s="1"/>
  <c r="BB104" i="5" a="1"/>
  <c r="BB104" i="5" s="1"/>
  <c r="BC104" i="5" a="1"/>
  <c r="BC104" i="5" s="1"/>
  <c r="BD104" i="5" a="1"/>
  <c r="BD104" i="5"/>
  <c r="BE104" i="5" a="1"/>
  <c r="BE104" i="5" s="1"/>
  <c r="BF104" i="5" a="1"/>
  <c r="BF104" i="5" s="1"/>
  <c r="BG104" i="5" a="1"/>
  <c r="BG104" i="5" s="1"/>
  <c r="AF105" i="5" a="1"/>
  <c r="AF105" i="5" s="1"/>
  <c r="AG105" i="5" a="1"/>
  <c r="AG105" i="5" s="1"/>
  <c r="AH105" i="5" a="1"/>
  <c r="AH105" i="5" s="1"/>
  <c r="AI105" i="5" a="1"/>
  <c r="AI105" i="5" s="1"/>
  <c r="AJ105" i="5" a="1"/>
  <c r="AJ105" i="5" s="1"/>
  <c r="AK105" i="5" a="1"/>
  <c r="AK105" i="5" s="1"/>
  <c r="AL105" i="5" a="1"/>
  <c r="AL105" i="5" s="1"/>
  <c r="AM105" i="5" a="1"/>
  <c r="AM105" i="5" s="1"/>
  <c r="AN105" i="5" a="1"/>
  <c r="AN105" i="5" s="1"/>
  <c r="AO105" i="5" a="1"/>
  <c r="AO105" i="5" s="1"/>
  <c r="AP105" i="5" a="1"/>
  <c r="AP105" i="5" s="1"/>
  <c r="AQ105" i="5" a="1"/>
  <c r="AQ105" i="5" s="1"/>
  <c r="AR105" i="5" a="1"/>
  <c r="AR105" i="5" s="1"/>
  <c r="AS105" i="5" a="1"/>
  <c r="AS105" i="5" s="1"/>
  <c r="AT105" i="5" a="1"/>
  <c r="AT105" i="5" s="1"/>
  <c r="AU105" i="5" a="1"/>
  <c r="AU105" i="5" s="1"/>
  <c r="AV105" i="5" a="1"/>
  <c r="AV105" i="5" s="1"/>
  <c r="AW105" i="5" a="1"/>
  <c r="AW105" i="5" s="1"/>
  <c r="AX105" i="5" a="1"/>
  <c r="AX105" i="5" s="1"/>
  <c r="AY105" i="5" a="1"/>
  <c r="AY105" i="5" s="1"/>
  <c r="AZ105" i="5" a="1"/>
  <c r="AZ105" i="5" s="1"/>
  <c r="BA105" i="5" a="1"/>
  <c r="BA105" i="5" s="1"/>
  <c r="BB105" i="5" a="1"/>
  <c r="BB105" i="5" s="1"/>
  <c r="BC105" i="5" a="1"/>
  <c r="BC105" i="5" s="1"/>
  <c r="BD105" i="5" a="1"/>
  <c r="BD105" i="5"/>
  <c r="BE105" i="5" a="1"/>
  <c r="BE105" i="5" s="1"/>
  <c r="BF105" i="5" a="1"/>
  <c r="BF105" i="5" s="1"/>
  <c r="BG105" i="5" a="1"/>
  <c r="BG105" i="5"/>
  <c r="AF106" i="5" a="1"/>
  <c r="AF106" i="5" s="1"/>
  <c r="AG106" i="5" a="1"/>
  <c r="AG106" i="5" s="1"/>
  <c r="AH106" i="5" a="1"/>
  <c r="AH106" i="5" s="1"/>
  <c r="AI106" i="5" a="1"/>
  <c r="AI106" i="5" s="1"/>
  <c r="AJ106" i="5" a="1"/>
  <c r="AJ106" i="5" s="1"/>
  <c r="AK106" i="5" a="1"/>
  <c r="AK106" i="5" s="1"/>
  <c r="AL106" i="5" a="1"/>
  <c r="AL106" i="5" s="1"/>
  <c r="AM106" i="5" a="1"/>
  <c r="AM106" i="5" s="1"/>
  <c r="AN106" i="5" a="1"/>
  <c r="AN106" i="5" s="1"/>
  <c r="AO106" i="5" a="1"/>
  <c r="AO106" i="5" s="1"/>
  <c r="AP106" i="5" a="1"/>
  <c r="AP106" i="5" s="1"/>
  <c r="AQ106" i="5" a="1"/>
  <c r="AQ106" i="5" s="1"/>
  <c r="AR106" i="5" a="1"/>
  <c r="AR106" i="5" s="1"/>
  <c r="AS106" i="5" a="1"/>
  <c r="AS106" i="5" s="1"/>
  <c r="AT106" i="5" a="1"/>
  <c r="AT106" i="5" s="1"/>
  <c r="AU106" i="5" a="1"/>
  <c r="AU106" i="5" s="1"/>
  <c r="AV106" i="5" a="1"/>
  <c r="AV106" i="5" s="1"/>
  <c r="AW106" i="5" a="1"/>
  <c r="AW106" i="5" s="1"/>
  <c r="AX106" i="5" a="1"/>
  <c r="AX106" i="5" s="1"/>
  <c r="AY106" i="5" a="1"/>
  <c r="AY106" i="5" s="1"/>
  <c r="AZ106" i="5" a="1"/>
  <c r="AZ106" i="5" s="1"/>
  <c r="BA106" i="5" a="1"/>
  <c r="BA106" i="5" s="1"/>
  <c r="BB106" i="5" a="1"/>
  <c r="BB106" i="5" s="1"/>
  <c r="BC106" i="5" a="1"/>
  <c r="BC106" i="5" s="1"/>
  <c r="BD106" i="5" a="1"/>
  <c r="BD106" i="5" s="1"/>
  <c r="BE106" i="5" a="1"/>
  <c r="BE106" i="5" s="1"/>
  <c r="BF106" i="5" a="1"/>
  <c r="BF106" i="5" s="1"/>
  <c r="BG106" i="5" a="1"/>
  <c r="BG106" i="5" s="1"/>
  <c r="AF107" i="5" a="1"/>
  <c r="AF107" i="5" s="1"/>
  <c r="AG107" i="5" a="1"/>
  <c r="AG107" i="5" s="1"/>
  <c r="AH107" i="5" a="1"/>
  <c r="AH107" i="5" s="1"/>
  <c r="AI107" i="5" a="1"/>
  <c r="AI107" i="5" s="1"/>
  <c r="AJ107" i="5" a="1"/>
  <c r="AJ107" i="5" s="1"/>
  <c r="AK107" i="5" a="1"/>
  <c r="AK107" i="5" s="1"/>
  <c r="AL107" i="5" a="1"/>
  <c r="AL107" i="5" s="1"/>
  <c r="AM107" i="5" a="1"/>
  <c r="AM107" i="5" s="1"/>
  <c r="AN107" i="5" a="1"/>
  <c r="AN107" i="5" s="1"/>
  <c r="AO107" i="5" a="1"/>
  <c r="AO107" i="5" s="1"/>
  <c r="AP107" i="5" a="1"/>
  <c r="AP107" i="5" s="1"/>
  <c r="AQ107" i="5" a="1"/>
  <c r="AQ107" i="5" s="1"/>
  <c r="AR107" i="5" a="1"/>
  <c r="AR107" i="5" s="1"/>
  <c r="AS107" i="5" a="1"/>
  <c r="AS107" i="5" s="1"/>
  <c r="AT107" i="5" a="1"/>
  <c r="AT107" i="5" s="1"/>
  <c r="AU107" i="5" a="1"/>
  <c r="AU107" i="5" s="1"/>
  <c r="AV107" i="5" a="1"/>
  <c r="AV107" i="5" s="1"/>
  <c r="AW107" i="5" a="1"/>
  <c r="AW107" i="5" s="1"/>
  <c r="AX107" i="5" a="1"/>
  <c r="AX107" i="5" s="1"/>
  <c r="AY107" i="5" a="1"/>
  <c r="AY107" i="5" s="1"/>
  <c r="AZ107" i="5" a="1"/>
  <c r="AZ107" i="5" s="1"/>
  <c r="BA107" i="5" a="1"/>
  <c r="BA107" i="5" s="1"/>
  <c r="BB107" i="5" a="1"/>
  <c r="BB107" i="5" s="1"/>
  <c r="BC107" i="5" a="1"/>
  <c r="BC107" i="5" s="1"/>
  <c r="BD107" i="5" a="1"/>
  <c r="BD107" i="5" s="1"/>
  <c r="BE107" i="5" a="1"/>
  <c r="BE107" i="5" s="1"/>
  <c r="BF107" i="5" a="1"/>
  <c r="BF107" i="5" s="1"/>
  <c r="BG107" i="5" a="1"/>
  <c r="BG107" i="5" s="1"/>
  <c r="AF108" i="5" a="1"/>
  <c r="AF108" i="5" s="1"/>
  <c r="AG108" i="5" a="1"/>
  <c r="AG108" i="5" s="1"/>
  <c r="AH108" i="5" a="1"/>
  <c r="AH108" i="5" s="1"/>
  <c r="AI108" i="5" a="1"/>
  <c r="AI108" i="5" s="1"/>
  <c r="AJ108" i="5" a="1"/>
  <c r="AJ108" i="5" s="1"/>
  <c r="AK108" i="5" a="1"/>
  <c r="AK108" i="5" s="1"/>
  <c r="AL108" i="5" a="1"/>
  <c r="AL108" i="5" s="1"/>
  <c r="AM108" i="5" a="1"/>
  <c r="AM108" i="5" s="1"/>
  <c r="AN108" i="5" a="1"/>
  <c r="AN108" i="5" s="1"/>
  <c r="AO108" i="5" a="1"/>
  <c r="AO108" i="5" s="1"/>
  <c r="AP108" i="5" a="1"/>
  <c r="AP108" i="5" s="1"/>
  <c r="AQ108" i="5" a="1"/>
  <c r="AQ108" i="5" s="1"/>
  <c r="AR108" i="5" a="1"/>
  <c r="AR108" i="5" s="1"/>
  <c r="AS108" i="5" a="1"/>
  <c r="AS108" i="5" s="1"/>
  <c r="AT108" i="5" a="1"/>
  <c r="AT108" i="5" s="1"/>
  <c r="AU108" i="5" a="1"/>
  <c r="AU108" i="5" s="1"/>
  <c r="AV108" i="5" a="1"/>
  <c r="AV108" i="5" s="1"/>
  <c r="AW108" i="5" a="1"/>
  <c r="AW108" i="5" s="1"/>
  <c r="AX108" i="5" a="1"/>
  <c r="AX108" i="5" s="1"/>
  <c r="AY108" i="5" a="1"/>
  <c r="AY108" i="5" s="1"/>
  <c r="AZ108" i="5" a="1"/>
  <c r="AZ108" i="5" s="1"/>
  <c r="BA108" i="5" a="1"/>
  <c r="BA108" i="5" s="1"/>
  <c r="BB108" i="5" a="1"/>
  <c r="BB108" i="5" s="1"/>
  <c r="BC108" i="5" a="1"/>
  <c r="BC108" i="5" s="1"/>
  <c r="BD108" i="5" a="1"/>
  <c r="BD108" i="5" s="1"/>
  <c r="BE108" i="5" a="1"/>
  <c r="BE108" i="5" s="1"/>
  <c r="BF108" i="5" a="1"/>
  <c r="BF108" i="5" s="1"/>
  <c r="BG108" i="5" a="1"/>
  <c r="BG108" i="5" s="1"/>
  <c r="AF109" i="5" a="1"/>
  <c r="AF109" i="5" s="1"/>
  <c r="AG109" i="5" a="1"/>
  <c r="AG109" i="5" s="1"/>
  <c r="AH109" i="5" a="1"/>
  <c r="AH109" i="5" s="1"/>
  <c r="AI109" i="5" a="1"/>
  <c r="AI109" i="5" s="1"/>
  <c r="AJ109" i="5" a="1"/>
  <c r="AJ109" i="5" s="1"/>
  <c r="AK109" i="5" a="1"/>
  <c r="AK109" i="5" s="1"/>
  <c r="AL109" i="5" a="1"/>
  <c r="AL109" i="5" s="1"/>
  <c r="AM109" i="5" a="1"/>
  <c r="AM109" i="5" s="1"/>
  <c r="AN109" i="5" a="1"/>
  <c r="AN109" i="5" s="1"/>
  <c r="AO109" i="5" a="1"/>
  <c r="AO109" i="5" s="1"/>
  <c r="AP109" i="5" a="1"/>
  <c r="AP109" i="5" s="1"/>
  <c r="AQ109" i="5" a="1"/>
  <c r="AQ109" i="5" s="1"/>
  <c r="AR109" i="5" a="1"/>
  <c r="AR109" i="5" s="1"/>
  <c r="AS109" i="5" a="1"/>
  <c r="AS109" i="5" s="1"/>
  <c r="AT109" i="5" a="1"/>
  <c r="AT109" i="5" s="1"/>
  <c r="AU109" i="5" a="1"/>
  <c r="AU109" i="5" s="1"/>
  <c r="AV109" i="5" a="1"/>
  <c r="AV109" i="5" s="1"/>
  <c r="AW109" i="5" a="1"/>
  <c r="AW109" i="5" s="1"/>
  <c r="AX109" i="5" a="1"/>
  <c r="AX109" i="5" s="1"/>
  <c r="AY109" i="5" a="1"/>
  <c r="AY109" i="5" s="1"/>
  <c r="AZ109" i="5" a="1"/>
  <c r="AZ109" i="5" s="1"/>
  <c r="BA109" i="5" a="1"/>
  <c r="BA109" i="5" s="1"/>
  <c r="BB109" i="5" a="1"/>
  <c r="BB109" i="5" s="1"/>
  <c r="BC109" i="5" a="1"/>
  <c r="BC109" i="5" s="1"/>
  <c r="BD109" i="5" a="1"/>
  <c r="BD109" i="5" s="1"/>
  <c r="BE109" i="5" a="1"/>
  <c r="BE109" i="5" s="1"/>
  <c r="BF109" i="5" a="1"/>
  <c r="BF109" i="5" s="1"/>
  <c r="BG109" i="5" a="1"/>
  <c r="BG109" i="5" s="1"/>
  <c r="AF110" i="5" a="1"/>
  <c r="AF110" i="5" s="1"/>
  <c r="AG110" i="5" a="1"/>
  <c r="AG110" i="5"/>
  <c r="AH110" i="5" a="1"/>
  <c r="AH110" i="5" s="1"/>
  <c r="AI110" i="5" a="1"/>
  <c r="AI110" i="5" s="1"/>
  <c r="AJ110" i="5" a="1"/>
  <c r="AJ110" i="5" s="1"/>
  <c r="AK110" i="5" a="1"/>
  <c r="AK110" i="5" s="1"/>
  <c r="AL110" i="5" a="1"/>
  <c r="AL110" i="5" s="1"/>
  <c r="AM110" i="5" a="1"/>
  <c r="AM110" i="5"/>
  <c r="AN110" i="5" a="1"/>
  <c r="AN110" i="5" s="1"/>
  <c r="AO110" i="5" a="1"/>
  <c r="AO110" i="5" s="1"/>
  <c r="AP110" i="5" a="1"/>
  <c r="AP110" i="5" s="1"/>
  <c r="AQ110" i="5" a="1"/>
  <c r="AQ110" i="5" s="1"/>
  <c r="AR110" i="5" a="1"/>
  <c r="AR110" i="5" s="1"/>
  <c r="AS110" i="5" a="1"/>
  <c r="AS110" i="5" s="1"/>
  <c r="AT110" i="5" a="1"/>
  <c r="AT110" i="5" s="1"/>
  <c r="AU110" i="5" a="1"/>
  <c r="AU110" i="5" s="1"/>
  <c r="AV110" i="5" a="1"/>
  <c r="AV110" i="5" s="1"/>
  <c r="AW110" i="5" a="1"/>
  <c r="AW110" i="5" s="1"/>
  <c r="AX110" i="5" a="1"/>
  <c r="AX110" i="5" s="1"/>
  <c r="AY110" i="5" a="1"/>
  <c r="AY110" i="5" s="1"/>
  <c r="AZ110" i="5" a="1"/>
  <c r="AZ110" i="5" s="1"/>
  <c r="BA110" i="5" a="1"/>
  <c r="BA110" i="5" s="1"/>
  <c r="BB110" i="5" a="1"/>
  <c r="BB110" i="5" s="1"/>
  <c r="BC110" i="5" a="1"/>
  <c r="BC110" i="5" s="1"/>
  <c r="BD110" i="5" a="1"/>
  <c r="BD110" i="5" s="1"/>
  <c r="BE110" i="5" a="1"/>
  <c r="BE110" i="5" s="1"/>
  <c r="BF110" i="5" a="1"/>
  <c r="BF110" i="5" s="1"/>
  <c r="BG110" i="5" a="1"/>
  <c r="BG110" i="5" s="1"/>
  <c r="AF111" i="5" a="1"/>
  <c r="AF111" i="5" s="1"/>
  <c r="AG111" i="5" a="1"/>
  <c r="AG111" i="5" s="1"/>
  <c r="AH111" i="5" a="1"/>
  <c r="AH111" i="5" s="1"/>
  <c r="AI111" i="5" a="1"/>
  <c r="AI111" i="5" s="1"/>
  <c r="AJ111" i="5" a="1"/>
  <c r="AJ111" i="5" s="1"/>
  <c r="AK111" i="5" a="1"/>
  <c r="AK111" i="5" s="1"/>
  <c r="AL111" i="5" a="1"/>
  <c r="AL111" i="5" s="1"/>
  <c r="AM111" i="5" a="1"/>
  <c r="AM111" i="5" s="1"/>
  <c r="AN111" i="5" a="1"/>
  <c r="AN111" i="5" s="1"/>
  <c r="AO111" i="5" a="1"/>
  <c r="AO111" i="5" s="1"/>
  <c r="AP111" i="5" a="1"/>
  <c r="AP111" i="5" s="1"/>
  <c r="AQ111" i="5" a="1"/>
  <c r="AQ111" i="5" s="1"/>
  <c r="AR111" i="5" a="1"/>
  <c r="AR111" i="5" s="1"/>
  <c r="AS111" i="5" a="1"/>
  <c r="AS111" i="5" s="1"/>
  <c r="AT111" i="5" a="1"/>
  <c r="AT111" i="5" s="1"/>
  <c r="AU111" i="5" a="1"/>
  <c r="AU111" i="5" s="1"/>
  <c r="AV111" i="5" a="1"/>
  <c r="AV111" i="5" s="1"/>
  <c r="AW111" i="5" a="1"/>
  <c r="AW111" i="5" s="1"/>
  <c r="AX111" i="5" a="1"/>
  <c r="AX111" i="5" s="1"/>
  <c r="AY111" i="5" a="1"/>
  <c r="AY111" i="5" s="1"/>
  <c r="AZ111" i="5" a="1"/>
  <c r="AZ111" i="5" s="1"/>
  <c r="BA111" i="5" a="1"/>
  <c r="BA111" i="5" s="1"/>
  <c r="BB111" i="5" a="1"/>
  <c r="BB111" i="5" s="1"/>
  <c r="BC111" i="5" a="1"/>
  <c r="BC111" i="5" s="1"/>
  <c r="BD111" i="5" a="1"/>
  <c r="BD111" i="5" s="1"/>
  <c r="BE111" i="5" a="1"/>
  <c r="BE111" i="5" s="1"/>
  <c r="BF111" i="5" a="1"/>
  <c r="BF111" i="5" s="1"/>
  <c r="BG111" i="5" a="1"/>
  <c r="BG111" i="5" s="1"/>
  <c r="AF112" i="5" a="1"/>
  <c r="AF112" i="5" s="1"/>
  <c r="AG112" i="5" a="1"/>
  <c r="AG112" i="5" s="1"/>
  <c r="AH112" i="5" a="1"/>
  <c r="AH112" i="5" s="1"/>
  <c r="AI112" i="5" a="1"/>
  <c r="AI112" i="5" s="1"/>
  <c r="AJ112" i="5" a="1"/>
  <c r="AJ112" i="5" s="1"/>
  <c r="AK112" i="5" a="1"/>
  <c r="AK112" i="5"/>
  <c r="AL112" i="5" a="1"/>
  <c r="AL112" i="5" s="1"/>
  <c r="AM112" i="5" a="1"/>
  <c r="AM112" i="5" s="1"/>
  <c r="AN112" i="5" a="1"/>
  <c r="AN112" i="5" s="1"/>
  <c r="AO112" i="5" a="1"/>
  <c r="AO112" i="5" s="1"/>
  <c r="AP112" i="5" a="1"/>
  <c r="AP112" i="5" s="1"/>
  <c r="AQ112" i="5" a="1"/>
  <c r="AQ112" i="5" s="1"/>
  <c r="AR112" i="5" a="1"/>
  <c r="AR112" i="5"/>
  <c r="AS112" i="5" a="1"/>
  <c r="AS112" i="5" s="1"/>
  <c r="AT112" i="5" a="1"/>
  <c r="AT112" i="5" s="1"/>
  <c r="AU112" i="5" a="1"/>
  <c r="AU112" i="5" s="1"/>
  <c r="AV112" i="5" a="1"/>
  <c r="AV112" i="5" s="1"/>
  <c r="AW112" i="5" a="1"/>
  <c r="AW112" i="5" s="1"/>
  <c r="AX112" i="5" a="1"/>
  <c r="AX112" i="5" s="1"/>
  <c r="AY112" i="5" a="1"/>
  <c r="AY112" i="5" s="1"/>
  <c r="AZ112" i="5" a="1"/>
  <c r="AZ112" i="5" s="1"/>
  <c r="BA112" i="5" a="1"/>
  <c r="BA112" i="5" s="1"/>
  <c r="BB112" i="5" a="1"/>
  <c r="BB112" i="5" s="1"/>
  <c r="BC112" i="5" a="1"/>
  <c r="BC112" i="5" s="1"/>
  <c r="BD112" i="5" a="1"/>
  <c r="BD112" i="5" s="1"/>
  <c r="BE112" i="5" a="1"/>
  <c r="BE112" i="5" s="1"/>
  <c r="BF112" i="5" a="1"/>
  <c r="BF112" i="5" s="1"/>
  <c r="BG112" i="5" a="1"/>
  <c r="BG112" i="5" s="1"/>
  <c r="AF113" i="5" a="1"/>
  <c r="AF113" i="5" s="1"/>
  <c r="AG113" i="5" a="1"/>
  <c r="AG113" i="5" s="1"/>
  <c r="AH113" i="5" a="1"/>
  <c r="AH113" i="5" s="1"/>
  <c r="AI113" i="5" a="1"/>
  <c r="AI113" i="5" s="1"/>
  <c r="AJ113" i="5" a="1"/>
  <c r="AJ113" i="5" s="1"/>
  <c r="AK113" i="5" a="1"/>
  <c r="AK113" i="5" s="1"/>
  <c r="AL113" i="5" a="1"/>
  <c r="AL113" i="5" s="1"/>
  <c r="AM113" i="5" a="1"/>
  <c r="AM113" i="5"/>
  <c r="AN113" i="5" a="1"/>
  <c r="AN113" i="5" s="1"/>
  <c r="AO113" i="5" a="1"/>
  <c r="AO113" i="5" s="1"/>
  <c r="AP113" i="5" a="1"/>
  <c r="AP113" i="5" s="1"/>
  <c r="AQ113" i="5" a="1"/>
  <c r="AQ113" i="5" s="1"/>
  <c r="AR113" i="5" a="1"/>
  <c r="AR113" i="5" s="1"/>
  <c r="AS113" i="5" a="1"/>
  <c r="AS113" i="5" s="1"/>
  <c r="AT113" i="5" a="1"/>
  <c r="AT113" i="5" s="1"/>
  <c r="AU113" i="5" a="1"/>
  <c r="AU113" i="5" s="1"/>
  <c r="AV113" i="5" a="1"/>
  <c r="AV113" i="5"/>
  <c r="AW113" i="5" a="1"/>
  <c r="AW113" i="5" s="1"/>
  <c r="AX113" i="5" a="1"/>
  <c r="AX113" i="5" s="1"/>
  <c r="AY113" i="5" a="1"/>
  <c r="AY113" i="5" s="1"/>
  <c r="AZ113" i="5" a="1"/>
  <c r="AZ113" i="5" s="1"/>
  <c r="BA113" i="5" a="1"/>
  <c r="BA113" i="5" s="1"/>
  <c r="BB113" i="5" a="1"/>
  <c r="BB113" i="5" s="1"/>
  <c r="BC113" i="5" a="1"/>
  <c r="BC113" i="5" s="1"/>
  <c r="BD113" i="5" a="1"/>
  <c r="BD113" i="5" s="1"/>
  <c r="BE113" i="5" a="1"/>
  <c r="BE113" i="5" s="1"/>
  <c r="BF113" i="5" a="1"/>
  <c r="BF113" i="5" s="1"/>
  <c r="BG113" i="5" a="1"/>
  <c r="BG113" i="5" s="1"/>
  <c r="AF114" i="5" a="1"/>
  <c r="AF114" i="5" s="1"/>
  <c r="AG114" i="5" a="1"/>
  <c r="AG114" i="5" s="1"/>
  <c r="AH114" i="5" a="1"/>
  <c r="AH114" i="5" s="1"/>
  <c r="AI114" i="5" a="1"/>
  <c r="AI114" i="5" s="1"/>
  <c r="AJ114" i="5" a="1"/>
  <c r="AJ114" i="5" s="1"/>
  <c r="AK114" i="5" a="1"/>
  <c r="AK114" i="5" s="1"/>
  <c r="AL114" i="5" a="1"/>
  <c r="AL114" i="5" s="1"/>
  <c r="AM114" i="5" a="1"/>
  <c r="AM114" i="5"/>
  <c r="AN114" i="5" a="1"/>
  <c r="AN114" i="5" s="1"/>
  <c r="AO114" i="5" a="1"/>
  <c r="AO114" i="5" s="1"/>
  <c r="AP114" i="5" a="1"/>
  <c r="AP114" i="5" s="1"/>
  <c r="AQ114" i="5" a="1"/>
  <c r="AQ114" i="5" s="1"/>
  <c r="AR114" i="5" a="1"/>
  <c r="AR114" i="5" s="1"/>
  <c r="AS114" i="5" a="1"/>
  <c r="AS114" i="5" s="1"/>
  <c r="AT114" i="5" a="1"/>
  <c r="AT114" i="5" s="1"/>
  <c r="AU114" i="5" a="1"/>
  <c r="AU114" i="5" s="1"/>
  <c r="AV114" i="5" a="1"/>
  <c r="AV114" i="5" s="1"/>
  <c r="AW114" i="5" a="1"/>
  <c r="AW114" i="5" s="1"/>
  <c r="AX114" i="5" a="1"/>
  <c r="AX114" i="5" s="1"/>
  <c r="AY114" i="5" a="1"/>
  <c r="AY114" i="5" s="1"/>
  <c r="AZ114" i="5" a="1"/>
  <c r="AZ114" i="5" s="1"/>
  <c r="BA114" i="5" a="1"/>
  <c r="BA114" i="5" s="1"/>
  <c r="BB114" i="5" a="1"/>
  <c r="BB114" i="5" s="1"/>
  <c r="BC114" i="5" a="1"/>
  <c r="BC114" i="5" s="1"/>
  <c r="BD114" i="5" a="1"/>
  <c r="BD114" i="5" s="1"/>
  <c r="BE114" i="5" a="1"/>
  <c r="BE114" i="5"/>
  <c r="BF114" i="5" a="1"/>
  <c r="BF114" i="5" s="1"/>
  <c r="BG114" i="5" a="1"/>
  <c r="BG114" i="5" s="1"/>
  <c r="AF115" i="5" a="1"/>
  <c r="AF115" i="5" s="1"/>
  <c r="AG115" i="5" a="1"/>
  <c r="AG115" i="5" s="1"/>
  <c r="AH115" i="5" a="1"/>
  <c r="AH115" i="5" s="1"/>
  <c r="AI115" i="5" a="1"/>
  <c r="AI115" i="5" s="1"/>
  <c r="AJ115" i="5" a="1"/>
  <c r="AJ115" i="5" s="1"/>
  <c r="AK115" i="5" a="1"/>
  <c r="AK115" i="5" s="1"/>
  <c r="AL115" i="5" a="1"/>
  <c r="AL115" i="5" s="1"/>
  <c r="AM115" i="5" a="1"/>
  <c r="AM115" i="5" s="1"/>
  <c r="AN115" i="5" a="1"/>
  <c r="AN115" i="5" s="1"/>
  <c r="AO115" i="5" a="1"/>
  <c r="AO115" i="5" s="1"/>
  <c r="AP115" i="5" a="1"/>
  <c r="AP115" i="5" s="1"/>
  <c r="AQ115" i="5" a="1"/>
  <c r="AQ115" i="5" s="1"/>
  <c r="AR115" i="5" a="1"/>
  <c r="AR115" i="5" s="1"/>
  <c r="AS115" i="5" a="1"/>
  <c r="AS115" i="5" s="1"/>
  <c r="AT115" i="5" a="1"/>
  <c r="AT115" i="5" s="1"/>
  <c r="AU115" i="5" a="1"/>
  <c r="AU115" i="5" s="1"/>
  <c r="AV115" i="5" a="1"/>
  <c r="AV115" i="5" s="1"/>
  <c r="AW115" i="5" a="1"/>
  <c r="AW115" i="5" s="1"/>
  <c r="AX115" i="5" a="1"/>
  <c r="AX115" i="5" s="1"/>
  <c r="AY115" i="5" a="1"/>
  <c r="AY115" i="5" s="1"/>
  <c r="AZ115" i="5" a="1"/>
  <c r="AZ115" i="5" s="1"/>
  <c r="BA115" i="5" a="1"/>
  <c r="BA115" i="5" s="1"/>
  <c r="BB115" i="5" a="1"/>
  <c r="BB115" i="5" s="1"/>
  <c r="BC115" i="5" a="1"/>
  <c r="BC115" i="5" s="1"/>
  <c r="BD115" i="5" a="1"/>
  <c r="BD115" i="5"/>
  <c r="BE115" i="5" a="1"/>
  <c r="BE115" i="5" s="1"/>
  <c r="BF115" i="5" a="1"/>
  <c r="BF115" i="5" s="1"/>
  <c r="BG115" i="5" a="1"/>
  <c r="BG115" i="5" s="1"/>
  <c r="AF116" i="5" a="1"/>
  <c r="AF116" i="5" s="1"/>
  <c r="AG116" i="5" a="1"/>
  <c r="AG116" i="5" s="1"/>
  <c r="AH116" i="5" a="1"/>
  <c r="AH116" i="5" s="1"/>
  <c r="AI116" i="5" a="1"/>
  <c r="AI116" i="5" s="1"/>
  <c r="AJ116" i="5" a="1"/>
  <c r="AJ116" i="5" s="1"/>
  <c r="AK116" i="5" a="1"/>
  <c r="AK116" i="5" s="1"/>
  <c r="AL116" i="5" a="1"/>
  <c r="AL116" i="5" s="1"/>
  <c r="AM116" i="5" a="1"/>
  <c r="AM116" i="5" s="1"/>
  <c r="AN116" i="5" a="1"/>
  <c r="AN116" i="5" s="1"/>
  <c r="AO116" i="5" a="1"/>
  <c r="AO116" i="5" s="1"/>
  <c r="AP116" i="5" a="1"/>
  <c r="AP116" i="5" s="1"/>
  <c r="AQ116" i="5" a="1"/>
  <c r="AQ116" i="5" s="1"/>
  <c r="AR116" i="5" a="1"/>
  <c r="AR116" i="5" s="1"/>
  <c r="AS116" i="5" a="1"/>
  <c r="AS116" i="5" s="1"/>
  <c r="AT116" i="5" a="1"/>
  <c r="AT116" i="5" s="1"/>
  <c r="AU116" i="5" a="1"/>
  <c r="AU116" i="5" s="1"/>
  <c r="AV116" i="5" a="1"/>
  <c r="AV116" i="5" s="1"/>
  <c r="AW116" i="5" a="1"/>
  <c r="AW116" i="5" s="1"/>
  <c r="AX116" i="5" a="1"/>
  <c r="AX116" i="5" s="1"/>
  <c r="AY116" i="5" a="1"/>
  <c r="AY116" i="5" s="1"/>
  <c r="AZ116" i="5" a="1"/>
  <c r="AZ116" i="5" s="1"/>
  <c r="BA116" i="5" a="1"/>
  <c r="BA116" i="5" s="1"/>
  <c r="BB116" i="5" a="1"/>
  <c r="BB116" i="5" s="1"/>
  <c r="BC116" i="5" a="1"/>
  <c r="BC116" i="5" s="1"/>
  <c r="BD116" i="5" a="1"/>
  <c r="BD116" i="5" s="1"/>
  <c r="BE116" i="5" a="1"/>
  <c r="BE116" i="5" s="1"/>
  <c r="BF116" i="5" a="1"/>
  <c r="BF116" i="5" s="1"/>
  <c r="BG116" i="5" a="1"/>
  <c r="BG116" i="5" s="1"/>
  <c r="AF117" i="5" a="1"/>
  <c r="AF117" i="5" s="1"/>
  <c r="AG117" i="5" a="1"/>
  <c r="AG117" i="5" s="1"/>
  <c r="AH117" i="5" a="1"/>
  <c r="AH117" i="5" s="1"/>
  <c r="AI117" i="5" a="1"/>
  <c r="AI117" i="5" s="1"/>
  <c r="AJ117" i="5" a="1"/>
  <c r="AJ117" i="5" s="1"/>
  <c r="AK117" i="5" a="1"/>
  <c r="AK117" i="5" s="1"/>
  <c r="AL117" i="5" a="1"/>
  <c r="AL117" i="5" s="1"/>
  <c r="AM117" i="5" a="1"/>
  <c r="AM117" i="5" s="1"/>
  <c r="AN117" i="5" a="1"/>
  <c r="AN117" i="5" s="1"/>
  <c r="AO117" i="5" a="1"/>
  <c r="AO117" i="5" s="1"/>
  <c r="AP117" i="5" a="1"/>
  <c r="AP117" i="5" s="1"/>
  <c r="AQ117" i="5" a="1"/>
  <c r="AQ117" i="5" s="1"/>
  <c r="AR117" i="5" a="1"/>
  <c r="AR117" i="5" s="1"/>
  <c r="AS117" i="5" a="1"/>
  <c r="AS117" i="5" s="1"/>
  <c r="AT117" i="5" a="1"/>
  <c r="AT117" i="5" s="1"/>
  <c r="AU117" i="5" a="1"/>
  <c r="AU117" i="5" s="1"/>
  <c r="AV117" i="5" a="1"/>
  <c r="AV117" i="5" s="1"/>
  <c r="AW117" i="5" a="1"/>
  <c r="AW117" i="5" s="1"/>
  <c r="AX117" i="5" a="1"/>
  <c r="AX117" i="5" s="1"/>
  <c r="AY117" i="5" a="1"/>
  <c r="AY117" i="5" s="1"/>
  <c r="AZ117" i="5" a="1"/>
  <c r="AZ117" i="5" s="1"/>
  <c r="BA117" i="5" a="1"/>
  <c r="BA117" i="5" s="1"/>
  <c r="BB117" i="5" a="1"/>
  <c r="BB117" i="5" s="1"/>
  <c r="BC117" i="5" a="1"/>
  <c r="BC117" i="5" s="1"/>
  <c r="BD117" i="5" a="1"/>
  <c r="BD117" i="5" s="1"/>
  <c r="BE117" i="5" a="1"/>
  <c r="BE117" i="5" s="1"/>
  <c r="BF117" i="5" a="1"/>
  <c r="BF117" i="5" s="1"/>
  <c r="BG117" i="5" a="1"/>
  <c r="BG117" i="5" s="1"/>
  <c r="AF118" i="5" a="1"/>
  <c r="AF118" i="5" s="1"/>
  <c r="AG118" i="5" a="1"/>
  <c r="AG118" i="5" s="1"/>
  <c r="AH118" i="5" a="1"/>
  <c r="AH118" i="5" s="1"/>
  <c r="AI118" i="5" a="1"/>
  <c r="AI118" i="5" s="1"/>
  <c r="AJ118" i="5" a="1"/>
  <c r="AJ118" i="5" s="1"/>
  <c r="AK118" i="5" a="1"/>
  <c r="AK118" i="5" s="1"/>
  <c r="AL118" i="5" a="1"/>
  <c r="AL118" i="5" s="1"/>
  <c r="AM118" i="5" a="1"/>
  <c r="AM118" i="5" s="1"/>
  <c r="AN118" i="5" a="1"/>
  <c r="AN118" i="5" s="1"/>
  <c r="AO118" i="5" a="1"/>
  <c r="AO118" i="5" s="1"/>
  <c r="AP118" i="5" a="1"/>
  <c r="AP118" i="5" s="1"/>
  <c r="AQ118" i="5" a="1"/>
  <c r="AQ118" i="5" s="1"/>
  <c r="AR118" i="5" a="1"/>
  <c r="AR118" i="5" s="1"/>
  <c r="AS118" i="5" a="1"/>
  <c r="AS118" i="5" s="1"/>
  <c r="AT118" i="5" a="1"/>
  <c r="AT118" i="5" s="1"/>
  <c r="AU118" i="5" a="1"/>
  <c r="AU118" i="5" s="1"/>
  <c r="AV118" i="5" a="1"/>
  <c r="AV118" i="5" s="1"/>
  <c r="AW118" i="5" a="1"/>
  <c r="AW118" i="5" s="1"/>
  <c r="AX118" i="5" a="1"/>
  <c r="AX118" i="5" s="1"/>
  <c r="AY118" i="5" a="1"/>
  <c r="AY118" i="5" s="1"/>
  <c r="AZ118" i="5" a="1"/>
  <c r="AZ118" i="5" s="1"/>
  <c r="BA118" i="5" a="1"/>
  <c r="BA118" i="5" s="1"/>
  <c r="BB118" i="5" a="1"/>
  <c r="BB118" i="5" s="1"/>
  <c r="BC118" i="5" a="1"/>
  <c r="BC118" i="5" s="1"/>
  <c r="BD118" i="5" a="1"/>
  <c r="BD118" i="5" s="1"/>
  <c r="BE118" i="5" a="1"/>
  <c r="BE118" i="5" s="1"/>
  <c r="BF118" i="5" a="1"/>
  <c r="BF118" i="5" s="1"/>
  <c r="BG118" i="5" a="1"/>
  <c r="BG118" i="5" s="1"/>
  <c r="AF119" i="5" a="1"/>
  <c r="AF119" i="5" s="1"/>
  <c r="AG119" i="5" a="1"/>
  <c r="AG119" i="5" s="1"/>
  <c r="AH119" i="5" a="1"/>
  <c r="AH119" i="5" s="1"/>
  <c r="AI119" i="5" a="1"/>
  <c r="AI119" i="5" s="1"/>
  <c r="AJ119" i="5" a="1"/>
  <c r="AJ119" i="5" s="1"/>
  <c r="AK119" i="5" a="1"/>
  <c r="AK119" i="5" s="1"/>
  <c r="AL119" i="5" a="1"/>
  <c r="AL119" i="5" s="1"/>
  <c r="AM119" i="5" a="1"/>
  <c r="AM119" i="5" s="1"/>
  <c r="AN119" i="5" a="1"/>
  <c r="AN119" i="5" s="1"/>
  <c r="AO119" i="5" a="1"/>
  <c r="AO119" i="5" s="1"/>
  <c r="AP119" i="5" a="1"/>
  <c r="AP119" i="5" s="1"/>
  <c r="AQ119" i="5" a="1"/>
  <c r="AQ119" i="5"/>
  <c r="AR119" i="5" a="1"/>
  <c r="AR119" i="5" s="1"/>
  <c r="AS119" i="5" a="1"/>
  <c r="AS119" i="5" s="1"/>
  <c r="AT119" i="5" a="1"/>
  <c r="AT119" i="5" s="1"/>
  <c r="AU119" i="5" a="1"/>
  <c r="AU119" i="5" s="1"/>
  <c r="AV119" i="5" a="1"/>
  <c r="AV119" i="5" s="1"/>
  <c r="AW119" i="5" a="1"/>
  <c r="AW119" i="5" s="1"/>
  <c r="AX119" i="5" a="1"/>
  <c r="AX119" i="5" s="1"/>
  <c r="AY119" i="5" a="1"/>
  <c r="AY119" i="5" s="1"/>
  <c r="AZ119" i="5" a="1"/>
  <c r="AZ119" i="5" s="1"/>
  <c r="BA119" i="5" a="1"/>
  <c r="BA119" i="5" s="1"/>
  <c r="BB119" i="5" a="1"/>
  <c r="BB119" i="5" s="1"/>
  <c r="BC119" i="5" a="1"/>
  <c r="BC119" i="5" s="1"/>
  <c r="BD119" i="5" a="1"/>
  <c r="BD119" i="5" s="1"/>
  <c r="BE119" i="5" a="1"/>
  <c r="BE119" i="5" s="1"/>
  <c r="BF119" i="5" a="1"/>
  <c r="BF119" i="5" s="1"/>
  <c r="BG119" i="5" a="1"/>
  <c r="BG119" i="5" s="1"/>
  <c r="AF120" i="5" a="1"/>
  <c r="AF120" i="5" s="1"/>
  <c r="AG120" i="5" a="1"/>
  <c r="AG120" i="5" s="1"/>
  <c r="AH120" i="5" a="1"/>
  <c r="AH120" i="5" s="1"/>
  <c r="AI120" i="5" a="1"/>
  <c r="AI120" i="5" s="1"/>
  <c r="AJ120" i="5" a="1"/>
  <c r="AJ120" i="5"/>
  <c r="AK120" i="5" a="1"/>
  <c r="AK120" i="5" s="1"/>
  <c r="AL120" i="5" a="1"/>
  <c r="AL120" i="5" s="1"/>
  <c r="AM120" i="5" a="1"/>
  <c r="AM120" i="5" s="1"/>
  <c r="AN120" i="5" a="1"/>
  <c r="AN120" i="5" s="1"/>
  <c r="AO120" i="5" a="1"/>
  <c r="AO120" i="5" s="1"/>
  <c r="AP120" i="5" a="1"/>
  <c r="AP120" i="5" s="1"/>
  <c r="AQ120" i="5" a="1"/>
  <c r="AQ120" i="5"/>
  <c r="AR120" i="5" a="1"/>
  <c r="AR120" i="5" s="1"/>
  <c r="AS120" i="5" a="1"/>
  <c r="AS120" i="5" s="1"/>
  <c r="AT120" i="5" a="1"/>
  <c r="AT120" i="5" s="1"/>
  <c r="AU120" i="5" a="1"/>
  <c r="AU120" i="5" s="1"/>
  <c r="AV120" i="5" a="1"/>
  <c r="AV120" i="5" s="1"/>
  <c r="AW120" i="5" a="1"/>
  <c r="AW120" i="5" s="1"/>
  <c r="AX120" i="5" a="1"/>
  <c r="AX120" i="5" s="1"/>
  <c r="AY120" i="5" a="1"/>
  <c r="AY120" i="5" s="1"/>
  <c r="AZ120" i="5" a="1"/>
  <c r="AZ120" i="5" s="1"/>
  <c r="BA120" i="5" a="1"/>
  <c r="BA120" i="5" s="1"/>
  <c r="BB120" i="5" a="1"/>
  <c r="BB120" i="5" s="1"/>
  <c r="BC120" i="5" a="1"/>
  <c r="BC120" i="5" s="1"/>
  <c r="BD120" i="5" a="1"/>
  <c r="BD120" i="5" s="1"/>
  <c r="BE120" i="5" a="1"/>
  <c r="BE120" i="5" s="1"/>
  <c r="BF120" i="5" a="1"/>
  <c r="BF120" i="5" s="1"/>
  <c r="BG120" i="5" a="1"/>
  <c r="BG120" i="5" s="1"/>
  <c r="AF121" i="5" a="1"/>
  <c r="AF121" i="5" s="1"/>
  <c r="AG121" i="5" a="1"/>
  <c r="AG121" i="5" s="1"/>
  <c r="AH121" i="5" a="1"/>
  <c r="AH121" i="5" s="1"/>
  <c r="AI121" i="5" a="1"/>
  <c r="AI121" i="5" s="1"/>
  <c r="AJ121" i="5" a="1"/>
  <c r="AJ121" i="5" s="1"/>
  <c r="AK121" i="5" a="1"/>
  <c r="AK121" i="5" s="1"/>
  <c r="AL121" i="5" a="1"/>
  <c r="AL121" i="5" s="1"/>
  <c r="AM121" i="5" a="1"/>
  <c r="AM121" i="5" s="1"/>
  <c r="AN121" i="5" a="1"/>
  <c r="AN121" i="5" s="1"/>
  <c r="AO121" i="5" a="1"/>
  <c r="AO121" i="5" s="1"/>
  <c r="AP121" i="5" a="1"/>
  <c r="AP121" i="5" s="1"/>
  <c r="AQ121" i="5" a="1"/>
  <c r="AQ121" i="5" s="1"/>
  <c r="AR121" i="5" a="1"/>
  <c r="AR121" i="5" s="1"/>
  <c r="AS121" i="5" a="1"/>
  <c r="AS121" i="5" s="1"/>
  <c r="AT121" i="5" a="1"/>
  <c r="AT121" i="5" s="1"/>
  <c r="AU121" i="5" a="1"/>
  <c r="AU121" i="5" s="1"/>
  <c r="AV121" i="5" a="1"/>
  <c r="AV121" i="5" s="1"/>
  <c r="AW121" i="5" a="1"/>
  <c r="AW121" i="5" s="1"/>
  <c r="AX121" i="5" a="1"/>
  <c r="AX121" i="5" s="1"/>
  <c r="AY121" i="5" a="1"/>
  <c r="AY121" i="5" s="1"/>
  <c r="AZ121" i="5" a="1"/>
  <c r="AZ121" i="5" s="1"/>
  <c r="BA121" i="5" a="1"/>
  <c r="BA121" i="5" s="1"/>
  <c r="BB121" i="5" a="1"/>
  <c r="BB121" i="5" s="1"/>
  <c r="BC121" i="5" a="1"/>
  <c r="BC121" i="5" s="1"/>
  <c r="BD121" i="5" a="1"/>
  <c r="BD121" i="5" s="1"/>
  <c r="BE121" i="5" a="1"/>
  <c r="BE121" i="5" s="1"/>
  <c r="BF121" i="5" a="1"/>
  <c r="BF121" i="5" s="1"/>
  <c r="BG121" i="5" a="1"/>
  <c r="BG121" i="5" s="1"/>
  <c r="AF122" i="5" a="1"/>
  <c r="AF122" i="5" s="1"/>
  <c r="AG122" i="5" a="1"/>
  <c r="AG122" i="5" s="1"/>
  <c r="AH122" i="5" a="1"/>
  <c r="AH122" i="5" s="1"/>
  <c r="AI122" i="5" a="1"/>
  <c r="AI122" i="5" s="1"/>
  <c r="AJ122" i="5" a="1"/>
  <c r="AJ122" i="5" s="1"/>
  <c r="AK122" i="5" a="1"/>
  <c r="AK122" i="5" s="1"/>
  <c r="AL122" i="5" a="1"/>
  <c r="AL122" i="5" s="1"/>
  <c r="AM122" i="5" a="1"/>
  <c r="AM122" i="5" s="1"/>
  <c r="AN122" i="5" a="1"/>
  <c r="AN122" i="5" s="1"/>
  <c r="AO122" i="5" a="1"/>
  <c r="AO122" i="5" s="1"/>
  <c r="AP122" i="5" a="1"/>
  <c r="AP122" i="5" s="1"/>
  <c r="AQ122" i="5" a="1"/>
  <c r="AQ122" i="5" s="1"/>
  <c r="AR122" i="5" a="1"/>
  <c r="AR122" i="5" s="1"/>
  <c r="AS122" i="5" a="1"/>
  <c r="AS122" i="5" s="1"/>
  <c r="AT122" i="5" a="1"/>
  <c r="AT122" i="5" s="1"/>
  <c r="AU122" i="5" a="1"/>
  <c r="AU122" i="5" s="1"/>
  <c r="AV122" i="5" a="1"/>
  <c r="AV122" i="5" s="1"/>
  <c r="AW122" i="5" a="1"/>
  <c r="AW122" i="5" s="1"/>
  <c r="AX122" i="5" a="1"/>
  <c r="AX122" i="5" s="1"/>
  <c r="AY122" i="5" a="1"/>
  <c r="AY122" i="5" s="1"/>
  <c r="AZ122" i="5" a="1"/>
  <c r="AZ122" i="5" s="1"/>
  <c r="BA122" i="5" a="1"/>
  <c r="BA122" i="5" s="1"/>
  <c r="BB122" i="5" a="1"/>
  <c r="BB122" i="5" s="1"/>
  <c r="BC122" i="5" a="1"/>
  <c r="BC122" i="5" s="1"/>
  <c r="BD122" i="5" a="1"/>
  <c r="BD122" i="5" s="1"/>
  <c r="BE122" i="5" a="1"/>
  <c r="BE122" i="5" s="1"/>
  <c r="BF122" i="5" a="1"/>
  <c r="BF122" i="5" s="1"/>
  <c r="BG122" i="5" a="1"/>
  <c r="BG122" i="5"/>
  <c r="AF123" i="5" a="1"/>
  <c r="AF123" i="5" s="1"/>
  <c r="AG123" i="5" a="1"/>
  <c r="AG123" i="5" s="1"/>
  <c r="AH123" i="5" a="1"/>
  <c r="AH123" i="5" s="1"/>
  <c r="AI123" i="5" a="1"/>
  <c r="AI123" i="5" s="1"/>
  <c r="AJ123" i="5" a="1"/>
  <c r="AJ123" i="5" s="1"/>
  <c r="AK123" i="5" a="1"/>
  <c r="AK123" i="5" s="1"/>
  <c r="AL123" i="5" a="1"/>
  <c r="AL123" i="5" s="1"/>
  <c r="AM123" i="5" a="1"/>
  <c r="AM123" i="5" s="1"/>
  <c r="AN123" i="5" a="1"/>
  <c r="AN123" i="5" s="1"/>
  <c r="AO123" i="5" a="1"/>
  <c r="AO123" i="5" s="1"/>
  <c r="AP123" i="5" a="1"/>
  <c r="AP123" i="5" s="1"/>
  <c r="AQ123" i="5" a="1"/>
  <c r="AQ123" i="5"/>
  <c r="AR123" i="5" a="1"/>
  <c r="AR123" i="5" s="1"/>
  <c r="AS123" i="5" a="1"/>
  <c r="AS123" i="5" s="1"/>
  <c r="AT123" i="5" a="1"/>
  <c r="AT123" i="5" s="1"/>
  <c r="AU123" i="5" a="1"/>
  <c r="AU123" i="5" s="1"/>
  <c r="AV123" i="5" a="1"/>
  <c r="AV123" i="5" s="1"/>
  <c r="AW123" i="5" a="1"/>
  <c r="AW123" i="5" s="1"/>
  <c r="AX123" i="5" a="1"/>
  <c r="AX123" i="5" s="1"/>
  <c r="AY123" i="5" a="1"/>
  <c r="AY123" i="5" s="1"/>
  <c r="AZ123" i="5" a="1"/>
  <c r="AZ123" i="5" s="1"/>
  <c r="BA123" i="5" a="1"/>
  <c r="BA123" i="5" s="1"/>
  <c r="BB123" i="5" a="1"/>
  <c r="BB123" i="5" s="1"/>
  <c r="BC123" i="5" a="1"/>
  <c r="BC123" i="5" s="1"/>
  <c r="BD123" i="5" a="1"/>
  <c r="BD123" i="5" s="1"/>
  <c r="BE123" i="5" a="1"/>
  <c r="BE123" i="5" s="1"/>
  <c r="BF123" i="5" a="1"/>
  <c r="BF123" i="5" s="1"/>
  <c r="BG123" i="5" a="1"/>
  <c r="BG123" i="5" s="1"/>
  <c r="AF124" i="5" a="1"/>
  <c r="AF124" i="5" s="1"/>
  <c r="AG124" i="5" a="1"/>
  <c r="AG124" i="5" s="1"/>
  <c r="AH124" i="5" a="1"/>
  <c r="AH124" i="5" s="1"/>
  <c r="AI124" i="5" a="1"/>
  <c r="AI124" i="5" s="1"/>
  <c r="AJ124" i="5" a="1"/>
  <c r="AJ124" i="5" s="1"/>
  <c r="AK124" i="5" a="1"/>
  <c r="AK124" i="5" s="1"/>
  <c r="AL124" i="5" a="1"/>
  <c r="AL124" i="5" s="1"/>
  <c r="AM124" i="5" a="1"/>
  <c r="AM124" i="5" s="1"/>
  <c r="AN124" i="5" a="1"/>
  <c r="AN124" i="5" s="1"/>
  <c r="AO124" i="5" a="1"/>
  <c r="AO124" i="5" s="1"/>
  <c r="AP124" i="5" a="1"/>
  <c r="AP124" i="5" s="1"/>
  <c r="AQ124" i="5" a="1"/>
  <c r="AQ124" i="5" s="1"/>
  <c r="AR124" i="5" a="1"/>
  <c r="AR124" i="5" s="1"/>
  <c r="AS124" i="5" a="1"/>
  <c r="AS124" i="5" s="1"/>
  <c r="AT124" i="5" a="1"/>
  <c r="AT124" i="5" s="1"/>
  <c r="AU124" i="5" a="1"/>
  <c r="AU124" i="5" s="1"/>
  <c r="AV124" i="5" a="1"/>
  <c r="AV124" i="5" s="1"/>
  <c r="AW124" i="5" a="1"/>
  <c r="AW124" i="5" s="1"/>
  <c r="AX124" i="5" a="1"/>
  <c r="AX124" i="5" s="1"/>
  <c r="AY124" i="5" a="1"/>
  <c r="AY124" i="5" s="1"/>
  <c r="AZ124" i="5" a="1"/>
  <c r="AZ124" i="5" s="1"/>
  <c r="BA124" i="5" a="1"/>
  <c r="BA124" i="5" s="1"/>
  <c r="BB124" i="5" a="1"/>
  <c r="BB124" i="5" s="1"/>
  <c r="BC124" i="5" a="1"/>
  <c r="BC124" i="5" s="1"/>
  <c r="BD124" i="5" a="1"/>
  <c r="BD124" i="5" s="1"/>
  <c r="BE124" i="5" a="1"/>
  <c r="BE124" i="5" s="1"/>
  <c r="BF124" i="5" a="1"/>
  <c r="BF124" i="5" s="1"/>
  <c r="BG124" i="5" a="1"/>
  <c r="BG124" i="5" s="1"/>
  <c r="AF125" i="5" a="1"/>
  <c r="AF125" i="5" s="1"/>
  <c r="AG125" i="5" a="1"/>
  <c r="AG125" i="5" s="1"/>
  <c r="AH125" i="5" a="1"/>
  <c r="AH125" i="5" s="1"/>
  <c r="AI125" i="5" a="1"/>
  <c r="AI125" i="5" s="1"/>
  <c r="AJ125" i="5" a="1"/>
  <c r="AJ125" i="5" s="1"/>
  <c r="AK125" i="5" a="1"/>
  <c r="AK125" i="5" s="1"/>
  <c r="AL125" i="5" a="1"/>
  <c r="AL125" i="5" s="1"/>
  <c r="AM125" i="5" a="1"/>
  <c r="AM125" i="5" s="1"/>
  <c r="AN125" i="5" a="1"/>
  <c r="AN125" i="5" s="1"/>
  <c r="AO125" i="5" a="1"/>
  <c r="AO125" i="5" s="1"/>
  <c r="AP125" i="5" a="1"/>
  <c r="AP125" i="5" s="1"/>
  <c r="AQ125" i="5" a="1"/>
  <c r="AQ125" i="5" s="1"/>
  <c r="AR125" i="5" a="1"/>
  <c r="AR125" i="5" s="1"/>
  <c r="AS125" i="5" a="1"/>
  <c r="AS125" i="5" s="1"/>
  <c r="AT125" i="5" a="1"/>
  <c r="AT125" i="5" s="1"/>
  <c r="AU125" i="5" a="1"/>
  <c r="AU125" i="5" s="1"/>
  <c r="AV125" i="5" a="1"/>
  <c r="AV125" i="5" s="1"/>
  <c r="AW125" i="5" a="1"/>
  <c r="AW125" i="5" s="1"/>
  <c r="AX125" i="5" a="1"/>
  <c r="AX125" i="5" s="1"/>
  <c r="AY125" i="5" a="1"/>
  <c r="AY125" i="5" s="1"/>
  <c r="AZ125" i="5" a="1"/>
  <c r="AZ125" i="5" s="1"/>
  <c r="BA125" i="5" a="1"/>
  <c r="BA125" i="5"/>
  <c r="BB125" i="5" a="1"/>
  <c r="BB125" i="5" s="1"/>
  <c r="BC125" i="5" a="1"/>
  <c r="BC125" i="5" s="1"/>
  <c r="BD125" i="5" a="1"/>
  <c r="BD125" i="5" s="1"/>
  <c r="BE125" i="5" a="1"/>
  <c r="BE125" i="5" s="1"/>
  <c r="BF125" i="5" a="1"/>
  <c r="BF125" i="5" s="1"/>
  <c r="BG125" i="5" a="1"/>
  <c r="BG125" i="5" s="1"/>
  <c r="AF126" i="5" a="1"/>
  <c r="AF126" i="5" s="1"/>
  <c r="AG126" i="5" a="1"/>
  <c r="AG126" i="5" s="1"/>
  <c r="AH126" i="5" a="1"/>
  <c r="AH126" i="5" s="1"/>
  <c r="AI126" i="5" a="1"/>
  <c r="AI126" i="5" s="1"/>
  <c r="AJ126" i="5" a="1"/>
  <c r="AJ126" i="5" s="1"/>
  <c r="AK126" i="5" a="1"/>
  <c r="AK126" i="5" s="1"/>
  <c r="AL126" i="5" a="1"/>
  <c r="AL126" i="5" s="1"/>
  <c r="AM126" i="5" a="1"/>
  <c r="AM126" i="5" s="1"/>
  <c r="AN126" i="5" a="1"/>
  <c r="AN126" i="5" s="1"/>
  <c r="AO126" i="5" a="1"/>
  <c r="AO126" i="5" s="1"/>
  <c r="AP126" i="5" a="1"/>
  <c r="AP126" i="5" s="1"/>
  <c r="AQ126" i="5" a="1"/>
  <c r="AQ126" i="5"/>
  <c r="AR126" i="5" a="1"/>
  <c r="AR126" i="5" s="1"/>
  <c r="AS126" i="5" a="1"/>
  <c r="AS126" i="5" s="1"/>
  <c r="AT126" i="5" a="1"/>
  <c r="AT126" i="5" s="1"/>
  <c r="AU126" i="5" a="1"/>
  <c r="AU126" i="5" s="1"/>
  <c r="AV126" i="5" a="1"/>
  <c r="AV126" i="5" s="1"/>
  <c r="AW126" i="5" a="1"/>
  <c r="AW126" i="5" s="1"/>
  <c r="AX126" i="5" a="1"/>
  <c r="AX126" i="5" s="1"/>
  <c r="AY126" i="5" a="1"/>
  <c r="AY126" i="5" s="1"/>
  <c r="AZ126" i="5" a="1"/>
  <c r="AZ126" i="5" s="1"/>
  <c r="BA126" i="5" a="1"/>
  <c r="BA126" i="5" s="1"/>
  <c r="BB126" i="5" a="1"/>
  <c r="BB126" i="5" s="1"/>
  <c r="BC126" i="5" a="1"/>
  <c r="BC126" i="5" s="1"/>
  <c r="BD126" i="5" a="1"/>
  <c r="BD126" i="5" s="1"/>
  <c r="BE126" i="5" a="1"/>
  <c r="BE126" i="5" s="1"/>
  <c r="BF126" i="5" a="1"/>
  <c r="BF126" i="5" s="1"/>
  <c r="BG126" i="5" a="1"/>
  <c r="BG126" i="5" s="1"/>
  <c r="AF127" i="5" a="1"/>
  <c r="AF127" i="5" s="1"/>
  <c r="AG127" i="5" a="1"/>
  <c r="AG127" i="5" s="1"/>
  <c r="AH127" i="5" a="1"/>
  <c r="AH127" i="5" s="1"/>
  <c r="AI127" i="5" a="1"/>
  <c r="AI127" i="5" s="1"/>
  <c r="AJ127" i="5" a="1"/>
  <c r="AJ127" i="5" s="1"/>
  <c r="AK127" i="5" a="1"/>
  <c r="AK127" i="5" s="1"/>
  <c r="AL127" i="5" a="1"/>
  <c r="AL127" i="5" s="1"/>
  <c r="AM127" i="5" a="1"/>
  <c r="AM127" i="5" s="1"/>
  <c r="AN127" i="5" a="1"/>
  <c r="AN127" i="5" s="1"/>
  <c r="AO127" i="5" a="1"/>
  <c r="AO127" i="5" s="1"/>
  <c r="AP127" i="5" a="1"/>
  <c r="AP127" i="5" s="1"/>
  <c r="AQ127" i="5" a="1"/>
  <c r="AQ127" i="5" s="1"/>
  <c r="AR127" i="5" a="1"/>
  <c r="AR127" i="5" s="1"/>
  <c r="AS127" i="5" a="1"/>
  <c r="AS127" i="5" s="1"/>
  <c r="AT127" i="5" a="1"/>
  <c r="AT127" i="5" s="1"/>
  <c r="AU127" i="5" a="1"/>
  <c r="AU127" i="5" s="1"/>
  <c r="AV127" i="5" a="1"/>
  <c r="AV127" i="5" s="1"/>
  <c r="AW127" i="5" a="1"/>
  <c r="AW127" i="5" s="1"/>
  <c r="AX127" i="5" a="1"/>
  <c r="AX127" i="5" s="1"/>
  <c r="AY127" i="5" a="1"/>
  <c r="AY127" i="5" s="1"/>
  <c r="AZ127" i="5" a="1"/>
  <c r="AZ127" i="5" s="1"/>
  <c r="BA127" i="5" a="1"/>
  <c r="BA127" i="5" s="1"/>
  <c r="BB127" i="5" a="1"/>
  <c r="BB127" i="5" s="1"/>
  <c r="BC127" i="5" a="1"/>
  <c r="BC127" i="5" s="1"/>
  <c r="BD127" i="5" a="1"/>
  <c r="BD127" i="5" s="1"/>
  <c r="BE127" i="5" a="1"/>
  <c r="BE127" i="5" s="1"/>
  <c r="BF127" i="5" a="1"/>
  <c r="BF127" i="5" s="1"/>
  <c r="BG127" i="5" a="1"/>
  <c r="BG127" i="5" s="1"/>
  <c r="AF128" i="5" a="1"/>
  <c r="AF128" i="5" s="1"/>
  <c r="AG128" i="5" a="1"/>
  <c r="AG128" i="5" s="1"/>
  <c r="AH128" i="5" a="1"/>
  <c r="AH128" i="5" s="1"/>
  <c r="AI128" i="5" a="1"/>
  <c r="AI128" i="5" s="1"/>
  <c r="AJ128" i="5" a="1"/>
  <c r="AJ128" i="5" s="1"/>
  <c r="AK128" i="5" a="1"/>
  <c r="AK128" i="5" s="1"/>
  <c r="AL128" i="5" a="1"/>
  <c r="AL128" i="5" s="1"/>
  <c r="AM128" i="5" a="1"/>
  <c r="AM128" i="5" s="1"/>
  <c r="AN128" i="5" a="1"/>
  <c r="AN128" i="5" s="1"/>
  <c r="AO128" i="5" a="1"/>
  <c r="AO128" i="5" s="1"/>
  <c r="AP128" i="5" a="1"/>
  <c r="AP128" i="5" s="1"/>
  <c r="AQ128" i="5" a="1"/>
  <c r="AQ128" i="5" s="1"/>
  <c r="AR128" i="5" a="1"/>
  <c r="AR128" i="5" s="1"/>
  <c r="AS128" i="5" a="1"/>
  <c r="AS128" i="5" s="1"/>
  <c r="AT128" i="5" a="1"/>
  <c r="AT128" i="5" s="1"/>
  <c r="AU128" i="5" a="1"/>
  <c r="AU128" i="5" s="1"/>
  <c r="AV128" i="5" a="1"/>
  <c r="AV128" i="5" s="1"/>
  <c r="AW128" i="5" a="1"/>
  <c r="AW128" i="5" s="1"/>
  <c r="AX128" i="5" a="1"/>
  <c r="AX128" i="5" s="1"/>
  <c r="AY128" i="5" a="1"/>
  <c r="AY128" i="5" s="1"/>
  <c r="AZ128" i="5" a="1"/>
  <c r="AZ128" i="5" s="1"/>
  <c r="BA128" i="5" a="1"/>
  <c r="BA128" i="5" s="1"/>
  <c r="BB128" i="5" a="1"/>
  <c r="BB128" i="5" s="1"/>
  <c r="BC128" i="5" a="1"/>
  <c r="BC128" i="5" s="1"/>
  <c r="BD128" i="5" a="1"/>
  <c r="BD128" i="5" s="1"/>
  <c r="BE128" i="5" a="1"/>
  <c r="BE128" i="5" s="1"/>
  <c r="BF128" i="5" a="1"/>
  <c r="BF128" i="5" s="1"/>
  <c r="BG128" i="5" a="1"/>
  <c r="BG128" i="5" s="1"/>
  <c r="AF129" i="5" a="1"/>
  <c r="AF129" i="5" s="1"/>
  <c r="AG129" i="5" a="1"/>
  <c r="AG129" i="5" s="1"/>
  <c r="AH129" i="5" a="1"/>
  <c r="AH129" i="5" s="1"/>
  <c r="AI129" i="5" a="1"/>
  <c r="AI129" i="5" s="1"/>
  <c r="AJ129" i="5" a="1"/>
  <c r="AJ129" i="5" s="1"/>
  <c r="AK129" i="5" a="1"/>
  <c r="AK129" i="5" s="1"/>
  <c r="AL129" i="5" a="1"/>
  <c r="AL129" i="5" s="1"/>
  <c r="AM129" i="5" a="1"/>
  <c r="AM129" i="5" s="1"/>
  <c r="AN129" i="5" a="1"/>
  <c r="AN129" i="5" s="1"/>
  <c r="AO129" i="5" a="1"/>
  <c r="AO129" i="5" s="1"/>
  <c r="AP129" i="5" a="1"/>
  <c r="AP129" i="5" s="1"/>
  <c r="AQ129" i="5" a="1"/>
  <c r="AQ129" i="5" s="1"/>
  <c r="AR129" i="5" a="1"/>
  <c r="AR129" i="5" s="1"/>
  <c r="AS129" i="5" a="1"/>
  <c r="AS129" i="5" s="1"/>
  <c r="AT129" i="5" a="1"/>
  <c r="AT129" i="5" s="1"/>
  <c r="AU129" i="5" a="1"/>
  <c r="AU129" i="5" s="1"/>
  <c r="AV129" i="5" a="1"/>
  <c r="AV129" i="5" s="1"/>
  <c r="AW129" i="5" a="1"/>
  <c r="AW129" i="5" s="1"/>
  <c r="AX129" i="5" a="1"/>
  <c r="AX129" i="5" s="1"/>
  <c r="AY129" i="5" a="1"/>
  <c r="AY129" i="5" s="1"/>
  <c r="AZ129" i="5" a="1"/>
  <c r="AZ129" i="5" s="1"/>
  <c r="BA129" i="5" a="1"/>
  <c r="BA129" i="5" s="1"/>
  <c r="BB129" i="5" a="1"/>
  <c r="BB129" i="5" s="1"/>
  <c r="BC129" i="5" a="1"/>
  <c r="BC129" i="5" s="1"/>
  <c r="BD129" i="5" a="1"/>
  <c r="BD129" i="5" s="1"/>
  <c r="BE129" i="5" a="1"/>
  <c r="BE129" i="5" s="1"/>
  <c r="BF129" i="5" a="1"/>
  <c r="BF129" i="5" s="1"/>
  <c r="BG129" i="5" a="1"/>
  <c r="BG129" i="5" s="1"/>
  <c r="AF130" i="5" a="1"/>
  <c r="AF130" i="5" s="1"/>
  <c r="AG130" i="5" a="1"/>
  <c r="AG130" i="5" s="1"/>
  <c r="AH130" i="5" a="1"/>
  <c r="AH130" i="5" s="1"/>
  <c r="AI130" i="5" a="1"/>
  <c r="AI130" i="5" s="1"/>
  <c r="AJ130" i="5" a="1"/>
  <c r="AJ130" i="5"/>
  <c r="AK130" i="5" a="1"/>
  <c r="AK130" i="5" s="1"/>
  <c r="AL130" i="5" a="1"/>
  <c r="AL130" i="5" s="1"/>
  <c r="AM130" i="5" a="1"/>
  <c r="AM130" i="5" s="1"/>
  <c r="AN130" i="5" a="1"/>
  <c r="AN130" i="5" s="1"/>
  <c r="AO130" i="5" a="1"/>
  <c r="AO130" i="5" s="1"/>
  <c r="AP130" i="5" a="1"/>
  <c r="AP130" i="5" s="1"/>
  <c r="AQ130" i="5" a="1"/>
  <c r="AQ130" i="5" s="1"/>
  <c r="AR130" i="5" a="1"/>
  <c r="AR130" i="5" s="1"/>
  <c r="AS130" i="5" a="1"/>
  <c r="AS130" i="5" s="1"/>
  <c r="AT130" i="5" a="1"/>
  <c r="AT130" i="5" s="1"/>
  <c r="AU130" i="5" a="1"/>
  <c r="AU130" i="5" s="1"/>
  <c r="AV130" i="5" a="1"/>
  <c r="AV130" i="5"/>
  <c r="AW130" i="5" a="1"/>
  <c r="AW130" i="5" s="1"/>
  <c r="AX130" i="5" a="1"/>
  <c r="AX130" i="5" s="1"/>
  <c r="AY130" i="5" a="1"/>
  <c r="AY130" i="5" s="1"/>
  <c r="AZ130" i="5" a="1"/>
  <c r="AZ130" i="5" s="1"/>
  <c r="BA130" i="5" a="1"/>
  <c r="BA130" i="5" s="1"/>
  <c r="BB130" i="5" a="1"/>
  <c r="BB130" i="5" s="1"/>
  <c r="BC130" i="5" a="1"/>
  <c r="BC130" i="5" s="1"/>
  <c r="BD130" i="5" a="1"/>
  <c r="BD130" i="5" s="1"/>
  <c r="BE130" i="5" a="1"/>
  <c r="BE130" i="5" s="1"/>
  <c r="BF130" i="5" a="1"/>
  <c r="BF130" i="5" s="1"/>
  <c r="BG130" i="5" a="1"/>
  <c r="BG130" i="5" s="1"/>
  <c r="AF131" i="5" a="1"/>
  <c r="AF131" i="5" s="1"/>
  <c r="AG131" i="5" a="1"/>
  <c r="AG131" i="5" s="1"/>
  <c r="AH131" i="5" a="1"/>
  <c r="AH131" i="5" s="1"/>
  <c r="AI131" i="5" a="1"/>
  <c r="AI131" i="5" s="1"/>
  <c r="AJ131" i="5" a="1"/>
  <c r="AJ131" i="5" s="1"/>
  <c r="AK131" i="5" a="1"/>
  <c r="AK131" i="5" s="1"/>
  <c r="AL131" i="5" a="1"/>
  <c r="AL131" i="5" s="1"/>
  <c r="AM131" i="5" a="1"/>
  <c r="AM131" i="5" s="1"/>
  <c r="AN131" i="5" a="1"/>
  <c r="AN131" i="5" s="1"/>
  <c r="AO131" i="5" a="1"/>
  <c r="AO131" i="5" s="1"/>
  <c r="AP131" i="5" a="1"/>
  <c r="AP131" i="5" s="1"/>
  <c r="AQ131" i="5" a="1"/>
  <c r="AQ131" i="5" s="1"/>
  <c r="AR131" i="5" a="1"/>
  <c r="AR131" i="5" s="1"/>
  <c r="AS131" i="5" a="1"/>
  <c r="AS131" i="5" s="1"/>
  <c r="AT131" i="5" a="1"/>
  <c r="AT131" i="5" s="1"/>
  <c r="AU131" i="5" a="1"/>
  <c r="AU131" i="5" s="1"/>
  <c r="AV131" i="5" a="1"/>
  <c r="AV131" i="5" s="1"/>
  <c r="AW131" i="5" a="1"/>
  <c r="AW131" i="5" s="1"/>
  <c r="AX131" i="5" a="1"/>
  <c r="AX131" i="5" s="1"/>
  <c r="AY131" i="5" a="1"/>
  <c r="AY131" i="5" s="1"/>
  <c r="AZ131" i="5" a="1"/>
  <c r="AZ131" i="5" s="1"/>
  <c r="BA131" i="5" a="1"/>
  <c r="BA131" i="5" s="1"/>
  <c r="BB131" i="5" a="1"/>
  <c r="BB131" i="5" s="1"/>
  <c r="BC131" i="5" a="1"/>
  <c r="BC131" i="5" s="1"/>
  <c r="BD131" i="5" a="1"/>
  <c r="BD131" i="5" s="1"/>
  <c r="BE131" i="5" a="1"/>
  <c r="BE131" i="5" s="1"/>
  <c r="BF131" i="5" a="1"/>
  <c r="BF131" i="5" s="1"/>
  <c r="BG131" i="5" a="1"/>
  <c r="BG131" i="5" s="1"/>
  <c r="AF132" i="5" a="1"/>
  <c r="AF132" i="5" s="1"/>
  <c r="AG132" i="5" a="1"/>
  <c r="AG132" i="5" s="1"/>
  <c r="AH132" i="5" a="1"/>
  <c r="AH132" i="5" s="1"/>
  <c r="AI132" i="5" a="1"/>
  <c r="AI132" i="5" s="1"/>
  <c r="AJ132" i="5" a="1"/>
  <c r="AJ132" i="5" s="1"/>
  <c r="AK132" i="5" a="1"/>
  <c r="AK132" i="5" s="1"/>
  <c r="AL132" i="5" a="1"/>
  <c r="AL132" i="5" s="1"/>
  <c r="AM132" i="5" a="1"/>
  <c r="AM132" i="5" s="1"/>
  <c r="AN132" i="5" a="1"/>
  <c r="AN132" i="5" s="1"/>
  <c r="AO132" i="5" a="1"/>
  <c r="AO132" i="5" s="1"/>
  <c r="AP132" i="5" a="1"/>
  <c r="AP132" i="5" s="1"/>
  <c r="AQ132" i="5" a="1"/>
  <c r="AQ132" i="5" s="1"/>
  <c r="AR132" i="5" a="1"/>
  <c r="AR132" i="5" s="1"/>
  <c r="AS132" i="5" a="1"/>
  <c r="AS132" i="5" s="1"/>
  <c r="AT132" i="5" a="1"/>
  <c r="AT132" i="5" s="1"/>
  <c r="AU132" i="5" a="1"/>
  <c r="AU132" i="5" s="1"/>
  <c r="AV132" i="5" a="1"/>
  <c r="AV132" i="5" s="1"/>
  <c r="AW132" i="5" a="1"/>
  <c r="AW132" i="5" s="1"/>
  <c r="AX132" i="5" a="1"/>
  <c r="AX132" i="5" s="1"/>
  <c r="AY132" i="5" a="1"/>
  <c r="AY132" i="5" s="1"/>
  <c r="AZ132" i="5" a="1"/>
  <c r="AZ132" i="5" s="1"/>
  <c r="BA132" i="5" a="1"/>
  <c r="BA132" i="5" s="1"/>
  <c r="BB132" i="5" a="1"/>
  <c r="BB132" i="5" s="1"/>
  <c r="BC132" i="5" a="1"/>
  <c r="BC132" i="5" s="1"/>
  <c r="BD132" i="5" a="1"/>
  <c r="BD132" i="5" s="1"/>
  <c r="BE132" i="5" a="1"/>
  <c r="BE132" i="5" s="1"/>
  <c r="BF132" i="5" a="1"/>
  <c r="BF132" i="5" s="1"/>
  <c r="BG132" i="5" a="1"/>
  <c r="BG132" i="5" s="1"/>
  <c r="AF133" i="5" a="1"/>
  <c r="AF133" i="5" s="1"/>
  <c r="AG133" i="5" a="1"/>
  <c r="AG133" i="5" s="1"/>
  <c r="AH133" i="5" a="1"/>
  <c r="AH133" i="5" s="1"/>
  <c r="AI133" i="5" a="1"/>
  <c r="AI133" i="5" s="1"/>
  <c r="AJ133" i="5" a="1"/>
  <c r="AJ133" i="5" s="1"/>
  <c r="AK133" i="5" a="1"/>
  <c r="AK133" i="5" s="1"/>
  <c r="AL133" i="5" a="1"/>
  <c r="AL133" i="5" s="1"/>
  <c r="AM133" i="5" a="1"/>
  <c r="AM133" i="5" s="1"/>
  <c r="AN133" i="5" a="1"/>
  <c r="AN133" i="5" s="1"/>
  <c r="AO133" i="5" a="1"/>
  <c r="AO133" i="5" s="1"/>
  <c r="AP133" i="5" a="1"/>
  <c r="AP133" i="5" s="1"/>
  <c r="AQ133" i="5" a="1"/>
  <c r="AQ133" i="5" s="1"/>
  <c r="AR133" i="5" a="1"/>
  <c r="AR133" i="5" s="1"/>
  <c r="AS133" i="5" a="1"/>
  <c r="AS133" i="5" s="1"/>
  <c r="AT133" i="5" a="1"/>
  <c r="AT133" i="5" s="1"/>
  <c r="AU133" i="5" a="1"/>
  <c r="AU133" i="5" s="1"/>
  <c r="AV133" i="5" a="1"/>
  <c r="AV133" i="5" s="1"/>
  <c r="AW133" i="5" a="1"/>
  <c r="AW133" i="5" s="1"/>
  <c r="AX133" i="5" a="1"/>
  <c r="AX133" i="5" s="1"/>
  <c r="AY133" i="5" a="1"/>
  <c r="AY133" i="5" s="1"/>
  <c r="AZ133" i="5" a="1"/>
  <c r="AZ133" i="5" s="1"/>
  <c r="BA133" i="5" a="1"/>
  <c r="BA133" i="5" s="1"/>
  <c r="BB133" i="5" a="1"/>
  <c r="BB133" i="5" s="1"/>
  <c r="BC133" i="5" a="1"/>
  <c r="BC133" i="5" s="1"/>
  <c r="BD133" i="5" a="1"/>
  <c r="BD133" i="5" s="1"/>
  <c r="BE133" i="5" a="1"/>
  <c r="BE133" i="5" s="1"/>
  <c r="BF133" i="5" a="1"/>
  <c r="BF133" i="5" s="1"/>
  <c r="BG133" i="5" a="1"/>
  <c r="BG133" i="5" s="1"/>
  <c r="AF134" i="5" a="1"/>
  <c r="AF134" i="5" s="1"/>
  <c r="AG134" i="5" a="1"/>
  <c r="AG134" i="5" s="1"/>
  <c r="AH134" i="5" a="1"/>
  <c r="AH134" i="5" s="1"/>
  <c r="AI134" i="5" a="1"/>
  <c r="AI134" i="5" s="1"/>
  <c r="AJ134" i="5" a="1"/>
  <c r="AJ134" i="5" s="1"/>
  <c r="AK134" i="5" a="1"/>
  <c r="AK134" i="5" s="1"/>
  <c r="AL134" i="5" a="1"/>
  <c r="AL134" i="5" s="1"/>
  <c r="AM134" i="5" a="1"/>
  <c r="AM134" i="5" s="1"/>
  <c r="AN134" i="5" a="1"/>
  <c r="AN134" i="5" s="1"/>
  <c r="AO134" i="5" a="1"/>
  <c r="AO134" i="5" s="1"/>
  <c r="AP134" i="5" a="1"/>
  <c r="AP134" i="5" s="1"/>
  <c r="AQ134" i="5" a="1"/>
  <c r="AQ134" i="5" s="1"/>
  <c r="AR134" i="5" a="1"/>
  <c r="AR134" i="5" s="1"/>
  <c r="AS134" i="5" a="1"/>
  <c r="AS134" i="5" s="1"/>
  <c r="AT134" i="5" a="1"/>
  <c r="AT134" i="5" s="1"/>
  <c r="AU134" i="5" a="1"/>
  <c r="AU134" i="5" s="1"/>
  <c r="AV134" i="5" a="1"/>
  <c r="AV134" i="5" s="1"/>
  <c r="AW134" i="5" a="1"/>
  <c r="AW134" i="5" s="1"/>
  <c r="AX134" i="5" a="1"/>
  <c r="AX134" i="5" s="1"/>
  <c r="AY134" i="5" a="1"/>
  <c r="AY134" i="5" s="1"/>
  <c r="AZ134" i="5" a="1"/>
  <c r="AZ134" i="5" s="1"/>
  <c r="BA134" i="5" a="1"/>
  <c r="BA134" i="5" s="1"/>
  <c r="BB134" i="5" a="1"/>
  <c r="BB134" i="5" s="1"/>
  <c r="BC134" i="5" a="1"/>
  <c r="BC134" i="5" s="1"/>
  <c r="BD134" i="5" a="1"/>
  <c r="BD134" i="5" s="1"/>
  <c r="BE134" i="5" a="1"/>
  <c r="BE134" i="5" s="1"/>
  <c r="BF134" i="5" a="1"/>
  <c r="BF134" i="5" s="1"/>
  <c r="BG134" i="5" a="1"/>
  <c r="BG134" i="5"/>
  <c r="AF135" i="5" a="1"/>
  <c r="AF135" i="5" s="1"/>
  <c r="AG135" i="5" a="1"/>
  <c r="AG135" i="5"/>
  <c r="AH135" i="5" a="1"/>
  <c r="AH135" i="5" s="1"/>
  <c r="AI135" i="5" a="1"/>
  <c r="AI135" i="5" s="1"/>
  <c r="AJ135" i="5" a="1"/>
  <c r="AJ135" i="5" s="1"/>
  <c r="AK135" i="5" a="1"/>
  <c r="AK135" i="5" s="1"/>
  <c r="AL135" i="5" a="1"/>
  <c r="AL135" i="5" s="1"/>
  <c r="AM135" i="5" a="1"/>
  <c r="AM135" i="5" s="1"/>
  <c r="AN135" i="5" a="1"/>
  <c r="AN135" i="5" s="1"/>
  <c r="AO135" i="5" a="1"/>
  <c r="AO135" i="5" s="1"/>
  <c r="AP135" i="5" a="1"/>
  <c r="AP135" i="5" s="1"/>
  <c r="AQ135" i="5" a="1"/>
  <c r="AQ135" i="5" s="1"/>
  <c r="AR135" i="5" a="1"/>
  <c r="AR135" i="5" s="1"/>
  <c r="AS135" i="5" a="1"/>
  <c r="AS135" i="5" s="1"/>
  <c r="AT135" i="5" a="1"/>
  <c r="AT135" i="5" s="1"/>
  <c r="AU135" i="5" a="1"/>
  <c r="AU135" i="5"/>
  <c r="AV135" i="5" a="1"/>
  <c r="AV135" i="5" s="1"/>
  <c r="AW135" i="5" a="1"/>
  <c r="AW135" i="5" s="1"/>
  <c r="AX135" i="5" a="1"/>
  <c r="AX135" i="5" s="1"/>
  <c r="AY135" i="5" a="1"/>
  <c r="AY135" i="5" s="1"/>
  <c r="AZ135" i="5" a="1"/>
  <c r="AZ135" i="5" s="1"/>
  <c r="BA135" i="5" a="1"/>
  <c r="BA135" i="5" s="1"/>
  <c r="BB135" i="5" a="1"/>
  <c r="BB135" i="5" s="1"/>
  <c r="BC135" i="5" a="1"/>
  <c r="BC135" i="5" s="1"/>
  <c r="BD135" i="5" a="1"/>
  <c r="BD135" i="5" s="1"/>
  <c r="BE135" i="5" a="1"/>
  <c r="BE135" i="5" s="1"/>
  <c r="BF135" i="5" a="1"/>
  <c r="BF135" i="5" s="1"/>
  <c r="BG135" i="5" a="1"/>
  <c r="BG135" i="5" s="1"/>
  <c r="AF136" i="5" a="1"/>
  <c r="AF136" i="5" s="1"/>
  <c r="AG136" i="5" a="1"/>
  <c r="AG136" i="5" s="1"/>
  <c r="AH136" i="5" a="1"/>
  <c r="AH136" i="5" s="1"/>
  <c r="AI136" i="5" a="1"/>
  <c r="AI136" i="5"/>
  <c r="AJ136" i="5" a="1"/>
  <c r="AJ136" i="5" s="1"/>
  <c r="AK136" i="5" a="1"/>
  <c r="AK136" i="5" s="1"/>
  <c r="AL136" i="5" a="1"/>
  <c r="AL136" i="5" s="1"/>
  <c r="AM136" i="5" a="1"/>
  <c r="AM136" i="5" s="1"/>
  <c r="AN136" i="5" a="1"/>
  <c r="AN136" i="5" s="1"/>
  <c r="AO136" i="5" a="1"/>
  <c r="AO136" i="5" s="1"/>
  <c r="AP136" i="5" a="1"/>
  <c r="AP136" i="5" s="1"/>
  <c r="AQ136" i="5" a="1"/>
  <c r="AQ136" i="5" s="1"/>
  <c r="AR136" i="5" a="1"/>
  <c r="AR136" i="5" s="1"/>
  <c r="AS136" i="5" a="1"/>
  <c r="AS136" i="5" s="1"/>
  <c r="AT136" i="5" a="1"/>
  <c r="AT136" i="5" s="1"/>
  <c r="AU136" i="5" a="1"/>
  <c r="AU136" i="5" s="1"/>
  <c r="AV136" i="5" a="1"/>
  <c r="AV136" i="5" s="1"/>
  <c r="AW136" i="5" a="1"/>
  <c r="AW136" i="5" s="1"/>
  <c r="AX136" i="5" a="1"/>
  <c r="AX136" i="5" s="1"/>
  <c r="AY136" i="5" a="1"/>
  <c r="AY136" i="5" s="1"/>
  <c r="AZ136" i="5" a="1"/>
  <c r="AZ136" i="5" s="1"/>
  <c r="BA136" i="5" a="1"/>
  <c r="BA136" i="5" s="1"/>
  <c r="BB136" i="5" a="1"/>
  <c r="BB136" i="5" s="1"/>
  <c r="BC136" i="5" a="1"/>
  <c r="BC136" i="5" s="1"/>
  <c r="BD136" i="5" a="1"/>
  <c r="BD136" i="5" s="1"/>
  <c r="BE136" i="5" a="1"/>
  <c r="BE136" i="5" s="1"/>
  <c r="BF136" i="5" a="1"/>
  <c r="BF136" i="5" s="1"/>
  <c r="BG136" i="5" a="1"/>
  <c r="BG136" i="5" s="1"/>
  <c r="AF137" i="5" a="1"/>
  <c r="AF137" i="5" s="1"/>
  <c r="AG137" i="5" a="1"/>
  <c r="AG137" i="5" s="1"/>
  <c r="AH137" i="5" a="1"/>
  <c r="AH137" i="5" s="1"/>
  <c r="AI137" i="5" a="1"/>
  <c r="AI137" i="5" s="1"/>
  <c r="AJ137" i="5" a="1"/>
  <c r="AJ137" i="5" s="1"/>
  <c r="AK137" i="5" a="1"/>
  <c r="AK137" i="5"/>
  <c r="AL137" i="5" a="1"/>
  <c r="AL137" i="5" s="1"/>
  <c r="AM137" i="5" a="1"/>
  <c r="AM137" i="5"/>
  <c r="AN137" i="5" a="1"/>
  <c r="AN137" i="5" s="1"/>
  <c r="AO137" i="5" a="1"/>
  <c r="AO137" i="5" s="1"/>
  <c r="AP137" i="5" a="1"/>
  <c r="AP137" i="5" s="1"/>
  <c r="AQ137" i="5" a="1"/>
  <c r="AQ137" i="5" s="1"/>
  <c r="AR137" i="5" a="1"/>
  <c r="AR137" i="5" s="1"/>
  <c r="AS137" i="5" a="1"/>
  <c r="AS137" i="5" s="1"/>
  <c r="AT137" i="5" a="1"/>
  <c r="AT137" i="5" s="1"/>
  <c r="AU137" i="5" a="1"/>
  <c r="AU137" i="5" s="1"/>
  <c r="AV137" i="5" a="1"/>
  <c r="AV137" i="5" s="1"/>
  <c r="AW137" i="5" a="1"/>
  <c r="AW137" i="5" s="1"/>
  <c r="AX137" i="5" a="1"/>
  <c r="AX137" i="5" s="1"/>
  <c r="AY137" i="5" a="1"/>
  <c r="AY137" i="5" s="1"/>
  <c r="AZ137" i="5" a="1"/>
  <c r="AZ137" i="5" s="1"/>
  <c r="BA137" i="5" a="1"/>
  <c r="BA137" i="5" s="1"/>
  <c r="BB137" i="5" a="1"/>
  <c r="BB137" i="5" s="1"/>
  <c r="BC137" i="5" a="1"/>
  <c r="BC137" i="5" s="1"/>
  <c r="BD137" i="5" a="1"/>
  <c r="BD137" i="5" s="1"/>
  <c r="BE137" i="5" a="1"/>
  <c r="BE137" i="5" s="1"/>
  <c r="BF137" i="5" a="1"/>
  <c r="BF137" i="5" s="1"/>
  <c r="BG137" i="5" a="1"/>
  <c r="BG137" i="5" s="1"/>
  <c r="AF138" i="5" a="1"/>
  <c r="AF138" i="5" s="1"/>
  <c r="AG138" i="5" a="1"/>
  <c r="AG138" i="5" s="1"/>
  <c r="AH138" i="5" a="1"/>
  <c r="AH138" i="5" s="1"/>
  <c r="AI138" i="5" a="1"/>
  <c r="AI138" i="5" s="1"/>
  <c r="AJ138" i="5" a="1"/>
  <c r="AJ138" i="5" s="1"/>
  <c r="AK138" i="5" a="1"/>
  <c r="AK138" i="5" s="1"/>
  <c r="AL138" i="5" a="1"/>
  <c r="AL138" i="5" s="1"/>
  <c r="AM138" i="5" a="1"/>
  <c r="AM138" i="5" s="1"/>
  <c r="AN138" i="5" a="1"/>
  <c r="AN138" i="5" s="1"/>
  <c r="AO138" i="5" a="1"/>
  <c r="AO138" i="5" s="1"/>
  <c r="AP138" i="5" a="1"/>
  <c r="AP138" i="5" s="1"/>
  <c r="AQ138" i="5" a="1"/>
  <c r="AQ138" i="5" s="1"/>
  <c r="AR138" i="5" a="1"/>
  <c r="AR138" i="5" s="1"/>
  <c r="AS138" i="5" a="1"/>
  <c r="AS138" i="5" s="1"/>
  <c r="AT138" i="5" a="1"/>
  <c r="AT138" i="5" s="1"/>
  <c r="AU138" i="5" a="1"/>
  <c r="AU138" i="5" s="1"/>
  <c r="AV138" i="5" a="1"/>
  <c r="AV138" i="5" s="1"/>
  <c r="AW138" i="5" a="1"/>
  <c r="AW138" i="5" s="1"/>
  <c r="AX138" i="5" a="1"/>
  <c r="AX138" i="5" s="1"/>
  <c r="AY138" i="5" a="1"/>
  <c r="AY138" i="5" s="1"/>
  <c r="AZ138" i="5" a="1"/>
  <c r="AZ138" i="5" s="1"/>
  <c r="BA138" i="5" a="1"/>
  <c r="BA138" i="5"/>
  <c r="BB138" i="5" a="1"/>
  <c r="BB138" i="5" s="1"/>
  <c r="BC138" i="5" a="1"/>
  <c r="BC138" i="5" s="1"/>
  <c r="BD138" i="5" a="1"/>
  <c r="BD138" i="5" s="1"/>
  <c r="BE138" i="5" a="1"/>
  <c r="BE138" i="5" s="1"/>
  <c r="BF138" i="5" a="1"/>
  <c r="BF138" i="5" s="1"/>
  <c r="BG138" i="5" a="1"/>
  <c r="BG138" i="5" s="1"/>
  <c r="AF139" i="5" a="1"/>
  <c r="AF139" i="5" s="1"/>
  <c r="AG139" i="5" a="1"/>
  <c r="AG139" i="5" s="1"/>
  <c r="AH139" i="5" a="1"/>
  <c r="AH139" i="5" s="1"/>
  <c r="AI139" i="5" a="1"/>
  <c r="AI139" i="5" s="1"/>
  <c r="AJ139" i="5" a="1"/>
  <c r="AJ139" i="5" s="1"/>
  <c r="AK139" i="5" a="1"/>
  <c r="AK139" i="5" s="1"/>
  <c r="AL139" i="5" a="1"/>
  <c r="AL139" i="5" s="1"/>
  <c r="AM139" i="5" a="1"/>
  <c r="AM139" i="5" s="1"/>
  <c r="AN139" i="5" a="1"/>
  <c r="AN139" i="5" s="1"/>
  <c r="AO139" i="5" a="1"/>
  <c r="AO139" i="5" s="1"/>
  <c r="AP139" i="5" a="1"/>
  <c r="AP139" i="5" s="1"/>
  <c r="AQ139" i="5" a="1"/>
  <c r="AQ139" i="5" s="1"/>
  <c r="AR139" i="5" a="1"/>
  <c r="AR139" i="5" s="1"/>
  <c r="AS139" i="5" a="1"/>
  <c r="AS139" i="5"/>
  <c r="AT139" i="5" a="1"/>
  <c r="AT139" i="5" s="1"/>
  <c r="AU139" i="5" a="1"/>
  <c r="AU139" i="5" s="1"/>
  <c r="AV139" i="5" a="1"/>
  <c r="AV139" i="5" s="1"/>
  <c r="AW139" i="5" a="1"/>
  <c r="AW139" i="5" s="1"/>
  <c r="AX139" i="5" a="1"/>
  <c r="AX139" i="5" s="1"/>
  <c r="AY139" i="5" a="1"/>
  <c r="AY139" i="5" s="1"/>
  <c r="AZ139" i="5" a="1"/>
  <c r="AZ139" i="5" s="1"/>
  <c r="BA139" i="5" a="1"/>
  <c r="BA139" i="5" s="1"/>
  <c r="BB139" i="5" a="1"/>
  <c r="BB139" i="5" s="1"/>
  <c r="BC139" i="5" a="1"/>
  <c r="BC139" i="5" s="1"/>
  <c r="BD139" i="5" a="1"/>
  <c r="BD139" i="5" s="1"/>
  <c r="BE139" i="5" a="1"/>
  <c r="BE139" i="5" s="1"/>
  <c r="BF139" i="5" a="1"/>
  <c r="BF139" i="5" s="1"/>
  <c r="BG139" i="5" a="1"/>
  <c r="BG139" i="5" s="1"/>
  <c r="AF140" i="5" a="1"/>
  <c r="AF140" i="5" s="1"/>
  <c r="AG140" i="5" a="1"/>
  <c r="AG140" i="5" s="1"/>
  <c r="AH140" i="5" a="1"/>
  <c r="AH140" i="5" s="1"/>
  <c r="AI140" i="5" a="1"/>
  <c r="AI140" i="5" s="1"/>
  <c r="AJ140" i="5" a="1"/>
  <c r="AJ140" i="5" s="1"/>
  <c r="AK140" i="5" a="1"/>
  <c r="AK140" i="5" s="1"/>
  <c r="AL140" i="5" a="1"/>
  <c r="AL140" i="5" s="1"/>
  <c r="AM140" i="5" a="1"/>
  <c r="AM140" i="5" s="1"/>
  <c r="AN140" i="5" a="1"/>
  <c r="AN140" i="5" s="1"/>
  <c r="AO140" i="5" a="1"/>
  <c r="AO140" i="5" s="1"/>
  <c r="AP140" i="5" a="1"/>
  <c r="AP140" i="5" s="1"/>
  <c r="AQ140" i="5" a="1"/>
  <c r="AQ140" i="5" s="1"/>
  <c r="AR140" i="5" a="1"/>
  <c r="AR140" i="5" s="1"/>
  <c r="AS140" i="5" a="1"/>
  <c r="AS140" i="5" s="1"/>
  <c r="AT140" i="5" a="1"/>
  <c r="AT140" i="5" s="1"/>
  <c r="AU140" i="5" a="1"/>
  <c r="AU140" i="5" s="1"/>
  <c r="AV140" i="5" a="1"/>
  <c r="AV140" i="5" s="1"/>
  <c r="AW140" i="5" a="1"/>
  <c r="AW140" i="5" s="1"/>
  <c r="AX140" i="5" a="1"/>
  <c r="AX140" i="5" s="1"/>
  <c r="AY140" i="5" a="1"/>
  <c r="AY140" i="5" s="1"/>
  <c r="AZ140" i="5" a="1"/>
  <c r="AZ140" i="5" s="1"/>
  <c r="BA140" i="5" a="1"/>
  <c r="BA140" i="5" s="1"/>
  <c r="BB140" i="5" a="1"/>
  <c r="BB140" i="5" s="1"/>
  <c r="BC140" i="5" a="1"/>
  <c r="BC140" i="5" s="1"/>
  <c r="BD140" i="5" a="1"/>
  <c r="BD140" i="5" s="1"/>
  <c r="BE140" i="5" a="1"/>
  <c r="BE140" i="5" s="1"/>
  <c r="BF140" i="5" a="1"/>
  <c r="BF140" i="5" s="1"/>
  <c r="BG140" i="5" a="1"/>
  <c r="BG140" i="5" s="1"/>
  <c r="AF141" i="5" a="1"/>
  <c r="AF141" i="5" s="1"/>
  <c r="AG141" i="5" a="1"/>
  <c r="AG141" i="5" s="1"/>
  <c r="AH141" i="5" a="1"/>
  <c r="AH141" i="5" s="1"/>
  <c r="AI141" i="5" a="1"/>
  <c r="AI141" i="5" s="1"/>
  <c r="AJ141" i="5" a="1"/>
  <c r="AJ141" i="5" s="1"/>
  <c r="AK141" i="5" a="1"/>
  <c r="AK141" i="5" s="1"/>
  <c r="AL141" i="5" a="1"/>
  <c r="AL141" i="5" s="1"/>
  <c r="AM141" i="5" a="1"/>
  <c r="AM141" i="5" s="1"/>
  <c r="AN141" i="5" a="1"/>
  <c r="AN141" i="5" s="1"/>
  <c r="AO141" i="5" a="1"/>
  <c r="AO141" i="5" s="1"/>
  <c r="AP141" i="5" a="1"/>
  <c r="AP141" i="5" s="1"/>
  <c r="AQ141" i="5" a="1"/>
  <c r="AQ141" i="5" s="1"/>
  <c r="AR141" i="5" a="1"/>
  <c r="AR141" i="5" s="1"/>
  <c r="AS141" i="5" a="1"/>
  <c r="AS141" i="5" s="1"/>
  <c r="AT141" i="5" a="1"/>
  <c r="AT141" i="5" s="1"/>
  <c r="AU141" i="5" a="1"/>
  <c r="AU141" i="5" s="1"/>
  <c r="AV141" i="5" a="1"/>
  <c r="AV141" i="5" s="1"/>
  <c r="AW141" i="5" a="1"/>
  <c r="AW141" i="5" s="1"/>
  <c r="AX141" i="5" a="1"/>
  <c r="AX141" i="5" s="1"/>
  <c r="AY141" i="5" a="1"/>
  <c r="AY141" i="5"/>
  <c r="AZ141" i="5" a="1"/>
  <c r="AZ141" i="5" s="1"/>
  <c r="BA141" i="5" a="1"/>
  <c r="BA141" i="5" s="1"/>
  <c r="BB141" i="5" a="1"/>
  <c r="BB141" i="5" s="1"/>
  <c r="BC141" i="5" a="1"/>
  <c r="BC141" i="5" s="1"/>
  <c r="BD141" i="5" a="1"/>
  <c r="BD141" i="5" s="1"/>
  <c r="BE141" i="5" a="1"/>
  <c r="BE141" i="5" s="1"/>
  <c r="BF141" i="5" a="1"/>
  <c r="BF141" i="5" s="1"/>
  <c r="BG141" i="5" a="1"/>
  <c r="BG141" i="5" s="1"/>
  <c r="AF142" i="5" a="1"/>
  <c r="AF142" i="5" s="1"/>
  <c r="AG142" i="5" a="1"/>
  <c r="AG142" i="5" s="1"/>
  <c r="AH142" i="5" a="1"/>
  <c r="AH142" i="5" s="1"/>
  <c r="AI142" i="5" a="1"/>
  <c r="AI142" i="5" s="1"/>
  <c r="AJ142" i="5" a="1"/>
  <c r="AJ142" i="5" s="1"/>
  <c r="AK142" i="5" a="1"/>
  <c r="AK142" i="5" s="1"/>
  <c r="AL142" i="5" a="1"/>
  <c r="AL142" i="5" s="1"/>
  <c r="AM142" i="5" a="1"/>
  <c r="AM142" i="5" s="1"/>
  <c r="AN142" i="5" a="1"/>
  <c r="AN142" i="5" s="1"/>
  <c r="AO142" i="5" a="1"/>
  <c r="AO142" i="5" s="1"/>
  <c r="AP142" i="5" a="1"/>
  <c r="AP142" i="5" s="1"/>
  <c r="AQ142" i="5" a="1"/>
  <c r="AQ142" i="5" s="1"/>
  <c r="AR142" i="5" a="1"/>
  <c r="AR142" i="5" s="1"/>
  <c r="AS142" i="5" a="1"/>
  <c r="AS142" i="5" s="1"/>
  <c r="AT142" i="5" a="1"/>
  <c r="AT142" i="5" s="1"/>
  <c r="AU142" i="5" a="1"/>
  <c r="AU142" i="5" s="1"/>
  <c r="AV142" i="5" a="1"/>
  <c r="AV142" i="5" s="1"/>
  <c r="AW142" i="5" a="1"/>
  <c r="AW142" i="5" s="1"/>
  <c r="AX142" i="5" a="1"/>
  <c r="AX142" i="5" s="1"/>
  <c r="AY142" i="5" a="1"/>
  <c r="AY142" i="5" s="1"/>
  <c r="AZ142" i="5" a="1"/>
  <c r="AZ142" i="5" s="1"/>
  <c r="BA142" i="5" a="1"/>
  <c r="BA142" i="5" s="1"/>
  <c r="BB142" i="5" a="1"/>
  <c r="BB142" i="5" s="1"/>
  <c r="BC142" i="5" a="1"/>
  <c r="BC142" i="5" s="1"/>
  <c r="BD142" i="5" a="1"/>
  <c r="BD142" i="5" s="1"/>
  <c r="BE142" i="5" a="1"/>
  <c r="BE142" i="5" s="1"/>
  <c r="BF142" i="5" a="1"/>
  <c r="BF142" i="5" s="1"/>
  <c r="BG142" i="5" a="1"/>
  <c r="BG142" i="5" s="1"/>
  <c r="AF143" i="5" a="1"/>
  <c r="AF143" i="5" s="1"/>
  <c r="AG143" i="5" a="1"/>
  <c r="AG143" i="5" s="1"/>
  <c r="AH143" i="5" a="1"/>
  <c r="AH143" i="5" s="1"/>
  <c r="AI143" i="5" a="1"/>
  <c r="AI143" i="5" s="1"/>
  <c r="AJ143" i="5" a="1"/>
  <c r="AJ143" i="5" s="1"/>
  <c r="AK143" i="5" a="1"/>
  <c r="AK143" i="5" s="1"/>
  <c r="AL143" i="5" a="1"/>
  <c r="AL143" i="5" s="1"/>
  <c r="AM143" i="5" a="1"/>
  <c r="AM143" i="5" s="1"/>
  <c r="AN143" i="5" a="1"/>
  <c r="AN143" i="5" s="1"/>
  <c r="AO143" i="5" a="1"/>
  <c r="AO143" i="5" s="1"/>
  <c r="AP143" i="5" a="1"/>
  <c r="AP143" i="5" s="1"/>
  <c r="AQ143" i="5" a="1"/>
  <c r="AQ143" i="5" s="1"/>
  <c r="AR143" i="5" a="1"/>
  <c r="AR143" i="5" s="1"/>
  <c r="AS143" i="5" a="1"/>
  <c r="AS143" i="5" s="1"/>
  <c r="AT143" i="5" a="1"/>
  <c r="AT143" i="5" s="1"/>
  <c r="AU143" i="5" a="1"/>
  <c r="AU143" i="5" s="1"/>
  <c r="AV143" i="5" a="1"/>
  <c r="AV143" i="5" s="1"/>
  <c r="AW143" i="5" a="1"/>
  <c r="AW143" i="5" s="1"/>
  <c r="AX143" i="5" a="1"/>
  <c r="AX143" i="5" s="1"/>
  <c r="AY143" i="5" a="1"/>
  <c r="AY143" i="5" s="1"/>
  <c r="AZ143" i="5" a="1"/>
  <c r="AZ143" i="5" s="1"/>
  <c r="BA143" i="5" a="1"/>
  <c r="BA143" i="5" s="1"/>
  <c r="BB143" i="5" a="1"/>
  <c r="BB143" i="5" s="1"/>
  <c r="BC143" i="5" a="1"/>
  <c r="BC143" i="5" s="1"/>
  <c r="BD143" i="5" a="1"/>
  <c r="BD143" i="5"/>
  <c r="BE143" i="5" a="1"/>
  <c r="BE143" i="5" s="1"/>
  <c r="BF143" i="5" a="1"/>
  <c r="BF143" i="5" s="1"/>
  <c r="BG143" i="5" a="1"/>
  <c r="BG143" i="5" s="1"/>
  <c r="AF144" i="5" a="1"/>
  <c r="AF144" i="5" s="1"/>
  <c r="AG144" i="5" a="1"/>
  <c r="AG144" i="5" s="1"/>
  <c r="AH144" i="5" a="1"/>
  <c r="AH144" i="5" s="1"/>
  <c r="AI144" i="5" a="1"/>
  <c r="AI144" i="5" s="1"/>
  <c r="AJ144" i="5" a="1"/>
  <c r="AJ144" i="5" s="1"/>
  <c r="AK144" i="5" a="1"/>
  <c r="AK144" i="5" s="1"/>
  <c r="AL144" i="5" a="1"/>
  <c r="AL144" i="5" s="1"/>
  <c r="AM144" i="5" a="1"/>
  <c r="AM144" i="5" s="1"/>
  <c r="AN144" i="5" a="1"/>
  <c r="AN144" i="5" s="1"/>
  <c r="AO144" i="5" a="1"/>
  <c r="AO144" i="5" s="1"/>
  <c r="AP144" i="5" a="1"/>
  <c r="AP144" i="5" s="1"/>
  <c r="AQ144" i="5" a="1"/>
  <c r="AQ144" i="5" s="1"/>
  <c r="AR144" i="5" a="1"/>
  <c r="AR144" i="5" s="1"/>
  <c r="AS144" i="5" a="1"/>
  <c r="AS144" i="5" s="1"/>
  <c r="AT144" i="5" a="1"/>
  <c r="AT144" i="5" s="1"/>
  <c r="AU144" i="5" a="1"/>
  <c r="AU144" i="5" s="1"/>
  <c r="AV144" i="5" a="1"/>
  <c r="AV144" i="5" s="1"/>
  <c r="AW144" i="5" a="1"/>
  <c r="AW144" i="5" s="1"/>
  <c r="AX144" i="5" a="1"/>
  <c r="AX144" i="5" s="1"/>
  <c r="AY144" i="5" a="1"/>
  <c r="AY144" i="5" s="1"/>
  <c r="AZ144" i="5" a="1"/>
  <c r="AZ144" i="5" s="1"/>
  <c r="BA144" i="5" a="1"/>
  <c r="BA144" i="5" s="1"/>
  <c r="BB144" i="5" a="1"/>
  <c r="BB144" i="5" s="1"/>
  <c r="BC144" i="5" a="1"/>
  <c r="BC144" i="5" s="1"/>
  <c r="BD144" i="5" a="1"/>
  <c r="BD144" i="5" s="1"/>
  <c r="BE144" i="5" a="1"/>
  <c r="BE144" i="5" s="1"/>
  <c r="BF144" i="5" a="1"/>
  <c r="BF144" i="5" s="1"/>
  <c r="BG144" i="5" a="1"/>
  <c r="BG144" i="5" s="1"/>
  <c r="AF145" i="5" a="1"/>
  <c r="AF145" i="5" s="1"/>
  <c r="AG145" i="5" a="1"/>
  <c r="AG145" i="5" s="1"/>
  <c r="AH145" i="5" a="1"/>
  <c r="AH145" i="5" s="1"/>
  <c r="AI145" i="5" a="1"/>
  <c r="AI145" i="5" s="1"/>
  <c r="AJ145" i="5" a="1"/>
  <c r="AJ145" i="5" s="1"/>
  <c r="AK145" i="5" a="1"/>
  <c r="AK145" i="5" s="1"/>
  <c r="AL145" i="5" a="1"/>
  <c r="AL145" i="5" s="1"/>
  <c r="AM145" i="5" a="1"/>
  <c r="AM145" i="5"/>
  <c r="AN145" i="5" a="1"/>
  <c r="AN145" i="5"/>
  <c r="AO145" i="5" a="1"/>
  <c r="AO145" i="5" s="1"/>
  <c r="AP145" i="5" a="1"/>
  <c r="AP145" i="5" s="1"/>
  <c r="AQ145" i="5" a="1"/>
  <c r="AQ145" i="5" s="1"/>
  <c r="AR145" i="5" a="1"/>
  <c r="AR145" i="5" s="1"/>
  <c r="AS145" i="5" a="1"/>
  <c r="AS145" i="5" s="1"/>
  <c r="AT145" i="5" a="1"/>
  <c r="AT145" i="5" s="1"/>
  <c r="AU145" i="5" a="1"/>
  <c r="AU145" i="5" s="1"/>
  <c r="AV145" i="5" a="1"/>
  <c r="AV145" i="5" s="1"/>
  <c r="AW145" i="5" a="1"/>
  <c r="AW145" i="5" s="1"/>
  <c r="AX145" i="5" a="1"/>
  <c r="AX145" i="5" s="1"/>
  <c r="AY145" i="5" a="1"/>
  <c r="AY145" i="5" s="1"/>
  <c r="AZ145" i="5" a="1"/>
  <c r="AZ145" i="5" s="1"/>
  <c r="BA145" i="5" a="1"/>
  <c r="BA145" i="5" s="1"/>
  <c r="BB145" i="5" a="1"/>
  <c r="BB145" i="5" s="1"/>
  <c r="BC145" i="5" a="1"/>
  <c r="BC145" i="5" s="1"/>
  <c r="BD145" i="5" a="1"/>
  <c r="BD145" i="5" s="1"/>
  <c r="BE145" i="5" a="1"/>
  <c r="BE145" i="5" s="1"/>
  <c r="BF145" i="5" a="1"/>
  <c r="BF145" i="5" s="1"/>
  <c r="BG145" i="5" a="1"/>
  <c r="BG145" i="5" s="1"/>
  <c r="AF146" i="5" a="1"/>
  <c r="AF146" i="5" s="1"/>
  <c r="AG146" i="5" a="1"/>
  <c r="AG146" i="5" s="1"/>
  <c r="AH146" i="5" a="1"/>
  <c r="AH146" i="5" s="1"/>
  <c r="AI146" i="5" a="1"/>
  <c r="AI146" i="5" s="1"/>
  <c r="AJ146" i="5" a="1"/>
  <c r="AJ146" i="5" s="1"/>
  <c r="AK146" i="5" a="1"/>
  <c r="AK146" i="5" s="1"/>
  <c r="AL146" i="5" a="1"/>
  <c r="AL146" i="5" s="1"/>
  <c r="AM146" i="5" a="1"/>
  <c r="AM146" i="5" s="1"/>
  <c r="AN146" i="5" a="1"/>
  <c r="AN146" i="5" s="1"/>
  <c r="AO146" i="5" a="1"/>
  <c r="AO146" i="5"/>
  <c r="AP146" i="5" a="1"/>
  <c r="AP146" i="5" s="1"/>
  <c r="AQ146" i="5" a="1"/>
  <c r="AQ146" i="5" s="1"/>
  <c r="AR146" i="5" a="1"/>
  <c r="AR146" i="5" s="1"/>
  <c r="AS146" i="5" a="1"/>
  <c r="AS146" i="5" s="1"/>
  <c r="AT146" i="5" a="1"/>
  <c r="AT146" i="5" s="1"/>
  <c r="AU146" i="5" a="1"/>
  <c r="AU146" i="5" s="1"/>
  <c r="AV146" i="5" a="1"/>
  <c r="AV146" i="5" s="1"/>
  <c r="AW146" i="5" a="1"/>
  <c r="AW146" i="5" s="1"/>
  <c r="AX146" i="5" a="1"/>
  <c r="AX146" i="5" s="1"/>
  <c r="AY146" i="5" a="1"/>
  <c r="AY146" i="5" s="1"/>
  <c r="AZ146" i="5" a="1"/>
  <c r="AZ146" i="5" s="1"/>
  <c r="BA146" i="5" a="1"/>
  <c r="BA146" i="5" s="1"/>
  <c r="BB146" i="5" a="1"/>
  <c r="BB146" i="5" s="1"/>
  <c r="BC146" i="5" a="1"/>
  <c r="BC146" i="5" s="1"/>
  <c r="BD146" i="5" a="1"/>
  <c r="BD146" i="5" s="1"/>
  <c r="BE146" i="5" a="1"/>
  <c r="BE146" i="5" s="1"/>
  <c r="BF146" i="5" a="1"/>
  <c r="BF146" i="5" s="1"/>
  <c r="BG146" i="5" a="1"/>
  <c r="BG146" i="5" s="1"/>
  <c r="AF147" i="5" a="1"/>
  <c r="AF147" i="5" s="1"/>
  <c r="AG147" i="5" a="1"/>
  <c r="AG147" i="5" s="1"/>
  <c r="AH147" i="5" a="1"/>
  <c r="AH147" i="5" s="1"/>
  <c r="AI147" i="5" a="1"/>
  <c r="AI147" i="5" s="1"/>
  <c r="AJ147" i="5" a="1"/>
  <c r="AJ147" i="5" s="1"/>
  <c r="AK147" i="5" a="1"/>
  <c r="AK147" i="5" s="1"/>
  <c r="AL147" i="5" a="1"/>
  <c r="AL147" i="5" s="1"/>
  <c r="AM147" i="5" a="1"/>
  <c r="AM147" i="5" s="1"/>
  <c r="AN147" i="5" a="1"/>
  <c r="AN147" i="5" s="1"/>
  <c r="AO147" i="5" a="1"/>
  <c r="AO147" i="5" s="1"/>
  <c r="AP147" i="5" a="1"/>
  <c r="AP147" i="5" s="1"/>
  <c r="AQ147" i="5" a="1"/>
  <c r="AQ147" i="5" s="1"/>
  <c r="AR147" i="5" a="1"/>
  <c r="AR147" i="5"/>
  <c r="AS147" i="5" a="1"/>
  <c r="AS147" i="5" s="1"/>
  <c r="AT147" i="5" a="1"/>
  <c r="AT147" i="5" s="1"/>
  <c r="AU147" i="5" a="1"/>
  <c r="AU147" i="5" s="1"/>
  <c r="AV147" i="5" a="1"/>
  <c r="AV147" i="5" s="1"/>
  <c r="AW147" i="5" a="1"/>
  <c r="AW147" i="5" s="1"/>
  <c r="AX147" i="5" a="1"/>
  <c r="AX147" i="5" s="1"/>
  <c r="AY147" i="5" a="1"/>
  <c r="AY147" i="5" s="1"/>
  <c r="AZ147" i="5" a="1"/>
  <c r="AZ147" i="5" s="1"/>
  <c r="BA147" i="5" a="1"/>
  <c r="BA147" i="5" s="1"/>
  <c r="BB147" i="5" a="1"/>
  <c r="BB147" i="5" s="1"/>
  <c r="BC147" i="5" a="1"/>
  <c r="BC147" i="5" s="1"/>
  <c r="BD147" i="5" a="1"/>
  <c r="BD147" i="5" s="1"/>
  <c r="BE147" i="5" a="1"/>
  <c r="BE147" i="5" s="1"/>
  <c r="BF147" i="5" a="1"/>
  <c r="BF147" i="5" s="1"/>
  <c r="BG147" i="5" a="1"/>
  <c r="BG147" i="5" s="1"/>
  <c r="AF148" i="5" a="1"/>
  <c r="AF148" i="5" s="1"/>
  <c r="AG148" i="5" a="1"/>
  <c r="AG148" i="5" s="1"/>
  <c r="AH148" i="5" a="1"/>
  <c r="AH148" i="5" s="1"/>
  <c r="AI148" i="5" a="1"/>
  <c r="AI148" i="5" s="1"/>
  <c r="AJ148" i="5" a="1"/>
  <c r="AJ148" i="5" s="1"/>
  <c r="AK148" i="5" a="1"/>
  <c r="AK148" i="5" s="1"/>
  <c r="AL148" i="5" a="1"/>
  <c r="AL148" i="5" s="1"/>
  <c r="AM148" i="5" a="1"/>
  <c r="AM148" i="5" s="1"/>
  <c r="AN148" i="5" a="1"/>
  <c r="AN148" i="5" s="1"/>
  <c r="AO148" i="5" a="1"/>
  <c r="AO148" i="5" s="1"/>
  <c r="AP148" i="5" a="1"/>
  <c r="AP148" i="5" s="1"/>
  <c r="AQ148" i="5" a="1"/>
  <c r="AQ148" i="5" s="1"/>
  <c r="AR148" i="5" a="1"/>
  <c r="AR148" i="5" s="1"/>
  <c r="AS148" i="5" a="1"/>
  <c r="AS148" i="5" s="1"/>
  <c r="AT148" i="5" a="1"/>
  <c r="AT148" i="5" s="1"/>
  <c r="AU148" i="5" a="1"/>
  <c r="AU148" i="5"/>
  <c r="AV148" i="5" a="1"/>
  <c r="AV148" i="5" s="1"/>
  <c r="AW148" i="5" a="1"/>
  <c r="AW148" i="5" s="1"/>
  <c r="AX148" i="5" a="1"/>
  <c r="AX148" i="5" s="1"/>
  <c r="AY148" i="5" a="1"/>
  <c r="AY148" i="5" s="1"/>
  <c r="AZ148" i="5" a="1"/>
  <c r="AZ148" i="5" s="1"/>
  <c r="BA148" i="5" a="1"/>
  <c r="BA148" i="5"/>
  <c r="BB148" i="5" a="1"/>
  <c r="BB148" i="5" s="1"/>
  <c r="BC148" i="5" a="1"/>
  <c r="BC148" i="5" s="1"/>
  <c r="BD148" i="5" a="1"/>
  <c r="BD148" i="5" s="1"/>
  <c r="BE148" i="5" a="1"/>
  <c r="BE148" i="5" s="1"/>
  <c r="BF148" i="5" a="1"/>
  <c r="BF148" i="5" s="1"/>
  <c r="BG148" i="5" a="1"/>
  <c r="BG148" i="5" s="1"/>
  <c r="AF149" i="5" a="1"/>
  <c r="AF149" i="5" s="1"/>
  <c r="AG149" i="5" a="1"/>
  <c r="AG149" i="5" s="1"/>
  <c r="AH149" i="5" a="1"/>
  <c r="AH149" i="5" s="1"/>
  <c r="AI149" i="5" a="1"/>
  <c r="AI149" i="5" s="1"/>
  <c r="AJ149" i="5" a="1"/>
  <c r="AJ149" i="5" s="1"/>
  <c r="AK149" i="5" a="1"/>
  <c r="AK149" i="5" s="1"/>
  <c r="AL149" i="5" a="1"/>
  <c r="AL149" i="5" s="1"/>
  <c r="AM149" i="5" a="1"/>
  <c r="AM149" i="5" s="1"/>
  <c r="AN149" i="5" a="1"/>
  <c r="AN149" i="5" s="1"/>
  <c r="AO149" i="5" a="1"/>
  <c r="AO149" i="5" s="1"/>
  <c r="AP149" i="5" a="1"/>
  <c r="AP149" i="5" s="1"/>
  <c r="AQ149" i="5" a="1"/>
  <c r="AQ149" i="5" s="1"/>
  <c r="AR149" i="5" a="1"/>
  <c r="AR149" i="5" s="1"/>
  <c r="AS149" i="5" a="1"/>
  <c r="AS149" i="5" s="1"/>
  <c r="AT149" i="5" a="1"/>
  <c r="AT149" i="5" s="1"/>
  <c r="AU149" i="5" a="1"/>
  <c r="AU149" i="5" s="1"/>
  <c r="AV149" i="5" a="1"/>
  <c r="AV149" i="5" s="1"/>
  <c r="AW149" i="5" a="1"/>
  <c r="AW149" i="5" s="1"/>
  <c r="AX149" i="5" a="1"/>
  <c r="AX149" i="5" s="1"/>
  <c r="AY149" i="5" a="1"/>
  <c r="AY149" i="5" s="1"/>
  <c r="AZ149" i="5" a="1"/>
  <c r="AZ149" i="5" s="1"/>
  <c r="BA149" i="5" a="1"/>
  <c r="BA149" i="5" s="1"/>
  <c r="BB149" i="5" a="1"/>
  <c r="BB149" i="5" s="1"/>
  <c r="BC149" i="5" a="1"/>
  <c r="BC149" i="5" s="1"/>
  <c r="BD149" i="5" a="1"/>
  <c r="BD149" i="5" s="1"/>
  <c r="BE149" i="5" a="1"/>
  <c r="BE149" i="5" s="1"/>
  <c r="BF149" i="5" a="1"/>
  <c r="BF149" i="5" s="1"/>
  <c r="BG149" i="5" a="1"/>
  <c r="BG149" i="5" s="1"/>
  <c r="AF150" i="5" a="1"/>
  <c r="AF150" i="5" s="1"/>
  <c r="AG150" i="5" a="1"/>
  <c r="AG150" i="5" s="1"/>
  <c r="AH150" i="5" a="1"/>
  <c r="AH150" i="5" s="1"/>
  <c r="AI150" i="5" a="1"/>
  <c r="AI150" i="5" s="1"/>
  <c r="AJ150" i="5" a="1"/>
  <c r="AJ150" i="5" s="1"/>
  <c r="AK150" i="5" a="1"/>
  <c r="AK150" i="5" s="1"/>
  <c r="AL150" i="5" a="1"/>
  <c r="AL150" i="5" s="1"/>
  <c r="AM150" i="5" a="1"/>
  <c r="AM150" i="5" s="1"/>
  <c r="AN150" i="5" a="1"/>
  <c r="AN150" i="5" s="1"/>
  <c r="AO150" i="5" a="1"/>
  <c r="AO150" i="5" s="1"/>
  <c r="AP150" i="5" a="1"/>
  <c r="AP150" i="5" s="1"/>
  <c r="AQ150" i="5" a="1"/>
  <c r="AQ150" i="5" s="1"/>
  <c r="AR150" i="5" a="1"/>
  <c r="AR150" i="5" s="1"/>
  <c r="AS150" i="5" a="1"/>
  <c r="AS150" i="5"/>
  <c r="AT150" i="5" a="1"/>
  <c r="AT150" i="5" s="1"/>
  <c r="AU150" i="5" a="1"/>
  <c r="AU150" i="5" s="1"/>
  <c r="AV150" i="5" a="1"/>
  <c r="AV150" i="5" s="1"/>
  <c r="AW150" i="5" a="1"/>
  <c r="AW150" i="5" s="1"/>
  <c r="AX150" i="5" a="1"/>
  <c r="AX150" i="5" s="1"/>
  <c r="AY150" i="5" a="1"/>
  <c r="AY150" i="5" s="1"/>
  <c r="AZ150" i="5" a="1"/>
  <c r="AZ150" i="5" s="1"/>
  <c r="BA150" i="5" a="1"/>
  <c r="BA150" i="5" s="1"/>
  <c r="BB150" i="5" a="1"/>
  <c r="BB150" i="5" s="1"/>
  <c r="BC150" i="5" a="1"/>
  <c r="BC150" i="5" s="1"/>
  <c r="BD150" i="5" a="1"/>
  <c r="BD150" i="5" s="1"/>
  <c r="BE150" i="5" a="1"/>
  <c r="BE150" i="5" s="1"/>
  <c r="BF150" i="5" a="1"/>
  <c r="BF150" i="5"/>
  <c r="BG150" i="5" a="1"/>
  <c r="BG150" i="5" s="1"/>
  <c r="AF151" i="5" a="1"/>
  <c r="AF151" i="5" s="1"/>
  <c r="AG151" i="5" a="1"/>
  <c r="AG151" i="5" s="1"/>
  <c r="AH151" i="5" a="1"/>
  <c r="AH151" i="5" s="1"/>
  <c r="AI151" i="5" a="1"/>
  <c r="AI151" i="5" s="1"/>
  <c r="AJ151" i="5" a="1"/>
  <c r="AJ151" i="5" s="1"/>
  <c r="AK151" i="5" a="1"/>
  <c r="AK151" i="5" s="1"/>
  <c r="AL151" i="5" a="1"/>
  <c r="AL151" i="5" s="1"/>
  <c r="AM151" i="5" a="1"/>
  <c r="AM151" i="5" s="1"/>
  <c r="AN151" i="5" a="1"/>
  <c r="AN151" i="5" s="1"/>
  <c r="AO151" i="5" a="1"/>
  <c r="AO151" i="5" s="1"/>
  <c r="AP151" i="5" a="1"/>
  <c r="AP151" i="5" s="1"/>
  <c r="AQ151" i="5" a="1"/>
  <c r="AQ151" i="5" s="1"/>
  <c r="AR151" i="5" a="1"/>
  <c r="AR151" i="5" s="1"/>
  <c r="AS151" i="5" a="1"/>
  <c r="AS151" i="5" s="1"/>
  <c r="AT151" i="5" a="1"/>
  <c r="AT151" i="5" s="1"/>
  <c r="AU151" i="5" a="1"/>
  <c r="AU151" i="5" s="1"/>
  <c r="AV151" i="5" a="1"/>
  <c r="AV151" i="5"/>
  <c r="AW151" i="5" a="1"/>
  <c r="AW151" i="5" s="1"/>
  <c r="AX151" i="5" a="1"/>
  <c r="AX151" i="5" s="1"/>
  <c r="AY151" i="5" a="1"/>
  <c r="AY151" i="5" s="1"/>
  <c r="AZ151" i="5" a="1"/>
  <c r="AZ151" i="5" s="1"/>
  <c r="BA151" i="5" a="1"/>
  <c r="BA151" i="5" s="1"/>
  <c r="BB151" i="5" a="1"/>
  <c r="BB151" i="5" s="1"/>
  <c r="BC151" i="5" a="1"/>
  <c r="BC151" i="5" s="1"/>
  <c r="BD151" i="5" a="1"/>
  <c r="BD151" i="5" s="1"/>
  <c r="BE151" i="5" a="1"/>
  <c r="BE151" i="5" s="1"/>
  <c r="BF151" i="5" a="1"/>
  <c r="BF151" i="5" s="1"/>
  <c r="BG151" i="5" a="1"/>
  <c r="BG151" i="5" s="1"/>
  <c r="AF152" i="5" a="1"/>
  <c r="AF152" i="5" s="1"/>
  <c r="AG152" i="5" a="1"/>
  <c r="AG152" i="5" s="1"/>
  <c r="AH152" i="5" a="1"/>
  <c r="AH152" i="5" s="1"/>
  <c r="AI152" i="5" a="1"/>
  <c r="AI152" i="5" s="1"/>
  <c r="AJ152" i="5" a="1"/>
  <c r="AJ152" i="5" s="1"/>
  <c r="AK152" i="5" a="1"/>
  <c r="AK152" i="5" s="1"/>
  <c r="AL152" i="5" a="1"/>
  <c r="AL152" i="5" s="1"/>
  <c r="AM152" i="5" a="1"/>
  <c r="AM152" i="5" s="1"/>
  <c r="AN152" i="5" a="1"/>
  <c r="AN152" i="5" s="1"/>
  <c r="AO152" i="5" a="1"/>
  <c r="AO152" i="5" s="1"/>
  <c r="AP152" i="5" a="1"/>
  <c r="AP152" i="5" s="1"/>
  <c r="AQ152" i="5" a="1"/>
  <c r="AQ152" i="5" s="1"/>
  <c r="AR152" i="5" a="1"/>
  <c r="AR152" i="5" s="1"/>
  <c r="AS152" i="5" a="1"/>
  <c r="AS152" i="5" s="1"/>
  <c r="AT152" i="5" a="1"/>
  <c r="AT152" i="5" s="1"/>
  <c r="AU152" i="5" a="1"/>
  <c r="AU152" i="5" s="1"/>
  <c r="AV152" i="5" a="1"/>
  <c r="AV152" i="5"/>
  <c r="AW152" i="5" a="1"/>
  <c r="AW152" i="5" s="1"/>
  <c r="AX152" i="5" a="1"/>
  <c r="AX152" i="5" s="1"/>
  <c r="AY152" i="5" a="1"/>
  <c r="AY152" i="5" s="1"/>
  <c r="AZ152" i="5" a="1"/>
  <c r="AZ152" i="5" s="1"/>
  <c r="BA152" i="5" a="1"/>
  <c r="BA152" i="5" s="1"/>
  <c r="BB152" i="5" a="1"/>
  <c r="BB152" i="5" s="1"/>
  <c r="BC152" i="5" a="1"/>
  <c r="BC152" i="5" s="1"/>
  <c r="BD152" i="5" a="1"/>
  <c r="BD152" i="5" s="1"/>
  <c r="BE152" i="5" a="1"/>
  <c r="BE152" i="5" s="1"/>
  <c r="BF152" i="5" a="1"/>
  <c r="BF152" i="5" s="1"/>
  <c r="BG152" i="5" a="1"/>
  <c r="BG152" i="5" s="1"/>
  <c r="AF153" i="5" a="1"/>
  <c r="AF153" i="5" s="1"/>
  <c r="AG153" i="5" a="1"/>
  <c r="AG153" i="5" s="1"/>
  <c r="AH153" i="5" a="1"/>
  <c r="AH153" i="5" s="1"/>
  <c r="AI153" i="5" a="1"/>
  <c r="AI153" i="5" s="1"/>
  <c r="AJ153" i="5" a="1"/>
  <c r="AJ153" i="5" s="1"/>
  <c r="AK153" i="5" a="1"/>
  <c r="AK153" i="5" s="1"/>
  <c r="AL153" i="5" a="1"/>
  <c r="AL153" i="5" s="1"/>
  <c r="AM153" i="5" a="1"/>
  <c r="AM153" i="5" s="1"/>
  <c r="AN153" i="5" a="1"/>
  <c r="AN153" i="5" s="1"/>
  <c r="AO153" i="5" a="1"/>
  <c r="AO153" i="5" s="1"/>
  <c r="AP153" i="5" a="1"/>
  <c r="AP153" i="5" s="1"/>
  <c r="AQ153" i="5" a="1"/>
  <c r="AQ153" i="5" s="1"/>
  <c r="AR153" i="5" a="1"/>
  <c r="AR153" i="5" s="1"/>
  <c r="AS153" i="5" a="1"/>
  <c r="AS153" i="5" s="1"/>
  <c r="AT153" i="5" a="1"/>
  <c r="AT153" i="5" s="1"/>
  <c r="AU153" i="5" a="1"/>
  <c r="AU153" i="5" s="1"/>
  <c r="AV153" i="5" a="1"/>
  <c r="AV153" i="5" s="1"/>
  <c r="AW153" i="5" a="1"/>
  <c r="AW153" i="5" s="1"/>
  <c r="AX153" i="5" a="1"/>
  <c r="AX153" i="5" s="1"/>
  <c r="AY153" i="5" a="1"/>
  <c r="AY153" i="5" s="1"/>
  <c r="AZ153" i="5" a="1"/>
  <c r="AZ153" i="5" s="1"/>
  <c r="BA153" i="5" a="1"/>
  <c r="BA153" i="5" s="1"/>
  <c r="BB153" i="5" a="1"/>
  <c r="BB153" i="5" s="1"/>
  <c r="BC153" i="5" a="1"/>
  <c r="BC153" i="5" s="1"/>
  <c r="BD153" i="5" a="1"/>
  <c r="BD153" i="5" s="1"/>
  <c r="BE153" i="5" a="1"/>
  <c r="BE153" i="5" s="1"/>
  <c r="BF153" i="5" a="1"/>
  <c r="BF153" i="5" s="1"/>
  <c r="BG153" i="5" a="1"/>
  <c r="BG153" i="5" s="1"/>
  <c r="AF154" i="5" a="1"/>
  <c r="AF154" i="5"/>
  <c r="AG154" i="5" a="1"/>
  <c r="AG154" i="5" s="1"/>
  <c r="AH154" i="5" a="1"/>
  <c r="AH154" i="5" s="1"/>
  <c r="AI154" i="5" a="1"/>
  <c r="AI154" i="5" s="1"/>
  <c r="AJ154" i="5" a="1"/>
  <c r="AJ154" i="5" s="1"/>
  <c r="AK154" i="5" a="1"/>
  <c r="AK154" i="5" s="1"/>
  <c r="AL154" i="5" a="1"/>
  <c r="AL154" i="5" s="1"/>
  <c r="AM154" i="5" a="1"/>
  <c r="AM154" i="5" s="1"/>
  <c r="AN154" i="5" a="1"/>
  <c r="AN154" i="5" s="1"/>
  <c r="AO154" i="5" a="1"/>
  <c r="AO154" i="5" s="1"/>
  <c r="AP154" i="5" a="1"/>
  <c r="AP154" i="5" s="1"/>
  <c r="AQ154" i="5" a="1"/>
  <c r="AQ154" i="5" s="1"/>
  <c r="AR154" i="5" a="1"/>
  <c r="AR154" i="5" s="1"/>
  <c r="AS154" i="5" a="1"/>
  <c r="AS154" i="5" s="1"/>
  <c r="AT154" i="5" a="1"/>
  <c r="AT154" i="5" s="1"/>
  <c r="AU154" i="5" a="1"/>
  <c r="AU154" i="5" s="1"/>
  <c r="AV154" i="5" a="1"/>
  <c r="AV154" i="5" s="1"/>
  <c r="AW154" i="5" a="1"/>
  <c r="AW154" i="5" s="1"/>
  <c r="AX154" i="5" a="1"/>
  <c r="AX154" i="5" s="1"/>
  <c r="AY154" i="5" a="1"/>
  <c r="AY154" i="5" s="1"/>
  <c r="AZ154" i="5" a="1"/>
  <c r="AZ154" i="5" s="1"/>
  <c r="BA154" i="5" a="1"/>
  <c r="BA154" i="5" s="1"/>
  <c r="BB154" i="5" a="1"/>
  <c r="BB154" i="5" s="1"/>
  <c r="BC154" i="5" a="1"/>
  <c r="BC154" i="5" s="1"/>
  <c r="BD154" i="5" a="1"/>
  <c r="BD154" i="5"/>
  <c r="BE154" i="5" a="1"/>
  <c r="BE154" i="5" s="1"/>
  <c r="BF154" i="5" a="1"/>
  <c r="BF154" i="5" s="1"/>
  <c r="BG154" i="5" a="1"/>
  <c r="BG154" i="5" s="1"/>
  <c r="AF155" i="5" a="1"/>
  <c r="AF155" i="5" s="1"/>
  <c r="AG155" i="5" a="1"/>
  <c r="AG155" i="5" s="1"/>
  <c r="AH155" i="5" a="1"/>
  <c r="AH155" i="5" s="1"/>
  <c r="AI155" i="5" a="1"/>
  <c r="AI155" i="5" s="1"/>
  <c r="AJ155" i="5" a="1"/>
  <c r="AJ155" i="5" s="1"/>
  <c r="AK155" i="5" a="1"/>
  <c r="AK155" i="5" s="1"/>
  <c r="AL155" i="5" a="1"/>
  <c r="AL155" i="5" s="1"/>
  <c r="AM155" i="5" a="1"/>
  <c r="AM155" i="5" s="1"/>
  <c r="AN155" i="5" a="1"/>
  <c r="AN155" i="5" s="1"/>
  <c r="AO155" i="5" a="1"/>
  <c r="AO155" i="5" s="1"/>
  <c r="AP155" i="5" a="1"/>
  <c r="AP155" i="5" s="1"/>
  <c r="AQ155" i="5" a="1"/>
  <c r="AQ155" i="5" s="1"/>
  <c r="AR155" i="5" a="1"/>
  <c r="AR155" i="5" s="1"/>
  <c r="AS155" i="5" a="1"/>
  <c r="AS155" i="5" s="1"/>
  <c r="AT155" i="5" a="1"/>
  <c r="AT155" i="5" s="1"/>
  <c r="AU155" i="5" a="1"/>
  <c r="AU155" i="5" s="1"/>
  <c r="AV155" i="5" a="1"/>
  <c r="AV155" i="5" s="1"/>
  <c r="AW155" i="5" a="1"/>
  <c r="AW155" i="5" s="1"/>
  <c r="AX155" i="5" a="1"/>
  <c r="AX155" i="5" s="1"/>
  <c r="AY155" i="5" a="1"/>
  <c r="AY155" i="5" s="1"/>
  <c r="AZ155" i="5" a="1"/>
  <c r="AZ155" i="5" s="1"/>
  <c r="BA155" i="5" a="1"/>
  <c r="BA155" i="5" s="1"/>
  <c r="BB155" i="5" a="1"/>
  <c r="BB155" i="5" s="1"/>
  <c r="BC155" i="5" a="1"/>
  <c r="BC155" i="5" s="1"/>
  <c r="BD155" i="5" a="1"/>
  <c r="BD155" i="5" s="1"/>
  <c r="BE155" i="5" a="1"/>
  <c r="BE155" i="5" s="1"/>
  <c r="BF155" i="5" a="1"/>
  <c r="BF155" i="5" s="1"/>
  <c r="BG155" i="5" a="1"/>
  <c r="BG155" i="5" s="1"/>
  <c r="AF156" i="5" a="1"/>
  <c r="AF156" i="5" s="1"/>
  <c r="AG156" i="5" a="1"/>
  <c r="AG156" i="5" s="1"/>
  <c r="AH156" i="5" a="1"/>
  <c r="AH156" i="5" s="1"/>
  <c r="AI156" i="5" a="1"/>
  <c r="AI156" i="5" s="1"/>
  <c r="AJ156" i="5" a="1"/>
  <c r="AJ156" i="5" s="1"/>
  <c r="AK156" i="5" a="1"/>
  <c r="AK156" i="5" s="1"/>
  <c r="AL156" i="5" a="1"/>
  <c r="AL156" i="5" s="1"/>
  <c r="AM156" i="5" a="1"/>
  <c r="AM156" i="5"/>
  <c r="AN156" i="5" a="1"/>
  <c r="AN156" i="5" s="1"/>
  <c r="AO156" i="5" a="1"/>
  <c r="AO156" i="5" s="1"/>
  <c r="AP156" i="5" a="1"/>
  <c r="AP156" i="5" s="1"/>
  <c r="AQ156" i="5" a="1"/>
  <c r="AQ156" i="5" s="1"/>
  <c r="AR156" i="5" a="1"/>
  <c r="AR156" i="5" s="1"/>
  <c r="AS156" i="5" a="1"/>
  <c r="AS156" i="5" s="1"/>
  <c r="AT156" i="5" a="1"/>
  <c r="AT156" i="5"/>
  <c r="AU156" i="5" a="1"/>
  <c r="AU156" i="5" s="1"/>
  <c r="AV156" i="5" a="1"/>
  <c r="AV156" i="5" s="1"/>
  <c r="AW156" i="5" a="1"/>
  <c r="AW156" i="5" s="1"/>
  <c r="AX156" i="5" a="1"/>
  <c r="AX156" i="5" s="1"/>
  <c r="AY156" i="5" a="1"/>
  <c r="AY156" i="5" s="1"/>
  <c r="AZ156" i="5" a="1"/>
  <c r="AZ156" i="5" s="1"/>
  <c r="BA156" i="5" a="1"/>
  <c r="BA156" i="5" s="1"/>
  <c r="BB156" i="5" a="1"/>
  <c r="BB156" i="5" s="1"/>
  <c r="BC156" i="5" a="1"/>
  <c r="BC156" i="5" s="1"/>
  <c r="BD156" i="5" a="1"/>
  <c r="BD156" i="5" s="1"/>
  <c r="BE156" i="5" a="1"/>
  <c r="BE156" i="5" s="1"/>
  <c r="BF156" i="5" a="1"/>
  <c r="BF156" i="5" s="1"/>
  <c r="BG156" i="5" a="1"/>
  <c r="BG156" i="5" s="1"/>
  <c r="AF157" i="5" a="1"/>
  <c r="AF157" i="5" s="1"/>
  <c r="AG157" i="5" a="1"/>
  <c r="AG157" i="5" s="1"/>
  <c r="AH157" i="5" a="1"/>
  <c r="AH157" i="5" s="1"/>
  <c r="AI157" i="5" a="1"/>
  <c r="AI157" i="5" s="1"/>
  <c r="AJ157" i="5" a="1"/>
  <c r="AJ157" i="5" s="1"/>
  <c r="AK157" i="5" a="1"/>
  <c r="AK157" i="5" s="1"/>
  <c r="AL157" i="5" a="1"/>
  <c r="AL157" i="5" s="1"/>
  <c r="AM157" i="5" a="1"/>
  <c r="AM157" i="5" s="1"/>
  <c r="AN157" i="5" a="1"/>
  <c r="AN157" i="5" s="1"/>
  <c r="AO157" i="5" a="1"/>
  <c r="AO157" i="5" s="1"/>
  <c r="AP157" i="5" a="1"/>
  <c r="AP157" i="5" s="1"/>
  <c r="AQ157" i="5" a="1"/>
  <c r="AQ157" i="5" s="1"/>
  <c r="AR157" i="5" a="1"/>
  <c r="AR157" i="5" s="1"/>
  <c r="AS157" i="5" a="1"/>
  <c r="AS157" i="5" s="1"/>
  <c r="AT157" i="5" a="1"/>
  <c r="AT157" i="5" s="1"/>
  <c r="AU157" i="5" a="1"/>
  <c r="AU157" i="5" s="1"/>
  <c r="AV157" i="5" a="1"/>
  <c r="AV157" i="5" s="1"/>
  <c r="AW157" i="5" a="1"/>
  <c r="AW157" i="5" s="1"/>
  <c r="AX157" i="5" a="1"/>
  <c r="AX157" i="5" s="1"/>
  <c r="AY157" i="5" a="1"/>
  <c r="AY157" i="5" s="1"/>
  <c r="AZ157" i="5" a="1"/>
  <c r="AZ157" i="5" s="1"/>
  <c r="BA157" i="5" a="1"/>
  <c r="BA157" i="5" s="1"/>
  <c r="BB157" i="5" a="1"/>
  <c r="BB157" i="5" s="1"/>
  <c r="BC157" i="5" a="1"/>
  <c r="BC157" i="5" s="1"/>
  <c r="BD157" i="5" a="1"/>
  <c r="BD157" i="5" s="1"/>
  <c r="BE157" i="5" a="1"/>
  <c r="BE157" i="5" s="1"/>
  <c r="BF157" i="5" a="1"/>
  <c r="BF157" i="5" s="1"/>
  <c r="BG157" i="5" a="1"/>
  <c r="BG157" i="5" s="1"/>
  <c r="AF158" i="5" a="1"/>
  <c r="AF158" i="5" s="1"/>
  <c r="AG158" i="5" a="1"/>
  <c r="AG158" i="5" s="1"/>
  <c r="AH158" i="5" a="1"/>
  <c r="AH158" i="5" s="1"/>
  <c r="AI158" i="5" a="1"/>
  <c r="AI158" i="5" s="1"/>
  <c r="AJ158" i="5" a="1"/>
  <c r="AJ158" i="5" s="1"/>
  <c r="AK158" i="5" a="1"/>
  <c r="AK158" i="5" s="1"/>
  <c r="AL158" i="5" a="1"/>
  <c r="AL158" i="5" s="1"/>
  <c r="AM158" i="5" a="1"/>
  <c r="AM158" i="5" s="1"/>
  <c r="AN158" i="5" a="1"/>
  <c r="AN158" i="5" s="1"/>
  <c r="AO158" i="5" a="1"/>
  <c r="AO158" i="5" s="1"/>
  <c r="AP158" i="5" a="1"/>
  <c r="AP158" i="5" s="1"/>
  <c r="AQ158" i="5" a="1"/>
  <c r="AQ158" i="5" s="1"/>
  <c r="AR158" i="5" a="1"/>
  <c r="AR158" i="5" s="1"/>
  <c r="AS158" i="5" a="1"/>
  <c r="AS158" i="5" s="1"/>
  <c r="AT158" i="5" a="1"/>
  <c r="AT158" i="5" s="1"/>
  <c r="AU158" i="5" a="1"/>
  <c r="AU158" i="5" s="1"/>
  <c r="AV158" i="5" a="1"/>
  <c r="AV158" i="5" s="1"/>
  <c r="AW158" i="5" a="1"/>
  <c r="AW158" i="5" s="1"/>
  <c r="AX158" i="5" a="1"/>
  <c r="AX158" i="5" s="1"/>
  <c r="AY158" i="5" a="1"/>
  <c r="AY158" i="5" s="1"/>
  <c r="AZ158" i="5" a="1"/>
  <c r="AZ158" i="5" s="1"/>
  <c r="BA158" i="5" a="1"/>
  <c r="BA158" i="5" s="1"/>
  <c r="BB158" i="5" a="1"/>
  <c r="BB158" i="5" s="1"/>
  <c r="BC158" i="5" a="1"/>
  <c r="BC158" i="5" s="1"/>
  <c r="BD158" i="5" a="1"/>
  <c r="BD158" i="5" s="1"/>
  <c r="BE158" i="5" a="1"/>
  <c r="BE158" i="5" s="1"/>
  <c r="BF158" i="5" a="1"/>
  <c r="BF158" i="5" s="1"/>
  <c r="BG158" i="5" a="1"/>
  <c r="BG158" i="5" s="1"/>
  <c r="AF159" i="5" a="1"/>
  <c r="AF159" i="5" s="1"/>
  <c r="AG159" i="5" a="1"/>
  <c r="AG159" i="5" s="1"/>
  <c r="AH159" i="5" a="1"/>
  <c r="AH159" i="5" s="1"/>
  <c r="AI159" i="5" a="1"/>
  <c r="AI159" i="5" s="1"/>
  <c r="AJ159" i="5" a="1"/>
  <c r="AJ159" i="5" s="1"/>
  <c r="AK159" i="5" a="1"/>
  <c r="AK159" i="5" s="1"/>
  <c r="AL159" i="5" a="1"/>
  <c r="AL159" i="5" s="1"/>
  <c r="AM159" i="5" a="1"/>
  <c r="AM159" i="5" s="1"/>
  <c r="AN159" i="5" a="1"/>
  <c r="AN159" i="5" s="1"/>
  <c r="AO159" i="5" a="1"/>
  <c r="AO159" i="5" s="1"/>
  <c r="AP159" i="5" a="1"/>
  <c r="AP159" i="5" s="1"/>
  <c r="AQ159" i="5" a="1"/>
  <c r="AQ159" i="5" s="1"/>
  <c r="AR159" i="5" a="1"/>
  <c r="AR159" i="5" s="1"/>
  <c r="AS159" i="5" a="1"/>
  <c r="AS159" i="5" s="1"/>
  <c r="AT159" i="5" a="1"/>
  <c r="AT159" i="5"/>
  <c r="AU159" i="5" a="1"/>
  <c r="AU159" i="5" s="1"/>
  <c r="AV159" i="5" a="1"/>
  <c r="AV159" i="5"/>
  <c r="AW159" i="5" a="1"/>
  <c r="AW159" i="5" s="1"/>
  <c r="AX159" i="5" a="1"/>
  <c r="AX159" i="5" s="1"/>
  <c r="AY159" i="5" a="1"/>
  <c r="AY159" i="5" s="1"/>
  <c r="AZ159" i="5" a="1"/>
  <c r="AZ159" i="5" s="1"/>
  <c r="BA159" i="5" a="1"/>
  <c r="BA159" i="5" s="1"/>
  <c r="BB159" i="5" a="1"/>
  <c r="BB159" i="5" s="1"/>
  <c r="BC159" i="5" a="1"/>
  <c r="BC159" i="5"/>
  <c r="BD159" i="5" a="1"/>
  <c r="BD159" i="5" s="1"/>
  <c r="BE159" i="5" a="1"/>
  <c r="BE159" i="5" s="1"/>
  <c r="BF159" i="5" a="1"/>
  <c r="BF159" i="5" s="1"/>
  <c r="BG159" i="5" a="1"/>
  <c r="BG159" i="5" s="1"/>
  <c r="AF160" i="5" a="1"/>
  <c r="AF160" i="5" s="1"/>
  <c r="AG160" i="5" a="1"/>
  <c r="AG160" i="5" s="1"/>
  <c r="AH160" i="5" a="1"/>
  <c r="AH160" i="5" s="1"/>
  <c r="AI160" i="5" a="1"/>
  <c r="AI160" i="5" s="1"/>
  <c r="AJ160" i="5" a="1"/>
  <c r="AJ160" i="5" s="1"/>
  <c r="AK160" i="5" a="1"/>
  <c r="AK160" i="5" s="1"/>
  <c r="AL160" i="5" a="1"/>
  <c r="AL160" i="5" s="1"/>
  <c r="AM160" i="5" a="1"/>
  <c r="AM160" i="5" s="1"/>
  <c r="AN160" i="5" a="1"/>
  <c r="AN160" i="5" s="1"/>
  <c r="AO160" i="5" a="1"/>
  <c r="AO160" i="5" s="1"/>
  <c r="AP160" i="5" a="1"/>
  <c r="AP160" i="5" s="1"/>
  <c r="AQ160" i="5" a="1"/>
  <c r="AQ160" i="5" s="1"/>
  <c r="AR160" i="5" a="1"/>
  <c r="AR160" i="5" s="1"/>
  <c r="AS160" i="5" a="1"/>
  <c r="AS160" i="5" s="1"/>
  <c r="AT160" i="5" a="1"/>
  <c r="AT160" i="5" s="1"/>
  <c r="AU160" i="5" a="1"/>
  <c r="AU160" i="5" s="1"/>
  <c r="AV160" i="5" a="1"/>
  <c r="AV160" i="5" s="1"/>
  <c r="AW160" i="5" a="1"/>
  <c r="AW160" i="5" s="1"/>
  <c r="AX160" i="5" a="1"/>
  <c r="AX160" i="5" s="1"/>
  <c r="AY160" i="5" a="1"/>
  <c r="AY160" i="5" s="1"/>
  <c r="AZ160" i="5" a="1"/>
  <c r="AZ160" i="5" s="1"/>
  <c r="BA160" i="5" a="1"/>
  <c r="BA160" i="5" s="1"/>
  <c r="BB160" i="5" a="1"/>
  <c r="BB160" i="5" s="1"/>
  <c r="BC160" i="5" a="1"/>
  <c r="BC160" i="5"/>
  <c r="BD160" i="5" a="1"/>
  <c r="BD160" i="5" s="1"/>
  <c r="BE160" i="5" a="1"/>
  <c r="BE160" i="5" s="1"/>
  <c r="BF160" i="5" a="1"/>
  <c r="BF160" i="5" s="1"/>
  <c r="BG160" i="5" a="1"/>
  <c r="BG160" i="5" s="1"/>
  <c r="AF161" i="5" a="1"/>
  <c r="AF161" i="5"/>
  <c r="AG161" i="5" a="1"/>
  <c r="AG161" i="5" s="1"/>
  <c r="AH161" i="5" a="1"/>
  <c r="AH161" i="5" s="1"/>
  <c r="AI161" i="5" a="1"/>
  <c r="AI161" i="5" s="1"/>
  <c r="AJ161" i="5" a="1"/>
  <c r="AJ161" i="5"/>
  <c r="AK161" i="5" a="1"/>
  <c r="AK161" i="5" s="1"/>
  <c r="AL161" i="5" a="1"/>
  <c r="AL161" i="5" s="1"/>
  <c r="AM161" i="5" a="1"/>
  <c r="AM161" i="5" s="1"/>
  <c r="AN161" i="5" a="1"/>
  <c r="AN161" i="5" s="1"/>
  <c r="AO161" i="5" a="1"/>
  <c r="AO161" i="5" s="1"/>
  <c r="AP161" i="5" a="1"/>
  <c r="AP161" i="5" s="1"/>
  <c r="AQ161" i="5" a="1"/>
  <c r="AQ161" i="5"/>
  <c r="AR161" i="5" a="1"/>
  <c r="AR161" i="5" s="1"/>
  <c r="AS161" i="5" a="1"/>
  <c r="AS161" i="5" s="1"/>
  <c r="AT161" i="5" a="1"/>
  <c r="AT161" i="5" s="1"/>
  <c r="AU161" i="5" a="1"/>
  <c r="AU161" i="5" s="1"/>
  <c r="AV161" i="5" a="1"/>
  <c r="AV161" i="5" s="1"/>
  <c r="AW161" i="5" a="1"/>
  <c r="AW161" i="5" s="1"/>
  <c r="AX161" i="5" a="1"/>
  <c r="AX161" i="5" s="1"/>
  <c r="AY161" i="5" a="1"/>
  <c r="AY161" i="5" s="1"/>
  <c r="AZ161" i="5" a="1"/>
  <c r="AZ161" i="5" s="1"/>
  <c r="BA161" i="5" a="1"/>
  <c r="BA161" i="5" s="1"/>
  <c r="BB161" i="5" a="1"/>
  <c r="BB161" i="5"/>
  <c r="BC161" i="5" a="1"/>
  <c r="BC161" i="5" s="1"/>
  <c r="BD161" i="5" a="1"/>
  <c r="BD161" i="5" s="1"/>
  <c r="BE161" i="5" a="1"/>
  <c r="BE161" i="5" s="1"/>
  <c r="BF161" i="5" a="1"/>
  <c r="BF161" i="5" s="1"/>
  <c r="BG161" i="5" a="1"/>
  <c r="BG161" i="5" s="1"/>
  <c r="AF162" i="5" a="1"/>
  <c r="AF162" i="5"/>
  <c r="AG162" i="5" a="1"/>
  <c r="AG162" i="5" s="1"/>
  <c r="AH162" i="5" a="1"/>
  <c r="AH162" i="5" s="1"/>
  <c r="AI162" i="5" a="1"/>
  <c r="AI162" i="5" s="1"/>
  <c r="AJ162" i="5" a="1"/>
  <c r="AJ162" i="5" s="1"/>
  <c r="AK162" i="5" a="1"/>
  <c r="AK162" i="5" s="1"/>
  <c r="AL162" i="5" a="1"/>
  <c r="AL162" i="5" s="1"/>
  <c r="AM162" i="5" a="1"/>
  <c r="AM162" i="5" s="1"/>
  <c r="AN162" i="5" a="1"/>
  <c r="AN162" i="5"/>
  <c r="AO162" i="5" a="1"/>
  <c r="AO162" i="5" s="1"/>
  <c r="AP162" i="5" a="1"/>
  <c r="AP162" i="5" s="1"/>
  <c r="AQ162" i="5" a="1"/>
  <c r="AQ162" i="5" s="1"/>
  <c r="AR162" i="5" a="1"/>
  <c r="AR162" i="5" s="1"/>
  <c r="AS162" i="5" a="1"/>
  <c r="AS162" i="5" s="1"/>
  <c r="AT162" i="5" a="1"/>
  <c r="AT162" i="5" s="1"/>
  <c r="AU162" i="5" a="1"/>
  <c r="AU162" i="5" s="1"/>
  <c r="AV162" i="5" a="1"/>
  <c r="AV162" i="5" s="1"/>
  <c r="AW162" i="5" a="1"/>
  <c r="AW162" i="5" s="1"/>
  <c r="AX162" i="5" a="1"/>
  <c r="AX162" i="5" s="1"/>
  <c r="AY162" i="5" a="1"/>
  <c r="AY162" i="5" s="1"/>
  <c r="AZ162" i="5" a="1"/>
  <c r="AZ162" i="5" s="1"/>
  <c r="BA162" i="5" a="1"/>
  <c r="BA162" i="5" s="1"/>
  <c r="BB162" i="5" a="1"/>
  <c r="BB162" i="5"/>
  <c r="BC162" i="5" a="1"/>
  <c r="BC162" i="5" s="1"/>
  <c r="BD162" i="5" a="1"/>
  <c r="BD162" i="5" s="1"/>
  <c r="BE162" i="5" a="1"/>
  <c r="BE162" i="5" s="1"/>
  <c r="BF162" i="5" a="1"/>
  <c r="BF162" i="5" s="1"/>
  <c r="BG162" i="5" a="1"/>
  <c r="BG162" i="5" s="1"/>
  <c r="AF163" i="5" a="1"/>
  <c r="AF163" i="5" s="1"/>
  <c r="AG163" i="5" a="1"/>
  <c r="AG163" i="5" s="1"/>
  <c r="AH163" i="5" a="1"/>
  <c r="AH163" i="5" s="1"/>
  <c r="AI163" i="5" a="1"/>
  <c r="AI163" i="5" s="1"/>
  <c r="AJ163" i="5" a="1"/>
  <c r="AJ163" i="5" s="1"/>
  <c r="AK163" i="5" a="1"/>
  <c r="AK163" i="5" s="1"/>
  <c r="AL163" i="5" a="1"/>
  <c r="AL163" i="5" s="1"/>
  <c r="AM163" i="5" a="1"/>
  <c r="AM163" i="5"/>
  <c r="AN163" i="5" a="1"/>
  <c r="AN163" i="5" s="1"/>
  <c r="AO163" i="5" a="1"/>
  <c r="AO163" i="5" s="1"/>
  <c r="AP163" i="5" a="1"/>
  <c r="AP163" i="5" s="1"/>
  <c r="AQ163" i="5" a="1"/>
  <c r="AQ163" i="5" s="1"/>
  <c r="AR163" i="5" a="1"/>
  <c r="AR163" i="5" s="1"/>
  <c r="AS163" i="5" a="1"/>
  <c r="AS163" i="5" s="1"/>
  <c r="AT163" i="5" a="1"/>
  <c r="AT163" i="5" s="1"/>
  <c r="AU163" i="5" a="1"/>
  <c r="AU163" i="5" s="1"/>
  <c r="AV163" i="5" a="1"/>
  <c r="AV163" i="5" s="1"/>
  <c r="AW163" i="5" a="1"/>
  <c r="AW163" i="5" s="1"/>
  <c r="AX163" i="5" a="1"/>
  <c r="AX163" i="5" s="1"/>
  <c r="AY163" i="5" a="1"/>
  <c r="AY163" i="5" s="1"/>
  <c r="AZ163" i="5" a="1"/>
  <c r="AZ163" i="5" s="1"/>
  <c r="BA163" i="5" a="1"/>
  <c r="BA163" i="5" s="1"/>
  <c r="BB163" i="5" a="1"/>
  <c r="BB163" i="5" s="1"/>
  <c r="BC163" i="5" a="1"/>
  <c r="BC163" i="5" s="1"/>
  <c r="BD163" i="5" a="1"/>
  <c r="BD163" i="5" s="1"/>
  <c r="BE163" i="5" a="1"/>
  <c r="BE163" i="5" s="1"/>
  <c r="BF163" i="5" a="1"/>
  <c r="BF163" i="5" s="1"/>
  <c r="BG163" i="5" a="1"/>
  <c r="BG163" i="5" s="1"/>
  <c r="AF164" i="5" a="1"/>
  <c r="AF164" i="5" s="1"/>
  <c r="AG164" i="5" a="1"/>
  <c r="AG164" i="5" s="1"/>
  <c r="AH164" i="5" a="1"/>
  <c r="AH164" i="5" s="1"/>
  <c r="AI164" i="5" a="1"/>
  <c r="AI164" i="5" s="1"/>
  <c r="AJ164" i="5" a="1"/>
  <c r="AJ164" i="5" s="1"/>
  <c r="AK164" i="5" a="1"/>
  <c r="AK164" i="5" s="1"/>
  <c r="AL164" i="5" a="1"/>
  <c r="AL164" i="5" s="1"/>
  <c r="AM164" i="5" a="1"/>
  <c r="AM164" i="5" s="1"/>
  <c r="AN164" i="5" a="1"/>
  <c r="AN164" i="5" s="1"/>
  <c r="AO164" i="5" a="1"/>
  <c r="AO164" i="5" s="1"/>
  <c r="AP164" i="5" a="1"/>
  <c r="AP164" i="5" s="1"/>
  <c r="AQ164" i="5" a="1"/>
  <c r="AQ164" i="5" s="1"/>
  <c r="AR164" i="5" a="1"/>
  <c r="AR164" i="5" s="1"/>
  <c r="AS164" i="5" a="1"/>
  <c r="AS164" i="5" s="1"/>
  <c r="AT164" i="5" a="1"/>
  <c r="AT164" i="5" s="1"/>
  <c r="AU164" i="5" a="1"/>
  <c r="AU164" i="5" s="1"/>
  <c r="AV164" i="5" a="1"/>
  <c r="AV164" i="5" s="1"/>
  <c r="AW164" i="5" a="1"/>
  <c r="AW164" i="5" s="1"/>
  <c r="AX164" i="5" a="1"/>
  <c r="AX164" i="5" s="1"/>
  <c r="AY164" i="5" a="1"/>
  <c r="AY164" i="5" s="1"/>
  <c r="AZ164" i="5" a="1"/>
  <c r="AZ164" i="5" s="1"/>
  <c r="BA164" i="5" a="1"/>
  <c r="BA164" i="5" s="1"/>
  <c r="BB164" i="5" a="1"/>
  <c r="BB164" i="5" s="1"/>
  <c r="BC164" i="5" a="1"/>
  <c r="BC164" i="5" s="1"/>
  <c r="BD164" i="5" a="1"/>
  <c r="BD164" i="5" s="1"/>
  <c r="BE164" i="5" a="1"/>
  <c r="BE164" i="5" s="1"/>
  <c r="BF164" i="5" a="1"/>
  <c r="BF164" i="5" s="1"/>
  <c r="BG164" i="5" a="1"/>
  <c r="BG164" i="5" s="1"/>
  <c r="AF165" i="5" a="1"/>
  <c r="AF165" i="5" s="1"/>
  <c r="AG165" i="5" a="1"/>
  <c r="AG165" i="5" s="1"/>
  <c r="AH165" i="5" a="1"/>
  <c r="AH165" i="5" s="1"/>
  <c r="AI165" i="5" a="1"/>
  <c r="AI165" i="5" s="1"/>
  <c r="AJ165" i="5" a="1"/>
  <c r="AJ165" i="5" s="1"/>
  <c r="AK165" i="5" a="1"/>
  <c r="AK165" i="5" s="1"/>
  <c r="AL165" i="5" a="1"/>
  <c r="AL165" i="5" s="1"/>
  <c r="AM165" i="5" a="1"/>
  <c r="AM165" i="5" s="1"/>
  <c r="AN165" i="5" a="1"/>
  <c r="AN165" i="5"/>
  <c r="AO165" i="5" a="1"/>
  <c r="AO165" i="5" s="1"/>
  <c r="AP165" i="5" a="1"/>
  <c r="AP165" i="5" s="1"/>
  <c r="AQ165" i="5" a="1"/>
  <c r="AQ165" i="5"/>
  <c r="AR165" i="5" a="1"/>
  <c r="AR165" i="5" s="1"/>
  <c r="AS165" i="5" a="1"/>
  <c r="AS165" i="5" s="1"/>
  <c r="AT165" i="5" a="1"/>
  <c r="AT165" i="5" s="1"/>
  <c r="AU165" i="5" a="1"/>
  <c r="AU165" i="5" s="1"/>
  <c r="AV165" i="5" a="1"/>
  <c r="AV165" i="5" s="1"/>
  <c r="AW165" i="5" a="1"/>
  <c r="AW165" i="5" s="1"/>
  <c r="AX165" i="5" a="1"/>
  <c r="AX165" i="5" s="1"/>
  <c r="AY165" i="5" a="1"/>
  <c r="AY165" i="5" s="1"/>
  <c r="AZ165" i="5" a="1"/>
  <c r="AZ165" i="5" s="1"/>
  <c r="BA165" i="5" a="1"/>
  <c r="BA165" i="5" s="1"/>
  <c r="BB165" i="5" a="1"/>
  <c r="BB165" i="5" s="1"/>
  <c r="BC165" i="5" a="1"/>
  <c r="BC165" i="5" s="1"/>
  <c r="BD165" i="5" a="1"/>
  <c r="BD165" i="5" s="1"/>
  <c r="BE165" i="5" a="1"/>
  <c r="BE165" i="5" s="1"/>
  <c r="BF165" i="5" a="1"/>
  <c r="BF165" i="5" s="1"/>
  <c r="BG165" i="5" a="1"/>
  <c r="BG165" i="5" s="1"/>
  <c r="AF166" i="5" a="1"/>
  <c r="AF166" i="5" s="1"/>
  <c r="AG166" i="5" a="1"/>
  <c r="AG166" i="5" s="1"/>
  <c r="AH166" i="5" a="1"/>
  <c r="AH166" i="5" s="1"/>
  <c r="AI166" i="5" a="1"/>
  <c r="AI166" i="5" s="1"/>
  <c r="AJ166" i="5" a="1"/>
  <c r="AJ166" i="5" s="1"/>
  <c r="AK166" i="5" a="1"/>
  <c r="AK166" i="5" s="1"/>
  <c r="AL166" i="5" a="1"/>
  <c r="AL166" i="5" s="1"/>
  <c r="AM166" i="5" a="1"/>
  <c r="AM166" i="5" s="1"/>
  <c r="AN166" i="5" a="1"/>
  <c r="AN166" i="5" s="1"/>
  <c r="AO166" i="5" a="1"/>
  <c r="AO166" i="5" s="1"/>
  <c r="AP166" i="5" a="1"/>
  <c r="AP166" i="5"/>
  <c r="AQ166" i="5" a="1"/>
  <c r="AQ166" i="5" s="1"/>
  <c r="AR166" i="5" a="1"/>
  <c r="AR166" i="5" s="1"/>
  <c r="AS166" i="5" a="1"/>
  <c r="AS166" i="5" s="1"/>
  <c r="AT166" i="5" a="1"/>
  <c r="AT166" i="5" s="1"/>
  <c r="AU166" i="5" a="1"/>
  <c r="AU166" i="5" s="1"/>
  <c r="AV166" i="5" a="1"/>
  <c r="AV166" i="5" s="1"/>
  <c r="AW166" i="5" a="1"/>
  <c r="AW166" i="5" s="1"/>
  <c r="AX166" i="5" a="1"/>
  <c r="AX166" i="5" s="1"/>
  <c r="AY166" i="5" a="1"/>
  <c r="AY166" i="5" s="1"/>
  <c r="AZ166" i="5" a="1"/>
  <c r="AZ166" i="5" s="1"/>
  <c r="BA166" i="5" a="1"/>
  <c r="BA166" i="5" s="1"/>
  <c r="BB166" i="5" a="1"/>
  <c r="BB166" i="5" s="1"/>
  <c r="BC166" i="5" a="1"/>
  <c r="BC166" i="5" s="1"/>
  <c r="BD166" i="5" a="1"/>
  <c r="BD166" i="5" s="1"/>
  <c r="BE166" i="5" a="1"/>
  <c r="BE166" i="5" s="1"/>
  <c r="BF166" i="5" a="1"/>
  <c r="BF166" i="5" s="1"/>
  <c r="BG166" i="5" a="1"/>
  <c r="BG166" i="5" s="1"/>
  <c r="AF167" i="5" a="1"/>
  <c r="AF167" i="5" s="1"/>
  <c r="AG167" i="5" a="1"/>
  <c r="AG167" i="5" s="1"/>
  <c r="AH167" i="5" a="1"/>
  <c r="AH167" i="5" s="1"/>
  <c r="AI167" i="5" a="1"/>
  <c r="AI167" i="5" s="1"/>
  <c r="AJ167" i="5" a="1"/>
  <c r="AJ167" i="5" s="1"/>
  <c r="AK167" i="5" a="1"/>
  <c r="AK167" i="5" s="1"/>
  <c r="AL167" i="5" a="1"/>
  <c r="AL167" i="5" s="1"/>
  <c r="AM167" i="5" a="1"/>
  <c r="AM167" i="5" s="1"/>
  <c r="AN167" i="5" a="1"/>
  <c r="AN167" i="5" s="1"/>
  <c r="AO167" i="5" a="1"/>
  <c r="AO167" i="5" s="1"/>
  <c r="AP167" i="5" a="1"/>
  <c r="AP167" i="5"/>
  <c r="AQ167" i="5" a="1"/>
  <c r="AQ167" i="5" s="1"/>
  <c r="AR167" i="5" a="1"/>
  <c r="AR167" i="5" s="1"/>
  <c r="AS167" i="5" a="1"/>
  <c r="AS167" i="5" s="1"/>
  <c r="AT167" i="5" a="1"/>
  <c r="AT167" i="5" s="1"/>
  <c r="AU167" i="5" a="1"/>
  <c r="AU167" i="5" s="1"/>
  <c r="AV167" i="5" a="1"/>
  <c r="AV167" i="5" s="1"/>
  <c r="AW167" i="5" a="1"/>
  <c r="AW167" i="5" s="1"/>
  <c r="AX167" i="5" a="1"/>
  <c r="AX167" i="5" s="1"/>
  <c r="AY167" i="5" a="1"/>
  <c r="AY167" i="5" s="1"/>
  <c r="AZ167" i="5" a="1"/>
  <c r="AZ167" i="5" s="1"/>
  <c r="BA167" i="5" a="1"/>
  <c r="BA167" i="5" s="1"/>
  <c r="BB167" i="5" a="1"/>
  <c r="BB167" i="5" s="1"/>
  <c r="BC167" i="5" a="1"/>
  <c r="BC167" i="5" s="1"/>
  <c r="BD167" i="5" a="1"/>
  <c r="BD167" i="5" s="1"/>
  <c r="BE167" i="5" a="1"/>
  <c r="BE167" i="5" s="1"/>
  <c r="BF167" i="5" a="1"/>
  <c r="BF167" i="5" s="1"/>
  <c r="BG167" i="5" a="1"/>
  <c r="BG167" i="5" s="1"/>
  <c r="AF168" i="5" a="1"/>
  <c r="AF168" i="5" s="1"/>
  <c r="AG168" i="5" a="1"/>
  <c r="AG168" i="5" s="1"/>
  <c r="AH168" i="5" a="1"/>
  <c r="AH168" i="5" s="1"/>
  <c r="AI168" i="5" a="1"/>
  <c r="AI168" i="5" s="1"/>
  <c r="AJ168" i="5" a="1"/>
  <c r="AJ168" i="5" s="1"/>
  <c r="AK168" i="5" a="1"/>
  <c r="AK168" i="5" s="1"/>
  <c r="AL168" i="5" a="1"/>
  <c r="AL168" i="5" s="1"/>
  <c r="AM168" i="5" a="1"/>
  <c r="AM168" i="5" s="1"/>
  <c r="AN168" i="5" a="1"/>
  <c r="AN168" i="5" s="1"/>
  <c r="AO168" i="5" a="1"/>
  <c r="AO168" i="5" s="1"/>
  <c r="AP168" i="5" a="1"/>
  <c r="AP168" i="5" s="1"/>
  <c r="AQ168" i="5" a="1"/>
  <c r="AQ168" i="5" s="1"/>
  <c r="AR168" i="5" a="1"/>
  <c r="AR168" i="5" s="1"/>
  <c r="AS168" i="5" a="1"/>
  <c r="AS168" i="5" s="1"/>
  <c r="AT168" i="5" a="1"/>
  <c r="AT168" i="5" s="1"/>
  <c r="AU168" i="5" a="1"/>
  <c r="AU168" i="5" s="1"/>
  <c r="AV168" i="5" a="1"/>
  <c r="AV168" i="5" s="1"/>
  <c r="AW168" i="5" a="1"/>
  <c r="AW168" i="5" s="1"/>
  <c r="AX168" i="5" a="1"/>
  <c r="AX168" i="5" s="1"/>
  <c r="AY168" i="5" a="1"/>
  <c r="AY168" i="5" s="1"/>
  <c r="AZ168" i="5" a="1"/>
  <c r="AZ168" i="5" s="1"/>
  <c r="BA168" i="5" a="1"/>
  <c r="BA168" i="5" s="1"/>
  <c r="BB168" i="5" a="1"/>
  <c r="BB168" i="5" s="1"/>
  <c r="BC168" i="5" a="1"/>
  <c r="BC168" i="5" s="1"/>
  <c r="BD168" i="5" a="1"/>
  <c r="BD168" i="5" s="1"/>
  <c r="BE168" i="5" a="1"/>
  <c r="BE168" i="5" s="1"/>
  <c r="BF168" i="5" a="1"/>
  <c r="BF168" i="5" s="1"/>
  <c r="BG168" i="5" a="1"/>
  <c r="BG168" i="5" s="1"/>
  <c r="AF169" i="5" a="1"/>
  <c r="AF169" i="5" s="1"/>
  <c r="AG169" i="5" a="1"/>
  <c r="AG169" i="5" s="1"/>
  <c r="AH169" i="5" a="1"/>
  <c r="AH169" i="5" s="1"/>
  <c r="AI169" i="5" a="1"/>
  <c r="AI169" i="5" s="1"/>
  <c r="AJ169" i="5" a="1"/>
  <c r="AJ169" i="5" s="1"/>
  <c r="AK169" i="5" a="1"/>
  <c r="AK169" i="5" s="1"/>
  <c r="AL169" i="5" a="1"/>
  <c r="AL169" i="5" s="1"/>
  <c r="AM169" i="5" a="1"/>
  <c r="AM169" i="5" s="1"/>
  <c r="AN169" i="5" a="1"/>
  <c r="AN169" i="5" s="1"/>
  <c r="AO169" i="5" a="1"/>
  <c r="AO169" i="5" s="1"/>
  <c r="AP169" i="5" a="1"/>
  <c r="AP169" i="5" s="1"/>
  <c r="AQ169" i="5" a="1"/>
  <c r="AQ169" i="5" s="1"/>
  <c r="AR169" i="5" a="1"/>
  <c r="AR169" i="5" s="1"/>
  <c r="AS169" i="5" a="1"/>
  <c r="AS169" i="5" s="1"/>
  <c r="AT169" i="5" a="1"/>
  <c r="AT169" i="5" s="1"/>
  <c r="AU169" i="5" a="1"/>
  <c r="AU169" i="5" s="1"/>
  <c r="AV169" i="5" a="1"/>
  <c r="AV169" i="5" s="1"/>
  <c r="AW169" i="5" a="1"/>
  <c r="AW169" i="5" s="1"/>
  <c r="AX169" i="5" a="1"/>
  <c r="AX169" i="5" s="1"/>
  <c r="AY169" i="5" a="1"/>
  <c r="AY169" i="5" s="1"/>
  <c r="AZ169" i="5" a="1"/>
  <c r="AZ169" i="5" s="1"/>
  <c r="BA169" i="5" a="1"/>
  <c r="BA169" i="5" s="1"/>
  <c r="BB169" i="5" a="1"/>
  <c r="BB169" i="5" s="1"/>
  <c r="BC169" i="5" a="1"/>
  <c r="BC169" i="5" s="1"/>
  <c r="BD169" i="5" a="1"/>
  <c r="BD169" i="5" s="1"/>
  <c r="BE169" i="5" a="1"/>
  <c r="BE169" i="5" s="1"/>
  <c r="BF169" i="5" a="1"/>
  <c r="BF169" i="5" s="1"/>
  <c r="BG169" i="5" a="1"/>
  <c r="BG169" i="5" s="1"/>
  <c r="AF170" i="5" a="1"/>
  <c r="AF170" i="5" s="1"/>
  <c r="AG170" i="5" a="1"/>
  <c r="AG170" i="5" s="1"/>
  <c r="AH170" i="5" a="1"/>
  <c r="AH170" i="5" s="1"/>
  <c r="AI170" i="5" a="1"/>
  <c r="AI170" i="5" s="1"/>
  <c r="AJ170" i="5" a="1"/>
  <c r="AJ170" i="5" s="1"/>
  <c r="AK170" i="5" a="1"/>
  <c r="AK170" i="5" s="1"/>
  <c r="AL170" i="5" a="1"/>
  <c r="AL170" i="5" s="1"/>
  <c r="AM170" i="5" a="1"/>
  <c r="AM170" i="5" s="1"/>
  <c r="AN170" i="5" a="1"/>
  <c r="AN170" i="5" s="1"/>
  <c r="AO170" i="5" a="1"/>
  <c r="AO170" i="5" s="1"/>
  <c r="AP170" i="5" a="1"/>
  <c r="AP170" i="5" s="1"/>
  <c r="AQ170" i="5" a="1"/>
  <c r="AQ170" i="5" s="1"/>
  <c r="AR170" i="5" a="1"/>
  <c r="AR170" i="5" s="1"/>
  <c r="AS170" i="5" a="1"/>
  <c r="AS170" i="5" s="1"/>
  <c r="AT170" i="5" a="1"/>
  <c r="AT170" i="5" s="1"/>
  <c r="AU170" i="5" a="1"/>
  <c r="AU170" i="5" s="1"/>
  <c r="AV170" i="5" a="1"/>
  <c r="AV170" i="5" s="1"/>
  <c r="AW170" i="5" a="1"/>
  <c r="AW170" i="5" s="1"/>
  <c r="AX170" i="5" a="1"/>
  <c r="AX170" i="5" s="1"/>
  <c r="AY170" i="5" a="1"/>
  <c r="AY170" i="5" s="1"/>
  <c r="AZ170" i="5" a="1"/>
  <c r="AZ170" i="5" s="1"/>
  <c r="BA170" i="5" a="1"/>
  <c r="BA170" i="5" s="1"/>
  <c r="BB170" i="5" a="1"/>
  <c r="BB170" i="5" s="1"/>
  <c r="BC170" i="5" a="1"/>
  <c r="BC170" i="5" s="1"/>
  <c r="BD170" i="5" a="1"/>
  <c r="BD170" i="5" s="1"/>
  <c r="BE170" i="5" a="1"/>
  <c r="BE170" i="5" s="1"/>
  <c r="BF170" i="5" a="1"/>
  <c r="BF170" i="5" s="1"/>
  <c r="BG170" i="5" a="1"/>
  <c r="BG170" i="5" s="1"/>
  <c r="AF171" i="5" a="1"/>
  <c r="AF171" i="5" s="1"/>
  <c r="AG171" i="5" a="1"/>
  <c r="AG171" i="5" s="1"/>
  <c r="AH171" i="5" a="1"/>
  <c r="AH171" i="5" s="1"/>
  <c r="AI171" i="5" a="1"/>
  <c r="AI171" i="5" s="1"/>
  <c r="AJ171" i="5" a="1"/>
  <c r="AJ171" i="5" s="1"/>
  <c r="AK171" i="5" a="1"/>
  <c r="AK171" i="5" s="1"/>
  <c r="AL171" i="5" a="1"/>
  <c r="AL171" i="5" s="1"/>
  <c r="AM171" i="5" a="1"/>
  <c r="AM171" i="5" s="1"/>
  <c r="AN171" i="5" a="1"/>
  <c r="AN171" i="5" s="1"/>
  <c r="AO171" i="5" a="1"/>
  <c r="AO171" i="5" s="1"/>
  <c r="AP171" i="5" a="1"/>
  <c r="AP171" i="5" s="1"/>
  <c r="AQ171" i="5" a="1"/>
  <c r="AQ171" i="5" s="1"/>
  <c r="AR171" i="5" a="1"/>
  <c r="AR171" i="5" s="1"/>
  <c r="AS171" i="5" a="1"/>
  <c r="AS171" i="5" s="1"/>
  <c r="AT171" i="5" a="1"/>
  <c r="AT171" i="5" s="1"/>
  <c r="AU171" i="5" a="1"/>
  <c r="AU171" i="5" s="1"/>
  <c r="AV171" i="5" a="1"/>
  <c r="AV171" i="5" s="1"/>
  <c r="AW171" i="5" a="1"/>
  <c r="AW171" i="5" s="1"/>
  <c r="AX171" i="5" a="1"/>
  <c r="AX171" i="5" s="1"/>
  <c r="AY171" i="5" a="1"/>
  <c r="AY171" i="5" s="1"/>
  <c r="AZ171" i="5" a="1"/>
  <c r="AZ171" i="5" s="1"/>
  <c r="BA171" i="5" a="1"/>
  <c r="BA171" i="5" s="1"/>
  <c r="BB171" i="5" a="1"/>
  <c r="BB171" i="5" s="1"/>
  <c r="BC171" i="5" a="1"/>
  <c r="BC171" i="5" s="1"/>
  <c r="BD171" i="5" a="1"/>
  <c r="BD171" i="5" s="1"/>
  <c r="BE171" i="5" a="1"/>
  <c r="BE171" i="5" s="1"/>
  <c r="BF171" i="5" a="1"/>
  <c r="BF171" i="5" s="1"/>
  <c r="BG171" i="5" a="1"/>
  <c r="BG171" i="5" s="1"/>
  <c r="AF172" i="5" a="1"/>
  <c r="AF172" i="5"/>
  <c r="AG172" i="5" a="1"/>
  <c r="AG172" i="5" s="1"/>
  <c r="AH172" i="5" a="1"/>
  <c r="AH172" i="5" s="1"/>
  <c r="AI172" i="5" a="1"/>
  <c r="AI172" i="5" s="1"/>
  <c r="AJ172" i="5" a="1"/>
  <c r="AJ172" i="5" s="1"/>
  <c r="AK172" i="5" a="1"/>
  <c r="AK172" i="5" s="1"/>
  <c r="AL172" i="5" a="1"/>
  <c r="AL172" i="5" s="1"/>
  <c r="AM172" i="5" a="1"/>
  <c r="AM172" i="5" s="1"/>
  <c r="AN172" i="5" a="1"/>
  <c r="AN172" i="5" s="1"/>
  <c r="AO172" i="5" a="1"/>
  <c r="AO172" i="5" s="1"/>
  <c r="AP172" i="5" a="1"/>
  <c r="AP172" i="5" s="1"/>
  <c r="AQ172" i="5" a="1"/>
  <c r="AQ172" i="5" s="1"/>
  <c r="AR172" i="5" a="1"/>
  <c r="AR172" i="5" s="1"/>
  <c r="AS172" i="5" a="1"/>
  <c r="AS172" i="5" s="1"/>
  <c r="AT172" i="5" a="1"/>
  <c r="AT172" i="5" s="1"/>
  <c r="AU172" i="5" a="1"/>
  <c r="AU172" i="5" s="1"/>
  <c r="AV172" i="5" a="1"/>
  <c r="AV172" i="5" s="1"/>
  <c r="AW172" i="5" a="1"/>
  <c r="AW172" i="5" s="1"/>
  <c r="AX172" i="5" a="1"/>
  <c r="AX172" i="5" s="1"/>
  <c r="AY172" i="5" a="1"/>
  <c r="AY172" i="5" s="1"/>
  <c r="AZ172" i="5" a="1"/>
  <c r="AZ172" i="5" s="1"/>
  <c r="BA172" i="5" a="1"/>
  <c r="BA172" i="5" s="1"/>
  <c r="BB172" i="5" a="1"/>
  <c r="BB172" i="5" s="1"/>
  <c r="BC172" i="5" a="1"/>
  <c r="BC172" i="5" s="1"/>
  <c r="BD172" i="5" a="1"/>
  <c r="BD172" i="5" s="1"/>
  <c r="BE172" i="5" a="1"/>
  <c r="BE172" i="5" s="1"/>
  <c r="BF172" i="5" a="1"/>
  <c r="BF172" i="5" s="1"/>
  <c r="BG172" i="5" a="1"/>
  <c r="BG172" i="5" s="1"/>
  <c r="AF173" i="5" a="1"/>
  <c r="AF173" i="5" s="1"/>
  <c r="AG173" i="5" a="1"/>
  <c r="AG173" i="5" s="1"/>
  <c r="AH173" i="5" a="1"/>
  <c r="AH173" i="5" s="1"/>
  <c r="AI173" i="5" a="1"/>
  <c r="AI173" i="5" s="1"/>
  <c r="AJ173" i="5" a="1"/>
  <c r="AJ173" i="5" s="1"/>
  <c r="AK173" i="5" a="1"/>
  <c r="AK173" i="5" s="1"/>
  <c r="AL173" i="5" a="1"/>
  <c r="AL173" i="5" s="1"/>
  <c r="AM173" i="5" a="1"/>
  <c r="AM173" i="5" s="1"/>
  <c r="AN173" i="5" a="1"/>
  <c r="AN173" i="5" s="1"/>
  <c r="AO173" i="5" a="1"/>
  <c r="AO173" i="5" s="1"/>
  <c r="AP173" i="5" a="1"/>
  <c r="AP173" i="5" s="1"/>
  <c r="AQ173" i="5" a="1"/>
  <c r="AQ173" i="5" s="1"/>
  <c r="AR173" i="5" a="1"/>
  <c r="AR173" i="5" s="1"/>
  <c r="AS173" i="5" a="1"/>
  <c r="AS173" i="5" s="1"/>
  <c r="AT173" i="5" a="1"/>
  <c r="AT173" i="5" s="1"/>
  <c r="AU173" i="5" a="1"/>
  <c r="AU173" i="5" s="1"/>
  <c r="AV173" i="5" a="1"/>
  <c r="AV173" i="5" s="1"/>
  <c r="AW173" i="5" a="1"/>
  <c r="AW173" i="5" s="1"/>
  <c r="AX173" i="5" a="1"/>
  <c r="AX173" i="5" s="1"/>
  <c r="AY173" i="5" a="1"/>
  <c r="AY173" i="5" s="1"/>
  <c r="AZ173" i="5" a="1"/>
  <c r="AZ173" i="5" s="1"/>
  <c r="BA173" i="5" a="1"/>
  <c r="BA173" i="5" s="1"/>
  <c r="BB173" i="5" a="1"/>
  <c r="BB173" i="5" s="1"/>
  <c r="BC173" i="5" a="1"/>
  <c r="BC173" i="5" s="1"/>
  <c r="BD173" i="5" a="1"/>
  <c r="BD173" i="5" s="1"/>
  <c r="BE173" i="5" a="1"/>
  <c r="BE173" i="5" s="1"/>
  <c r="BF173" i="5" a="1"/>
  <c r="BF173" i="5" s="1"/>
  <c r="BG173" i="5" a="1"/>
  <c r="BG173" i="5" s="1"/>
  <c r="AF174" i="5" a="1"/>
  <c r="AF174" i="5" s="1"/>
  <c r="AG174" i="5" a="1"/>
  <c r="AG174" i="5" s="1"/>
  <c r="AH174" i="5" a="1"/>
  <c r="AH174" i="5" s="1"/>
  <c r="AI174" i="5" a="1"/>
  <c r="AI174" i="5" s="1"/>
  <c r="AJ174" i="5" a="1"/>
  <c r="AJ174" i="5" s="1"/>
  <c r="AK174" i="5" a="1"/>
  <c r="AK174" i="5" s="1"/>
  <c r="AL174" i="5" a="1"/>
  <c r="AL174" i="5" s="1"/>
  <c r="AM174" i="5" a="1"/>
  <c r="AM174" i="5" s="1"/>
  <c r="AN174" i="5" a="1"/>
  <c r="AN174" i="5" s="1"/>
  <c r="AO174" i="5" a="1"/>
  <c r="AO174" i="5" s="1"/>
  <c r="AP174" i="5" a="1"/>
  <c r="AP174" i="5" s="1"/>
  <c r="AQ174" i="5" a="1"/>
  <c r="AQ174" i="5" s="1"/>
  <c r="AR174" i="5" a="1"/>
  <c r="AR174" i="5" s="1"/>
  <c r="AS174" i="5" a="1"/>
  <c r="AS174" i="5" s="1"/>
  <c r="AT174" i="5" a="1"/>
  <c r="AT174" i="5" s="1"/>
  <c r="AU174" i="5" a="1"/>
  <c r="AU174" i="5" s="1"/>
  <c r="AV174" i="5" a="1"/>
  <c r="AV174" i="5" s="1"/>
  <c r="AW174" i="5" a="1"/>
  <c r="AW174" i="5" s="1"/>
  <c r="AX174" i="5" a="1"/>
  <c r="AX174" i="5" s="1"/>
  <c r="AY174" i="5" a="1"/>
  <c r="AY174" i="5"/>
  <c r="AZ174" i="5" a="1"/>
  <c r="AZ174" i="5" s="1"/>
  <c r="BA174" i="5" a="1"/>
  <c r="BA174" i="5" s="1"/>
  <c r="BB174" i="5" a="1"/>
  <c r="BB174" i="5" s="1"/>
  <c r="BC174" i="5" a="1"/>
  <c r="BC174" i="5" s="1"/>
  <c r="BD174" i="5" a="1"/>
  <c r="BD174" i="5" s="1"/>
  <c r="BE174" i="5" a="1"/>
  <c r="BE174" i="5" s="1"/>
  <c r="BF174" i="5" a="1"/>
  <c r="BF174" i="5" s="1"/>
  <c r="BG174" i="5" a="1"/>
  <c r="BG174" i="5" s="1"/>
  <c r="AF175" i="5" a="1"/>
  <c r="AF175" i="5" s="1"/>
  <c r="AG175" i="5" a="1"/>
  <c r="AG175" i="5" s="1"/>
  <c r="AH175" i="5" a="1"/>
  <c r="AH175" i="5" s="1"/>
  <c r="AI175" i="5" a="1"/>
  <c r="AI175" i="5" s="1"/>
  <c r="AJ175" i="5" a="1"/>
  <c r="AJ175" i="5" s="1"/>
  <c r="AK175" i="5" a="1"/>
  <c r="AK175" i="5" s="1"/>
  <c r="AL175" i="5" a="1"/>
  <c r="AL175" i="5" s="1"/>
  <c r="AM175" i="5" a="1"/>
  <c r="AM175" i="5" s="1"/>
  <c r="AN175" i="5" a="1"/>
  <c r="AN175" i="5" s="1"/>
  <c r="AO175" i="5" a="1"/>
  <c r="AO175" i="5" s="1"/>
  <c r="AP175" i="5" a="1"/>
  <c r="AP175" i="5" s="1"/>
  <c r="AQ175" i="5" a="1"/>
  <c r="AQ175" i="5" s="1"/>
  <c r="AR175" i="5" a="1"/>
  <c r="AR175" i="5" s="1"/>
  <c r="AS175" i="5" a="1"/>
  <c r="AS175" i="5" s="1"/>
  <c r="AT175" i="5" a="1"/>
  <c r="AT175" i="5" s="1"/>
  <c r="AU175" i="5" a="1"/>
  <c r="AU175" i="5" s="1"/>
  <c r="AV175" i="5" a="1"/>
  <c r="AV175" i="5" s="1"/>
  <c r="AW175" i="5" a="1"/>
  <c r="AW175" i="5" s="1"/>
  <c r="AX175" i="5" a="1"/>
  <c r="AX175" i="5" s="1"/>
  <c r="AY175" i="5" a="1"/>
  <c r="AY175" i="5" s="1"/>
  <c r="AZ175" i="5" a="1"/>
  <c r="AZ175" i="5" s="1"/>
  <c r="BA175" i="5" a="1"/>
  <c r="BA175" i="5" s="1"/>
  <c r="BB175" i="5" a="1"/>
  <c r="BB175" i="5" s="1"/>
  <c r="BC175" i="5" a="1"/>
  <c r="BC175" i="5" s="1"/>
  <c r="BD175" i="5" a="1"/>
  <c r="BD175" i="5" s="1"/>
  <c r="BE175" i="5" a="1"/>
  <c r="BE175" i="5" s="1"/>
  <c r="BF175" i="5" a="1"/>
  <c r="BF175" i="5" s="1"/>
  <c r="BG175" i="5" a="1"/>
  <c r="BG175" i="5" s="1"/>
  <c r="AF176" i="5" a="1"/>
  <c r="AF176" i="5" s="1"/>
  <c r="AG176" i="5" a="1"/>
  <c r="AG176" i="5" s="1"/>
  <c r="AH176" i="5" a="1"/>
  <c r="AH176" i="5" s="1"/>
  <c r="AI176" i="5" a="1"/>
  <c r="AI176" i="5" s="1"/>
  <c r="AJ176" i="5" a="1"/>
  <c r="AJ176" i="5" s="1"/>
  <c r="AK176" i="5" a="1"/>
  <c r="AK176" i="5" s="1"/>
  <c r="AL176" i="5" a="1"/>
  <c r="AL176" i="5" s="1"/>
  <c r="AM176" i="5" a="1"/>
  <c r="AM176" i="5" s="1"/>
  <c r="AN176" i="5" a="1"/>
  <c r="AN176" i="5" s="1"/>
  <c r="AO176" i="5" a="1"/>
  <c r="AO176" i="5" s="1"/>
  <c r="AP176" i="5" a="1"/>
  <c r="AP176" i="5" s="1"/>
  <c r="AQ176" i="5" a="1"/>
  <c r="AQ176" i="5" s="1"/>
  <c r="AR176" i="5" a="1"/>
  <c r="AR176" i="5" s="1"/>
  <c r="AS176" i="5" a="1"/>
  <c r="AS176" i="5" s="1"/>
  <c r="AT176" i="5" a="1"/>
  <c r="AT176" i="5" s="1"/>
  <c r="AU176" i="5" a="1"/>
  <c r="AU176" i="5" s="1"/>
  <c r="AV176" i="5" a="1"/>
  <c r="AV176" i="5" s="1"/>
  <c r="AW176" i="5" a="1"/>
  <c r="AW176" i="5" s="1"/>
  <c r="AX176" i="5" a="1"/>
  <c r="AX176" i="5" s="1"/>
  <c r="AY176" i="5" a="1"/>
  <c r="AY176" i="5" s="1"/>
  <c r="AZ176" i="5" a="1"/>
  <c r="AZ176" i="5" s="1"/>
  <c r="BA176" i="5" a="1"/>
  <c r="BA176" i="5" s="1"/>
  <c r="BB176" i="5" a="1"/>
  <c r="BB176" i="5" s="1"/>
  <c r="BC176" i="5" a="1"/>
  <c r="BC176" i="5" s="1"/>
  <c r="BD176" i="5" a="1"/>
  <c r="BD176" i="5" s="1"/>
  <c r="BE176" i="5" a="1"/>
  <c r="BE176" i="5" s="1"/>
  <c r="BF176" i="5" a="1"/>
  <c r="BF176" i="5" s="1"/>
  <c r="BG176" i="5" a="1"/>
  <c r="BG176" i="5" s="1"/>
  <c r="AF177" i="5" a="1"/>
  <c r="AF177" i="5" s="1"/>
  <c r="AG177" i="5" a="1"/>
  <c r="AG177" i="5" s="1"/>
  <c r="AH177" i="5" a="1"/>
  <c r="AH177" i="5" s="1"/>
  <c r="AI177" i="5" a="1"/>
  <c r="AI177" i="5" s="1"/>
  <c r="AJ177" i="5" a="1"/>
  <c r="AJ177" i="5" s="1"/>
  <c r="AK177" i="5" a="1"/>
  <c r="AK177" i="5" s="1"/>
  <c r="AL177" i="5" a="1"/>
  <c r="AL177" i="5" s="1"/>
  <c r="AM177" i="5" a="1"/>
  <c r="AM177" i="5" s="1"/>
  <c r="AN177" i="5" a="1"/>
  <c r="AN177" i="5" s="1"/>
  <c r="AO177" i="5" a="1"/>
  <c r="AO177" i="5" s="1"/>
  <c r="AP177" i="5" a="1"/>
  <c r="AP177" i="5" s="1"/>
  <c r="AQ177" i="5" a="1"/>
  <c r="AQ177" i="5" s="1"/>
  <c r="AR177" i="5" a="1"/>
  <c r="AR177" i="5" s="1"/>
  <c r="AS177" i="5" a="1"/>
  <c r="AS177" i="5" s="1"/>
  <c r="AT177" i="5" a="1"/>
  <c r="AT177" i="5" s="1"/>
  <c r="AU177" i="5" a="1"/>
  <c r="AU177" i="5" s="1"/>
  <c r="AV177" i="5" a="1"/>
  <c r="AV177" i="5" s="1"/>
  <c r="AW177" i="5" a="1"/>
  <c r="AW177" i="5" s="1"/>
  <c r="AX177" i="5" a="1"/>
  <c r="AX177" i="5" s="1"/>
  <c r="AY177" i="5" a="1"/>
  <c r="AY177" i="5" s="1"/>
  <c r="AZ177" i="5" a="1"/>
  <c r="AZ177" i="5" s="1"/>
  <c r="BA177" i="5" a="1"/>
  <c r="BA177" i="5" s="1"/>
  <c r="BB177" i="5" a="1"/>
  <c r="BB177" i="5" s="1"/>
  <c r="BC177" i="5" a="1"/>
  <c r="BC177" i="5" s="1"/>
  <c r="BD177" i="5" a="1"/>
  <c r="BD177" i="5" s="1"/>
  <c r="BE177" i="5" a="1"/>
  <c r="BE177" i="5" s="1"/>
  <c r="BF177" i="5" a="1"/>
  <c r="BF177" i="5" s="1"/>
  <c r="BG177" i="5" a="1"/>
  <c r="BG177" i="5" s="1"/>
  <c r="AF178" i="5" a="1"/>
  <c r="AF178" i="5" s="1"/>
  <c r="AG178" i="5" a="1"/>
  <c r="AG178" i="5" s="1"/>
  <c r="AH178" i="5" a="1"/>
  <c r="AH178" i="5" s="1"/>
  <c r="AI178" i="5" a="1"/>
  <c r="AI178" i="5" s="1"/>
  <c r="AJ178" i="5" a="1"/>
  <c r="AJ178" i="5" s="1"/>
  <c r="AK178" i="5" a="1"/>
  <c r="AK178" i="5" s="1"/>
  <c r="AL178" i="5" a="1"/>
  <c r="AL178" i="5" s="1"/>
  <c r="AM178" i="5" a="1"/>
  <c r="AM178" i="5" s="1"/>
  <c r="AN178" i="5" a="1"/>
  <c r="AN178" i="5" s="1"/>
  <c r="AO178" i="5" a="1"/>
  <c r="AO178" i="5" s="1"/>
  <c r="AP178" i="5" a="1"/>
  <c r="AP178" i="5" s="1"/>
  <c r="AQ178" i="5" a="1"/>
  <c r="AQ178" i="5" s="1"/>
  <c r="AR178" i="5" a="1"/>
  <c r="AR178" i="5" s="1"/>
  <c r="AS178" i="5" a="1"/>
  <c r="AS178" i="5" s="1"/>
  <c r="AT178" i="5" a="1"/>
  <c r="AT178" i="5" s="1"/>
  <c r="AU178" i="5" a="1"/>
  <c r="AU178" i="5" s="1"/>
  <c r="AV178" i="5" a="1"/>
  <c r="AV178" i="5" s="1"/>
  <c r="AW178" i="5" a="1"/>
  <c r="AW178" i="5" s="1"/>
  <c r="AX178" i="5" a="1"/>
  <c r="AX178" i="5" s="1"/>
  <c r="AY178" i="5" a="1"/>
  <c r="AY178" i="5" s="1"/>
  <c r="AZ178" i="5" a="1"/>
  <c r="AZ178" i="5" s="1"/>
  <c r="BA178" i="5" a="1"/>
  <c r="BA178" i="5" s="1"/>
  <c r="BB178" i="5" a="1"/>
  <c r="BB178" i="5" s="1"/>
  <c r="BC178" i="5" a="1"/>
  <c r="BC178" i="5" s="1"/>
  <c r="BD178" i="5" a="1"/>
  <c r="BD178" i="5" s="1"/>
  <c r="BE178" i="5" a="1"/>
  <c r="BE178" i="5" s="1"/>
  <c r="BF178" i="5" a="1"/>
  <c r="BF178" i="5" s="1"/>
  <c r="BG178" i="5" a="1"/>
  <c r="BG178" i="5" s="1"/>
  <c r="AF179" i="5" a="1"/>
  <c r="AF179" i="5" s="1"/>
  <c r="AG179" i="5" a="1"/>
  <c r="AG179" i="5" s="1"/>
  <c r="AH179" i="5" a="1"/>
  <c r="AH179" i="5" s="1"/>
  <c r="AI179" i="5" a="1"/>
  <c r="AI179" i="5" s="1"/>
  <c r="AJ179" i="5" a="1"/>
  <c r="AJ179" i="5" s="1"/>
  <c r="AK179" i="5" a="1"/>
  <c r="AK179" i="5" s="1"/>
  <c r="AL179" i="5" a="1"/>
  <c r="AL179" i="5" s="1"/>
  <c r="AM179" i="5" a="1"/>
  <c r="AM179" i="5" s="1"/>
  <c r="AN179" i="5" a="1"/>
  <c r="AN179" i="5" s="1"/>
  <c r="AO179" i="5" a="1"/>
  <c r="AO179" i="5" s="1"/>
  <c r="AP179" i="5" a="1"/>
  <c r="AP179" i="5" s="1"/>
  <c r="AQ179" i="5" a="1"/>
  <c r="AQ179" i="5" s="1"/>
  <c r="AR179" i="5" a="1"/>
  <c r="AR179" i="5" s="1"/>
  <c r="AS179" i="5" a="1"/>
  <c r="AS179" i="5" s="1"/>
  <c r="AT179" i="5" a="1"/>
  <c r="AT179" i="5" s="1"/>
  <c r="AU179" i="5" a="1"/>
  <c r="AU179" i="5" s="1"/>
  <c r="AV179" i="5" a="1"/>
  <c r="AV179" i="5" s="1"/>
  <c r="AW179" i="5" a="1"/>
  <c r="AW179" i="5" s="1"/>
  <c r="AX179" i="5" a="1"/>
  <c r="AX179" i="5" s="1"/>
  <c r="AY179" i="5" a="1"/>
  <c r="AY179" i="5" s="1"/>
  <c r="AZ179" i="5" a="1"/>
  <c r="AZ179" i="5" s="1"/>
  <c r="BA179" i="5" a="1"/>
  <c r="BA179" i="5" s="1"/>
  <c r="BB179" i="5" a="1"/>
  <c r="BB179" i="5" s="1"/>
  <c r="BC179" i="5" a="1"/>
  <c r="BC179" i="5" s="1"/>
  <c r="BD179" i="5" a="1"/>
  <c r="BD179" i="5" s="1"/>
  <c r="BE179" i="5" a="1"/>
  <c r="BE179" i="5" s="1"/>
  <c r="BF179" i="5" a="1"/>
  <c r="BF179" i="5" s="1"/>
  <c r="BG179" i="5" a="1"/>
  <c r="BG179" i="5" s="1"/>
  <c r="AF180" i="5" a="1"/>
  <c r="AF180" i="5" s="1"/>
  <c r="AG180" i="5" a="1"/>
  <c r="AG180" i="5" s="1"/>
  <c r="AH180" i="5" a="1"/>
  <c r="AH180" i="5" s="1"/>
  <c r="AI180" i="5" a="1"/>
  <c r="AI180" i="5" s="1"/>
  <c r="AJ180" i="5" a="1"/>
  <c r="AJ180" i="5" s="1"/>
  <c r="AK180" i="5" a="1"/>
  <c r="AK180" i="5" s="1"/>
  <c r="AL180" i="5" a="1"/>
  <c r="AL180" i="5" s="1"/>
  <c r="AM180" i="5" a="1"/>
  <c r="AM180" i="5" s="1"/>
  <c r="AN180" i="5" a="1"/>
  <c r="AN180" i="5" s="1"/>
  <c r="AO180" i="5" a="1"/>
  <c r="AO180" i="5" s="1"/>
  <c r="AP180" i="5" a="1"/>
  <c r="AP180" i="5" s="1"/>
  <c r="AQ180" i="5" a="1"/>
  <c r="AQ180" i="5" s="1"/>
  <c r="AR180" i="5" a="1"/>
  <c r="AR180" i="5" s="1"/>
  <c r="AS180" i="5" a="1"/>
  <c r="AS180" i="5" s="1"/>
  <c r="AT180" i="5" a="1"/>
  <c r="AT180" i="5" s="1"/>
  <c r="AU180" i="5" a="1"/>
  <c r="AU180" i="5" s="1"/>
  <c r="AV180" i="5" a="1"/>
  <c r="AV180" i="5" s="1"/>
  <c r="AW180" i="5" a="1"/>
  <c r="AW180" i="5" s="1"/>
  <c r="AX180" i="5" a="1"/>
  <c r="AX180" i="5" s="1"/>
  <c r="AY180" i="5" a="1"/>
  <c r="AY180" i="5" s="1"/>
  <c r="AZ180" i="5" a="1"/>
  <c r="AZ180" i="5" s="1"/>
  <c r="BA180" i="5" a="1"/>
  <c r="BA180" i="5" s="1"/>
  <c r="BB180" i="5" a="1"/>
  <c r="BB180" i="5" s="1"/>
  <c r="BC180" i="5" a="1"/>
  <c r="BC180" i="5" s="1"/>
  <c r="BD180" i="5" a="1"/>
  <c r="BD180" i="5" s="1"/>
  <c r="BE180" i="5" a="1"/>
  <c r="BE180" i="5" s="1"/>
  <c r="BF180" i="5" a="1"/>
  <c r="BF180" i="5" s="1"/>
  <c r="BG180" i="5" a="1"/>
  <c r="BG180" i="5" s="1"/>
  <c r="AF181" i="5" a="1"/>
  <c r="AF181" i="5" s="1"/>
  <c r="AG181" i="5" a="1"/>
  <c r="AG181" i="5" s="1"/>
  <c r="AH181" i="5" a="1"/>
  <c r="AH181" i="5" s="1"/>
  <c r="AI181" i="5" a="1"/>
  <c r="AI181" i="5" s="1"/>
  <c r="AJ181" i="5" a="1"/>
  <c r="AJ181" i="5" s="1"/>
  <c r="AK181" i="5" a="1"/>
  <c r="AK181" i="5" s="1"/>
  <c r="AL181" i="5" a="1"/>
  <c r="AL181" i="5" s="1"/>
  <c r="AM181" i="5" a="1"/>
  <c r="AM181" i="5" s="1"/>
  <c r="AN181" i="5" a="1"/>
  <c r="AN181" i="5"/>
  <c r="AO181" i="5" a="1"/>
  <c r="AO181" i="5" s="1"/>
  <c r="AP181" i="5" a="1"/>
  <c r="AP181" i="5" s="1"/>
  <c r="AQ181" i="5" a="1"/>
  <c r="AQ181" i="5" s="1"/>
  <c r="AR181" i="5" a="1"/>
  <c r="AR181" i="5" s="1"/>
  <c r="AS181" i="5" a="1"/>
  <c r="AS181" i="5" s="1"/>
  <c r="AT181" i="5" a="1"/>
  <c r="AT181" i="5" s="1"/>
  <c r="AU181" i="5" a="1"/>
  <c r="AU181" i="5" s="1"/>
  <c r="AV181" i="5" a="1"/>
  <c r="AV181" i="5" s="1"/>
  <c r="AW181" i="5" a="1"/>
  <c r="AW181" i="5" s="1"/>
  <c r="AX181" i="5" a="1"/>
  <c r="AX181" i="5" s="1"/>
  <c r="AY181" i="5" a="1"/>
  <c r="AY181" i="5" s="1"/>
  <c r="AZ181" i="5" a="1"/>
  <c r="AZ181" i="5" s="1"/>
  <c r="BA181" i="5" a="1"/>
  <c r="BA181" i="5" s="1"/>
  <c r="BB181" i="5" a="1"/>
  <c r="BB181" i="5" s="1"/>
  <c r="BC181" i="5" a="1"/>
  <c r="BC181" i="5" s="1"/>
  <c r="BD181" i="5" a="1"/>
  <c r="BD181" i="5" s="1"/>
  <c r="BE181" i="5" a="1"/>
  <c r="BE181" i="5" s="1"/>
  <c r="BF181" i="5" a="1"/>
  <c r="BF181" i="5" s="1"/>
  <c r="BG181" i="5" a="1"/>
  <c r="BG181" i="5" s="1"/>
  <c r="AF182" i="5" a="1"/>
  <c r="AF182" i="5" s="1"/>
  <c r="AG182" i="5" a="1"/>
  <c r="AG182" i="5" s="1"/>
  <c r="AH182" i="5" a="1"/>
  <c r="AH182" i="5" s="1"/>
  <c r="AI182" i="5" a="1"/>
  <c r="AI182" i="5" s="1"/>
  <c r="AJ182" i="5" a="1"/>
  <c r="AJ182" i="5" s="1"/>
  <c r="AK182" i="5" a="1"/>
  <c r="AK182" i="5" s="1"/>
  <c r="AL182" i="5" a="1"/>
  <c r="AL182" i="5" s="1"/>
  <c r="AM182" i="5" a="1"/>
  <c r="AM182" i="5" s="1"/>
  <c r="AN182" i="5" a="1"/>
  <c r="AN182" i="5" s="1"/>
  <c r="AO182" i="5" a="1"/>
  <c r="AO182" i="5" s="1"/>
  <c r="AP182" i="5" a="1"/>
  <c r="AP182" i="5" s="1"/>
  <c r="AQ182" i="5" a="1"/>
  <c r="AQ182" i="5" s="1"/>
  <c r="AR182" i="5" a="1"/>
  <c r="AR182" i="5" s="1"/>
  <c r="AS182" i="5" a="1"/>
  <c r="AS182" i="5" s="1"/>
  <c r="AT182" i="5" a="1"/>
  <c r="AT182" i="5" s="1"/>
  <c r="AU182" i="5" a="1"/>
  <c r="AU182" i="5" s="1"/>
  <c r="AV182" i="5" a="1"/>
  <c r="AV182" i="5" s="1"/>
  <c r="AW182" i="5" a="1"/>
  <c r="AW182" i="5" s="1"/>
  <c r="AX182" i="5" a="1"/>
  <c r="AX182" i="5" s="1"/>
  <c r="AY182" i="5" a="1"/>
  <c r="AY182" i="5" s="1"/>
  <c r="AZ182" i="5" a="1"/>
  <c r="AZ182" i="5" s="1"/>
  <c r="BA182" i="5" a="1"/>
  <c r="BA182" i="5" s="1"/>
  <c r="BB182" i="5" a="1"/>
  <c r="BB182" i="5" s="1"/>
  <c r="BC182" i="5" a="1"/>
  <c r="BC182" i="5" s="1"/>
  <c r="BD182" i="5" a="1"/>
  <c r="BD182" i="5" s="1"/>
  <c r="BE182" i="5" a="1"/>
  <c r="BE182" i="5" s="1"/>
  <c r="BF182" i="5" a="1"/>
  <c r="BF182" i="5" s="1"/>
  <c r="BG182" i="5" a="1"/>
  <c r="BG182" i="5" s="1"/>
  <c r="AF183" i="5" a="1"/>
  <c r="AF183" i="5" s="1"/>
  <c r="AG183" i="5" a="1"/>
  <c r="AG183" i="5" s="1"/>
  <c r="AH183" i="5" a="1"/>
  <c r="AH183" i="5" s="1"/>
  <c r="AI183" i="5" a="1"/>
  <c r="AI183" i="5" s="1"/>
  <c r="AJ183" i="5" a="1"/>
  <c r="AJ183" i="5" s="1"/>
  <c r="AK183" i="5" a="1"/>
  <c r="AK183" i="5" s="1"/>
  <c r="AL183" i="5" a="1"/>
  <c r="AL183" i="5" s="1"/>
  <c r="AM183" i="5" a="1"/>
  <c r="AM183" i="5" s="1"/>
  <c r="AN183" i="5" a="1"/>
  <c r="AN183" i="5" s="1"/>
  <c r="AO183" i="5" a="1"/>
  <c r="AO183" i="5" s="1"/>
  <c r="AP183" i="5" a="1"/>
  <c r="AP183" i="5" s="1"/>
  <c r="AQ183" i="5" a="1"/>
  <c r="AQ183" i="5" s="1"/>
  <c r="AR183" i="5" a="1"/>
  <c r="AR183" i="5" s="1"/>
  <c r="AS183" i="5" a="1"/>
  <c r="AS183" i="5" s="1"/>
  <c r="AT183" i="5" a="1"/>
  <c r="AT183" i="5" s="1"/>
  <c r="AU183" i="5" a="1"/>
  <c r="AU183" i="5" s="1"/>
  <c r="AV183" i="5" a="1"/>
  <c r="AV183" i="5" s="1"/>
  <c r="AW183" i="5" a="1"/>
  <c r="AW183" i="5" s="1"/>
  <c r="AX183" i="5" a="1"/>
  <c r="AX183" i="5" s="1"/>
  <c r="AY183" i="5" a="1"/>
  <c r="AY183" i="5" s="1"/>
  <c r="AZ183" i="5" a="1"/>
  <c r="AZ183" i="5" s="1"/>
  <c r="BA183" i="5" a="1"/>
  <c r="BA183" i="5" s="1"/>
  <c r="BB183" i="5" a="1"/>
  <c r="BB183" i="5" s="1"/>
  <c r="BC183" i="5" a="1"/>
  <c r="BC183" i="5" s="1"/>
  <c r="BD183" i="5" a="1"/>
  <c r="BD183" i="5" s="1"/>
  <c r="BE183" i="5" a="1"/>
  <c r="BE183" i="5" s="1"/>
  <c r="BF183" i="5" a="1"/>
  <c r="BF183" i="5" s="1"/>
  <c r="BG183" i="5" a="1"/>
  <c r="BG183" i="5" s="1"/>
  <c r="AF184" i="5" a="1"/>
  <c r="AF184" i="5"/>
  <c r="AG184" i="5" a="1"/>
  <c r="AG184" i="5" s="1"/>
  <c r="AH184" i="5" a="1"/>
  <c r="AH184" i="5" s="1"/>
  <c r="AI184" i="5" a="1"/>
  <c r="AI184" i="5" s="1"/>
  <c r="AJ184" i="5" a="1"/>
  <c r="AJ184" i="5" s="1"/>
  <c r="AK184" i="5" a="1"/>
  <c r="AK184" i="5" s="1"/>
  <c r="AL184" i="5" a="1"/>
  <c r="AL184" i="5" s="1"/>
  <c r="AM184" i="5" a="1"/>
  <c r="AM184" i="5"/>
  <c r="AN184" i="5" a="1"/>
  <c r="AN184" i="5" s="1"/>
  <c r="AO184" i="5" a="1"/>
  <c r="AO184" i="5" s="1"/>
  <c r="AP184" i="5" a="1"/>
  <c r="AP184" i="5" s="1"/>
  <c r="AQ184" i="5" a="1"/>
  <c r="AQ184" i="5" s="1"/>
  <c r="AR184" i="5" a="1"/>
  <c r="AR184" i="5" s="1"/>
  <c r="AS184" i="5" a="1"/>
  <c r="AS184" i="5" s="1"/>
  <c r="AT184" i="5" a="1"/>
  <c r="AT184" i="5"/>
  <c r="AU184" i="5" a="1"/>
  <c r="AU184" i="5" s="1"/>
  <c r="AV184" i="5" a="1"/>
  <c r="AV184" i="5" s="1"/>
  <c r="AW184" i="5" a="1"/>
  <c r="AW184" i="5" s="1"/>
  <c r="AX184" i="5" a="1"/>
  <c r="AX184" i="5" s="1"/>
  <c r="AY184" i="5" a="1"/>
  <c r="AY184" i="5" s="1"/>
  <c r="AZ184" i="5" a="1"/>
  <c r="AZ184" i="5" s="1"/>
  <c r="BA184" i="5" a="1"/>
  <c r="BA184" i="5" s="1"/>
  <c r="BB184" i="5" a="1"/>
  <c r="BB184" i="5" s="1"/>
  <c r="BC184" i="5" a="1"/>
  <c r="BC184" i="5" s="1"/>
  <c r="BD184" i="5" a="1"/>
  <c r="BD184" i="5" s="1"/>
  <c r="BE184" i="5" a="1"/>
  <c r="BE184" i="5" s="1"/>
  <c r="BF184" i="5" a="1"/>
  <c r="BF184" i="5" s="1"/>
  <c r="BG184" i="5" a="1"/>
  <c r="BG184" i="5" s="1"/>
  <c r="AF185" i="5" a="1"/>
  <c r="AF185" i="5" s="1"/>
  <c r="AG185" i="5" a="1"/>
  <c r="AG185" i="5" s="1"/>
  <c r="AH185" i="5" a="1"/>
  <c r="AH185" i="5" s="1"/>
  <c r="AI185" i="5" a="1"/>
  <c r="AI185" i="5" s="1"/>
  <c r="AJ185" i="5" a="1"/>
  <c r="AJ185" i="5" s="1"/>
  <c r="AK185" i="5" a="1"/>
  <c r="AK185" i="5" s="1"/>
  <c r="AL185" i="5" a="1"/>
  <c r="AL185" i="5" s="1"/>
  <c r="AM185" i="5" a="1"/>
  <c r="AM185" i="5" s="1"/>
  <c r="AN185" i="5" a="1"/>
  <c r="AN185" i="5" s="1"/>
  <c r="AO185" i="5" a="1"/>
  <c r="AO185" i="5" s="1"/>
  <c r="AP185" i="5" a="1"/>
  <c r="AP185" i="5" s="1"/>
  <c r="AQ185" i="5" a="1"/>
  <c r="AQ185" i="5" s="1"/>
  <c r="AR185" i="5" a="1"/>
  <c r="AR185" i="5" s="1"/>
  <c r="AS185" i="5" a="1"/>
  <c r="AS185" i="5" s="1"/>
  <c r="AT185" i="5" a="1"/>
  <c r="AT185" i="5" s="1"/>
  <c r="AU185" i="5" a="1"/>
  <c r="AU185" i="5" s="1"/>
  <c r="AV185" i="5" a="1"/>
  <c r="AV185" i="5" s="1"/>
  <c r="AW185" i="5" a="1"/>
  <c r="AW185" i="5" s="1"/>
  <c r="AX185" i="5" a="1"/>
  <c r="AX185" i="5"/>
  <c r="AY185" i="5" a="1"/>
  <c r="AY185" i="5" s="1"/>
  <c r="AZ185" i="5" a="1"/>
  <c r="AZ185" i="5" s="1"/>
  <c r="BA185" i="5" a="1"/>
  <c r="BA185" i="5" s="1"/>
  <c r="BB185" i="5" a="1"/>
  <c r="BB185" i="5" s="1"/>
  <c r="BC185" i="5" a="1"/>
  <c r="BC185" i="5" s="1"/>
  <c r="BD185" i="5" a="1"/>
  <c r="BD185" i="5" s="1"/>
  <c r="BE185" i="5" a="1"/>
  <c r="BE185" i="5" s="1"/>
  <c r="BF185" i="5" a="1"/>
  <c r="BF185" i="5" s="1"/>
  <c r="BG185" i="5" a="1"/>
  <c r="BG185" i="5" s="1"/>
  <c r="AF186" i="5" a="1"/>
  <c r="AF186" i="5" s="1"/>
  <c r="AG186" i="5" a="1"/>
  <c r="AG186" i="5" s="1"/>
  <c r="AH186" i="5" a="1"/>
  <c r="AH186" i="5" s="1"/>
  <c r="AI186" i="5" a="1"/>
  <c r="AI186" i="5" s="1"/>
  <c r="AJ186" i="5" a="1"/>
  <c r="AJ186" i="5" s="1"/>
  <c r="AK186" i="5" a="1"/>
  <c r="AK186" i="5" s="1"/>
  <c r="AL186" i="5" a="1"/>
  <c r="AL186" i="5" s="1"/>
  <c r="AM186" i="5" a="1"/>
  <c r="AM186" i="5" s="1"/>
  <c r="AN186" i="5" a="1"/>
  <c r="AN186" i="5" s="1"/>
  <c r="AO186" i="5" a="1"/>
  <c r="AO186" i="5" s="1"/>
  <c r="AP186" i="5" a="1"/>
  <c r="AP186" i="5" s="1"/>
  <c r="AQ186" i="5" a="1"/>
  <c r="AQ186" i="5" s="1"/>
  <c r="AR186" i="5" a="1"/>
  <c r="AR186" i="5" s="1"/>
  <c r="AS186" i="5" a="1"/>
  <c r="AS186" i="5" s="1"/>
  <c r="AT186" i="5" a="1"/>
  <c r="AT186" i="5" s="1"/>
  <c r="AU186" i="5" a="1"/>
  <c r="AU186" i="5" s="1"/>
  <c r="AV186" i="5" a="1"/>
  <c r="AV186" i="5" s="1"/>
  <c r="AW186" i="5" a="1"/>
  <c r="AW186" i="5" s="1"/>
  <c r="AX186" i="5" a="1"/>
  <c r="AX186" i="5" s="1"/>
  <c r="AY186" i="5" a="1"/>
  <c r="AY186" i="5" s="1"/>
  <c r="AZ186" i="5" a="1"/>
  <c r="AZ186" i="5" s="1"/>
  <c r="BA186" i="5" a="1"/>
  <c r="BA186" i="5" s="1"/>
  <c r="BB186" i="5" a="1"/>
  <c r="BB186" i="5" s="1"/>
  <c r="BC186" i="5" a="1"/>
  <c r="BC186" i="5" s="1"/>
  <c r="BD186" i="5" a="1"/>
  <c r="BD186" i="5" s="1"/>
  <c r="BE186" i="5" a="1"/>
  <c r="BE186" i="5" s="1"/>
  <c r="BF186" i="5" a="1"/>
  <c r="BF186" i="5" s="1"/>
  <c r="BG186" i="5" a="1"/>
  <c r="BG186" i="5" s="1"/>
  <c r="AF187" i="5" a="1"/>
  <c r="AF187" i="5" s="1"/>
  <c r="AG187" i="5" a="1"/>
  <c r="AG187" i="5" s="1"/>
  <c r="AH187" i="5" a="1"/>
  <c r="AH187" i="5" s="1"/>
  <c r="AI187" i="5" a="1"/>
  <c r="AI187" i="5" s="1"/>
  <c r="AJ187" i="5" a="1"/>
  <c r="AJ187" i="5" s="1"/>
  <c r="AK187" i="5" a="1"/>
  <c r="AK187" i="5" s="1"/>
  <c r="AL187" i="5" a="1"/>
  <c r="AL187" i="5" s="1"/>
  <c r="AM187" i="5" a="1"/>
  <c r="AM187" i="5" s="1"/>
  <c r="AN187" i="5" a="1"/>
  <c r="AN187" i="5" s="1"/>
  <c r="AO187" i="5" a="1"/>
  <c r="AO187" i="5" s="1"/>
  <c r="AP187" i="5" a="1"/>
  <c r="AP187" i="5" s="1"/>
  <c r="AQ187" i="5" a="1"/>
  <c r="AQ187" i="5" s="1"/>
  <c r="AR187" i="5" a="1"/>
  <c r="AR187" i="5" s="1"/>
  <c r="AS187" i="5" a="1"/>
  <c r="AS187" i="5" s="1"/>
  <c r="AT187" i="5" a="1"/>
  <c r="AT187" i="5" s="1"/>
  <c r="AU187" i="5" a="1"/>
  <c r="AU187" i="5" s="1"/>
  <c r="AV187" i="5" a="1"/>
  <c r="AV187" i="5" s="1"/>
  <c r="AW187" i="5" a="1"/>
  <c r="AW187" i="5" s="1"/>
  <c r="AX187" i="5" a="1"/>
  <c r="AX187" i="5" s="1"/>
  <c r="AY187" i="5" a="1"/>
  <c r="AY187" i="5" s="1"/>
  <c r="AZ187" i="5" a="1"/>
  <c r="AZ187" i="5" s="1"/>
  <c r="BA187" i="5" a="1"/>
  <c r="BA187" i="5" s="1"/>
  <c r="BB187" i="5" a="1"/>
  <c r="BB187" i="5" s="1"/>
  <c r="BC187" i="5" a="1"/>
  <c r="BC187" i="5" s="1"/>
  <c r="BD187" i="5" a="1"/>
  <c r="BD187" i="5" s="1"/>
  <c r="BE187" i="5" a="1"/>
  <c r="BE187" i="5" s="1"/>
  <c r="BF187" i="5" a="1"/>
  <c r="BF187" i="5" s="1"/>
  <c r="BG187" i="5" a="1"/>
  <c r="BG187" i="5" s="1"/>
  <c r="AF188" i="5" a="1"/>
  <c r="AF188" i="5" s="1"/>
  <c r="AG188" i="5" a="1"/>
  <c r="AG188" i="5" s="1"/>
  <c r="AH188" i="5" a="1"/>
  <c r="AH188" i="5" s="1"/>
  <c r="AI188" i="5" a="1"/>
  <c r="AI188" i="5" s="1"/>
  <c r="AJ188" i="5" a="1"/>
  <c r="AJ188" i="5" s="1"/>
  <c r="AK188" i="5" a="1"/>
  <c r="AK188" i="5" s="1"/>
  <c r="AL188" i="5" a="1"/>
  <c r="AL188" i="5" s="1"/>
  <c r="AM188" i="5" a="1"/>
  <c r="AM188" i="5" s="1"/>
  <c r="AN188" i="5" a="1"/>
  <c r="AN188" i="5" s="1"/>
  <c r="AO188" i="5" a="1"/>
  <c r="AO188" i="5" s="1"/>
  <c r="AP188" i="5" a="1"/>
  <c r="AP188" i="5" s="1"/>
  <c r="AQ188" i="5" a="1"/>
  <c r="AQ188" i="5" s="1"/>
  <c r="AR188" i="5" a="1"/>
  <c r="AR188" i="5" s="1"/>
  <c r="AS188" i="5" a="1"/>
  <c r="AS188" i="5" s="1"/>
  <c r="AT188" i="5" a="1"/>
  <c r="AT188" i="5" s="1"/>
  <c r="AU188" i="5" a="1"/>
  <c r="AU188" i="5" s="1"/>
  <c r="AV188" i="5" a="1"/>
  <c r="AV188" i="5" s="1"/>
  <c r="AW188" i="5" a="1"/>
  <c r="AW188" i="5" s="1"/>
  <c r="AX188" i="5" a="1"/>
  <c r="AX188" i="5" s="1"/>
  <c r="AY188" i="5" a="1"/>
  <c r="AY188" i="5" s="1"/>
  <c r="AZ188" i="5" a="1"/>
  <c r="AZ188" i="5" s="1"/>
  <c r="BA188" i="5" a="1"/>
  <c r="BA188" i="5" s="1"/>
  <c r="BB188" i="5" a="1"/>
  <c r="BB188" i="5" s="1"/>
  <c r="BC188" i="5" a="1"/>
  <c r="BC188" i="5" s="1"/>
  <c r="BD188" i="5" a="1"/>
  <c r="BD188" i="5" s="1"/>
  <c r="BE188" i="5" a="1"/>
  <c r="BE188" i="5" s="1"/>
  <c r="BF188" i="5" a="1"/>
  <c r="BF188" i="5" s="1"/>
  <c r="BG188" i="5" a="1"/>
  <c r="BG188" i="5" s="1"/>
  <c r="AF189" i="5" a="1"/>
  <c r="AF189" i="5" s="1"/>
  <c r="AG189" i="5" a="1"/>
  <c r="AG189" i="5" s="1"/>
  <c r="AH189" i="5" a="1"/>
  <c r="AH189" i="5" s="1"/>
  <c r="AI189" i="5" a="1"/>
  <c r="AI189" i="5" s="1"/>
  <c r="AJ189" i="5" a="1"/>
  <c r="AJ189" i="5" s="1"/>
  <c r="AK189" i="5" a="1"/>
  <c r="AK189" i="5" s="1"/>
  <c r="AL189" i="5" a="1"/>
  <c r="AL189" i="5" s="1"/>
  <c r="AM189" i="5" a="1"/>
  <c r="AM189" i="5" s="1"/>
  <c r="AN189" i="5" a="1"/>
  <c r="AN189" i="5" s="1"/>
  <c r="AO189" i="5" a="1"/>
  <c r="AO189" i="5" s="1"/>
  <c r="AP189" i="5" a="1"/>
  <c r="AP189" i="5" s="1"/>
  <c r="AQ189" i="5" a="1"/>
  <c r="AQ189" i="5" s="1"/>
  <c r="AR189" i="5" a="1"/>
  <c r="AR189" i="5" s="1"/>
  <c r="AS189" i="5" a="1"/>
  <c r="AS189" i="5" s="1"/>
  <c r="AT189" i="5" a="1"/>
  <c r="AT189" i="5" s="1"/>
  <c r="AU189" i="5" a="1"/>
  <c r="AU189" i="5"/>
  <c r="AV189" i="5" a="1"/>
  <c r="AV189" i="5" s="1"/>
  <c r="AW189" i="5" a="1"/>
  <c r="AW189" i="5" s="1"/>
  <c r="AX189" i="5" a="1"/>
  <c r="AX189" i="5" s="1"/>
  <c r="AY189" i="5" a="1"/>
  <c r="AY189" i="5" s="1"/>
  <c r="AZ189" i="5" a="1"/>
  <c r="AZ189" i="5" s="1"/>
  <c r="BA189" i="5" a="1"/>
  <c r="BA189" i="5" s="1"/>
  <c r="BB189" i="5" a="1"/>
  <c r="BB189" i="5" s="1"/>
  <c r="BC189" i="5" a="1"/>
  <c r="BC189" i="5" s="1"/>
  <c r="BD189" i="5" a="1"/>
  <c r="BD189" i="5" s="1"/>
  <c r="BE189" i="5" a="1"/>
  <c r="BE189" i="5" s="1"/>
  <c r="BF189" i="5" a="1"/>
  <c r="BF189" i="5" s="1"/>
  <c r="BG189" i="5" a="1"/>
  <c r="BG189" i="5" s="1"/>
  <c r="AF190" i="5" a="1"/>
  <c r="AF190" i="5" s="1"/>
  <c r="AG190" i="5" a="1"/>
  <c r="AG190" i="5" s="1"/>
  <c r="AH190" i="5" a="1"/>
  <c r="AH190" i="5" s="1"/>
  <c r="AI190" i="5" a="1"/>
  <c r="AI190" i="5" s="1"/>
  <c r="AJ190" i="5" a="1"/>
  <c r="AJ190" i="5" s="1"/>
  <c r="AK190" i="5" a="1"/>
  <c r="AK190" i="5" s="1"/>
  <c r="AL190" i="5" a="1"/>
  <c r="AL190" i="5" s="1"/>
  <c r="AM190" i="5" a="1"/>
  <c r="AM190" i="5" s="1"/>
  <c r="AN190" i="5" a="1"/>
  <c r="AN190" i="5" s="1"/>
  <c r="AO190" i="5" a="1"/>
  <c r="AO190" i="5" s="1"/>
  <c r="AP190" i="5" a="1"/>
  <c r="AP190" i="5" s="1"/>
  <c r="AQ190" i="5" a="1"/>
  <c r="AQ190" i="5"/>
  <c r="AR190" i="5" a="1"/>
  <c r="AR190" i="5" s="1"/>
  <c r="AS190" i="5" a="1"/>
  <c r="AS190" i="5" s="1"/>
  <c r="AT190" i="5" a="1"/>
  <c r="AT190" i="5" s="1"/>
  <c r="AU190" i="5" a="1"/>
  <c r="AU190" i="5" s="1"/>
  <c r="AV190" i="5" a="1"/>
  <c r="AV190" i="5" s="1"/>
  <c r="AW190" i="5" a="1"/>
  <c r="AW190" i="5" s="1"/>
  <c r="AX190" i="5" a="1"/>
  <c r="AX190" i="5" s="1"/>
  <c r="AY190" i="5" a="1"/>
  <c r="AY190" i="5" s="1"/>
  <c r="AZ190" i="5" a="1"/>
  <c r="AZ190" i="5" s="1"/>
  <c r="BA190" i="5" a="1"/>
  <c r="BA190" i="5" s="1"/>
  <c r="BB190" i="5" a="1"/>
  <c r="BB190" i="5" s="1"/>
  <c r="BC190" i="5" a="1"/>
  <c r="BC190" i="5" s="1"/>
  <c r="BD190" i="5" a="1"/>
  <c r="BD190" i="5"/>
  <c r="BE190" i="5" a="1"/>
  <c r="BE190" i="5" s="1"/>
  <c r="BF190" i="5" a="1"/>
  <c r="BF190" i="5" s="1"/>
  <c r="BG190" i="5" a="1"/>
  <c r="BG190" i="5" s="1"/>
  <c r="AF191" i="5" a="1"/>
  <c r="AF191" i="5" s="1"/>
  <c r="AG191" i="5" a="1"/>
  <c r="AG191" i="5" s="1"/>
  <c r="AH191" i="5" a="1"/>
  <c r="AH191" i="5" s="1"/>
  <c r="AI191" i="5" a="1"/>
  <c r="AI191" i="5" s="1"/>
  <c r="AJ191" i="5" a="1"/>
  <c r="AJ191" i="5" s="1"/>
  <c r="AK191" i="5" a="1"/>
  <c r="AK191" i="5" s="1"/>
  <c r="AL191" i="5" a="1"/>
  <c r="AL191" i="5" s="1"/>
  <c r="AM191" i="5" a="1"/>
  <c r="AM191" i="5" s="1"/>
  <c r="AN191" i="5" a="1"/>
  <c r="AN191" i="5" s="1"/>
  <c r="AO191" i="5" a="1"/>
  <c r="AO191" i="5" s="1"/>
  <c r="AP191" i="5" a="1"/>
  <c r="AP191" i="5" s="1"/>
  <c r="AQ191" i="5" a="1"/>
  <c r="AQ191" i="5" s="1"/>
  <c r="AR191" i="5" a="1"/>
  <c r="AR191" i="5" s="1"/>
  <c r="AS191" i="5" a="1"/>
  <c r="AS191" i="5" s="1"/>
  <c r="AT191" i="5" a="1"/>
  <c r="AT191" i="5" s="1"/>
  <c r="AU191" i="5" a="1"/>
  <c r="AU191" i="5" s="1"/>
  <c r="AV191" i="5" a="1"/>
  <c r="AV191" i="5" s="1"/>
  <c r="AW191" i="5" a="1"/>
  <c r="AW191" i="5" s="1"/>
  <c r="AX191" i="5" a="1"/>
  <c r="AX191" i="5" s="1"/>
  <c r="AY191" i="5" a="1"/>
  <c r="AY191" i="5" s="1"/>
  <c r="AZ191" i="5" a="1"/>
  <c r="AZ191" i="5" s="1"/>
  <c r="BA191" i="5" a="1"/>
  <c r="BA191" i="5" s="1"/>
  <c r="BB191" i="5" a="1"/>
  <c r="BB191" i="5" s="1"/>
  <c r="BC191" i="5" a="1"/>
  <c r="BC191" i="5" s="1"/>
  <c r="BD191" i="5" a="1"/>
  <c r="BD191" i="5" s="1"/>
  <c r="BE191" i="5" a="1"/>
  <c r="BE191" i="5" s="1"/>
  <c r="BF191" i="5" a="1"/>
  <c r="BF191" i="5" s="1"/>
  <c r="BG191" i="5" a="1"/>
  <c r="BG191" i="5" s="1"/>
  <c r="AF192" i="5" a="1"/>
  <c r="AF192" i="5" s="1"/>
  <c r="AG192" i="5" a="1"/>
  <c r="AG192" i="5" s="1"/>
  <c r="AH192" i="5" a="1"/>
  <c r="AH192" i="5" s="1"/>
  <c r="AI192" i="5" a="1"/>
  <c r="AI192" i="5" s="1"/>
  <c r="AJ192" i="5" a="1"/>
  <c r="AJ192" i="5" s="1"/>
  <c r="AK192" i="5" a="1"/>
  <c r="AK192" i="5" s="1"/>
  <c r="AL192" i="5" a="1"/>
  <c r="AL192" i="5" s="1"/>
  <c r="AM192" i="5" a="1"/>
  <c r="AM192" i="5" s="1"/>
  <c r="AN192" i="5" a="1"/>
  <c r="AN192" i="5" s="1"/>
  <c r="AO192" i="5" a="1"/>
  <c r="AO192" i="5" s="1"/>
  <c r="AP192" i="5" a="1"/>
  <c r="AP192" i="5" s="1"/>
  <c r="AQ192" i="5" a="1"/>
  <c r="AQ192" i="5" s="1"/>
  <c r="AR192" i="5" a="1"/>
  <c r="AR192" i="5" s="1"/>
  <c r="AS192" i="5" a="1"/>
  <c r="AS192" i="5" s="1"/>
  <c r="AT192" i="5" a="1"/>
  <c r="AT192" i="5" s="1"/>
  <c r="AU192" i="5" a="1"/>
  <c r="AU192" i="5" s="1"/>
  <c r="AV192" i="5" a="1"/>
  <c r="AV192" i="5" s="1"/>
  <c r="AW192" i="5" a="1"/>
  <c r="AW192" i="5" s="1"/>
  <c r="AX192" i="5" a="1"/>
  <c r="AX192" i="5" s="1"/>
  <c r="AY192" i="5" a="1"/>
  <c r="AY192" i="5" s="1"/>
  <c r="AZ192" i="5" a="1"/>
  <c r="AZ192" i="5" s="1"/>
  <c r="BA192" i="5" a="1"/>
  <c r="BA192" i="5" s="1"/>
  <c r="BB192" i="5" a="1"/>
  <c r="BB192" i="5" s="1"/>
  <c r="BC192" i="5" a="1"/>
  <c r="BC192" i="5" s="1"/>
  <c r="BD192" i="5" a="1"/>
  <c r="BD192" i="5" s="1"/>
  <c r="BE192" i="5" a="1"/>
  <c r="BE192" i="5" s="1"/>
  <c r="BF192" i="5" a="1"/>
  <c r="BF192" i="5" s="1"/>
  <c r="BG192" i="5" a="1"/>
  <c r="BG192" i="5" s="1"/>
  <c r="AF193" i="5" a="1"/>
  <c r="AF193" i="5" s="1"/>
  <c r="AG193" i="5" a="1"/>
  <c r="AG193" i="5" s="1"/>
  <c r="AH193" i="5" a="1"/>
  <c r="AH193" i="5" s="1"/>
  <c r="AI193" i="5" a="1"/>
  <c r="AI193" i="5" s="1"/>
  <c r="AJ193" i="5" a="1"/>
  <c r="AJ193" i="5" s="1"/>
  <c r="AK193" i="5" a="1"/>
  <c r="AK193" i="5" s="1"/>
  <c r="AL193" i="5" a="1"/>
  <c r="AL193" i="5" s="1"/>
  <c r="AM193" i="5" a="1"/>
  <c r="AM193" i="5" s="1"/>
  <c r="AN193" i="5" a="1"/>
  <c r="AN193" i="5" s="1"/>
  <c r="AO193" i="5" a="1"/>
  <c r="AO193" i="5" s="1"/>
  <c r="AP193" i="5" a="1"/>
  <c r="AP193" i="5" s="1"/>
  <c r="AQ193" i="5" a="1"/>
  <c r="AQ193" i="5"/>
  <c r="AR193" i="5" a="1"/>
  <c r="AR193" i="5" s="1"/>
  <c r="AS193" i="5" a="1"/>
  <c r="AS193" i="5" s="1"/>
  <c r="AT193" i="5" a="1"/>
  <c r="AT193" i="5" s="1"/>
  <c r="AU193" i="5" a="1"/>
  <c r="AU193" i="5" s="1"/>
  <c r="AV193" i="5" a="1"/>
  <c r="AV193" i="5" s="1"/>
  <c r="AW193" i="5" a="1"/>
  <c r="AW193" i="5" s="1"/>
  <c r="AX193" i="5" a="1"/>
  <c r="AX193" i="5" s="1"/>
  <c r="AY193" i="5" a="1"/>
  <c r="AY193" i="5" s="1"/>
  <c r="AZ193" i="5" a="1"/>
  <c r="AZ193" i="5" s="1"/>
  <c r="BA193" i="5" a="1"/>
  <c r="BA193" i="5" s="1"/>
  <c r="BB193" i="5" a="1"/>
  <c r="BB193" i="5"/>
  <c r="BC193" i="5" a="1"/>
  <c r="BC193" i="5" s="1"/>
  <c r="BD193" i="5" a="1"/>
  <c r="BD193" i="5" s="1"/>
  <c r="BE193" i="5" a="1"/>
  <c r="BE193" i="5" s="1"/>
  <c r="BF193" i="5" a="1"/>
  <c r="BF193" i="5" s="1"/>
  <c r="BG193" i="5" a="1"/>
  <c r="BG193" i="5" s="1"/>
  <c r="AF194" i="5" a="1"/>
  <c r="AF194" i="5" s="1"/>
  <c r="AG194" i="5" a="1"/>
  <c r="AG194" i="5" s="1"/>
  <c r="AH194" i="5" a="1"/>
  <c r="AH194" i="5" s="1"/>
  <c r="AI194" i="5" a="1"/>
  <c r="AI194" i="5" s="1"/>
  <c r="AJ194" i="5" a="1"/>
  <c r="AJ194" i="5" s="1"/>
  <c r="AK194" i="5" a="1"/>
  <c r="AK194" i="5" s="1"/>
  <c r="AL194" i="5" a="1"/>
  <c r="AL194" i="5" s="1"/>
  <c r="AM194" i="5" a="1"/>
  <c r="AM194" i="5" s="1"/>
  <c r="AN194" i="5" a="1"/>
  <c r="AN194" i="5"/>
  <c r="AO194" i="5" a="1"/>
  <c r="AO194" i="5" s="1"/>
  <c r="AP194" i="5" a="1"/>
  <c r="AP194" i="5" s="1"/>
  <c r="AQ194" i="5" a="1"/>
  <c r="AQ194" i="5" s="1"/>
  <c r="AR194" i="5" a="1"/>
  <c r="AR194" i="5"/>
  <c r="AS194" i="5" a="1"/>
  <c r="AS194" i="5" s="1"/>
  <c r="AT194" i="5" a="1"/>
  <c r="AT194" i="5"/>
  <c r="AU194" i="5" a="1"/>
  <c r="AU194" i="5" s="1"/>
  <c r="AV194" i="5" a="1"/>
  <c r="AV194" i="5" s="1"/>
  <c r="AW194" i="5" a="1"/>
  <c r="AW194" i="5" s="1"/>
  <c r="AX194" i="5" a="1"/>
  <c r="AX194" i="5"/>
  <c r="AY194" i="5" a="1"/>
  <c r="AY194" i="5" s="1"/>
  <c r="AZ194" i="5" a="1"/>
  <c r="AZ194" i="5" s="1"/>
  <c r="BA194" i="5" a="1"/>
  <c r="BA194" i="5" s="1"/>
  <c r="BB194" i="5" a="1"/>
  <c r="BB194" i="5" s="1"/>
  <c r="BC194" i="5" a="1"/>
  <c r="BC194" i="5" s="1"/>
  <c r="BD194" i="5" a="1"/>
  <c r="BD194" i="5" s="1"/>
  <c r="BE194" i="5" a="1"/>
  <c r="BE194" i="5" s="1"/>
  <c r="BF194" i="5" a="1"/>
  <c r="BF194" i="5" s="1"/>
  <c r="BG194" i="5" a="1"/>
  <c r="BG194" i="5" s="1"/>
  <c r="AF195" i="5" a="1"/>
  <c r="AF195" i="5" s="1"/>
  <c r="AG195" i="5" a="1"/>
  <c r="AG195" i="5" s="1"/>
  <c r="AH195" i="5" a="1"/>
  <c r="AH195" i="5" s="1"/>
  <c r="AI195" i="5" a="1"/>
  <c r="AI195" i="5" s="1"/>
  <c r="AJ195" i="5" a="1"/>
  <c r="AJ195" i="5" s="1"/>
  <c r="AK195" i="5" a="1"/>
  <c r="AK195" i="5" s="1"/>
  <c r="AL195" i="5" a="1"/>
  <c r="AL195" i="5" s="1"/>
  <c r="AM195" i="5" a="1"/>
  <c r="AM195" i="5" s="1"/>
  <c r="AN195" i="5" a="1"/>
  <c r="AN195" i="5" s="1"/>
  <c r="AO195" i="5" a="1"/>
  <c r="AO195" i="5" s="1"/>
  <c r="AP195" i="5" a="1"/>
  <c r="AP195" i="5" s="1"/>
  <c r="AQ195" i="5" a="1"/>
  <c r="AQ195" i="5" s="1"/>
  <c r="AR195" i="5" a="1"/>
  <c r="AR195" i="5" s="1"/>
  <c r="AS195" i="5" a="1"/>
  <c r="AS195" i="5" s="1"/>
  <c r="AT195" i="5" a="1"/>
  <c r="AT195" i="5" s="1"/>
  <c r="AU195" i="5" a="1"/>
  <c r="AU195" i="5" s="1"/>
  <c r="AV195" i="5" a="1"/>
  <c r="AV195" i="5" s="1"/>
  <c r="AW195" i="5" a="1"/>
  <c r="AW195" i="5" s="1"/>
  <c r="AX195" i="5" a="1"/>
  <c r="AX195" i="5" s="1"/>
  <c r="AY195" i="5" a="1"/>
  <c r="AY195" i="5" s="1"/>
  <c r="AZ195" i="5" a="1"/>
  <c r="AZ195" i="5" s="1"/>
  <c r="BA195" i="5" a="1"/>
  <c r="BA195" i="5" s="1"/>
  <c r="BB195" i="5" a="1"/>
  <c r="BB195" i="5" s="1"/>
  <c r="BC195" i="5" a="1"/>
  <c r="BC195" i="5" s="1"/>
  <c r="BD195" i="5" a="1"/>
  <c r="BD195" i="5" s="1"/>
  <c r="BE195" i="5" a="1"/>
  <c r="BE195" i="5" s="1"/>
  <c r="BF195" i="5" a="1"/>
  <c r="BF195" i="5" s="1"/>
  <c r="BG195" i="5" a="1"/>
  <c r="BG195" i="5" s="1"/>
  <c r="AF196" i="5" a="1"/>
  <c r="AF196" i="5" s="1"/>
  <c r="AG196" i="5" a="1"/>
  <c r="AG196" i="5" s="1"/>
  <c r="AH196" i="5" a="1"/>
  <c r="AH196" i="5" s="1"/>
  <c r="AI196" i="5" a="1"/>
  <c r="AI196" i="5" s="1"/>
  <c r="AJ196" i="5" a="1"/>
  <c r="AJ196" i="5" s="1"/>
  <c r="AK196" i="5" a="1"/>
  <c r="AK196" i="5" s="1"/>
  <c r="AL196" i="5" a="1"/>
  <c r="AL196" i="5" s="1"/>
  <c r="AM196" i="5" a="1"/>
  <c r="AM196" i="5"/>
  <c r="AN196" i="5" a="1"/>
  <c r="AN196" i="5" s="1"/>
  <c r="AO196" i="5" a="1"/>
  <c r="AO196" i="5" s="1"/>
  <c r="AP196" i="5" a="1"/>
  <c r="AP196" i="5" s="1"/>
  <c r="AQ196" i="5" a="1"/>
  <c r="AQ196" i="5" s="1"/>
  <c r="AR196" i="5" a="1"/>
  <c r="AR196" i="5" s="1"/>
  <c r="AS196" i="5" a="1"/>
  <c r="AS196" i="5" s="1"/>
  <c r="AT196" i="5" a="1"/>
  <c r="AT196" i="5" s="1"/>
  <c r="AU196" i="5" a="1"/>
  <c r="AU196" i="5" s="1"/>
  <c r="AV196" i="5" a="1"/>
  <c r="AV196" i="5" s="1"/>
  <c r="AW196" i="5" a="1"/>
  <c r="AW196" i="5" s="1"/>
  <c r="AX196" i="5" a="1"/>
  <c r="AX196" i="5" s="1"/>
  <c r="AY196" i="5" a="1"/>
  <c r="AY196" i="5" s="1"/>
  <c r="AZ196" i="5" a="1"/>
  <c r="AZ196" i="5" s="1"/>
  <c r="BA196" i="5" a="1"/>
  <c r="BA196" i="5" s="1"/>
  <c r="BB196" i="5" a="1"/>
  <c r="BB196" i="5" s="1"/>
  <c r="BC196" i="5" a="1"/>
  <c r="BC196" i="5" s="1"/>
  <c r="BD196" i="5" a="1"/>
  <c r="BD196" i="5" s="1"/>
  <c r="BE196" i="5" a="1"/>
  <c r="BE196" i="5" s="1"/>
  <c r="BF196" i="5" a="1"/>
  <c r="BF196" i="5" s="1"/>
  <c r="BG196" i="5" a="1"/>
  <c r="BG196" i="5" s="1"/>
  <c r="AF197" i="5" a="1"/>
  <c r="AF197" i="5" s="1"/>
  <c r="AG197" i="5" a="1"/>
  <c r="AG197" i="5" s="1"/>
  <c r="AH197" i="5" a="1"/>
  <c r="AH197" i="5" s="1"/>
  <c r="AI197" i="5" a="1"/>
  <c r="AI197" i="5" s="1"/>
  <c r="AJ197" i="5" a="1"/>
  <c r="AJ197" i="5" s="1"/>
  <c r="AK197" i="5" a="1"/>
  <c r="AK197" i="5" s="1"/>
  <c r="AL197" i="5" a="1"/>
  <c r="AL197" i="5" s="1"/>
  <c r="AM197" i="5" a="1"/>
  <c r="AM197" i="5" s="1"/>
  <c r="AN197" i="5" a="1"/>
  <c r="AN197" i="5" s="1"/>
  <c r="AO197" i="5" a="1"/>
  <c r="AO197" i="5" s="1"/>
  <c r="AP197" i="5" a="1"/>
  <c r="AP197" i="5" s="1"/>
  <c r="AQ197" i="5" a="1"/>
  <c r="AQ197" i="5" s="1"/>
  <c r="AR197" i="5" a="1"/>
  <c r="AR197" i="5" s="1"/>
  <c r="AS197" i="5" a="1"/>
  <c r="AS197" i="5" s="1"/>
  <c r="AT197" i="5" a="1"/>
  <c r="AT197" i="5" s="1"/>
  <c r="AU197" i="5" a="1"/>
  <c r="AU197" i="5" s="1"/>
  <c r="AV197" i="5" a="1"/>
  <c r="AV197" i="5"/>
  <c r="AW197" i="5" a="1"/>
  <c r="AW197" i="5" s="1"/>
  <c r="AX197" i="5" a="1"/>
  <c r="AX197" i="5" s="1"/>
  <c r="AY197" i="5" a="1"/>
  <c r="AY197" i="5" s="1"/>
  <c r="AZ197" i="5" a="1"/>
  <c r="AZ197" i="5" s="1"/>
  <c r="BA197" i="5" a="1"/>
  <c r="BA197" i="5" s="1"/>
  <c r="BB197" i="5" a="1"/>
  <c r="BB197" i="5"/>
  <c r="BC197" i="5" a="1"/>
  <c r="BC197" i="5" s="1"/>
  <c r="BD197" i="5" a="1"/>
  <c r="BD197" i="5" s="1"/>
  <c r="BE197" i="5" a="1"/>
  <c r="BE197" i="5" s="1"/>
  <c r="BF197" i="5" a="1"/>
  <c r="BF197" i="5" s="1"/>
  <c r="BG197" i="5" a="1"/>
  <c r="BG197" i="5" s="1"/>
  <c r="AF198" i="5" a="1"/>
  <c r="AF198" i="5" s="1"/>
  <c r="AG198" i="5" a="1"/>
  <c r="AG198" i="5" s="1"/>
  <c r="AH198" i="5" a="1"/>
  <c r="AH198" i="5" s="1"/>
  <c r="AI198" i="5" a="1"/>
  <c r="AI198" i="5" s="1"/>
  <c r="AJ198" i="5" a="1"/>
  <c r="AJ198" i="5" s="1"/>
  <c r="AK198" i="5" a="1"/>
  <c r="AK198" i="5" s="1"/>
  <c r="AL198" i="5" a="1"/>
  <c r="AL198" i="5" s="1"/>
  <c r="AM198" i="5" a="1"/>
  <c r="AM198" i="5" s="1"/>
  <c r="AN198" i="5" a="1"/>
  <c r="AN198" i="5" s="1"/>
  <c r="AO198" i="5" a="1"/>
  <c r="AO198" i="5" s="1"/>
  <c r="AP198" i="5" a="1"/>
  <c r="AP198" i="5" s="1"/>
  <c r="AQ198" i="5" a="1"/>
  <c r="AQ198" i="5" s="1"/>
  <c r="AR198" i="5" a="1"/>
  <c r="AR198" i="5" s="1"/>
  <c r="AS198" i="5" a="1"/>
  <c r="AS198" i="5" s="1"/>
  <c r="AT198" i="5" a="1"/>
  <c r="AT198" i="5" s="1"/>
  <c r="AU198" i="5" a="1"/>
  <c r="AU198" i="5" s="1"/>
  <c r="AV198" i="5" a="1"/>
  <c r="AV198" i="5" s="1"/>
  <c r="AW198" i="5" a="1"/>
  <c r="AW198" i="5" s="1"/>
  <c r="AX198" i="5" a="1"/>
  <c r="AX198" i="5" s="1"/>
  <c r="AY198" i="5" a="1"/>
  <c r="AY198" i="5" s="1"/>
  <c r="AZ198" i="5" a="1"/>
  <c r="AZ198" i="5" s="1"/>
  <c r="BA198" i="5" a="1"/>
  <c r="BA198" i="5" s="1"/>
  <c r="BB198" i="5" a="1"/>
  <c r="BB198" i="5" s="1"/>
  <c r="BC198" i="5" a="1"/>
  <c r="BC198" i="5" s="1"/>
  <c r="BD198" i="5" a="1"/>
  <c r="BD198" i="5" s="1"/>
  <c r="BE198" i="5" a="1"/>
  <c r="BE198" i="5" s="1"/>
  <c r="BF198" i="5" a="1"/>
  <c r="BF198" i="5" s="1"/>
  <c r="BG198" i="5" a="1"/>
  <c r="BG198" i="5" s="1"/>
  <c r="AF199" i="5" a="1"/>
  <c r="AF199" i="5" s="1"/>
  <c r="AG199" i="5" a="1"/>
  <c r="AG199" i="5" s="1"/>
  <c r="AH199" i="5" a="1"/>
  <c r="AH199" i="5" s="1"/>
  <c r="AI199" i="5" a="1"/>
  <c r="AI199" i="5" s="1"/>
  <c r="AJ199" i="5" a="1"/>
  <c r="AJ199" i="5" s="1"/>
  <c r="AK199" i="5" a="1"/>
  <c r="AK199" i="5" s="1"/>
  <c r="AL199" i="5" a="1"/>
  <c r="AL199" i="5" s="1"/>
  <c r="AM199" i="5" a="1"/>
  <c r="AM199" i="5" s="1"/>
  <c r="AN199" i="5" a="1"/>
  <c r="AN199" i="5" s="1"/>
  <c r="AO199" i="5" a="1"/>
  <c r="AO199" i="5" s="1"/>
  <c r="AP199" i="5" a="1"/>
  <c r="AP199" i="5"/>
  <c r="AQ199" i="5" a="1"/>
  <c r="AQ199" i="5" s="1"/>
  <c r="AR199" i="5" a="1"/>
  <c r="AR199" i="5" s="1"/>
  <c r="AS199" i="5" a="1"/>
  <c r="AS199" i="5" s="1"/>
  <c r="AT199" i="5" a="1"/>
  <c r="AT199" i="5" s="1"/>
  <c r="AU199" i="5" a="1"/>
  <c r="AU199" i="5" s="1"/>
  <c r="AV199" i="5" a="1"/>
  <c r="AV199" i="5"/>
  <c r="AW199" i="5" a="1"/>
  <c r="AW199" i="5" s="1"/>
  <c r="AX199" i="5" a="1"/>
  <c r="AX199" i="5" s="1"/>
  <c r="AY199" i="5" a="1"/>
  <c r="AY199" i="5" s="1"/>
  <c r="AZ199" i="5" a="1"/>
  <c r="AZ199" i="5" s="1"/>
  <c r="BA199" i="5" a="1"/>
  <c r="BA199" i="5" s="1"/>
  <c r="BB199" i="5" a="1"/>
  <c r="BB199" i="5" s="1"/>
  <c r="BC199" i="5" a="1"/>
  <c r="BC199" i="5" s="1"/>
  <c r="BD199" i="5" a="1"/>
  <c r="BD199" i="5" s="1"/>
  <c r="BE199" i="5" a="1"/>
  <c r="BE199" i="5" s="1"/>
  <c r="BF199" i="5" a="1"/>
  <c r="BF199" i="5" s="1"/>
  <c r="BG199" i="5" a="1"/>
  <c r="BG199" i="5" s="1"/>
  <c r="AF200" i="5" a="1"/>
  <c r="AF200" i="5"/>
  <c r="AG200" i="5" a="1"/>
  <c r="AG200" i="5" s="1"/>
  <c r="AH200" i="5" a="1"/>
  <c r="AH200" i="5" s="1"/>
  <c r="AI200" i="5" a="1"/>
  <c r="AI200" i="5" s="1"/>
  <c r="AJ200" i="5" a="1"/>
  <c r="AJ200" i="5" s="1"/>
  <c r="AK200" i="5" a="1"/>
  <c r="AK200" i="5" s="1"/>
  <c r="AL200" i="5" a="1"/>
  <c r="AL200" i="5" s="1"/>
  <c r="AM200" i="5" a="1"/>
  <c r="AM200" i="5" s="1"/>
  <c r="AN200" i="5" a="1"/>
  <c r="AN200" i="5" s="1"/>
  <c r="AO200" i="5" a="1"/>
  <c r="AO200" i="5" s="1"/>
  <c r="AP200" i="5" a="1"/>
  <c r="AP200" i="5" s="1"/>
  <c r="AQ200" i="5" a="1"/>
  <c r="AQ200" i="5" s="1"/>
  <c r="AR200" i="5" a="1"/>
  <c r="AR200" i="5" s="1"/>
  <c r="AS200" i="5" a="1"/>
  <c r="AS200" i="5" s="1"/>
  <c r="AT200" i="5" a="1"/>
  <c r="AT200" i="5" s="1"/>
  <c r="AU200" i="5" a="1"/>
  <c r="AU200" i="5"/>
  <c r="AV200" i="5" a="1"/>
  <c r="AV200" i="5" s="1"/>
  <c r="AW200" i="5" a="1"/>
  <c r="AW200" i="5" s="1"/>
  <c r="AX200" i="5" a="1"/>
  <c r="AX200" i="5" s="1"/>
  <c r="AY200" i="5" a="1"/>
  <c r="AY200" i="5" s="1"/>
  <c r="AZ200" i="5" a="1"/>
  <c r="AZ200" i="5" s="1"/>
  <c r="BA200" i="5" a="1"/>
  <c r="BA200" i="5" s="1"/>
  <c r="BB200" i="5" a="1"/>
  <c r="BB200" i="5" s="1"/>
  <c r="BC200" i="5" a="1"/>
  <c r="BC200" i="5" s="1"/>
  <c r="BD200" i="5" a="1"/>
  <c r="BD200" i="5" s="1"/>
  <c r="BE200" i="5" a="1"/>
  <c r="BE200" i="5" s="1"/>
  <c r="BF200" i="5" a="1"/>
  <c r="BF200" i="5" s="1"/>
  <c r="BG200" i="5" a="1"/>
  <c r="BG200" i="5" s="1"/>
  <c r="AF201" i="5" a="1"/>
  <c r="AF201" i="5"/>
  <c r="AG201" i="5" a="1"/>
  <c r="AG201" i="5" s="1"/>
  <c r="AH201" i="5" a="1"/>
  <c r="AH201" i="5" s="1"/>
  <c r="AI201" i="5" a="1"/>
  <c r="AI201" i="5" s="1"/>
  <c r="AJ201" i="5" a="1"/>
  <c r="AJ201" i="5" s="1"/>
  <c r="AK201" i="5" a="1"/>
  <c r="AK201" i="5" s="1"/>
  <c r="AL201" i="5" a="1"/>
  <c r="AL201" i="5" s="1"/>
  <c r="AM201" i="5" a="1"/>
  <c r="AM201" i="5" s="1"/>
  <c r="AN201" i="5" a="1"/>
  <c r="AN201" i="5" s="1"/>
  <c r="AO201" i="5" a="1"/>
  <c r="AO201" i="5" s="1"/>
  <c r="AP201" i="5" a="1"/>
  <c r="AP201" i="5" s="1"/>
  <c r="AQ201" i="5" a="1"/>
  <c r="AQ201" i="5" s="1"/>
  <c r="AR201" i="5" a="1"/>
  <c r="AR201" i="5" s="1"/>
  <c r="AS201" i="5" a="1"/>
  <c r="AS201" i="5" s="1"/>
  <c r="AT201" i="5" a="1"/>
  <c r="AT201" i="5" s="1"/>
  <c r="AU201" i="5" a="1"/>
  <c r="AU201" i="5" s="1"/>
  <c r="AV201" i="5" a="1"/>
  <c r="AV201" i="5" s="1"/>
  <c r="AW201" i="5" a="1"/>
  <c r="AW201" i="5" s="1"/>
  <c r="AX201" i="5" a="1"/>
  <c r="AX201" i="5" s="1"/>
  <c r="AY201" i="5" a="1"/>
  <c r="AY201" i="5" s="1"/>
  <c r="AZ201" i="5" a="1"/>
  <c r="AZ201" i="5" s="1"/>
  <c r="BA201" i="5" a="1"/>
  <c r="BA201" i="5" s="1"/>
  <c r="BB201" i="5" a="1"/>
  <c r="BB201" i="5" s="1"/>
  <c r="BC201" i="5" a="1"/>
  <c r="BC201" i="5" s="1"/>
  <c r="BD201" i="5" a="1"/>
  <c r="BD201" i="5" s="1"/>
  <c r="BE201" i="5" a="1"/>
  <c r="BE201" i="5" s="1"/>
  <c r="BF201" i="5" a="1"/>
  <c r="BF201" i="5" s="1"/>
  <c r="BG201" i="5" a="1"/>
  <c r="BG201" i="5" s="1"/>
  <c r="AF202" i="5" a="1"/>
  <c r="AF202" i="5" s="1"/>
  <c r="AG202" i="5" a="1"/>
  <c r="AG202" i="5" s="1"/>
  <c r="AH202" i="5" a="1"/>
  <c r="AH202" i="5" s="1"/>
  <c r="AI202" i="5" a="1"/>
  <c r="AI202" i="5" s="1"/>
  <c r="AJ202" i="5" a="1"/>
  <c r="AJ202" i="5" s="1"/>
  <c r="AK202" i="5" a="1"/>
  <c r="AK202" i="5" s="1"/>
  <c r="AL202" i="5" a="1"/>
  <c r="AL202" i="5" s="1"/>
  <c r="AM202" i="5" a="1"/>
  <c r="AM202" i="5" s="1"/>
  <c r="AN202" i="5" a="1"/>
  <c r="AN202" i="5" s="1"/>
  <c r="AO202" i="5" a="1"/>
  <c r="AO202" i="5" s="1"/>
  <c r="AP202" i="5" a="1"/>
  <c r="AP202" i="5"/>
  <c r="AQ202" i="5" a="1"/>
  <c r="AQ202" i="5" s="1"/>
  <c r="AR202" i="5" a="1"/>
  <c r="AR202" i="5" s="1"/>
  <c r="AS202" i="5" a="1"/>
  <c r="AS202" i="5" s="1"/>
  <c r="AT202" i="5" a="1"/>
  <c r="AT202" i="5" s="1"/>
  <c r="AU202" i="5" a="1"/>
  <c r="AU202" i="5" s="1"/>
  <c r="AV202" i="5" a="1"/>
  <c r="AV202" i="5" s="1"/>
  <c r="AW202" i="5" a="1"/>
  <c r="AW202" i="5" s="1"/>
  <c r="AX202" i="5" a="1"/>
  <c r="AX202" i="5" s="1"/>
  <c r="AY202" i="5" a="1"/>
  <c r="AY202" i="5" s="1"/>
  <c r="AZ202" i="5" a="1"/>
  <c r="AZ202" i="5" s="1"/>
  <c r="BA202" i="5" a="1"/>
  <c r="BA202" i="5" s="1"/>
  <c r="BB202" i="5" a="1"/>
  <c r="BB202" i="5" s="1"/>
  <c r="BC202" i="5" a="1"/>
  <c r="BC202" i="5" s="1"/>
  <c r="BD202" i="5" a="1"/>
  <c r="BD202" i="5" s="1"/>
  <c r="BE202" i="5" a="1"/>
  <c r="BE202" i="5" s="1"/>
  <c r="BF202" i="5" a="1"/>
  <c r="BF202" i="5" s="1"/>
  <c r="BG202" i="5" a="1"/>
  <c r="BG202" i="5" s="1"/>
  <c r="AF203" i="5" a="1"/>
  <c r="AF203" i="5" s="1"/>
  <c r="AG203" i="5" a="1"/>
  <c r="AG203" i="5" s="1"/>
  <c r="AH203" i="5" a="1"/>
  <c r="AH203" i="5" s="1"/>
  <c r="AI203" i="5" a="1"/>
  <c r="AI203" i="5" s="1"/>
  <c r="AJ203" i="5" a="1"/>
  <c r="AJ203" i="5" s="1"/>
  <c r="AK203" i="5" a="1"/>
  <c r="AK203" i="5" s="1"/>
  <c r="AL203" i="5" a="1"/>
  <c r="AL203" i="5" s="1"/>
  <c r="AM203" i="5" a="1"/>
  <c r="AM203" i="5" s="1"/>
  <c r="AN203" i="5" a="1"/>
  <c r="AN203" i="5" s="1"/>
  <c r="AO203" i="5" a="1"/>
  <c r="AO203" i="5" s="1"/>
  <c r="AP203" i="5" a="1"/>
  <c r="AP203" i="5" s="1"/>
  <c r="AQ203" i="5" a="1"/>
  <c r="AQ203" i="5" s="1"/>
  <c r="AR203" i="5" a="1"/>
  <c r="AR203" i="5" s="1"/>
  <c r="AS203" i="5" a="1"/>
  <c r="AS203" i="5" s="1"/>
  <c r="AT203" i="5" a="1"/>
  <c r="AT203" i="5" s="1"/>
  <c r="AU203" i="5" a="1"/>
  <c r="AU203" i="5" s="1"/>
  <c r="AV203" i="5" a="1"/>
  <c r="AV203" i="5" s="1"/>
  <c r="AW203" i="5" a="1"/>
  <c r="AW203" i="5" s="1"/>
  <c r="AX203" i="5" a="1"/>
  <c r="AX203" i="5" s="1"/>
  <c r="AY203" i="5" a="1"/>
  <c r="AY203" i="5" s="1"/>
  <c r="AZ203" i="5" a="1"/>
  <c r="AZ203" i="5" s="1"/>
  <c r="BA203" i="5" a="1"/>
  <c r="BA203" i="5" s="1"/>
  <c r="BB203" i="5" a="1"/>
  <c r="BB203" i="5" s="1"/>
  <c r="BC203" i="5" a="1"/>
  <c r="BC203" i="5" s="1"/>
  <c r="BD203" i="5" a="1"/>
  <c r="BD203" i="5" s="1"/>
  <c r="BE203" i="5" a="1"/>
  <c r="BE203" i="5" s="1"/>
  <c r="BF203" i="5" a="1"/>
  <c r="BF203" i="5" s="1"/>
  <c r="BG203" i="5" a="1"/>
  <c r="BG203" i="5" s="1"/>
  <c r="AF204" i="5" a="1"/>
  <c r="AF204" i="5" s="1"/>
  <c r="AG204" i="5" a="1"/>
  <c r="AG204" i="5" s="1"/>
  <c r="AH204" i="5" a="1"/>
  <c r="AH204" i="5" s="1"/>
  <c r="AI204" i="5" a="1"/>
  <c r="AI204" i="5" s="1"/>
  <c r="AJ204" i="5" a="1"/>
  <c r="AJ204" i="5" s="1"/>
  <c r="AK204" i="5" a="1"/>
  <c r="AK204" i="5" s="1"/>
  <c r="AL204" i="5" a="1"/>
  <c r="AL204" i="5" s="1"/>
  <c r="AM204" i="5" a="1"/>
  <c r="AM204" i="5" s="1"/>
  <c r="AN204" i="5" a="1"/>
  <c r="AN204" i="5" s="1"/>
  <c r="AO204" i="5" a="1"/>
  <c r="AO204" i="5" s="1"/>
  <c r="AP204" i="5" a="1"/>
  <c r="AP204" i="5" s="1"/>
  <c r="AQ204" i="5" a="1"/>
  <c r="AQ204" i="5" s="1"/>
  <c r="AR204" i="5" a="1"/>
  <c r="AR204" i="5" s="1"/>
  <c r="AS204" i="5" a="1"/>
  <c r="AS204" i="5" s="1"/>
  <c r="AT204" i="5" a="1"/>
  <c r="AT204" i="5" s="1"/>
  <c r="AU204" i="5" a="1"/>
  <c r="AU204" i="5" s="1"/>
  <c r="AV204" i="5" a="1"/>
  <c r="AV204" i="5" s="1"/>
  <c r="AW204" i="5" a="1"/>
  <c r="AW204" i="5" s="1"/>
  <c r="AX204" i="5" a="1"/>
  <c r="AX204" i="5" s="1"/>
  <c r="AY204" i="5" a="1"/>
  <c r="AY204" i="5" s="1"/>
  <c r="AZ204" i="5" a="1"/>
  <c r="AZ204" i="5" s="1"/>
  <c r="BA204" i="5" a="1"/>
  <c r="BA204" i="5" s="1"/>
  <c r="BB204" i="5" a="1"/>
  <c r="BB204" i="5" s="1"/>
  <c r="BC204" i="5" a="1"/>
  <c r="BC204" i="5" s="1"/>
  <c r="BD204" i="5" a="1"/>
  <c r="BD204" i="5" s="1"/>
  <c r="BE204" i="5" a="1"/>
  <c r="BE204" i="5" s="1"/>
  <c r="BF204" i="5" a="1"/>
  <c r="BF204" i="5" s="1"/>
  <c r="BG204" i="5" a="1"/>
  <c r="BG204" i="5" s="1"/>
  <c r="AF205" i="5" a="1"/>
  <c r="AF205" i="5" s="1"/>
  <c r="AG205" i="5" a="1"/>
  <c r="AG205" i="5" s="1"/>
  <c r="AH205" i="5" a="1"/>
  <c r="AH205" i="5" s="1"/>
  <c r="AI205" i="5" a="1"/>
  <c r="AI205" i="5" s="1"/>
  <c r="AJ205" i="5" a="1"/>
  <c r="AJ205" i="5" s="1"/>
  <c r="AK205" i="5" a="1"/>
  <c r="AK205" i="5" s="1"/>
  <c r="AL205" i="5" a="1"/>
  <c r="AL205" i="5" s="1"/>
  <c r="AM205" i="5" a="1"/>
  <c r="AM205" i="5" s="1"/>
  <c r="AN205" i="5" a="1"/>
  <c r="AN205" i="5" s="1"/>
  <c r="AO205" i="5" a="1"/>
  <c r="AO205" i="5" s="1"/>
  <c r="AP205" i="5" a="1"/>
  <c r="AP205" i="5" s="1"/>
  <c r="AQ205" i="5" a="1"/>
  <c r="AQ205" i="5" s="1"/>
  <c r="AR205" i="5" a="1"/>
  <c r="AR205" i="5" s="1"/>
  <c r="AS205" i="5" a="1"/>
  <c r="AS205" i="5" s="1"/>
  <c r="AT205" i="5" a="1"/>
  <c r="AT205" i="5" s="1"/>
  <c r="AU205" i="5" a="1"/>
  <c r="AU205" i="5" s="1"/>
  <c r="AV205" i="5" a="1"/>
  <c r="AV205" i="5" s="1"/>
  <c r="AW205" i="5" a="1"/>
  <c r="AW205" i="5" s="1"/>
  <c r="AX205" i="5" a="1"/>
  <c r="AX205" i="5" s="1"/>
  <c r="AY205" i="5" a="1"/>
  <c r="AY205" i="5" s="1"/>
  <c r="AZ205" i="5" a="1"/>
  <c r="AZ205" i="5" s="1"/>
  <c r="BA205" i="5" a="1"/>
  <c r="BA205" i="5" s="1"/>
  <c r="BB205" i="5" a="1"/>
  <c r="BB205" i="5" s="1"/>
  <c r="BC205" i="5" a="1"/>
  <c r="BC205" i="5" s="1"/>
  <c r="BD205" i="5" a="1"/>
  <c r="BD205" i="5" s="1"/>
  <c r="BE205" i="5" a="1"/>
  <c r="BE205" i="5" s="1"/>
  <c r="BF205" i="5" a="1"/>
  <c r="BF205" i="5" s="1"/>
  <c r="BG205" i="5" a="1"/>
  <c r="BG205" i="5" s="1"/>
  <c r="AF206" i="5" a="1"/>
  <c r="AF206" i="5" s="1"/>
  <c r="AG206" i="5" a="1"/>
  <c r="AG206" i="5" s="1"/>
  <c r="AH206" i="5" a="1"/>
  <c r="AH206" i="5" s="1"/>
  <c r="AI206" i="5" a="1"/>
  <c r="AI206" i="5" s="1"/>
  <c r="AJ206" i="5" a="1"/>
  <c r="AJ206" i="5" s="1"/>
  <c r="AK206" i="5" a="1"/>
  <c r="AK206" i="5" s="1"/>
  <c r="AL206" i="5" a="1"/>
  <c r="AL206" i="5" s="1"/>
  <c r="AM206" i="5" a="1"/>
  <c r="AM206" i="5" s="1"/>
  <c r="AN206" i="5" a="1"/>
  <c r="AN206" i="5" s="1"/>
  <c r="AO206" i="5" a="1"/>
  <c r="AO206" i="5" s="1"/>
  <c r="AP206" i="5" a="1"/>
  <c r="AP206" i="5" s="1"/>
  <c r="AQ206" i="5" a="1"/>
  <c r="AQ206" i="5" s="1"/>
  <c r="AR206" i="5" a="1"/>
  <c r="AR206" i="5" s="1"/>
  <c r="AS206" i="5" a="1"/>
  <c r="AS206" i="5" s="1"/>
  <c r="AT206" i="5" a="1"/>
  <c r="AT206" i="5" s="1"/>
  <c r="AU206" i="5" a="1"/>
  <c r="AU206" i="5" s="1"/>
  <c r="AV206" i="5" a="1"/>
  <c r="AV206" i="5" s="1"/>
  <c r="AW206" i="5" a="1"/>
  <c r="AW206" i="5" s="1"/>
  <c r="AX206" i="5" a="1"/>
  <c r="AX206" i="5" s="1"/>
  <c r="AY206" i="5" a="1"/>
  <c r="AY206" i="5"/>
  <c r="AZ206" i="5" a="1"/>
  <c r="AZ206" i="5" s="1"/>
  <c r="BA206" i="5" a="1"/>
  <c r="BA206" i="5" s="1"/>
  <c r="BB206" i="5" a="1"/>
  <c r="BB206" i="5" s="1"/>
  <c r="BC206" i="5" a="1"/>
  <c r="BC206" i="5" s="1"/>
  <c r="BD206" i="5" a="1"/>
  <c r="BD206" i="5" s="1"/>
  <c r="BE206" i="5" a="1"/>
  <c r="BE206" i="5" s="1"/>
  <c r="BF206" i="5" a="1"/>
  <c r="BF206" i="5" s="1"/>
  <c r="BG206" i="5" a="1"/>
  <c r="BG206" i="5" s="1"/>
  <c r="AF207" i="5" a="1"/>
  <c r="AF207" i="5" s="1"/>
  <c r="AG207" i="5" a="1"/>
  <c r="AG207" i="5" s="1"/>
  <c r="AH207" i="5" a="1"/>
  <c r="AH207" i="5" s="1"/>
  <c r="AI207" i="5" a="1"/>
  <c r="AI207" i="5" s="1"/>
  <c r="AJ207" i="5" a="1"/>
  <c r="AJ207" i="5" s="1"/>
  <c r="AK207" i="5" a="1"/>
  <c r="AK207" i="5" s="1"/>
  <c r="AL207" i="5" a="1"/>
  <c r="AL207" i="5"/>
  <c r="AM207" i="5" a="1"/>
  <c r="AM207" i="5" s="1"/>
  <c r="AN207" i="5" a="1"/>
  <c r="AN207" i="5" s="1"/>
  <c r="AO207" i="5" a="1"/>
  <c r="AO207" i="5" s="1"/>
  <c r="AP207" i="5" a="1"/>
  <c r="AP207" i="5" s="1"/>
  <c r="AQ207" i="5" a="1"/>
  <c r="AQ207" i="5" s="1"/>
  <c r="AR207" i="5" a="1"/>
  <c r="AR207" i="5" s="1"/>
  <c r="AS207" i="5" a="1"/>
  <c r="AS207" i="5" s="1"/>
  <c r="AT207" i="5" a="1"/>
  <c r="AT207" i="5" s="1"/>
  <c r="AU207" i="5" a="1"/>
  <c r="AU207" i="5" s="1"/>
  <c r="AV207" i="5" a="1"/>
  <c r="AV207" i="5" s="1"/>
  <c r="AW207" i="5" a="1"/>
  <c r="AW207" i="5" s="1"/>
  <c r="AX207" i="5" a="1"/>
  <c r="AX207" i="5" s="1"/>
  <c r="AY207" i="5" a="1"/>
  <c r="AY207" i="5" s="1"/>
  <c r="AZ207" i="5" a="1"/>
  <c r="AZ207" i="5"/>
  <c r="BA207" i="5" a="1"/>
  <c r="BA207" i="5" s="1"/>
  <c r="BB207" i="5" a="1"/>
  <c r="BB207" i="5" s="1"/>
  <c r="BC207" i="5" a="1"/>
  <c r="BC207" i="5" s="1"/>
  <c r="BD207" i="5" a="1"/>
  <c r="BD207" i="5" s="1"/>
  <c r="BE207" i="5" a="1"/>
  <c r="BE207" i="5" s="1"/>
  <c r="BF207" i="5" a="1"/>
  <c r="BF207" i="5" s="1"/>
  <c r="BG207" i="5" a="1"/>
  <c r="BG207" i="5" s="1"/>
  <c r="AF208" i="5" a="1"/>
  <c r="AF208" i="5" s="1"/>
  <c r="AG208" i="5" a="1"/>
  <c r="AG208" i="5" s="1"/>
  <c r="AH208" i="5" a="1"/>
  <c r="AH208" i="5" s="1"/>
  <c r="AI208" i="5" a="1"/>
  <c r="AI208" i="5" s="1"/>
  <c r="AJ208" i="5" a="1"/>
  <c r="AJ208" i="5" s="1"/>
  <c r="AK208" i="5" a="1"/>
  <c r="AK208" i="5" s="1"/>
  <c r="AL208" i="5" a="1"/>
  <c r="AL208" i="5" s="1"/>
  <c r="AM208" i="5" a="1"/>
  <c r="AM208" i="5" s="1"/>
  <c r="AN208" i="5" a="1"/>
  <c r="AN208" i="5" s="1"/>
  <c r="AO208" i="5" a="1"/>
  <c r="AO208" i="5" s="1"/>
  <c r="AP208" i="5" a="1"/>
  <c r="AP208" i="5" s="1"/>
  <c r="AQ208" i="5" a="1"/>
  <c r="AQ208" i="5" s="1"/>
  <c r="AR208" i="5" a="1"/>
  <c r="AR208" i="5" s="1"/>
  <c r="AS208" i="5" a="1"/>
  <c r="AS208" i="5" s="1"/>
  <c r="AT208" i="5" a="1"/>
  <c r="AT208" i="5" s="1"/>
  <c r="AU208" i="5" a="1"/>
  <c r="AU208" i="5" s="1"/>
  <c r="AV208" i="5" a="1"/>
  <c r="AV208" i="5" s="1"/>
  <c r="AW208" i="5" a="1"/>
  <c r="AW208" i="5" s="1"/>
  <c r="AX208" i="5" a="1"/>
  <c r="AX208" i="5" s="1"/>
  <c r="AY208" i="5" a="1"/>
  <c r="AY208" i="5"/>
  <c r="AZ208" i="5" a="1"/>
  <c r="AZ208" i="5" s="1"/>
  <c r="BA208" i="5" a="1"/>
  <c r="BA208" i="5" s="1"/>
  <c r="BB208" i="5" a="1"/>
  <c r="BB208" i="5" s="1"/>
  <c r="BC208" i="5" a="1"/>
  <c r="BC208" i="5" s="1"/>
  <c r="BD208" i="5" a="1"/>
  <c r="BD208" i="5" s="1"/>
  <c r="BE208" i="5" a="1"/>
  <c r="BE208" i="5" s="1"/>
  <c r="BF208" i="5" a="1"/>
  <c r="BF208" i="5" s="1"/>
  <c r="BG208" i="5" a="1"/>
  <c r="BG208" i="5" s="1"/>
  <c r="AF209" i="5" a="1"/>
  <c r="AF209" i="5" s="1"/>
  <c r="AG209" i="5" a="1"/>
  <c r="AG209" i="5" s="1"/>
  <c r="AH209" i="5" a="1"/>
  <c r="AH209" i="5" s="1"/>
  <c r="AI209" i="5" a="1"/>
  <c r="AI209" i="5" s="1"/>
  <c r="AJ209" i="5" a="1"/>
  <c r="AJ209" i="5"/>
  <c r="AK209" i="5" a="1"/>
  <c r="AK209" i="5" s="1"/>
  <c r="AL209" i="5" a="1"/>
  <c r="AL209" i="5" s="1"/>
  <c r="AM209" i="5" a="1"/>
  <c r="AM209" i="5" s="1"/>
  <c r="AN209" i="5" a="1"/>
  <c r="AN209" i="5" s="1"/>
  <c r="AO209" i="5" a="1"/>
  <c r="AO209" i="5" s="1"/>
  <c r="AP209" i="5" a="1"/>
  <c r="AP209" i="5" s="1"/>
  <c r="AQ209" i="5" a="1"/>
  <c r="AQ209" i="5" s="1"/>
  <c r="AR209" i="5" a="1"/>
  <c r="AR209" i="5" s="1"/>
  <c r="AS209" i="5" a="1"/>
  <c r="AS209" i="5" s="1"/>
  <c r="AT209" i="5" a="1"/>
  <c r="AT209" i="5" s="1"/>
  <c r="AU209" i="5" a="1"/>
  <c r="AU209" i="5" s="1"/>
  <c r="AV209" i="5" a="1"/>
  <c r="AV209" i="5" s="1"/>
  <c r="AW209" i="5" a="1"/>
  <c r="AW209" i="5" s="1"/>
  <c r="AX209" i="5" a="1"/>
  <c r="AX209" i="5" s="1"/>
  <c r="AY209" i="5" a="1"/>
  <c r="AY209" i="5" s="1"/>
  <c r="AZ209" i="5" a="1"/>
  <c r="AZ209" i="5" s="1"/>
  <c r="BA209" i="5" a="1"/>
  <c r="BA209" i="5" s="1"/>
  <c r="BB209" i="5" a="1"/>
  <c r="BB209" i="5" s="1"/>
  <c r="BC209" i="5" a="1"/>
  <c r="BC209" i="5" s="1"/>
  <c r="BD209" i="5" a="1"/>
  <c r="BD209" i="5" s="1"/>
  <c r="BE209" i="5" a="1"/>
  <c r="BE209" i="5" s="1"/>
  <c r="BF209" i="5" a="1"/>
  <c r="BF209" i="5" s="1"/>
  <c r="BG209" i="5" a="1"/>
  <c r="BG209" i="5" s="1"/>
  <c r="AF210" i="5" a="1"/>
  <c r="AF210" i="5" s="1"/>
  <c r="AG210" i="5" a="1"/>
  <c r="AG210" i="5" s="1"/>
  <c r="AH210" i="5" a="1"/>
  <c r="AH210" i="5" s="1"/>
  <c r="AI210" i="5" a="1"/>
  <c r="AI210" i="5"/>
  <c r="AJ210" i="5" a="1"/>
  <c r="AJ210" i="5" s="1"/>
  <c r="AK210" i="5" a="1"/>
  <c r="AK210" i="5" s="1"/>
  <c r="AL210" i="5" a="1"/>
  <c r="AL210" i="5" s="1"/>
  <c r="AM210" i="5" a="1"/>
  <c r="AM210" i="5" s="1"/>
  <c r="AN210" i="5" a="1"/>
  <c r="AN210" i="5" s="1"/>
  <c r="AO210" i="5" a="1"/>
  <c r="AO210" i="5" s="1"/>
  <c r="AP210" i="5" a="1"/>
  <c r="AP210" i="5" s="1"/>
  <c r="AQ210" i="5" a="1"/>
  <c r="AQ210" i="5" s="1"/>
  <c r="AR210" i="5" a="1"/>
  <c r="AR210" i="5" s="1"/>
  <c r="AS210" i="5" a="1"/>
  <c r="AS210" i="5" s="1"/>
  <c r="AT210" i="5" a="1"/>
  <c r="AT210" i="5" s="1"/>
  <c r="AU210" i="5" a="1"/>
  <c r="AU210" i="5" s="1"/>
  <c r="AV210" i="5" a="1"/>
  <c r="AV210" i="5" s="1"/>
  <c r="AW210" i="5" a="1"/>
  <c r="AW210" i="5" s="1"/>
  <c r="AX210" i="5" a="1"/>
  <c r="AX210" i="5" s="1"/>
  <c r="AY210" i="5" a="1"/>
  <c r="AY210" i="5" s="1"/>
  <c r="AZ210" i="5" a="1"/>
  <c r="AZ210" i="5" s="1"/>
  <c r="BA210" i="5" a="1"/>
  <c r="BA210" i="5" s="1"/>
  <c r="BB210" i="5" a="1"/>
  <c r="BB210" i="5" s="1"/>
  <c r="BC210" i="5" a="1"/>
  <c r="BC210" i="5" s="1"/>
  <c r="BD210" i="5" a="1"/>
  <c r="BD210" i="5" s="1"/>
  <c r="BE210" i="5" a="1"/>
  <c r="BE210" i="5" s="1"/>
  <c r="BF210" i="5" a="1"/>
  <c r="BF210" i="5" s="1"/>
  <c r="BG210" i="5" a="1"/>
  <c r="BG210" i="5"/>
  <c r="AF211" i="5" a="1"/>
  <c r="AF211" i="5" s="1"/>
  <c r="AG211" i="5" a="1"/>
  <c r="AG211" i="5" s="1"/>
  <c r="AH211" i="5" a="1"/>
  <c r="AH211" i="5" s="1"/>
  <c r="AI211" i="5" a="1"/>
  <c r="AI211" i="5" s="1"/>
  <c r="AJ211" i="5" a="1"/>
  <c r="AJ211" i="5" s="1"/>
  <c r="AK211" i="5" a="1"/>
  <c r="AK211" i="5" s="1"/>
  <c r="AL211" i="5" a="1"/>
  <c r="AL211" i="5" s="1"/>
  <c r="AM211" i="5" a="1"/>
  <c r="AM211" i="5" s="1"/>
  <c r="AN211" i="5" a="1"/>
  <c r="AN211" i="5" s="1"/>
  <c r="AO211" i="5" a="1"/>
  <c r="AO211" i="5" s="1"/>
  <c r="AP211" i="5" a="1"/>
  <c r="AP211" i="5" s="1"/>
  <c r="AQ211" i="5" a="1"/>
  <c r="AQ211" i="5" s="1"/>
  <c r="AR211" i="5" a="1"/>
  <c r="AR211" i="5" s="1"/>
  <c r="AS211" i="5" a="1"/>
  <c r="AS211" i="5" s="1"/>
  <c r="AT211" i="5" a="1"/>
  <c r="AT211" i="5" s="1"/>
  <c r="AU211" i="5" a="1"/>
  <c r="AU211" i="5" s="1"/>
  <c r="AV211" i="5" a="1"/>
  <c r="AV211" i="5" s="1"/>
  <c r="AW211" i="5" a="1"/>
  <c r="AW211" i="5" s="1"/>
  <c r="AX211" i="5" a="1"/>
  <c r="AX211" i="5" s="1"/>
  <c r="AY211" i="5" a="1"/>
  <c r="AY211" i="5" s="1"/>
  <c r="AZ211" i="5" a="1"/>
  <c r="AZ211" i="5" s="1"/>
  <c r="BA211" i="5" a="1"/>
  <c r="BA211" i="5" s="1"/>
  <c r="BB211" i="5" a="1"/>
  <c r="BB211" i="5" s="1"/>
  <c r="BC211" i="5" a="1"/>
  <c r="BC211" i="5" s="1"/>
  <c r="BD211" i="5" a="1"/>
  <c r="BD211" i="5" s="1"/>
  <c r="BE211" i="5" a="1"/>
  <c r="BE211" i="5" s="1"/>
  <c r="BF211" i="5" a="1"/>
  <c r="BF211" i="5" s="1"/>
  <c r="BG211" i="5" a="1"/>
  <c r="BG211" i="5" s="1"/>
  <c r="AF212" i="5" a="1"/>
  <c r="AF212" i="5" s="1"/>
  <c r="AG212" i="5" a="1"/>
  <c r="AG212" i="5" s="1"/>
  <c r="AH212" i="5" a="1"/>
  <c r="AH212" i="5" s="1"/>
  <c r="AI212" i="5" a="1"/>
  <c r="AI212" i="5" s="1"/>
  <c r="AJ212" i="5" a="1"/>
  <c r="AJ212" i="5" s="1"/>
  <c r="AK212" i="5" a="1"/>
  <c r="AK212" i="5" s="1"/>
  <c r="AL212" i="5" a="1"/>
  <c r="AL212" i="5" s="1"/>
  <c r="AM212" i="5" a="1"/>
  <c r="AM212" i="5" s="1"/>
  <c r="AN212" i="5" a="1"/>
  <c r="AN212" i="5" s="1"/>
  <c r="AO212" i="5" a="1"/>
  <c r="AO212" i="5" s="1"/>
  <c r="AP212" i="5" a="1"/>
  <c r="AP212" i="5" s="1"/>
  <c r="AQ212" i="5" a="1"/>
  <c r="AQ212" i="5" s="1"/>
  <c r="AR212" i="5" a="1"/>
  <c r="AR212" i="5" s="1"/>
  <c r="AS212" i="5" a="1"/>
  <c r="AS212" i="5" s="1"/>
  <c r="AT212" i="5" a="1"/>
  <c r="AT212" i="5" s="1"/>
  <c r="AU212" i="5" a="1"/>
  <c r="AU212" i="5" s="1"/>
  <c r="AV212" i="5" a="1"/>
  <c r="AV212" i="5" s="1"/>
  <c r="AW212" i="5" a="1"/>
  <c r="AW212" i="5" s="1"/>
  <c r="AX212" i="5" a="1"/>
  <c r="AX212" i="5" s="1"/>
  <c r="AY212" i="5" a="1"/>
  <c r="AY212" i="5" s="1"/>
  <c r="AZ212" i="5" a="1"/>
  <c r="AZ212" i="5" s="1"/>
  <c r="BA212" i="5" a="1"/>
  <c r="BA212" i="5" s="1"/>
  <c r="BB212" i="5" a="1"/>
  <c r="BB212" i="5" s="1"/>
  <c r="BC212" i="5" a="1"/>
  <c r="BC212" i="5" s="1"/>
  <c r="BD212" i="5" a="1"/>
  <c r="BD212" i="5" s="1"/>
  <c r="BE212" i="5" a="1"/>
  <c r="BE212" i="5" s="1"/>
  <c r="BF212" i="5" a="1"/>
  <c r="BF212" i="5" s="1"/>
  <c r="BG212" i="5" a="1"/>
  <c r="BG212" i="5" s="1"/>
  <c r="AF213" i="5" a="1"/>
  <c r="AF213" i="5" s="1"/>
  <c r="AG213" i="5" a="1"/>
  <c r="AG213" i="5" s="1"/>
  <c r="AH213" i="5" a="1"/>
  <c r="AH213" i="5" s="1"/>
  <c r="AI213" i="5" a="1"/>
  <c r="AI213" i="5" s="1"/>
  <c r="AJ213" i="5" a="1"/>
  <c r="AJ213" i="5" s="1"/>
  <c r="AK213" i="5" a="1"/>
  <c r="AK213" i="5" s="1"/>
  <c r="AL213" i="5" a="1"/>
  <c r="AL213" i="5" s="1"/>
  <c r="AM213" i="5" a="1"/>
  <c r="AM213" i="5" s="1"/>
  <c r="AN213" i="5" a="1"/>
  <c r="AN213" i="5" s="1"/>
  <c r="AO213" i="5" a="1"/>
  <c r="AO213" i="5" s="1"/>
  <c r="AP213" i="5" a="1"/>
  <c r="AP213" i="5" s="1"/>
  <c r="AQ213" i="5" a="1"/>
  <c r="AQ213" i="5" s="1"/>
  <c r="AR213" i="5" a="1"/>
  <c r="AR213" i="5" s="1"/>
  <c r="AS213" i="5" a="1"/>
  <c r="AS213" i="5" s="1"/>
  <c r="AT213" i="5" a="1"/>
  <c r="AT213" i="5" s="1"/>
  <c r="AU213" i="5" a="1"/>
  <c r="AU213" i="5" s="1"/>
  <c r="AV213" i="5" a="1"/>
  <c r="AV213" i="5" s="1"/>
  <c r="AW213" i="5" a="1"/>
  <c r="AW213" i="5" s="1"/>
  <c r="AX213" i="5" a="1"/>
  <c r="AX213" i="5" s="1"/>
  <c r="AY213" i="5" a="1"/>
  <c r="AY213" i="5" s="1"/>
  <c r="AZ213" i="5" a="1"/>
  <c r="AZ213" i="5" s="1"/>
  <c r="BA213" i="5" a="1"/>
  <c r="BA213" i="5" s="1"/>
  <c r="BB213" i="5" a="1"/>
  <c r="BB213" i="5" s="1"/>
  <c r="BC213" i="5" a="1"/>
  <c r="BC213" i="5" s="1"/>
  <c r="BD213" i="5" a="1"/>
  <c r="BD213" i="5" s="1"/>
  <c r="BE213" i="5" a="1"/>
  <c r="BE213" i="5" s="1"/>
  <c r="BF213" i="5" a="1"/>
  <c r="BF213" i="5" s="1"/>
  <c r="BG213" i="5" a="1"/>
  <c r="BG213" i="5" s="1"/>
  <c r="AF214" i="5" a="1"/>
  <c r="AF214" i="5" s="1"/>
  <c r="AG214" i="5" a="1"/>
  <c r="AG214" i="5" s="1"/>
  <c r="AH214" i="5" a="1"/>
  <c r="AH214" i="5" s="1"/>
  <c r="AI214" i="5" a="1"/>
  <c r="AI214" i="5" s="1"/>
  <c r="AJ214" i="5" a="1"/>
  <c r="AJ214" i="5" s="1"/>
  <c r="AK214" i="5" a="1"/>
  <c r="AK214" i="5" s="1"/>
  <c r="AL214" i="5" a="1"/>
  <c r="AL214" i="5" s="1"/>
  <c r="AM214" i="5" a="1"/>
  <c r="AM214" i="5" s="1"/>
  <c r="AN214" i="5" a="1"/>
  <c r="AN214" i="5" s="1"/>
  <c r="AO214" i="5" a="1"/>
  <c r="AO214" i="5" s="1"/>
  <c r="AP214" i="5" a="1"/>
  <c r="AP214" i="5" s="1"/>
  <c r="AQ214" i="5" a="1"/>
  <c r="AQ214" i="5" s="1"/>
  <c r="AR214" i="5" a="1"/>
  <c r="AR214" i="5" s="1"/>
  <c r="AS214" i="5" a="1"/>
  <c r="AS214" i="5" s="1"/>
  <c r="AT214" i="5" a="1"/>
  <c r="AT214" i="5" s="1"/>
  <c r="AU214" i="5" a="1"/>
  <c r="AU214" i="5" s="1"/>
  <c r="AV214" i="5" a="1"/>
  <c r="AV214" i="5" s="1"/>
  <c r="AW214" i="5" a="1"/>
  <c r="AW214" i="5" s="1"/>
  <c r="AX214" i="5" a="1"/>
  <c r="AX214" i="5" s="1"/>
  <c r="AY214" i="5" a="1"/>
  <c r="AY214" i="5" s="1"/>
  <c r="AZ214" i="5" a="1"/>
  <c r="AZ214" i="5" s="1"/>
  <c r="BA214" i="5" a="1"/>
  <c r="BA214" i="5" s="1"/>
  <c r="BB214" i="5" a="1"/>
  <c r="BB214" i="5" s="1"/>
  <c r="BC214" i="5" a="1"/>
  <c r="BC214" i="5" s="1"/>
  <c r="BD214" i="5" a="1"/>
  <c r="BD214" i="5" s="1"/>
  <c r="BE214" i="5" a="1"/>
  <c r="BE214" i="5" s="1"/>
  <c r="BF214" i="5" a="1"/>
  <c r="BF214" i="5" s="1"/>
  <c r="BG214" i="5" a="1"/>
  <c r="BG214" i="5" s="1"/>
  <c r="AF215" i="5" a="1"/>
  <c r="AF215" i="5" s="1"/>
  <c r="AG215" i="5" a="1"/>
  <c r="AG215" i="5" s="1"/>
  <c r="AH215" i="5" a="1"/>
  <c r="AH215" i="5" s="1"/>
  <c r="AI215" i="5" a="1"/>
  <c r="AI215" i="5" s="1"/>
  <c r="AJ215" i="5" a="1"/>
  <c r="AJ215" i="5" s="1"/>
  <c r="AK215" i="5" a="1"/>
  <c r="AK215" i="5" s="1"/>
  <c r="AL215" i="5" a="1"/>
  <c r="AL215" i="5" s="1"/>
  <c r="AM215" i="5" a="1"/>
  <c r="AM215" i="5" s="1"/>
  <c r="AN215" i="5" a="1"/>
  <c r="AN215" i="5" s="1"/>
  <c r="AO215" i="5" a="1"/>
  <c r="AO215" i="5" s="1"/>
  <c r="AP215" i="5" a="1"/>
  <c r="AP215" i="5" s="1"/>
  <c r="AQ215" i="5" a="1"/>
  <c r="AQ215" i="5" s="1"/>
  <c r="AR215" i="5" a="1"/>
  <c r="AR215" i="5" s="1"/>
  <c r="AS215" i="5" a="1"/>
  <c r="AS215" i="5" s="1"/>
  <c r="AT215" i="5" a="1"/>
  <c r="AT215" i="5" s="1"/>
  <c r="AU215" i="5" a="1"/>
  <c r="AU215" i="5"/>
  <c r="AV215" i="5" a="1"/>
  <c r="AV215" i="5" s="1"/>
  <c r="AW215" i="5" a="1"/>
  <c r="AW215" i="5" s="1"/>
  <c r="AX215" i="5" a="1"/>
  <c r="AX215" i="5" s="1"/>
  <c r="AY215" i="5" a="1"/>
  <c r="AY215" i="5" s="1"/>
  <c r="AZ215" i="5" a="1"/>
  <c r="AZ215" i="5" s="1"/>
  <c r="BA215" i="5" a="1"/>
  <c r="BA215" i="5" s="1"/>
  <c r="BB215" i="5" a="1"/>
  <c r="BB215" i="5" s="1"/>
  <c r="BC215" i="5" a="1"/>
  <c r="BC215" i="5" s="1"/>
  <c r="BD215" i="5" a="1"/>
  <c r="BD215" i="5" s="1"/>
  <c r="BE215" i="5" a="1"/>
  <c r="BE215" i="5" s="1"/>
  <c r="BF215" i="5" a="1"/>
  <c r="BF215" i="5" s="1"/>
  <c r="BG215" i="5" a="1"/>
  <c r="BG215" i="5" s="1"/>
  <c r="AF216" i="5" a="1"/>
  <c r="AF216" i="5" s="1"/>
  <c r="AG216" i="5" a="1"/>
  <c r="AG216" i="5" s="1"/>
  <c r="AH216" i="5" a="1"/>
  <c r="AH216" i="5" s="1"/>
  <c r="AI216" i="5" a="1"/>
  <c r="AI216" i="5" s="1"/>
  <c r="AJ216" i="5" a="1"/>
  <c r="AJ216" i="5" s="1"/>
  <c r="AK216" i="5" a="1"/>
  <c r="AK216" i="5" s="1"/>
  <c r="AL216" i="5" a="1"/>
  <c r="AL216" i="5" s="1"/>
  <c r="AM216" i="5" a="1"/>
  <c r="AM216" i="5" s="1"/>
  <c r="AN216" i="5" a="1"/>
  <c r="AN216" i="5" s="1"/>
  <c r="AO216" i="5" a="1"/>
  <c r="AO216" i="5" s="1"/>
  <c r="AP216" i="5" a="1"/>
  <c r="AP216" i="5" s="1"/>
  <c r="AQ216" i="5" a="1"/>
  <c r="AQ216" i="5" s="1"/>
  <c r="AR216" i="5" a="1"/>
  <c r="AR216" i="5" s="1"/>
  <c r="AS216" i="5" a="1"/>
  <c r="AS216" i="5" s="1"/>
  <c r="AT216" i="5" a="1"/>
  <c r="AT216" i="5" s="1"/>
  <c r="AU216" i="5" a="1"/>
  <c r="AU216" i="5" s="1"/>
  <c r="AV216" i="5" a="1"/>
  <c r="AV216" i="5" s="1"/>
  <c r="AW216" i="5" a="1"/>
  <c r="AW216" i="5" s="1"/>
  <c r="AX216" i="5" a="1"/>
  <c r="AX216" i="5" s="1"/>
  <c r="AY216" i="5" a="1"/>
  <c r="AY216" i="5" s="1"/>
  <c r="AZ216" i="5" a="1"/>
  <c r="AZ216" i="5" s="1"/>
  <c r="BA216" i="5" a="1"/>
  <c r="BA216" i="5" s="1"/>
  <c r="BB216" i="5" a="1"/>
  <c r="BB216" i="5" s="1"/>
  <c r="BC216" i="5" a="1"/>
  <c r="BC216" i="5" s="1"/>
  <c r="BD216" i="5" a="1"/>
  <c r="BD216" i="5" s="1"/>
  <c r="BE216" i="5" a="1"/>
  <c r="BE216" i="5" s="1"/>
  <c r="BF216" i="5" a="1"/>
  <c r="BF216" i="5" s="1"/>
  <c r="BG216" i="5" a="1"/>
  <c r="BG216" i="5" s="1"/>
  <c r="AF217" i="5" a="1"/>
  <c r="AF217" i="5" s="1"/>
  <c r="AG217" i="5" a="1"/>
  <c r="AG217" i="5" s="1"/>
  <c r="AH217" i="5" a="1"/>
  <c r="AH217" i="5" s="1"/>
  <c r="AI217" i="5" a="1"/>
  <c r="AI217" i="5" s="1"/>
  <c r="AJ217" i="5" a="1"/>
  <c r="AJ217" i="5" s="1"/>
  <c r="AK217" i="5" a="1"/>
  <c r="AK217" i="5" s="1"/>
  <c r="AL217" i="5" a="1"/>
  <c r="AL217" i="5" s="1"/>
  <c r="AM217" i="5" a="1"/>
  <c r="AM217" i="5" s="1"/>
  <c r="AN217" i="5" a="1"/>
  <c r="AN217" i="5" s="1"/>
  <c r="AO217" i="5" a="1"/>
  <c r="AO217" i="5" s="1"/>
  <c r="AP217" i="5" a="1"/>
  <c r="AP217" i="5" s="1"/>
  <c r="AQ217" i="5" a="1"/>
  <c r="AQ217" i="5" s="1"/>
  <c r="AR217" i="5" a="1"/>
  <c r="AR217" i="5" s="1"/>
  <c r="AS217" i="5" a="1"/>
  <c r="AS217" i="5" s="1"/>
  <c r="AT217" i="5" a="1"/>
  <c r="AT217" i="5" s="1"/>
  <c r="AU217" i="5" a="1"/>
  <c r="AU217" i="5" s="1"/>
  <c r="AV217" i="5" a="1"/>
  <c r="AV217" i="5" s="1"/>
  <c r="AW217" i="5" a="1"/>
  <c r="AW217" i="5" s="1"/>
  <c r="AX217" i="5" a="1"/>
  <c r="AX217" i="5" s="1"/>
  <c r="AY217" i="5" a="1"/>
  <c r="AY217" i="5" s="1"/>
  <c r="AZ217" i="5" a="1"/>
  <c r="AZ217" i="5" s="1"/>
  <c r="BA217" i="5" a="1"/>
  <c r="BA217" i="5" s="1"/>
  <c r="BB217" i="5" a="1"/>
  <c r="BB217" i="5" s="1"/>
  <c r="BC217" i="5" a="1"/>
  <c r="BC217" i="5" s="1"/>
  <c r="BD217" i="5" a="1"/>
  <c r="BD217" i="5" s="1"/>
  <c r="BE217" i="5" a="1"/>
  <c r="BE217" i="5" s="1"/>
  <c r="BF217" i="5" a="1"/>
  <c r="BF217" i="5" s="1"/>
  <c r="BG217" i="5" a="1"/>
  <c r="BG217" i="5"/>
  <c r="AF218" i="5" a="1"/>
  <c r="AF218" i="5" s="1"/>
  <c r="AG218" i="5" a="1"/>
  <c r="AG218" i="5" s="1"/>
  <c r="AH218" i="5" a="1"/>
  <c r="AH218" i="5" s="1"/>
  <c r="AI218" i="5" a="1"/>
  <c r="AI218" i="5" s="1"/>
  <c r="AJ218" i="5" a="1"/>
  <c r="AJ218" i="5" s="1"/>
  <c r="AK218" i="5" a="1"/>
  <c r="AK218" i="5" s="1"/>
  <c r="AL218" i="5" a="1"/>
  <c r="AL218" i="5" s="1"/>
  <c r="AM218" i="5" a="1"/>
  <c r="AM218" i="5" s="1"/>
  <c r="AN218" i="5" a="1"/>
  <c r="AN218" i="5" s="1"/>
  <c r="AO218" i="5" a="1"/>
  <c r="AO218" i="5" s="1"/>
  <c r="AP218" i="5" a="1"/>
  <c r="AP218" i="5" s="1"/>
  <c r="AQ218" i="5" a="1"/>
  <c r="AQ218" i="5" s="1"/>
  <c r="AR218" i="5" a="1"/>
  <c r="AR218" i="5" s="1"/>
  <c r="AS218" i="5" a="1"/>
  <c r="AS218" i="5" s="1"/>
  <c r="AT218" i="5" a="1"/>
  <c r="AT218" i="5" s="1"/>
  <c r="AU218" i="5" a="1"/>
  <c r="AU218" i="5" s="1"/>
  <c r="AV218" i="5" a="1"/>
  <c r="AV218" i="5" s="1"/>
  <c r="AW218" i="5" a="1"/>
  <c r="AW218" i="5" s="1"/>
  <c r="AX218" i="5" a="1"/>
  <c r="AX218" i="5" s="1"/>
  <c r="AY218" i="5" a="1"/>
  <c r="AY218" i="5" s="1"/>
  <c r="AZ218" i="5" a="1"/>
  <c r="AZ218" i="5" s="1"/>
  <c r="BA218" i="5" a="1"/>
  <c r="BA218" i="5" s="1"/>
  <c r="BB218" i="5" a="1"/>
  <c r="BB218" i="5" s="1"/>
  <c r="BC218" i="5" a="1"/>
  <c r="BC218" i="5" s="1"/>
  <c r="BD218" i="5" a="1"/>
  <c r="BD218" i="5" s="1"/>
  <c r="BE218" i="5" a="1"/>
  <c r="BE218" i="5" s="1"/>
  <c r="BF218" i="5" a="1"/>
  <c r="BF218" i="5" s="1"/>
  <c r="BG218" i="5" a="1"/>
  <c r="BG218" i="5" s="1"/>
  <c r="AF219" i="5" a="1"/>
  <c r="AF219" i="5" s="1"/>
  <c r="AG219" i="5" a="1"/>
  <c r="AG219" i="5" s="1"/>
  <c r="AH219" i="5" a="1"/>
  <c r="AH219" i="5" s="1"/>
  <c r="AI219" i="5" a="1"/>
  <c r="AI219" i="5" s="1"/>
  <c r="AJ219" i="5" a="1"/>
  <c r="AJ219" i="5" s="1"/>
  <c r="AK219" i="5" a="1"/>
  <c r="AK219" i="5" s="1"/>
  <c r="AL219" i="5" a="1"/>
  <c r="AL219" i="5" s="1"/>
  <c r="AM219" i="5" a="1"/>
  <c r="AM219" i="5" s="1"/>
  <c r="AN219" i="5" a="1"/>
  <c r="AN219" i="5" s="1"/>
  <c r="AO219" i="5" a="1"/>
  <c r="AO219" i="5" s="1"/>
  <c r="AP219" i="5" a="1"/>
  <c r="AP219" i="5" s="1"/>
  <c r="AQ219" i="5" a="1"/>
  <c r="AQ219" i="5" s="1"/>
  <c r="AR219" i="5" a="1"/>
  <c r="AR219" i="5" s="1"/>
  <c r="AS219" i="5" a="1"/>
  <c r="AS219" i="5" s="1"/>
  <c r="AT219" i="5" a="1"/>
  <c r="AT219" i="5" s="1"/>
  <c r="AU219" i="5" a="1"/>
  <c r="AU219" i="5" s="1"/>
  <c r="AV219" i="5" a="1"/>
  <c r="AV219" i="5" s="1"/>
  <c r="AW219" i="5" a="1"/>
  <c r="AW219" i="5" s="1"/>
  <c r="AX219" i="5" a="1"/>
  <c r="AX219" i="5" s="1"/>
  <c r="AY219" i="5" a="1"/>
  <c r="AY219" i="5" s="1"/>
  <c r="AZ219" i="5" a="1"/>
  <c r="AZ219" i="5" s="1"/>
  <c r="BA219" i="5" a="1"/>
  <c r="BA219" i="5" s="1"/>
  <c r="BB219" i="5" a="1"/>
  <c r="BB219" i="5" s="1"/>
  <c r="BC219" i="5" a="1"/>
  <c r="BC219" i="5" s="1"/>
  <c r="BD219" i="5" a="1"/>
  <c r="BD219" i="5" s="1"/>
  <c r="BE219" i="5" a="1"/>
  <c r="BE219" i="5" s="1"/>
  <c r="BF219" i="5" a="1"/>
  <c r="BF219" i="5" s="1"/>
  <c r="BG219" i="5" a="1"/>
  <c r="BG219" i="5" s="1"/>
  <c r="AF220" i="5" a="1"/>
  <c r="AF220" i="5" s="1"/>
  <c r="AG220" i="5" a="1"/>
  <c r="AG220" i="5" s="1"/>
  <c r="AH220" i="5" a="1"/>
  <c r="AH220" i="5" s="1"/>
  <c r="AI220" i="5" a="1"/>
  <c r="AI220" i="5" s="1"/>
  <c r="AJ220" i="5" a="1"/>
  <c r="AJ220" i="5"/>
  <c r="AK220" i="5" a="1"/>
  <c r="AK220" i="5" s="1"/>
  <c r="AL220" i="5" a="1"/>
  <c r="AL220" i="5" s="1"/>
  <c r="AM220" i="5" a="1"/>
  <c r="AM220" i="5" s="1"/>
  <c r="AN220" i="5" a="1"/>
  <c r="AN220" i="5"/>
  <c r="AO220" i="5" a="1"/>
  <c r="AO220" i="5" s="1"/>
  <c r="AP220" i="5" a="1"/>
  <c r="AP220" i="5" s="1"/>
  <c r="AQ220" i="5" a="1"/>
  <c r="AQ220" i="5" s="1"/>
  <c r="AR220" i="5" a="1"/>
  <c r="AR220" i="5"/>
  <c r="AS220" i="5" a="1"/>
  <c r="AS220" i="5" s="1"/>
  <c r="AT220" i="5" a="1"/>
  <c r="AT220" i="5" s="1"/>
  <c r="AU220" i="5" a="1"/>
  <c r="AU220" i="5" s="1"/>
  <c r="AV220" i="5" a="1"/>
  <c r="AV220" i="5" s="1"/>
  <c r="AW220" i="5" a="1"/>
  <c r="AW220" i="5" s="1"/>
  <c r="AX220" i="5" a="1"/>
  <c r="AX220" i="5"/>
  <c r="AY220" i="5" a="1"/>
  <c r="AY220" i="5" s="1"/>
  <c r="AZ220" i="5" a="1"/>
  <c r="AZ220" i="5"/>
  <c r="BA220" i="5" a="1"/>
  <c r="BA220" i="5" s="1"/>
  <c r="BB220" i="5" a="1"/>
  <c r="BB220" i="5" s="1"/>
  <c r="BC220" i="5" a="1"/>
  <c r="BC220" i="5" s="1"/>
  <c r="BD220" i="5" a="1"/>
  <c r="BD220" i="5" s="1"/>
  <c r="BE220" i="5" a="1"/>
  <c r="BE220" i="5" s="1"/>
  <c r="BF220" i="5" a="1"/>
  <c r="BF220" i="5" s="1"/>
  <c r="BG220" i="5" a="1"/>
  <c r="BG220" i="5" s="1"/>
  <c r="AF221" i="5" a="1"/>
  <c r="AF221" i="5" s="1"/>
  <c r="AG221" i="5" a="1"/>
  <c r="AG221" i="5" s="1"/>
  <c r="AH221" i="5" a="1"/>
  <c r="AH221" i="5" s="1"/>
  <c r="AI221" i="5" a="1"/>
  <c r="AI221" i="5" s="1"/>
  <c r="AJ221" i="5" a="1"/>
  <c r="AJ221" i="5" s="1"/>
  <c r="AK221" i="5" a="1"/>
  <c r="AK221" i="5" s="1"/>
  <c r="AL221" i="5" a="1"/>
  <c r="AL221" i="5" s="1"/>
  <c r="AM221" i="5" a="1"/>
  <c r="AM221" i="5" s="1"/>
  <c r="AN221" i="5" a="1"/>
  <c r="AN221" i="5" s="1"/>
  <c r="AO221" i="5" a="1"/>
  <c r="AO221" i="5" s="1"/>
  <c r="AP221" i="5" a="1"/>
  <c r="AP221" i="5" s="1"/>
  <c r="AQ221" i="5" a="1"/>
  <c r="AQ221" i="5" s="1"/>
  <c r="AR221" i="5" a="1"/>
  <c r="AR221" i="5" s="1"/>
  <c r="AS221" i="5" a="1"/>
  <c r="AS221" i="5" s="1"/>
  <c r="AT221" i="5" a="1"/>
  <c r="AT221" i="5" s="1"/>
  <c r="AU221" i="5" a="1"/>
  <c r="AU221" i="5" s="1"/>
  <c r="AV221" i="5" a="1"/>
  <c r="AV221" i="5" s="1"/>
  <c r="AW221" i="5" a="1"/>
  <c r="AW221" i="5" s="1"/>
  <c r="AX221" i="5" a="1"/>
  <c r="AX221" i="5" s="1"/>
  <c r="AY221" i="5" a="1"/>
  <c r="AY221" i="5" s="1"/>
  <c r="AZ221" i="5" a="1"/>
  <c r="AZ221" i="5" s="1"/>
  <c r="BA221" i="5" a="1"/>
  <c r="BA221" i="5" s="1"/>
  <c r="BB221" i="5" a="1"/>
  <c r="BB221" i="5" s="1"/>
  <c r="BC221" i="5" a="1"/>
  <c r="BC221" i="5" s="1"/>
  <c r="BD221" i="5" a="1"/>
  <c r="BD221" i="5" s="1"/>
  <c r="BE221" i="5" a="1"/>
  <c r="BE221" i="5" s="1"/>
  <c r="BF221" i="5" a="1"/>
  <c r="BF221" i="5" s="1"/>
  <c r="BG221" i="5" a="1"/>
  <c r="BG221" i="5" s="1"/>
  <c r="AF222" i="5" a="1"/>
  <c r="AF222" i="5" s="1"/>
  <c r="AG222" i="5" a="1"/>
  <c r="AG222" i="5" s="1"/>
  <c r="AH222" i="5" a="1"/>
  <c r="AH222" i="5" s="1"/>
  <c r="AI222" i="5" a="1"/>
  <c r="AI222" i="5" s="1"/>
  <c r="AJ222" i="5" a="1"/>
  <c r="AJ222" i="5" s="1"/>
  <c r="AK222" i="5" a="1"/>
  <c r="AK222" i="5" s="1"/>
  <c r="AL222" i="5" a="1"/>
  <c r="AL222" i="5" s="1"/>
  <c r="AM222" i="5" a="1"/>
  <c r="AM222" i="5" s="1"/>
  <c r="AN222" i="5" a="1"/>
  <c r="AN222" i="5"/>
  <c r="AO222" i="5" a="1"/>
  <c r="AO222" i="5" s="1"/>
  <c r="AP222" i="5" a="1"/>
  <c r="AP222" i="5"/>
  <c r="AQ222" i="5" a="1"/>
  <c r="AQ222" i="5" s="1"/>
  <c r="AR222" i="5" a="1"/>
  <c r="AR222" i="5" s="1"/>
  <c r="AS222" i="5" a="1"/>
  <c r="AS222" i="5" s="1"/>
  <c r="AT222" i="5" a="1"/>
  <c r="AT222" i="5" s="1"/>
  <c r="AU222" i="5" a="1"/>
  <c r="AU222" i="5" s="1"/>
  <c r="AV222" i="5" a="1"/>
  <c r="AV222" i="5" s="1"/>
  <c r="AW222" i="5" a="1"/>
  <c r="AW222" i="5" s="1"/>
  <c r="AX222" i="5" a="1"/>
  <c r="AX222" i="5" s="1"/>
  <c r="AY222" i="5" a="1"/>
  <c r="AY222" i="5" s="1"/>
  <c r="AZ222" i="5" a="1"/>
  <c r="AZ222" i="5" s="1"/>
  <c r="BA222" i="5" a="1"/>
  <c r="BA222" i="5" s="1"/>
  <c r="BB222" i="5" a="1"/>
  <c r="BB222" i="5" s="1"/>
  <c r="BC222" i="5" a="1"/>
  <c r="BC222" i="5" s="1"/>
  <c r="BD222" i="5" a="1"/>
  <c r="BD222" i="5" s="1"/>
  <c r="BE222" i="5" a="1"/>
  <c r="BE222" i="5" s="1"/>
  <c r="BF222" i="5" a="1"/>
  <c r="BF222" i="5" s="1"/>
  <c r="BG222" i="5" a="1"/>
  <c r="BG222" i="5" s="1"/>
  <c r="AF223" i="5" a="1"/>
  <c r="AF223" i="5" s="1"/>
  <c r="AG223" i="5" a="1"/>
  <c r="AG223" i="5" s="1"/>
  <c r="AH223" i="5" a="1"/>
  <c r="AH223" i="5" s="1"/>
  <c r="AI223" i="5" a="1"/>
  <c r="AI223" i="5" s="1"/>
  <c r="AJ223" i="5" a="1"/>
  <c r="AJ223" i="5" s="1"/>
  <c r="AK223" i="5" a="1"/>
  <c r="AK223" i="5" s="1"/>
  <c r="AL223" i="5" a="1"/>
  <c r="AL223" i="5" s="1"/>
  <c r="AM223" i="5" a="1"/>
  <c r="AM223" i="5" s="1"/>
  <c r="AN223" i="5" a="1"/>
  <c r="AN223" i="5" s="1"/>
  <c r="AO223" i="5" a="1"/>
  <c r="AO223" i="5" s="1"/>
  <c r="AP223" i="5" a="1"/>
  <c r="AP223" i="5" s="1"/>
  <c r="AQ223" i="5" a="1"/>
  <c r="AQ223" i="5" s="1"/>
  <c r="AR223" i="5" a="1"/>
  <c r="AR223" i="5" s="1"/>
  <c r="AS223" i="5" a="1"/>
  <c r="AS223" i="5" s="1"/>
  <c r="AT223" i="5" a="1"/>
  <c r="AT223" i="5" s="1"/>
  <c r="AU223" i="5" a="1"/>
  <c r="AU223" i="5" s="1"/>
  <c r="AV223" i="5" a="1"/>
  <c r="AV223" i="5" s="1"/>
  <c r="AW223" i="5" a="1"/>
  <c r="AW223" i="5" s="1"/>
  <c r="AX223" i="5" a="1"/>
  <c r="AX223" i="5" s="1"/>
  <c r="AY223" i="5" a="1"/>
  <c r="AY223" i="5"/>
  <c r="AZ223" i="5" a="1"/>
  <c r="AZ223" i="5" s="1"/>
  <c r="BA223" i="5" a="1"/>
  <c r="BA223" i="5" s="1"/>
  <c r="BB223" i="5" a="1"/>
  <c r="BB223" i="5" s="1"/>
  <c r="BC223" i="5" a="1"/>
  <c r="BC223" i="5" s="1"/>
  <c r="BD223" i="5" a="1"/>
  <c r="BD223" i="5" s="1"/>
  <c r="BE223" i="5" a="1"/>
  <c r="BE223" i="5" s="1"/>
  <c r="BF223" i="5" a="1"/>
  <c r="BF223" i="5" s="1"/>
  <c r="BG223" i="5" a="1"/>
  <c r="BG223" i="5" s="1"/>
  <c r="AF224" i="5" a="1"/>
  <c r="AF224" i="5" s="1"/>
  <c r="AG224" i="5" a="1"/>
  <c r="AG224" i="5" s="1"/>
  <c r="AH224" i="5" a="1"/>
  <c r="AH224" i="5" s="1"/>
  <c r="AI224" i="5" a="1"/>
  <c r="AI224" i="5" s="1"/>
  <c r="AJ224" i="5" a="1"/>
  <c r="AJ224" i="5"/>
  <c r="AK224" i="5" a="1"/>
  <c r="AK224" i="5" s="1"/>
  <c r="AL224" i="5" a="1"/>
  <c r="AL224" i="5" s="1"/>
  <c r="AM224" i="5" a="1"/>
  <c r="AM224" i="5" s="1"/>
  <c r="AN224" i="5" a="1"/>
  <c r="AN224" i="5" s="1"/>
  <c r="AO224" i="5" a="1"/>
  <c r="AO224" i="5" s="1"/>
  <c r="AP224" i="5" a="1"/>
  <c r="AP224" i="5" s="1"/>
  <c r="AQ224" i="5" a="1"/>
  <c r="AQ224" i="5" s="1"/>
  <c r="AR224" i="5" a="1"/>
  <c r="AR224" i="5" s="1"/>
  <c r="AS224" i="5" a="1"/>
  <c r="AS224" i="5" s="1"/>
  <c r="AT224" i="5" a="1"/>
  <c r="AT224" i="5" s="1"/>
  <c r="AU224" i="5" a="1"/>
  <c r="AU224" i="5" s="1"/>
  <c r="AV224" i="5" a="1"/>
  <c r="AV224" i="5" s="1"/>
  <c r="AW224" i="5" a="1"/>
  <c r="AW224" i="5" s="1"/>
  <c r="AX224" i="5" a="1"/>
  <c r="AX224" i="5" s="1"/>
  <c r="AY224" i="5" a="1"/>
  <c r="AY224" i="5" s="1"/>
  <c r="AZ224" i="5" a="1"/>
  <c r="AZ224" i="5" s="1"/>
  <c r="BA224" i="5" a="1"/>
  <c r="BA224" i="5" s="1"/>
  <c r="BB224" i="5" a="1"/>
  <c r="BB224" i="5" s="1"/>
  <c r="BC224" i="5" a="1"/>
  <c r="BC224" i="5" s="1"/>
  <c r="BD224" i="5" a="1"/>
  <c r="BD224" i="5" s="1"/>
  <c r="BE224" i="5" a="1"/>
  <c r="BE224" i="5" s="1"/>
  <c r="BF224" i="5" a="1"/>
  <c r="BF224" i="5" s="1"/>
  <c r="BG224" i="5" a="1"/>
  <c r="BG224" i="5" s="1"/>
  <c r="AF225" i="5" a="1"/>
  <c r="AF225" i="5" s="1"/>
  <c r="AG225" i="5" a="1"/>
  <c r="AG225" i="5" s="1"/>
  <c r="AH225" i="5" a="1"/>
  <c r="AH225" i="5" s="1"/>
  <c r="AI225" i="5" a="1"/>
  <c r="AI225" i="5" s="1"/>
  <c r="AJ225" i="5" a="1"/>
  <c r="AJ225" i="5" s="1"/>
  <c r="AK225" i="5" a="1"/>
  <c r="AK225" i="5" s="1"/>
  <c r="AL225" i="5" a="1"/>
  <c r="AL225" i="5" s="1"/>
  <c r="AM225" i="5" a="1"/>
  <c r="AM225" i="5" s="1"/>
  <c r="AN225" i="5" a="1"/>
  <c r="AN225" i="5" s="1"/>
  <c r="AO225" i="5" a="1"/>
  <c r="AO225" i="5" s="1"/>
  <c r="AP225" i="5" a="1"/>
  <c r="AP225" i="5" s="1"/>
  <c r="AQ225" i="5" a="1"/>
  <c r="AQ225" i="5" s="1"/>
  <c r="AR225" i="5" a="1"/>
  <c r="AR225" i="5" s="1"/>
  <c r="AS225" i="5" a="1"/>
  <c r="AS225" i="5" s="1"/>
  <c r="AT225" i="5" a="1"/>
  <c r="AT225" i="5" s="1"/>
  <c r="AU225" i="5" a="1"/>
  <c r="AU225" i="5" s="1"/>
  <c r="AV225" i="5" a="1"/>
  <c r="AV225" i="5" s="1"/>
  <c r="AW225" i="5" a="1"/>
  <c r="AW225" i="5" s="1"/>
  <c r="AX225" i="5" a="1"/>
  <c r="AX225" i="5" s="1"/>
  <c r="AY225" i="5" a="1"/>
  <c r="AY225" i="5" s="1"/>
  <c r="AZ225" i="5" a="1"/>
  <c r="AZ225" i="5" s="1"/>
  <c r="BA225" i="5" a="1"/>
  <c r="BA225" i="5" s="1"/>
  <c r="BB225" i="5" a="1"/>
  <c r="BB225" i="5" s="1"/>
  <c r="BC225" i="5" a="1"/>
  <c r="BC225" i="5"/>
  <c r="BD225" i="5" a="1"/>
  <c r="BD225" i="5" s="1"/>
  <c r="BE225" i="5" a="1"/>
  <c r="BE225" i="5" s="1"/>
  <c r="BF225" i="5" a="1"/>
  <c r="BF225" i="5" s="1"/>
  <c r="BG225" i="5" a="1"/>
  <c r="BG225" i="5" s="1"/>
  <c r="AF226" i="5" a="1"/>
  <c r="AF226" i="5"/>
  <c r="AG226" i="5" a="1"/>
  <c r="AG226" i="5" s="1"/>
  <c r="AH226" i="5" a="1"/>
  <c r="AH226" i="5" s="1"/>
  <c r="AI226" i="5" a="1"/>
  <c r="AI226" i="5" s="1"/>
  <c r="AJ226" i="5" a="1"/>
  <c r="AJ226" i="5" s="1"/>
  <c r="AK226" i="5" a="1"/>
  <c r="AK226" i="5" s="1"/>
  <c r="AL226" i="5" a="1"/>
  <c r="AL226" i="5" s="1"/>
  <c r="AM226" i="5" a="1"/>
  <c r="AM226" i="5" s="1"/>
  <c r="AN226" i="5" a="1"/>
  <c r="AN226" i="5" s="1"/>
  <c r="AO226" i="5" a="1"/>
  <c r="AO226" i="5" s="1"/>
  <c r="AP226" i="5" a="1"/>
  <c r="AP226" i="5" s="1"/>
  <c r="AQ226" i="5" a="1"/>
  <c r="AQ226" i="5" s="1"/>
  <c r="AR226" i="5" a="1"/>
  <c r="AR226" i="5" s="1"/>
  <c r="AS226" i="5" a="1"/>
  <c r="AS226" i="5" s="1"/>
  <c r="AT226" i="5" a="1"/>
  <c r="AT226" i="5" s="1"/>
  <c r="AU226" i="5" a="1"/>
  <c r="AU226" i="5" s="1"/>
  <c r="AV226" i="5" a="1"/>
  <c r="AV226" i="5" s="1"/>
  <c r="AW226" i="5" a="1"/>
  <c r="AW226" i="5" s="1"/>
  <c r="AX226" i="5" a="1"/>
  <c r="AX226" i="5" s="1"/>
  <c r="AY226" i="5" a="1"/>
  <c r="AY226" i="5" s="1"/>
  <c r="AZ226" i="5" a="1"/>
  <c r="AZ226" i="5" s="1"/>
  <c r="BA226" i="5" a="1"/>
  <c r="BA226" i="5" s="1"/>
  <c r="BB226" i="5" a="1"/>
  <c r="BB226" i="5"/>
  <c r="BC226" i="5" a="1"/>
  <c r="BC226" i="5" s="1"/>
  <c r="BD226" i="5" a="1"/>
  <c r="BD226" i="5" s="1"/>
  <c r="BE226" i="5" a="1"/>
  <c r="BE226" i="5" s="1"/>
  <c r="BF226" i="5" a="1"/>
  <c r="BF226" i="5" s="1"/>
  <c r="BG226" i="5" a="1"/>
  <c r="BG226" i="5" s="1"/>
  <c r="AF227" i="5" a="1"/>
  <c r="AF227" i="5" s="1"/>
  <c r="AG227" i="5" a="1"/>
  <c r="AG227" i="5" s="1"/>
  <c r="AH227" i="5" a="1"/>
  <c r="AH227" i="5" s="1"/>
  <c r="AI227" i="5" a="1"/>
  <c r="AI227" i="5" s="1"/>
  <c r="AJ227" i="5" a="1"/>
  <c r="AJ227" i="5" s="1"/>
  <c r="AK227" i="5" a="1"/>
  <c r="AK227" i="5" s="1"/>
  <c r="AL227" i="5" a="1"/>
  <c r="AL227" i="5" s="1"/>
  <c r="AM227" i="5" a="1"/>
  <c r="AM227" i="5" s="1"/>
  <c r="AN227" i="5" a="1"/>
  <c r="AN227" i="5" s="1"/>
  <c r="AO227" i="5" a="1"/>
  <c r="AO227" i="5" s="1"/>
  <c r="AP227" i="5" a="1"/>
  <c r="AP227" i="5" s="1"/>
  <c r="AQ227" i="5" a="1"/>
  <c r="AQ227" i="5" s="1"/>
  <c r="AR227" i="5" a="1"/>
  <c r="AR227" i="5" s="1"/>
  <c r="AS227" i="5" a="1"/>
  <c r="AS227" i="5" s="1"/>
  <c r="AT227" i="5" a="1"/>
  <c r="AT227" i="5" s="1"/>
  <c r="AU227" i="5" a="1"/>
  <c r="AU227" i="5" s="1"/>
  <c r="AV227" i="5" a="1"/>
  <c r="AV227" i="5" s="1"/>
  <c r="AW227" i="5" a="1"/>
  <c r="AW227" i="5" s="1"/>
  <c r="AX227" i="5" a="1"/>
  <c r="AX227" i="5" s="1"/>
  <c r="AY227" i="5" a="1"/>
  <c r="AY227" i="5" s="1"/>
  <c r="AZ227" i="5" a="1"/>
  <c r="AZ227" i="5" s="1"/>
  <c r="BA227" i="5" a="1"/>
  <c r="BA227" i="5" s="1"/>
  <c r="BB227" i="5" a="1"/>
  <c r="BB227" i="5" s="1"/>
  <c r="BC227" i="5" a="1"/>
  <c r="BC227" i="5" s="1"/>
  <c r="BD227" i="5" a="1"/>
  <c r="BD227" i="5" s="1"/>
  <c r="BE227" i="5" a="1"/>
  <c r="BE227" i="5" s="1"/>
  <c r="BF227" i="5" a="1"/>
  <c r="BF227" i="5" s="1"/>
  <c r="BG227" i="5" a="1"/>
  <c r="BG227" i="5" s="1"/>
  <c r="AF228" i="5" a="1"/>
  <c r="AF228" i="5" s="1"/>
  <c r="AG228" i="5" a="1"/>
  <c r="AG228" i="5" s="1"/>
  <c r="AH228" i="5" a="1"/>
  <c r="AH228" i="5" s="1"/>
  <c r="AI228" i="5" a="1"/>
  <c r="AI228" i="5" s="1"/>
  <c r="AJ228" i="5" a="1"/>
  <c r="AJ228" i="5" s="1"/>
  <c r="AK228" i="5" a="1"/>
  <c r="AK228" i="5" s="1"/>
  <c r="AL228" i="5" a="1"/>
  <c r="AL228" i="5" s="1"/>
  <c r="AM228" i="5" a="1"/>
  <c r="AM228" i="5" s="1"/>
  <c r="AN228" i="5" a="1"/>
  <c r="AN228" i="5" s="1"/>
  <c r="AO228" i="5" a="1"/>
  <c r="AO228" i="5" s="1"/>
  <c r="AP228" i="5" a="1"/>
  <c r="AP228" i="5" s="1"/>
  <c r="AQ228" i="5" a="1"/>
  <c r="AQ228" i="5"/>
  <c r="AR228" i="5" a="1"/>
  <c r="AR228" i="5" s="1"/>
  <c r="AS228" i="5" a="1"/>
  <c r="AS228" i="5" s="1"/>
  <c r="AT228" i="5" a="1"/>
  <c r="AT228" i="5" s="1"/>
  <c r="AU228" i="5" a="1"/>
  <c r="AU228" i="5" s="1"/>
  <c r="AV228" i="5" a="1"/>
  <c r="AV228" i="5" s="1"/>
  <c r="AW228" i="5" a="1"/>
  <c r="AW228" i="5" s="1"/>
  <c r="AX228" i="5" a="1"/>
  <c r="AX228" i="5" s="1"/>
  <c r="AY228" i="5" a="1"/>
  <c r="AY228" i="5" s="1"/>
  <c r="AZ228" i="5" a="1"/>
  <c r="AZ228" i="5"/>
  <c r="BA228" i="5" a="1"/>
  <c r="BA228" i="5" s="1"/>
  <c r="BB228" i="5" a="1"/>
  <c r="BB228" i="5" s="1"/>
  <c r="BC228" i="5" a="1"/>
  <c r="BC228" i="5" s="1"/>
  <c r="BD228" i="5" a="1"/>
  <c r="BD228" i="5" s="1"/>
  <c r="BE228" i="5" a="1"/>
  <c r="BE228" i="5" s="1"/>
  <c r="BF228" i="5" a="1"/>
  <c r="BF228" i="5"/>
  <c r="BG228" i="5" a="1"/>
  <c r="BG228" i="5" s="1"/>
  <c r="AF229" i="5" a="1"/>
  <c r="AF229" i="5" s="1"/>
  <c r="AG229" i="5" a="1"/>
  <c r="AG229" i="5" s="1"/>
  <c r="AH229" i="5" a="1"/>
  <c r="AH229" i="5" s="1"/>
  <c r="AI229" i="5" a="1"/>
  <c r="AI229" i="5" s="1"/>
  <c r="AJ229" i="5" a="1"/>
  <c r="AJ229" i="5"/>
  <c r="AK229" i="5" a="1"/>
  <c r="AK229" i="5" s="1"/>
  <c r="AL229" i="5" a="1"/>
  <c r="AL229" i="5" s="1"/>
  <c r="AM229" i="5" a="1"/>
  <c r="AM229" i="5" s="1"/>
  <c r="AN229" i="5" a="1"/>
  <c r="AN229" i="5"/>
  <c r="AO229" i="5" a="1"/>
  <c r="AO229" i="5" s="1"/>
  <c r="AP229" i="5" a="1"/>
  <c r="AP229" i="5" s="1"/>
  <c r="AQ229" i="5" a="1"/>
  <c r="AQ229" i="5"/>
  <c r="AR229" i="5" a="1"/>
  <c r="AR229" i="5" s="1"/>
  <c r="AS229" i="5" a="1"/>
  <c r="AS229" i="5" s="1"/>
  <c r="AT229" i="5" a="1"/>
  <c r="AT229" i="5" s="1"/>
  <c r="AU229" i="5" a="1"/>
  <c r="AU229" i="5" s="1"/>
  <c r="AV229" i="5" a="1"/>
  <c r="AV229" i="5" s="1"/>
  <c r="AW229" i="5" a="1"/>
  <c r="AW229" i="5" s="1"/>
  <c r="AX229" i="5" a="1"/>
  <c r="AX229" i="5" s="1"/>
  <c r="AY229" i="5" a="1"/>
  <c r="AY229" i="5" s="1"/>
  <c r="AZ229" i="5" a="1"/>
  <c r="AZ229" i="5" s="1"/>
  <c r="BA229" i="5" a="1"/>
  <c r="BA229" i="5" s="1"/>
  <c r="BB229" i="5" a="1"/>
  <c r="BB229" i="5" s="1"/>
  <c r="BC229" i="5" a="1"/>
  <c r="BC229" i="5" s="1"/>
  <c r="BD229" i="5" a="1"/>
  <c r="BD229" i="5"/>
  <c r="BE229" i="5" a="1"/>
  <c r="BE229" i="5" s="1"/>
  <c r="BF229" i="5" a="1"/>
  <c r="BF229" i="5" s="1"/>
  <c r="BG229" i="5" a="1"/>
  <c r="BG229" i="5" s="1"/>
  <c r="AF230" i="5" a="1"/>
  <c r="AF230" i="5" s="1"/>
  <c r="AG230" i="5" a="1"/>
  <c r="AG230" i="5" s="1"/>
  <c r="AH230" i="5" a="1"/>
  <c r="AH230" i="5" s="1"/>
  <c r="AI230" i="5" a="1"/>
  <c r="AI230" i="5" s="1"/>
  <c r="AJ230" i="5" a="1"/>
  <c r="AJ230" i="5" s="1"/>
  <c r="AK230" i="5" a="1"/>
  <c r="AK230" i="5" s="1"/>
  <c r="AL230" i="5" a="1"/>
  <c r="AL230" i="5" s="1"/>
  <c r="AM230" i="5" a="1"/>
  <c r="AM230" i="5" s="1"/>
  <c r="AN230" i="5" a="1"/>
  <c r="AN230" i="5" s="1"/>
  <c r="AO230" i="5" a="1"/>
  <c r="AO230" i="5" s="1"/>
  <c r="AP230" i="5" a="1"/>
  <c r="AP230" i="5" s="1"/>
  <c r="AQ230" i="5" a="1"/>
  <c r="AQ230" i="5" s="1"/>
  <c r="AR230" i="5" a="1"/>
  <c r="AR230" i="5" s="1"/>
  <c r="AS230" i="5" a="1"/>
  <c r="AS230" i="5" s="1"/>
  <c r="AT230" i="5" a="1"/>
  <c r="AT230" i="5" s="1"/>
  <c r="AU230" i="5" a="1"/>
  <c r="AU230" i="5" s="1"/>
  <c r="AV230" i="5" a="1"/>
  <c r="AV230" i="5" s="1"/>
  <c r="AW230" i="5" a="1"/>
  <c r="AW230" i="5" s="1"/>
  <c r="AX230" i="5" a="1"/>
  <c r="AX230" i="5"/>
  <c r="AY230" i="5" a="1"/>
  <c r="AY230" i="5" s="1"/>
  <c r="AZ230" i="5" a="1"/>
  <c r="AZ230" i="5" s="1"/>
  <c r="BA230" i="5" a="1"/>
  <c r="BA230" i="5" s="1"/>
  <c r="BB230" i="5" a="1"/>
  <c r="BB230" i="5" s="1"/>
  <c r="BC230" i="5" a="1"/>
  <c r="BC230" i="5" s="1"/>
  <c r="BD230" i="5" a="1"/>
  <c r="BD230" i="5" s="1"/>
  <c r="BE230" i="5" a="1"/>
  <c r="BE230" i="5" s="1"/>
  <c r="BF230" i="5" a="1"/>
  <c r="BF230" i="5" s="1"/>
  <c r="BG230" i="5" a="1"/>
  <c r="BG230" i="5" s="1"/>
  <c r="AF231" i="5" a="1"/>
  <c r="AF231" i="5"/>
  <c r="AG231" i="5" a="1"/>
  <c r="AG231" i="5" s="1"/>
  <c r="AH231" i="5" a="1"/>
  <c r="AH231" i="5" s="1"/>
  <c r="AI231" i="5" a="1"/>
  <c r="AI231" i="5" s="1"/>
  <c r="AJ231" i="5" a="1"/>
  <c r="AJ231" i="5" s="1"/>
  <c r="AK231" i="5" a="1"/>
  <c r="AK231" i="5" s="1"/>
  <c r="AL231" i="5" a="1"/>
  <c r="AL231" i="5" s="1"/>
  <c r="AM231" i="5" a="1"/>
  <c r="AM231" i="5" s="1"/>
  <c r="AN231" i="5" a="1"/>
  <c r="AN231" i="5" s="1"/>
  <c r="AO231" i="5" a="1"/>
  <c r="AO231" i="5" s="1"/>
  <c r="AP231" i="5" a="1"/>
  <c r="AP231" i="5" s="1"/>
  <c r="AQ231" i="5" a="1"/>
  <c r="AQ231" i="5" s="1"/>
  <c r="AR231" i="5" a="1"/>
  <c r="AR231" i="5" s="1"/>
  <c r="AS231" i="5" a="1"/>
  <c r="AS231" i="5" s="1"/>
  <c r="AT231" i="5" a="1"/>
  <c r="AT231" i="5" s="1"/>
  <c r="AU231" i="5" a="1"/>
  <c r="AU231" i="5"/>
  <c r="AV231" i="5" a="1"/>
  <c r="AV231" i="5" s="1"/>
  <c r="AW231" i="5" a="1"/>
  <c r="AW231" i="5" s="1"/>
  <c r="AX231" i="5" a="1"/>
  <c r="AX231" i="5" s="1"/>
  <c r="AY231" i="5" a="1"/>
  <c r="AY231" i="5" s="1"/>
  <c r="AZ231" i="5" a="1"/>
  <c r="AZ231" i="5"/>
  <c r="BA231" i="5" a="1"/>
  <c r="BA231" i="5" s="1"/>
  <c r="BB231" i="5" a="1"/>
  <c r="BB231" i="5" s="1"/>
  <c r="BC231" i="5" a="1"/>
  <c r="BC231" i="5" s="1"/>
  <c r="BD231" i="5" a="1"/>
  <c r="BD231" i="5" s="1"/>
  <c r="BE231" i="5" a="1"/>
  <c r="BE231" i="5" s="1"/>
  <c r="BF231" i="5" a="1"/>
  <c r="BF231" i="5" s="1"/>
  <c r="BG231" i="5" a="1"/>
  <c r="BG231" i="5" s="1"/>
  <c r="AF232" i="5" a="1"/>
  <c r="AF232" i="5" s="1"/>
  <c r="AG232" i="5" a="1"/>
  <c r="AG232" i="5" s="1"/>
  <c r="AH232" i="5" a="1"/>
  <c r="AH232" i="5" s="1"/>
  <c r="AI232" i="5" a="1"/>
  <c r="AI232" i="5" s="1"/>
  <c r="AJ232" i="5" a="1"/>
  <c r="AJ232" i="5" s="1"/>
  <c r="AK232" i="5" a="1"/>
  <c r="AK232" i="5" s="1"/>
  <c r="AL232" i="5" a="1"/>
  <c r="AL232" i="5" s="1"/>
  <c r="AM232" i="5" a="1"/>
  <c r="AM232" i="5" s="1"/>
  <c r="AN232" i="5" a="1"/>
  <c r="AN232" i="5" s="1"/>
  <c r="AO232" i="5" a="1"/>
  <c r="AO232" i="5" s="1"/>
  <c r="AP232" i="5" a="1"/>
  <c r="AP232" i="5" s="1"/>
  <c r="AQ232" i="5" a="1"/>
  <c r="AQ232" i="5" s="1"/>
  <c r="AR232" i="5" a="1"/>
  <c r="AR232" i="5"/>
  <c r="AS232" i="5" a="1"/>
  <c r="AS232" i="5" s="1"/>
  <c r="AT232" i="5" a="1"/>
  <c r="AT232" i="5" s="1"/>
  <c r="AU232" i="5" a="1"/>
  <c r="AU232" i="5"/>
  <c r="AV232" i="5" a="1"/>
  <c r="AV232" i="5" s="1"/>
  <c r="AW232" i="5" a="1"/>
  <c r="AW232" i="5"/>
  <c r="AX232" i="5" a="1"/>
  <c r="AX232" i="5" s="1"/>
  <c r="AY232" i="5" a="1"/>
  <c r="AY232" i="5" s="1"/>
  <c r="AZ232" i="5" a="1"/>
  <c r="AZ232" i="5" s="1"/>
  <c r="BA232" i="5" a="1"/>
  <c r="BA232" i="5"/>
  <c r="BB232" i="5" a="1"/>
  <c r="BB232" i="5" s="1"/>
  <c r="BC232" i="5" a="1"/>
  <c r="BC232" i="5" s="1"/>
  <c r="BD232" i="5" a="1"/>
  <c r="BD232" i="5" s="1"/>
  <c r="BE232" i="5" a="1"/>
  <c r="BE232" i="5" s="1"/>
  <c r="BF232" i="5" a="1"/>
  <c r="BF232" i="5" s="1"/>
  <c r="BG232" i="5" a="1"/>
  <c r="BG232" i="5" s="1"/>
  <c r="AF233" i="5" a="1"/>
  <c r="AF233" i="5"/>
  <c r="AG233" i="5" a="1"/>
  <c r="AG233" i="5" s="1"/>
  <c r="AH233" i="5" a="1"/>
  <c r="AH233" i="5" s="1"/>
  <c r="AI233" i="5" a="1"/>
  <c r="AI233" i="5"/>
  <c r="AJ233" i="5" a="1"/>
  <c r="AJ233" i="5" s="1"/>
  <c r="AK233" i="5" a="1"/>
  <c r="AK233" i="5"/>
  <c r="AL233" i="5" a="1"/>
  <c r="AL233" i="5" s="1"/>
  <c r="AM233" i="5" a="1"/>
  <c r="AM233" i="5" s="1"/>
  <c r="AN233" i="5" a="1"/>
  <c r="AN233" i="5" s="1"/>
  <c r="AO233" i="5" a="1"/>
  <c r="AO233" i="5" s="1"/>
  <c r="AP233" i="5" a="1"/>
  <c r="AP233" i="5" s="1"/>
  <c r="AQ233" i="5" a="1"/>
  <c r="AQ233" i="5" s="1"/>
  <c r="AR233" i="5" a="1"/>
  <c r="AR233" i="5" s="1"/>
  <c r="AS233" i="5" a="1"/>
  <c r="AS233" i="5" s="1"/>
  <c r="AT233" i="5" a="1"/>
  <c r="AT233" i="5" s="1"/>
  <c r="AU233" i="5" a="1"/>
  <c r="AU233" i="5"/>
  <c r="AV233" i="5" a="1"/>
  <c r="AV233" i="5"/>
  <c r="AW233" i="5" a="1"/>
  <c r="AW233" i="5" s="1"/>
  <c r="AX233" i="5" a="1"/>
  <c r="AX233" i="5" s="1"/>
  <c r="AY233" i="5" a="1"/>
  <c r="AY233" i="5" s="1"/>
  <c r="AZ233" i="5" a="1"/>
  <c r="AZ233" i="5" s="1"/>
  <c r="BA233" i="5" a="1"/>
  <c r="BA233" i="5" s="1"/>
  <c r="BB233" i="5" a="1"/>
  <c r="BB233" i="5" s="1"/>
  <c r="BC233" i="5" a="1"/>
  <c r="BC233" i="5"/>
  <c r="BD233" i="5" a="1"/>
  <c r="BD233" i="5" s="1"/>
  <c r="BE233" i="5" a="1"/>
  <c r="BE233" i="5" s="1"/>
  <c r="BF233" i="5" a="1"/>
  <c r="BF233" i="5" s="1"/>
  <c r="BG233" i="5" a="1"/>
  <c r="BG233" i="5" s="1"/>
  <c r="AF234" i="5" a="1"/>
  <c r="AF234" i="5" s="1"/>
  <c r="AG234" i="5" a="1"/>
  <c r="AG234" i="5" s="1"/>
  <c r="AH234" i="5" a="1"/>
  <c r="AH234" i="5" s="1"/>
  <c r="AI234" i="5" a="1"/>
  <c r="AI234" i="5" s="1"/>
  <c r="AJ234" i="5" a="1"/>
  <c r="AJ234" i="5" s="1"/>
  <c r="AK234" i="5" a="1"/>
  <c r="AK234" i="5" s="1"/>
  <c r="AL234" i="5" a="1"/>
  <c r="AL234" i="5" s="1"/>
  <c r="AM234" i="5" a="1"/>
  <c r="AM234" i="5" s="1"/>
  <c r="AN234" i="5" a="1"/>
  <c r="AN234" i="5"/>
  <c r="AO234" i="5" a="1"/>
  <c r="AO234" i="5" s="1"/>
  <c r="AP234" i="5" a="1"/>
  <c r="AP234" i="5" s="1"/>
  <c r="AQ234" i="5" a="1"/>
  <c r="AQ234" i="5"/>
  <c r="AR234" i="5" a="1"/>
  <c r="AR234" i="5" s="1"/>
  <c r="AS234" i="5" a="1"/>
  <c r="AS234" i="5" s="1"/>
  <c r="AT234" i="5" a="1"/>
  <c r="AT234" i="5" s="1"/>
  <c r="AU234" i="5" a="1"/>
  <c r="AU234" i="5" s="1"/>
  <c r="AV234" i="5" a="1"/>
  <c r="AV234" i="5" s="1"/>
  <c r="AW234" i="5" a="1"/>
  <c r="AW234" i="5" s="1"/>
  <c r="AX234" i="5" a="1"/>
  <c r="AX234" i="5" s="1"/>
  <c r="AY234" i="5" a="1"/>
  <c r="AY234" i="5" s="1"/>
  <c r="AZ234" i="5" a="1"/>
  <c r="AZ234" i="5" s="1"/>
  <c r="BA234" i="5" a="1"/>
  <c r="BA234" i="5" s="1"/>
  <c r="BB234" i="5" a="1"/>
  <c r="BB234" i="5" s="1"/>
  <c r="BC234" i="5" a="1"/>
  <c r="BC234" i="5" s="1"/>
  <c r="BD234" i="5" a="1"/>
  <c r="BD234" i="5" s="1"/>
  <c r="BE234" i="5" a="1"/>
  <c r="BE234" i="5" s="1"/>
  <c r="BF234" i="5" a="1"/>
  <c r="BF234" i="5" s="1"/>
  <c r="BG234" i="5" a="1"/>
  <c r="BG234" i="5" s="1"/>
  <c r="AF235" i="5" a="1"/>
  <c r="AF235" i="5" s="1"/>
  <c r="AG235" i="5" a="1"/>
  <c r="AG235" i="5" s="1"/>
  <c r="AH235" i="5" a="1"/>
  <c r="AH235" i="5" s="1"/>
  <c r="AI235" i="5" a="1"/>
  <c r="AI235" i="5" s="1"/>
  <c r="AJ235" i="5" a="1"/>
  <c r="AJ235" i="5" s="1"/>
  <c r="AK235" i="5" a="1"/>
  <c r="AK235" i="5" s="1"/>
  <c r="AL235" i="5" a="1"/>
  <c r="AL235" i="5" s="1"/>
  <c r="AM235" i="5" a="1"/>
  <c r="AM235" i="5"/>
  <c r="AN235" i="5" a="1"/>
  <c r="AN235" i="5"/>
  <c r="AO235" i="5" a="1"/>
  <c r="AO235" i="5" s="1"/>
  <c r="AP235" i="5" a="1"/>
  <c r="AP235" i="5" s="1"/>
  <c r="AQ235" i="5" a="1"/>
  <c r="AQ235" i="5" s="1"/>
  <c r="AR235" i="5" a="1"/>
  <c r="AR235" i="5" s="1"/>
  <c r="AS235" i="5" a="1"/>
  <c r="AS235" i="5"/>
  <c r="AT235" i="5" a="1"/>
  <c r="AT235" i="5" s="1"/>
  <c r="AU235" i="5" a="1"/>
  <c r="AU235" i="5" s="1"/>
  <c r="AV235" i="5" a="1"/>
  <c r="AV235" i="5" s="1"/>
  <c r="AW235" i="5" a="1"/>
  <c r="AW235" i="5" s="1"/>
  <c r="AX235" i="5" a="1"/>
  <c r="AX235" i="5" s="1"/>
  <c r="AY235" i="5" a="1"/>
  <c r="AY235" i="5"/>
  <c r="AZ235" i="5" a="1"/>
  <c r="AZ235" i="5" s="1"/>
  <c r="BA235" i="5" a="1"/>
  <c r="BA235" i="5" s="1"/>
  <c r="BB235" i="5" a="1"/>
  <c r="BB235" i="5" s="1"/>
  <c r="BC235" i="5" a="1"/>
  <c r="BC235" i="5" s="1"/>
  <c r="BD235" i="5" a="1"/>
  <c r="BD235" i="5"/>
  <c r="BE235" i="5" a="1"/>
  <c r="BE235" i="5" s="1"/>
  <c r="BF235" i="5" a="1"/>
  <c r="BF235" i="5" s="1"/>
  <c r="BG235" i="5" a="1"/>
  <c r="BG235" i="5" s="1"/>
  <c r="AF236" i="5" a="1"/>
  <c r="AF236" i="5" s="1"/>
  <c r="AG236" i="5" a="1"/>
  <c r="AG236" i="5" s="1"/>
  <c r="AH236" i="5" a="1"/>
  <c r="AH236" i="5" s="1"/>
  <c r="AI236" i="5" a="1"/>
  <c r="AI236" i="5"/>
  <c r="AJ236" i="5" a="1"/>
  <c r="AJ236" i="5" s="1"/>
  <c r="AK236" i="5" a="1"/>
  <c r="AK236" i="5" s="1"/>
  <c r="AL236" i="5" a="1"/>
  <c r="AL236" i="5" s="1"/>
  <c r="AM236" i="5" a="1"/>
  <c r="AM236" i="5" s="1"/>
  <c r="AN236" i="5" a="1"/>
  <c r="AN236" i="5"/>
  <c r="AO236" i="5" a="1"/>
  <c r="AO236" i="5" s="1"/>
  <c r="AP236" i="5" a="1"/>
  <c r="AP236" i="5" s="1"/>
  <c r="AQ236" i="5" a="1"/>
  <c r="AQ236" i="5" s="1"/>
  <c r="AR236" i="5" a="1"/>
  <c r="AR236" i="5"/>
  <c r="AS236" i="5" a="1"/>
  <c r="AS236" i="5" s="1"/>
  <c r="AT236" i="5" a="1"/>
  <c r="AT236" i="5" s="1"/>
  <c r="AU236" i="5" a="1"/>
  <c r="AU236" i="5" s="1"/>
  <c r="AV236" i="5" a="1"/>
  <c r="AV236" i="5" s="1"/>
  <c r="AW236" i="5" a="1"/>
  <c r="AW236" i="5"/>
  <c r="AX236" i="5" a="1"/>
  <c r="AX236" i="5" s="1"/>
  <c r="AY236" i="5" a="1"/>
  <c r="AY236" i="5" s="1"/>
  <c r="AZ236" i="5" a="1"/>
  <c r="AZ236" i="5" s="1"/>
  <c r="BA236" i="5" a="1"/>
  <c r="BA236" i="5" s="1"/>
  <c r="BB236" i="5" a="1"/>
  <c r="BB236" i="5" s="1"/>
  <c r="BC236" i="5" a="1"/>
  <c r="BC236" i="5" s="1"/>
  <c r="BD236" i="5" a="1"/>
  <c r="BD236" i="5"/>
  <c r="BE236" i="5" a="1"/>
  <c r="BE236" i="5" s="1"/>
  <c r="BF236" i="5" a="1"/>
  <c r="BF236" i="5" s="1"/>
  <c r="BG236" i="5" a="1"/>
  <c r="BG236" i="5" s="1"/>
  <c r="AF237" i="5" a="1"/>
  <c r="AF237" i="5" s="1"/>
  <c r="AG237" i="5" a="1"/>
  <c r="AG237" i="5" s="1"/>
  <c r="AH237" i="5" a="1"/>
  <c r="AH237" i="5" s="1"/>
  <c r="AI237" i="5" a="1"/>
  <c r="AI237" i="5" s="1"/>
  <c r="AJ237" i="5" a="1"/>
  <c r="AJ237" i="5" s="1"/>
  <c r="AK237" i="5" a="1"/>
  <c r="AK237" i="5" s="1"/>
  <c r="AL237" i="5" a="1"/>
  <c r="AL237" i="5" s="1"/>
  <c r="AM237" i="5" a="1"/>
  <c r="AM237" i="5" s="1"/>
  <c r="AN237" i="5" a="1"/>
  <c r="AN237" i="5"/>
  <c r="AO237" i="5" a="1"/>
  <c r="AO237" i="5" s="1"/>
  <c r="AP237" i="5" a="1"/>
  <c r="AP237" i="5" s="1"/>
  <c r="AQ237" i="5" a="1"/>
  <c r="AQ237" i="5"/>
  <c r="AR237" i="5" a="1"/>
  <c r="AR237" i="5" s="1"/>
  <c r="AS237" i="5" a="1"/>
  <c r="AS237" i="5" s="1"/>
  <c r="AT237" i="5" a="1"/>
  <c r="AT237" i="5" s="1"/>
  <c r="AU237" i="5" a="1"/>
  <c r="AU237" i="5"/>
  <c r="AV237" i="5" a="1"/>
  <c r="AV237" i="5"/>
  <c r="AW237" i="5" a="1"/>
  <c r="AW237" i="5" s="1"/>
  <c r="AX237" i="5" a="1"/>
  <c r="AX237" i="5" s="1"/>
  <c r="AY237" i="5" a="1"/>
  <c r="AY237" i="5" s="1"/>
  <c r="AZ237" i="5" a="1"/>
  <c r="AZ237" i="5"/>
  <c r="BA237" i="5" a="1"/>
  <c r="BA237" i="5" s="1"/>
  <c r="BB237" i="5" a="1"/>
  <c r="BB237" i="5" s="1"/>
  <c r="BC237" i="5" a="1"/>
  <c r="BC237" i="5" s="1"/>
  <c r="BD237" i="5" a="1"/>
  <c r="BD237" i="5"/>
  <c r="BE237" i="5" a="1"/>
  <c r="BE237" i="5" s="1"/>
  <c r="BF237" i="5" a="1"/>
  <c r="BF237" i="5" s="1"/>
  <c r="BG237" i="5" a="1"/>
  <c r="BG237" i="5" s="1"/>
  <c r="AF238" i="5" a="1"/>
  <c r="AF238" i="5" s="1"/>
  <c r="AG238" i="5" a="1"/>
  <c r="AG238" i="5" s="1"/>
  <c r="AH238" i="5" a="1"/>
  <c r="AH238" i="5" s="1"/>
  <c r="AI238" i="5" a="1"/>
  <c r="AI238" i="5" s="1"/>
  <c r="AJ238" i="5" a="1"/>
  <c r="AJ238" i="5" s="1"/>
  <c r="AK238" i="5" a="1"/>
  <c r="AK238" i="5" s="1"/>
  <c r="AL238" i="5" a="1"/>
  <c r="AL238" i="5" s="1"/>
  <c r="AM238" i="5" a="1"/>
  <c r="AM238" i="5"/>
  <c r="AN238" i="5" a="1"/>
  <c r="AN238" i="5" s="1"/>
  <c r="AO238" i="5" a="1"/>
  <c r="AO238" i="5" s="1"/>
  <c r="AP238" i="5" a="1"/>
  <c r="AP238" i="5" s="1"/>
  <c r="AQ238" i="5" a="1"/>
  <c r="AQ238" i="5" s="1"/>
  <c r="AR238" i="5" a="1"/>
  <c r="AR238" i="5" s="1"/>
  <c r="AS238" i="5" a="1"/>
  <c r="AS238" i="5" s="1"/>
  <c r="AT238" i="5" a="1"/>
  <c r="AT238" i="5" s="1"/>
  <c r="AU238" i="5" a="1"/>
  <c r="AU238" i="5" s="1"/>
  <c r="AV238" i="5" a="1"/>
  <c r="AV238" i="5" s="1"/>
  <c r="AW238" i="5" a="1"/>
  <c r="AW238" i="5" s="1"/>
  <c r="AX238" i="5" a="1"/>
  <c r="AX238" i="5" s="1"/>
  <c r="AY238" i="5" a="1"/>
  <c r="AY238" i="5" s="1"/>
  <c r="AZ238" i="5" a="1"/>
  <c r="AZ238" i="5"/>
  <c r="BA238" i="5" a="1"/>
  <c r="BA238" i="5"/>
  <c r="BB238" i="5" a="1"/>
  <c r="BB238" i="5" s="1"/>
  <c r="BC238" i="5" a="1"/>
  <c r="BC238" i="5" s="1"/>
  <c r="BD238" i="5" a="1"/>
  <c r="BD238" i="5" s="1"/>
  <c r="BE238" i="5" a="1"/>
  <c r="BE238" i="5"/>
  <c r="BF238" i="5" a="1"/>
  <c r="BF238" i="5" s="1"/>
  <c r="BG238" i="5" a="1"/>
  <c r="BG238" i="5"/>
  <c r="AF239" i="5" a="1"/>
  <c r="AF239" i="5" s="1"/>
  <c r="AG239" i="5" a="1"/>
  <c r="AG239" i="5" s="1"/>
  <c r="AH239" i="5" a="1"/>
  <c r="AH239" i="5" s="1"/>
  <c r="AI239" i="5" a="1"/>
  <c r="AI239" i="5" s="1"/>
  <c r="AJ239" i="5" a="1"/>
  <c r="AJ239" i="5"/>
  <c r="AK239" i="5" a="1"/>
  <c r="AK239" i="5" s="1"/>
  <c r="AL239" i="5" a="1"/>
  <c r="AL239" i="5" s="1"/>
  <c r="AM239" i="5" a="1"/>
  <c r="AM239" i="5"/>
  <c r="AN239" i="5" a="1"/>
  <c r="AN239" i="5" s="1"/>
  <c r="AO239" i="5" a="1"/>
  <c r="AO239" i="5" s="1"/>
  <c r="AP239" i="5" a="1"/>
  <c r="AP239" i="5" s="1"/>
  <c r="AQ239" i="5" a="1"/>
  <c r="AQ239" i="5" s="1"/>
  <c r="AR239" i="5" a="1"/>
  <c r="AR239" i="5"/>
  <c r="AS239" i="5" a="1"/>
  <c r="AS239" i="5"/>
  <c r="AT239" i="5" a="1"/>
  <c r="AT239" i="5" s="1"/>
  <c r="AU239" i="5" a="1"/>
  <c r="AU239" i="5" s="1"/>
  <c r="AV239" i="5" a="1"/>
  <c r="AV239" i="5" s="1"/>
  <c r="AW239" i="5" a="1"/>
  <c r="AW239" i="5"/>
  <c r="AX239" i="5" a="1"/>
  <c r="AX239" i="5" s="1"/>
  <c r="AY239" i="5" a="1"/>
  <c r="AY239" i="5"/>
  <c r="AZ239" i="5" a="1"/>
  <c r="AZ239" i="5" s="1"/>
  <c r="BA239" i="5" a="1"/>
  <c r="BA239" i="5" s="1"/>
  <c r="BB239" i="5" a="1"/>
  <c r="BB239" i="5" s="1"/>
  <c r="BC239" i="5" a="1"/>
  <c r="BC239" i="5" s="1"/>
  <c r="BD239" i="5" a="1"/>
  <c r="BD239" i="5"/>
  <c r="BE239" i="5" a="1"/>
  <c r="BE239" i="5" s="1"/>
  <c r="BF239" i="5" a="1"/>
  <c r="BF239" i="5" s="1"/>
  <c r="BG239" i="5" a="1"/>
  <c r="BG239" i="5" s="1"/>
  <c r="AF240" i="5" a="1"/>
  <c r="AF240" i="5"/>
  <c r="AG240" i="5" a="1"/>
  <c r="AG240" i="5"/>
  <c r="AH240" i="5" a="1"/>
  <c r="AH240" i="5" s="1"/>
  <c r="AI240" i="5" a="1"/>
  <c r="AI240" i="5"/>
  <c r="AJ240" i="5" a="1"/>
  <c r="AJ240" i="5" s="1"/>
  <c r="AK240" i="5" a="1"/>
  <c r="AK240" i="5" s="1"/>
  <c r="AL240" i="5" a="1"/>
  <c r="AL240" i="5" s="1"/>
  <c r="AM240" i="5" a="1"/>
  <c r="AM240" i="5" s="1"/>
  <c r="AN240" i="5" a="1"/>
  <c r="AN240" i="5"/>
  <c r="AO240" i="5" a="1"/>
  <c r="AO240" i="5" s="1"/>
  <c r="AP240" i="5" a="1"/>
  <c r="AP240" i="5" s="1"/>
  <c r="AQ240" i="5" a="1"/>
  <c r="AQ240" i="5" s="1"/>
  <c r="AR240" i="5" a="1"/>
  <c r="AR240" i="5" s="1"/>
  <c r="AS240" i="5" a="1"/>
  <c r="AS240" i="5" s="1"/>
  <c r="AT240" i="5" a="1"/>
  <c r="AT240" i="5" s="1"/>
  <c r="AU240" i="5" a="1"/>
  <c r="AU240" i="5" s="1"/>
  <c r="AV240" i="5" a="1"/>
  <c r="AV240" i="5"/>
  <c r="AW240" i="5" a="1"/>
  <c r="AW240" i="5" s="1"/>
  <c r="AX240" i="5" a="1"/>
  <c r="AX240" i="5" s="1"/>
  <c r="AY240" i="5" a="1"/>
  <c r="AY240" i="5" s="1"/>
  <c r="AZ240" i="5" a="1"/>
  <c r="AZ240" i="5" s="1"/>
  <c r="BA240" i="5" a="1"/>
  <c r="BA240" i="5" s="1"/>
  <c r="BB240" i="5" a="1"/>
  <c r="BB240" i="5"/>
  <c r="BC240" i="5" a="1"/>
  <c r="BC240" i="5" s="1"/>
  <c r="BD240" i="5" a="1"/>
  <c r="BD240" i="5" s="1"/>
  <c r="BE240" i="5" a="1"/>
  <c r="BE240" i="5" s="1"/>
  <c r="BF240" i="5" a="1"/>
  <c r="BF240" i="5" s="1"/>
  <c r="BG240" i="5" a="1"/>
  <c r="BG240" i="5" s="1"/>
  <c r="AF241" i="5" a="1"/>
  <c r="AF241" i="5" s="1"/>
  <c r="AG241" i="5" a="1"/>
  <c r="AG241" i="5" s="1"/>
  <c r="AH241" i="5" a="1"/>
  <c r="AH241" i="5" s="1"/>
  <c r="AI241" i="5" a="1"/>
  <c r="AI241" i="5" s="1"/>
  <c r="AJ241" i="5" a="1"/>
  <c r="AJ241" i="5" s="1"/>
  <c r="AK241" i="5" a="1"/>
  <c r="AK241" i="5" s="1"/>
  <c r="AL241" i="5" a="1"/>
  <c r="AL241" i="5"/>
  <c r="AM241" i="5" a="1"/>
  <c r="AM241" i="5" s="1"/>
  <c r="AN241" i="5" a="1"/>
  <c r="AN241" i="5" s="1"/>
  <c r="AO241" i="5" a="1"/>
  <c r="AO241" i="5" s="1"/>
  <c r="AP241" i="5" a="1"/>
  <c r="AP241" i="5" s="1"/>
  <c r="AQ241" i="5" a="1"/>
  <c r="AQ241" i="5" s="1"/>
  <c r="AR241" i="5" a="1"/>
  <c r="AR241" i="5"/>
  <c r="AS241" i="5" a="1"/>
  <c r="AS241" i="5" s="1"/>
  <c r="AT241" i="5" a="1"/>
  <c r="AT241" i="5" s="1"/>
  <c r="AU241" i="5" a="1"/>
  <c r="AU241" i="5" s="1"/>
  <c r="AV241" i="5" a="1"/>
  <c r="AV241" i="5"/>
  <c r="AW241" i="5" a="1"/>
  <c r="AW241" i="5" s="1"/>
  <c r="AX241" i="5" a="1"/>
  <c r="AX241" i="5" s="1"/>
  <c r="AY241" i="5" a="1"/>
  <c r="AY241" i="5" s="1"/>
  <c r="AZ241" i="5" a="1"/>
  <c r="AZ241" i="5" s="1"/>
  <c r="BA241" i="5" a="1"/>
  <c r="BA241" i="5" s="1"/>
  <c r="BB241" i="5" a="1"/>
  <c r="BB241" i="5"/>
  <c r="BC241" i="5" a="1"/>
  <c r="BC241" i="5" s="1"/>
  <c r="BD241" i="5" a="1"/>
  <c r="BD241" i="5" s="1"/>
  <c r="BE241" i="5" a="1"/>
  <c r="BE241" i="5" s="1"/>
  <c r="BF241" i="5" a="1"/>
  <c r="BF241" i="5" s="1"/>
  <c r="BG241" i="5" a="1"/>
  <c r="BG241" i="5" s="1"/>
  <c r="AF242" i="5" a="1"/>
  <c r="AF242" i="5" s="1"/>
  <c r="AG242" i="5" a="1"/>
  <c r="AG242" i="5"/>
  <c r="AH242" i="5" a="1"/>
  <c r="AH242" i="5" s="1"/>
  <c r="AI242" i="5" a="1"/>
  <c r="AI242" i="5" s="1"/>
  <c r="AJ242" i="5" a="1"/>
  <c r="AJ242" i="5" s="1"/>
  <c r="AK242" i="5" a="1"/>
  <c r="AK242" i="5" s="1"/>
  <c r="AL242" i="5" a="1"/>
  <c r="AL242" i="5"/>
  <c r="AM242" i="5" a="1"/>
  <c r="AM242" i="5" s="1"/>
  <c r="AN242" i="5" a="1"/>
  <c r="AN242" i="5" s="1"/>
  <c r="AO242" i="5" a="1"/>
  <c r="AO242" i="5" s="1"/>
  <c r="AP242" i="5" a="1"/>
  <c r="AP242" i="5" s="1"/>
  <c r="AQ242" i="5" a="1"/>
  <c r="AQ242" i="5" s="1"/>
  <c r="AR242" i="5" a="1"/>
  <c r="AR242" i="5" s="1"/>
  <c r="AS242" i="5" a="1"/>
  <c r="AS242" i="5" s="1"/>
  <c r="AT242" i="5" a="1"/>
  <c r="AT242" i="5" s="1"/>
  <c r="AU242" i="5" a="1"/>
  <c r="AU242" i="5" s="1"/>
  <c r="AV242" i="5" a="1"/>
  <c r="AV242" i="5" s="1"/>
  <c r="AW242" i="5" a="1"/>
  <c r="AW242" i="5" s="1"/>
  <c r="AX242" i="5" a="1"/>
  <c r="AX242" i="5" s="1"/>
  <c r="AY242" i="5" a="1"/>
  <c r="AY242" i="5" s="1"/>
  <c r="AZ242" i="5" a="1"/>
  <c r="AZ242" i="5" s="1"/>
  <c r="BA242" i="5" a="1"/>
  <c r="BA242" i="5"/>
  <c r="BB242" i="5" a="1"/>
  <c r="BB242" i="5" s="1"/>
  <c r="BC242" i="5" a="1"/>
  <c r="BC242" i="5" s="1"/>
  <c r="BD242" i="5" a="1"/>
  <c r="BD242" i="5" s="1"/>
  <c r="BE242" i="5" a="1"/>
  <c r="BE242" i="5" s="1"/>
  <c r="BF242" i="5" a="1"/>
  <c r="BF242" i="5" s="1"/>
  <c r="BG242" i="5" a="1"/>
  <c r="BG242" i="5" s="1"/>
  <c r="AF243" i="5" a="1"/>
  <c r="AF243" i="5" s="1"/>
  <c r="AG243" i="5" a="1"/>
  <c r="AG243" i="5" s="1"/>
  <c r="AH243" i="5" a="1"/>
  <c r="AH243" i="5" s="1"/>
  <c r="AI243" i="5" a="1"/>
  <c r="AI243" i="5" s="1"/>
  <c r="AJ243" i="5" a="1"/>
  <c r="AJ243" i="5" s="1"/>
  <c r="AK243" i="5" a="1"/>
  <c r="AK243" i="5" s="1"/>
  <c r="AL243" i="5" a="1"/>
  <c r="AL243" i="5" s="1"/>
  <c r="AM243" i="5" a="1"/>
  <c r="AM243" i="5" s="1"/>
  <c r="AN243" i="5" a="1"/>
  <c r="AN243" i="5" s="1"/>
  <c r="AO243" i="5" a="1"/>
  <c r="AO243" i="5" s="1"/>
  <c r="AP243" i="5" a="1"/>
  <c r="AP243" i="5" s="1"/>
  <c r="AQ243" i="5" a="1"/>
  <c r="AQ243" i="5" s="1"/>
  <c r="AR243" i="5" a="1"/>
  <c r="AR243" i="5" s="1"/>
  <c r="AS243" i="5" a="1"/>
  <c r="AS243" i="5" s="1"/>
  <c r="AT243" i="5" a="1"/>
  <c r="AT243" i="5" s="1"/>
  <c r="AU243" i="5" a="1"/>
  <c r="AU243" i="5" s="1"/>
  <c r="AV243" i="5" a="1"/>
  <c r="AV243" i="5" s="1"/>
  <c r="AW243" i="5" a="1"/>
  <c r="AW243" i="5" s="1"/>
  <c r="AX243" i="5" a="1"/>
  <c r="AX243" i="5" s="1"/>
  <c r="AY243" i="5" a="1"/>
  <c r="AY243" i="5" s="1"/>
  <c r="AZ243" i="5" a="1"/>
  <c r="AZ243" i="5" s="1"/>
  <c r="BA243" i="5" a="1"/>
  <c r="BA243" i="5" s="1"/>
  <c r="BB243" i="5" a="1"/>
  <c r="BB243" i="5" s="1"/>
  <c r="BC243" i="5" a="1"/>
  <c r="BC243" i="5" s="1"/>
  <c r="BD243" i="5" a="1"/>
  <c r="BD243" i="5" s="1"/>
  <c r="BE243" i="5" a="1"/>
  <c r="BE243" i="5" s="1"/>
  <c r="BF243" i="5" a="1"/>
  <c r="BF243" i="5" s="1"/>
  <c r="BG243" i="5" a="1"/>
  <c r="BG243" i="5" s="1"/>
  <c r="AF244" i="5" a="1"/>
  <c r="AF244" i="5"/>
  <c r="AG244" i="5" a="1"/>
  <c r="AG244" i="5"/>
  <c r="AH244" i="5" a="1"/>
  <c r="AH244" i="5" s="1"/>
  <c r="AI244" i="5" a="1"/>
  <c r="AI244" i="5" s="1"/>
  <c r="AJ244" i="5" a="1"/>
  <c r="AJ244" i="5" s="1"/>
  <c r="AK244" i="5" a="1"/>
  <c r="AK244" i="5" s="1"/>
  <c r="AL244" i="5" a="1"/>
  <c r="AL244" i="5"/>
  <c r="AM244" i="5" a="1"/>
  <c r="AM244" i="5" s="1"/>
  <c r="AN244" i="5" a="1"/>
  <c r="AN244" i="5" s="1"/>
  <c r="AO244" i="5" a="1"/>
  <c r="AO244" i="5" s="1"/>
  <c r="AP244" i="5" a="1"/>
  <c r="AP244" i="5" s="1"/>
  <c r="AQ244" i="5" a="1"/>
  <c r="AQ244" i="5" s="1"/>
  <c r="AR244" i="5" a="1"/>
  <c r="AR244" i="5" s="1"/>
  <c r="AS244" i="5" a="1"/>
  <c r="AS244" i="5" s="1"/>
  <c r="AT244" i="5" a="1"/>
  <c r="AT244" i="5" s="1"/>
  <c r="AU244" i="5" a="1"/>
  <c r="AU244" i="5" s="1"/>
  <c r="AV244" i="5" a="1"/>
  <c r="AV244" i="5" s="1"/>
  <c r="AW244" i="5" a="1"/>
  <c r="AW244" i="5" s="1"/>
  <c r="AX244" i="5" a="1"/>
  <c r="AX244" i="5" s="1"/>
  <c r="AY244" i="5" a="1"/>
  <c r="AY244" i="5" s="1"/>
  <c r="AZ244" i="5" a="1"/>
  <c r="AZ244" i="5" s="1"/>
  <c r="BA244" i="5" a="1"/>
  <c r="BA244" i="5" s="1"/>
  <c r="BB244" i="5" a="1"/>
  <c r="BB244" i="5" s="1"/>
  <c r="BC244" i="5" a="1"/>
  <c r="BC244" i="5" s="1"/>
  <c r="BD244" i="5" a="1"/>
  <c r="BD244" i="5" s="1"/>
  <c r="BE244" i="5" a="1"/>
  <c r="BE244" i="5"/>
  <c r="BF244" i="5" a="1"/>
  <c r="BF244" i="5" s="1"/>
  <c r="BG244" i="5" a="1"/>
  <c r="BG244" i="5" s="1"/>
  <c r="AF245" i="5" a="1"/>
  <c r="AF245" i="5" s="1"/>
  <c r="AG245" i="5" a="1"/>
  <c r="AG245" i="5" s="1"/>
  <c r="AH245" i="5" a="1"/>
  <c r="AH245" i="5" s="1"/>
  <c r="AI245" i="5" a="1"/>
  <c r="AI245" i="5" s="1"/>
  <c r="AJ245" i="5" a="1"/>
  <c r="AJ245" i="5" s="1"/>
  <c r="AK245" i="5" a="1"/>
  <c r="AK245" i="5" s="1"/>
  <c r="AL245" i="5" a="1"/>
  <c r="AL245" i="5" s="1"/>
  <c r="AM245" i="5" a="1"/>
  <c r="AM245" i="5" s="1"/>
  <c r="AN245" i="5" a="1"/>
  <c r="AN245" i="5" s="1"/>
  <c r="AO245" i="5" a="1"/>
  <c r="AO245" i="5" s="1"/>
  <c r="AP245" i="5" a="1"/>
  <c r="AP245" i="5" s="1"/>
  <c r="AQ245" i="5" a="1"/>
  <c r="AQ245" i="5" s="1"/>
  <c r="AR245" i="5" a="1"/>
  <c r="AR245" i="5" s="1"/>
  <c r="AS245" i="5" a="1"/>
  <c r="AS245" i="5" s="1"/>
  <c r="AT245" i="5" a="1"/>
  <c r="AT245" i="5" s="1"/>
  <c r="AU245" i="5" a="1"/>
  <c r="AU245" i="5" s="1"/>
  <c r="AV245" i="5" a="1"/>
  <c r="AV245" i="5" s="1"/>
  <c r="AW245" i="5" a="1"/>
  <c r="AW245" i="5" s="1"/>
  <c r="AX245" i="5" a="1"/>
  <c r="AX245" i="5"/>
  <c r="AY245" i="5" a="1"/>
  <c r="AY245" i="5" s="1"/>
  <c r="AZ245" i="5" a="1"/>
  <c r="AZ245" i="5" s="1"/>
  <c r="BA245" i="5" a="1"/>
  <c r="BA245" i="5" s="1"/>
  <c r="BB245" i="5" a="1"/>
  <c r="BB245" i="5" s="1"/>
  <c r="BC245" i="5" a="1"/>
  <c r="BC245" i="5" s="1"/>
  <c r="BD245" i="5" a="1"/>
  <c r="BD245" i="5" s="1"/>
  <c r="BE245" i="5" a="1"/>
  <c r="BE245" i="5" s="1"/>
  <c r="BF245" i="5" a="1"/>
  <c r="BF245" i="5" s="1"/>
  <c r="BG245" i="5" a="1"/>
  <c r="BG245" i="5" s="1"/>
  <c r="AF246" i="5" a="1"/>
  <c r="AF246" i="5" s="1"/>
  <c r="AG246" i="5" a="1"/>
  <c r="AG246" i="5" s="1"/>
  <c r="AH246" i="5" a="1"/>
  <c r="AH246" i="5" s="1"/>
  <c r="AI246" i="5" a="1"/>
  <c r="AI246" i="5" s="1"/>
  <c r="AJ246" i="5" a="1"/>
  <c r="AJ246" i="5" s="1"/>
  <c r="AK246" i="5" a="1"/>
  <c r="AK246" i="5"/>
  <c r="AL246" i="5" a="1"/>
  <c r="AL246" i="5" s="1"/>
  <c r="AM246" i="5" a="1"/>
  <c r="AM246" i="5" s="1"/>
  <c r="AN246" i="5" a="1"/>
  <c r="AN246" i="5" s="1"/>
  <c r="AO246" i="5" a="1"/>
  <c r="AO246" i="5" s="1"/>
  <c r="AP246" i="5" a="1"/>
  <c r="AP246" i="5"/>
  <c r="AQ246" i="5" a="1"/>
  <c r="AQ246" i="5" s="1"/>
  <c r="AR246" i="5" a="1"/>
  <c r="AR246" i="5" s="1"/>
  <c r="AS246" i="5" a="1"/>
  <c r="AS246" i="5" s="1"/>
  <c r="AT246" i="5" a="1"/>
  <c r="AT246" i="5" s="1"/>
  <c r="AU246" i="5" a="1"/>
  <c r="AU246" i="5" s="1"/>
  <c r="AV246" i="5" a="1"/>
  <c r="AV246" i="5" s="1"/>
  <c r="AW246" i="5" a="1"/>
  <c r="AW246" i="5"/>
  <c r="AX246" i="5" a="1"/>
  <c r="AX246" i="5" s="1"/>
  <c r="AY246" i="5" a="1"/>
  <c r="AY246" i="5" s="1"/>
  <c r="AZ246" i="5" a="1"/>
  <c r="AZ246" i="5" s="1"/>
  <c r="BA246" i="5" a="1"/>
  <c r="BA246" i="5" s="1"/>
  <c r="BB246" i="5" a="1"/>
  <c r="BB246" i="5"/>
  <c r="BC246" i="5" a="1"/>
  <c r="BC246" i="5" s="1"/>
  <c r="BD246" i="5" a="1"/>
  <c r="BD246" i="5" s="1"/>
  <c r="BE246" i="5" a="1"/>
  <c r="BE246" i="5" s="1"/>
  <c r="BF246" i="5" a="1"/>
  <c r="BF246" i="5" s="1"/>
  <c r="BG246" i="5" a="1"/>
  <c r="BG246" i="5" s="1"/>
  <c r="AF247" i="5" a="1"/>
  <c r="AF247" i="5" s="1"/>
  <c r="AG247" i="5" a="1"/>
  <c r="AG247" i="5" s="1"/>
  <c r="AH247" i="5" a="1"/>
  <c r="AH247" i="5" s="1"/>
  <c r="AI247" i="5" a="1"/>
  <c r="AI247" i="5" s="1"/>
  <c r="AJ247" i="5" a="1"/>
  <c r="AJ247" i="5" s="1"/>
  <c r="AK247" i="5" a="1"/>
  <c r="AK247" i="5" s="1"/>
  <c r="AL247" i="5" a="1"/>
  <c r="AL247" i="5" s="1"/>
  <c r="AM247" i="5" a="1"/>
  <c r="AM247" i="5" s="1"/>
  <c r="AN247" i="5" a="1"/>
  <c r="AN247" i="5" s="1"/>
  <c r="AO247" i="5" a="1"/>
  <c r="AO247" i="5" s="1"/>
  <c r="AP247" i="5" a="1"/>
  <c r="AP247" i="5" s="1"/>
  <c r="AQ247" i="5" a="1"/>
  <c r="AQ247" i="5" s="1"/>
  <c r="AR247" i="5" a="1"/>
  <c r="AR247" i="5"/>
  <c r="AS247" i="5" a="1"/>
  <c r="AS247" i="5" s="1"/>
  <c r="AT247" i="5" a="1"/>
  <c r="AT247" i="5" s="1"/>
  <c r="AU247" i="5" a="1"/>
  <c r="AU247" i="5" s="1"/>
  <c r="AV247" i="5" a="1"/>
  <c r="AV247" i="5" s="1"/>
  <c r="AW247" i="5" a="1"/>
  <c r="AW247" i="5"/>
  <c r="AX247" i="5" a="1"/>
  <c r="AX247" i="5" s="1"/>
  <c r="AY247" i="5" a="1"/>
  <c r="AY247" i="5" s="1"/>
  <c r="AZ247" i="5" a="1"/>
  <c r="AZ247" i="5" s="1"/>
  <c r="BA247" i="5" a="1"/>
  <c r="BA247" i="5" s="1"/>
  <c r="BB247" i="5" a="1"/>
  <c r="BB247" i="5"/>
  <c r="BC247" i="5" a="1"/>
  <c r="BC247" i="5" s="1"/>
  <c r="BD247" i="5" a="1"/>
  <c r="BD247" i="5" s="1"/>
  <c r="BE247" i="5" a="1"/>
  <c r="BE247" i="5" s="1"/>
  <c r="BF247" i="5" a="1"/>
  <c r="BF247" i="5" s="1"/>
  <c r="BG247" i="5" a="1"/>
  <c r="BG247" i="5" s="1"/>
  <c r="AF248" i="5" a="1"/>
  <c r="AF248" i="5" s="1"/>
  <c r="AG248" i="5" a="1"/>
  <c r="AG248" i="5" s="1"/>
  <c r="AH248" i="5" a="1"/>
  <c r="AH248" i="5" s="1"/>
  <c r="AI248" i="5" a="1"/>
  <c r="AI248" i="5" s="1"/>
  <c r="AJ248" i="5" a="1"/>
  <c r="AJ248" i="5" s="1"/>
  <c r="AK248" i="5" a="1"/>
  <c r="AK248" i="5" s="1"/>
  <c r="AL248" i="5" a="1"/>
  <c r="AL248" i="5" s="1"/>
  <c r="AM248" i="5" a="1"/>
  <c r="AM248" i="5" s="1"/>
  <c r="AN248" i="5" a="1"/>
  <c r="AN248" i="5" s="1"/>
  <c r="AO248" i="5" a="1"/>
  <c r="AO248" i="5"/>
  <c r="AP248" i="5" a="1"/>
  <c r="AP248" i="5" s="1"/>
  <c r="AQ248" i="5" a="1"/>
  <c r="AQ248" i="5" s="1"/>
  <c r="AR248" i="5" a="1"/>
  <c r="AR248" i="5"/>
  <c r="AS248" i="5" a="1"/>
  <c r="AS248" i="5" s="1"/>
  <c r="AT248" i="5" a="1"/>
  <c r="AT248" i="5" s="1"/>
  <c r="AU248" i="5" a="1"/>
  <c r="AU248" i="5" s="1"/>
  <c r="AV248" i="5" a="1"/>
  <c r="AV248" i="5" s="1"/>
  <c r="AW248" i="5" a="1"/>
  <c r="AW248" i="5" s="1"/>
  <c r="AX248" i="5" a="1"/>
  <c r="AX248" i="5" s="1"/>
  <c r="AY248" i="5" a="1"/>
  <c r="AY248" i="5" s="1"/>
  <c r="AZ248" i="5" a="1"/>
  <c r="AZ248" i="5" s="1"/>
  <c r="BA248" i="5" a="1"/>
  <c r="BA248" i="5" s="1"/>
  <c r="BB248" i="5" a="1"/>
  <c r="BB248" i="5" s="1"/>
  <c r="BC248" i="5" a="1"/>
  <c r="BC248" i="5" s="1"/>
  <c r="BD248" i="5" a="1"/>
  <c r="BD248" i="5" s="1"/>
  <c r="BE248" i="5" a="1"/>
  <c r="BE248" i="5" s="1"/>
  <c r="BF248" i="5" a="1"/>
  <c r="BF248" i="5"/>
  <c r="BG248" i="5" a="1"/>
  <c r="BG248" i="5" s="1"/>
  <c r="AF249" i="5" a="1"/>
  <c r="AF249" i="5" s="1"/>
  <c r="AG249" i="5" a="1"/>
  <c r="AG249" i="5" s="1"/>
  <c r="AH249" i="5" a="1"/>
  <c r="AH249" i="5" s="1"/>
  <c r="AI249" i="5" a="1"/>
  <c r="AI249" i="5" s="1"/>
  <c r="AJ249" i="5" a="1"/>
  <c r="AJ249" i="5"/>
  <c r="AK249" i="5" a="1"/>
  <c r="AK249" i="5" s="1"/>
  <c r="AL249" i="5" a="1"/>
  <c r="AL249" i="5" s="1"/>
  <c r="AM249" i="5" a="1"/>
  <c r="AM249" i="5" s="1"/>
  <c r="AN249" i="5" a="1"/>
  <c r="AN249" i="5" s="1"/>
  <c r="AO249" i="5" a="1"/>
  <c r="AO249" i="5" s="1"/>
  <c r="AP249" i="5" a="1"/>
  <c r="AP249" i="5" s="1"/>
  <c r="AQ249" i="5" a="1"/>
  <c r="AQ249" i="5" s="1"/>
  <c r="AR249" i="5" a="1"/>
  <c r="AR249" i="5"/>
  <c r="AS249" i="5" a="1"/>
  <c r="AS249" i="5" s="1"/>
  <c r="AT249" i="5" a="1"/>
  <c r="AT249" i="5" s="1"/>
  <c r="AU249" i="5" a="1"/>
  <c r="AU249" i="5" s="1"/>
  <c r="AV249" i="5" a="1"/>
  <c r="AV249" i="5" s="1"/>
  <c r="AW249" i="5" a="1"/>
  <c r="AW249" i="5" s="1"/>
  <c r="AX249" i="5" a="1"/>
  <c r="AX249" i="5" s="1"/>
  <c r="AY249" i="5" a="1"/>
  <c r="AY249" i="5" s="1"/>
  <c r="AZ249" i="5" a="1"/>
  <c r="AZ249" i="5"/>
  <c r="BA249" i="5" a="1"/>
  <c r="BA249" i="5" s="1"/>
  <c r="BB249" i="5" a="1"/>
  <c r="BB249" i="5" s="1"/>
  <c r="BC249" i="5" a="1"/>
  <c r="BC249" i="5" s="1"/>
  <c r="BD249" i="5" a="1"/>
  <c r="BD249" i="5" s="1"/>
  <c r="BE249" i="5" a="1"/>
  <c r="BE249" i="5" s="1"/>
  <c r="BF249" i="5" a="1"/>
  <c r="BF249" i="5" s="1"/>
  <c r="BG249" i="5" a="1"/>
  <c r="BG249" i="5" s="1"/>
  <c r="AF250" i="5" a="1"/>
  <c r="AF250" i="5" s="1"/>
  <c r="AG250" i="5" a="1"/>
  <c r="AG250" i="5" s="1"/>
  <c r="AH250" i="5" a="1"/>
  <c r="AH250" i="5" s="1"/>
  <c r="AI250" i="5" a="1"/>
  <c r="AI250" i="5" s="1"/>
  <c r="AJ250" i="5" a="1"/>
  <c r="AJ250" i="5" s="1"/>
  <c r="AK250" i="5" a="1"/>
  <c r="AK250" i="5" s="1"/>
  <c r="AL250" i="5" a="1"/>
  <c r="AL250" i="5"/>
  <c r="AM250" i="5" a="1"/>
  <c r="AM250" i="5" s="1"/>
  <c r="AN250" i="5" a="1"/>
  <c r="AN250" i="5" s="1"/>
  <c r="AO250" i="5" a="1"/>
  <c r="AO250" i="5" s="1"/>
  <c r="AP250" i="5" a="1"/>
  <c r="AP250" i="5"/>
  <c r="AQ250" i="5" a="1"/>
  <c r="AQ250" i="5" s="1"/>
  <c r="AR250" i="5" a="1"/>
  <c r="AR250" i="5" s="1"/>
  <c r="AS250" i="5" a="1"/>
  <c r="AS250" i="5" s="1"/>
  <c r="AT250" i="5" a="1"/>
  <c r="AT250" i="5" s="1"/>
  <c r="AU250" i="5" a="1"/>
  <c r="AU250" i="5" s="1"/>
  <c r="AV250" i="5" a="1"/>
  <c r="AV250" i="5" s="1"/>
  <c r="AW250" i="5" a="1"/>
  <c r="AW250" i="5" s="1"/>
  <c r="AX250" i="5" a="1"/>
  <c r="AX250" i="5" s="1"/>
  <c r="AY250" i="5" a="1"/>
  <c r="AY250" i="5" s="1"/>
  <c r="AZ250" i="5" a="1"/>
  <c r="AZ250" i="5"/>
  <c r="BA250" i="5" a="1"/>
  <c r="BA250" i="5" s="1"/>
  <c r="BB250" i="5" a="1"/>
  <c r="BB250" i="5" s="1"/>
  <c r="BC250" i="5" a="1"/>
  <c r="BC250" i="5" s="1"/>
  <c r="BD250" i="5" a="1"/>
  <c r="BD250" i="5" s="1"/>
  <c r="BE250" i="5" a="1"/>
  <c r="BE250" i="5" s="1"/>
  <c r="BF250" i="5" a="1"/>
  <c r="BF250" i="5" s="1"/>
  <c r="BG250" i="5" a="1"/>
  <c r="BG250" i="5" s="1"/>
  <c r="AF251" i="5" a="1"/>
  <c r="AF251" i="5" s="1"/>
  <c r="AG251" i="5" a="1"/>
  <c r="AG251" i="5" s="1"/>
  <c r="AH251" i="5" a="1"/>
  <c r="AH251" i="5"/>
  <c r="AI251" i="5" a="1"/>
  <c r="AI251" i="5" s="1"/>
  <c r="AJ251" i="5" a="1"/>
  <c r="AJ251" i="5" s="1"/>
  <c r="AK251" i="5" a="1"/>
  <c r="AK251" i="5" s="1"/>
  <c r="AL251" i="5" a="1"/>
  <c r="AL251" i="5" s="1"/>
  <c r="AM251" i="5" a="1"/>
  <c r="AM251" i="5" s="1"/>
  <c r="AN251" i="5" a="1"/>
  <c r="AN251" i="5" s="1"/>
  <c r="AO251" i="5" a="1"/>
  <c r="AO251" i="5" s="1"/>
  <c r="AP251" i="5" a="1"/>
  <c r="AP251" i="5" s="1"/>
  <c r="AQ251" i="5" a="1"/>
  <c r="AQ251" i="5" s="1"/>
  <c r="AR251" i="5" a="1"/>
  <c r="AR251" i="5" s="1"/>
  <c r="AS251" i="5" a="1"/>
  <c r="AS251" i="5" s="1"/>
  <c r="AT251" i="5" a="1"/>
  <c r="AT251" i="5"/>
  <c r="AU251" i="5" a="1"/>
  <c r="AU251" i="5" s="1"/>
  <c r="AV251" i="5" a="1"/>
  <c r="AV251" i="5" s="1"/>
  <c r="AW251" i="5" a="1"/>
  <c r="AW251" i="5" s="1"/>
  <c r="AX251" i="5" a="1"/>
  <c r="AX251" i="5" s="1"/>
  <c r="AY251" i="5" a="1"/>
  <c r="AY251" i="5" s="1"/>
  <c r="AZ251" i="5" a="1"/>
  <c r="AZ251" i="5"/>
  <c r="BA251" i="5" a="1"/>
  <c r="BA251" i="5" s="1"/>
  <c r="BB251" i="5" a="1"/>
  <c r="BB251" i="5" s="1"/>
  <c r="BC251" i="5" a="1"/>
  <c r="BC251" i="5" s="1"/>
  <c r="BD251" i="5" a="1"/>
  <c r="BD251" i="5" s="1"/>
  <c r="BE251" i="5" a="1"/>
  <c r="BE251" i="5" s="1"/>
  <c r="BF251" i="5" a="1"/>
  <c r="BF251" i="5" s="1"/>
  <c r="BG251" i="5" a="1"/>
  <c r="BG251" i="5" s="1"/>
  <c r="AF252" i="5" a="1"/>
  <c r="AF252" i="5" s="1"/>
  <c r="AG252" i="5" a="1"/>
  <c r="AG252" i="5" s="1"/>
  <c r="AH252" i="5" a="1"/>
  <c r="AH252" i="5" s="1"/>
  <c r="AI252" i="5" a="1"/>
  <c r="AI252" i="5" s="1"/>
  <c r="AJ252" i="5" a="1"/>
  <c r="AJ252" i="5" s="1"/>
  <c r="AK252" i="5" a="1"/>
  <c r="AK252" i="5" s="1"/>
  <c r="AL252" i="5" a="1"/>
  <c r="AL252" i="5" s="1"/>
  <c r="AM252" i="5" a="1"/>
  <c r="AM252" i="5" s="1"/>
  <c r="AN252" i="5" a="1"/>
  <c r="AN252" i="5" s="1"/>
  <c r="AO252" i="5" a="1"/>
  <c r="AO252" i="5" s="1"/>
  <c r="AP252" i="5" a="1"/>
  <c r="AP252" i="5" s="1"/>
  <c r="AQ252" i="5" a="1"/>
  <c r="AQ252" i="5" s="1"/>
  <c r="AR252" i="5" a="1"/>
  <c r="AR252" i="5" s="1"/>
  <c r="AS252" i="5" a="1"/>
  <c r="AS252" i="5" s="1"/>
  <c r="AT252" i="5" a="1"/>
  <c r="AT252" i="5" s="1"/>
  <c r="AU252" i="5" a="1"/>
  <c r="AU252" i="5" s="1"/>
  <c r="AV252" i="5" a="1"/>
  <c r="AV252" i="5" s="1"/>
  <c r="AW252" i="5" a="1"/>
  <c r="AW252" i="5" s="1"/>
  <c r="AX252" i="5" a="1"/>
  <c r="AX252" i="5" s="1"/>
  <c r="AY252" i="5" a="1"/>
  <c r="AY252" i="5" s="1"/>
  <c r="AZ252" i="5" a="1"/>
  <c r="AZ252" i="5" s="1"/>
  <c r="BA252" i="5" a="1"/>
  <c r="BA252" i="5" s="1"/>
  <c r="BB252" i="5" a="1"/>
  <c r="BB252" i="5" s="1"/>
  <c r="BC252" i="5" a="1"/>
  <c r="BC252" i="5" s="1"/>
  <c r="BD252" i="5" a="1"/>
  <c r="BD252" i="5"/>
  <c r="BE252" i="5" a="1"/>
  <c r="BE252" i="5"/>
  <c r="BF252" i="5" a="1"/>
  <c r="BF252" i="5" s="1"/>
  <c r="BG252" i="5" a="1"/>
  <c r="BG252" i="5" s="1"/>
  <c r="AF253" i="5" a="1"/>
  <c r="AF253" i="5" s="1"/>
  <c r="AG253" i="5" a="1"/>
  <c r="AG253" i="5"/>
  <c r="AH253" i="5" a="1"/>
  <c r="AH253" i="5" s="1"/>
  <c r="AI253" i="5" a="1"/>
  <c r="AI253" i="5" s="1"/>
  <c r="AJ253" i="5" a="1"/>
  <c r="AJ253" i="5" s="1"/>
  <c r="AK253" i="5" a="1"/>
  <c r="AK253" i="5" s="1"/>
  <c r="AL253" i="5" a="1"/>
  <c r="AL253" i="5" s="1"/>
  <c r="AM253" i="5" a="1"/>
  <c r="AM253" i="5" s="1"/>
  <c r="AN253" i="5" a="1"/>
  <c r="AN253" i="5" s="1"/>
  <c r="AO253" i="5" a="1"/>
  <c r="AO253" i="5" s="1"/>
  <c r="AP253" i="5" a="1"/>
  <c r="AP253" i="5" s="1"/>
  <c r="AQ253" i="5" a="1"/>
  <c r="AQ253" i="5" s="1"/>
  <c r="AR253" i="5" a="1"/>
  <c r="AR253" i="5" s="1"/>
  <c r="AS253" i="5" a="1"/>
  <c r="AS253" i="5" s="1"/>
  <c r="AT253" i="5" a="1"/>
  <c r="AT253" i="5" s="1"/>
  <c r="AU253" i="5" a="1"/>
  <c r="AU253" i="5" s="1"/>
  <c r="AV253" i="5" a="1"/>
  <c r="AV253" i="5" s="1"/>
  <c r="AW253" i="5" a="1"/>
  <c r="AW253" i="5" s="1"/>
  <c r="AX253" i="5" a="1"/>
  <c r="AX253" i="5" s="1"/>
  <c r="AY253" i="5" a="1"/>
  <c r="AY253" i="5" s="1"/>
  <c r="AZ253" i="5" a="1"/>
  <c r="AZ253" i="5" s="1"/>
  <c r="BA253" i="5" a="1"/>
  <c r="BA253" i="5" s="1"/>
  <c r="BB253" i="5" a="1"/>
  <c r="BB253" i="5" s="1"/>
  <c r="BC253" i="5" a="1"/>
  <c r="BC253" i="5" s="1"/>
  <c r="BD253" i="5" a="1"/>
  <c r="BD253" i="5" s="1"/>
  <c r="BE253" i="5" a="1"/>
  <c r="BE253" i="5" s="1"/>
  <c r="BF253" i="5" a="1"/>
  <c r="BF253" i="5" s="1"/>
  <c r="BG253" i="5" a="1"/>
  <c r="BG253" i="5" s="1"/>
  <c r="AF254" i="5" a="1"/>
  <c r="AF254" i="5" s="1"/>
  <c r="AG254" i="5" a="1"/>
  <c r="AG254" i="5" s="1"/>
  <c r="AH254" i="5" a="1"/>
  <c r="AH254" i="5" s="1"/>
  <c r="AI254" i="5" a="1"/>
  <c r="AI254" i="5" s="1"/>
  <c r="AJ254" i="5" a="1"/>
  <c r="AJ254" i="5" s="1"/>
  <c r="AK254" i="5" a="1"/>
  <c r="AK254" i="5" s="1"/>
  <c r="AL254" i="5" a="1"/>
  <c r="AL254" i="5" s="1"/>
  <c r="AM254" i="5" a="1"/>
  <c r="AM254" i="5" s="1"/>
  <c r="AN254" i="5" a="1"/>
  <c r="AN254" i="5" s="1"/>
  <c r="AO254" i="5" a="1"/>
  <c r="AO254" i="5" s="1"/>
  <c r="AP254" i="5" a="1"/>
  <c r="AP254" i="5" s="1"/>
  <c r="AQ254" i="5" a="1"/>
  <c r="AQ254" i="5" s="1"/>
  <c r="AR254" i="5" a="1"/>
  <c r="AR254" i="5" s="1"/>
  <c r="AS254" i="5" a="1"/>
  <c r="AS254" i="5" s="1"/>
  <c r="AT254" i="5" a="1"/>
  <c r="AT254" i="5" s="1"/>
  <c r="AU254" i="5" a="1"/>
  <c r="AU254" i="5" s="1"/>
  <c r="AV254" i="5" a="1"/>
  <c r="AV254" i="5" s="1"/>
  <c r="AW254" i="5" a="1"/>
  <c r="AW254" i="5" s="1"/>
  <c r="AX254" i="5" a="1"/>
  <c r="AX254" i="5"/>
  <c r="AY254" i="5" a="1"/>
  <c r="AY254" i="5" s="1"/>
  <c r="AZ254" i="5" a="1"/>
  <c r="AZ254" i="5" s="1"/>
  <c r="BA254" i="5" a="1"/>
  <c r="BA254" i="5" s="1"/>
  <c r="BB254" i="5" a="1"/>
  <c r="BB254" i="5" s="1"/>
  <c r="BC254" i="5" a="1"/>
  <c r="BC254" i="5" s="1"/>
  <c r="BD254" i="5" a="1"/>
  <c r="BD254" i="5" s="1"/>
  <c r="BE254" i="5" a="1"/>
  <c r="BE254" i="5" s="1"/>
  <c r="BF254" i="5" a="1"/>
  <c r="BF254" i="5" s="1"/>
  <c r="BG254" i="5" a="1"/>
  <c r="BG254" i="5" s="1"/>
  <c r="AF255" i="5" a="1"/>
  <c r="AF255" i="5" s="1"/>
  <c r="AG255" i="5" a="1"/>
  <c r="AG255" i="5" s="1"/>
  <c r="AH255" i="5" a="1"/>
  <c r="AH255" i="5" s="1"/>
  <c r="AI255" i="5" a="1"/>
  <c r="AI255" i="5" s="1"/>
  <c r="AJ255" i="5" a="1"/>
  <c r="AJ255" i="5" s="1"/>
  <c r="AK255" i="5" a="1"/>
  <c r="AK255" i="5"/>
  <c r="AL255" i="5" a="1"/>
  <c r="AL255" i="5" s="1"/>
  <c r="AM255" i="5" a="1"/>
  <c r="AM255" i="5" s="1"/>
  <c r="AN255" i="5" a="1"/>
  <c r="AN255" i="5" s="1"/>
  <c r="AO255" i="5" a="1"/>
  <c r="AO255" i="5"/>
  <c r="AP255" i="5" a="1"/>
  <c r="AP255" i="5" s="1"/>
  <c r="AQ255" i="5" a="1"/>
  <c r="AQ255" i="5" s="1"/>
  <c r="AR255" i="5" a="1"/>
  <c r="AR255" i="5" s="1"/>
  <c r="AS255" i="5" a="1"/>
  <c r="AS255" i="5" s="1"/>
  <c r="AT255" i="5" a="1"/>
  <c r="AT255" i="5" s="1"/>
  <c r="AU255" i="5" a="1"/>
  <c r="AU255" i="5" s="1"/>
  <c r="AV255" i="5" a="1"/>
  <c r="AV255" i="5" s="1"/>
  <c r="AW255" i="5" a="1"/>
  <c r="AW255" i="5" s="1"/>
  <c r="AX255" i="5" a="1"/>
  <c r="AX255" i="5" s="1"/>
  <c r="AY255" i="5" a="1"/>
  <c r="AY255" i="5" s="1"/>
  <c r="AZ255" i="5" a="1"/>
  <c r="AZ255" i="5" s="1"/>
  <c r="BA255" i="5" a="1"/>
  <c r="BA255" i="5" s="1"/>
  <c r="BB255" i="5" a="1"/>
  <c r="BB255" i="5" s="1"/>
  <c r="BC255" i="5" a="1"/>
  <c r="BC255" i="5" s="1"/>
  <c r="BD255" i="5" a="1"/>
  <c r="BD255" i="5" s="1"/>
  <c r="BE255" i="5" a="1"/>
  <c r="BE255" i="5" s="1"/>
  <c r="BF255" i="5" a="1"/>
  <c r="BF255" i="5" s="1"/>
  <c r="BG255" i="5" a="1"/>
  <c r="BG255" i="5" s="1"/>
  <c r="AF256" i="5" a="1"/>
  <c r="AF256" i="5" s="1"/>
  <c r="AG256" i="5" a="1"/>
  <c r="AG256" i="5" s="1"/>
  <c r="AH256" i="5" a="1"/>
  <c r="AH256" i="5"/>
  <c r="AI256" i="5" a="1"/>
  <c r="AI256" i="5" s="1"/>
  <c r="AJ256" i="5" a="1"/>
  <c r="AJ256" i="5" s="1"/>
  <c r="AK256" i="5" a="1"/>
  <c r="AK256" i="5" s="1"/>
  <c r="AL256" i="5" a="1"/>
  <c r="AL256" i="5" s="1"/>
  <c r="AM256" i="5" a="1"/>
  <c r="AM256" i="5" s="1"/>
  <c r="AN256" i="5" a="1"/>
  <c r="AN256" i="5" s="1"/>
  <c r="AO256" i="5" a="1"/>
  <c r="AO256" i="5" s="1"/>
  <c r="AP256" i="5" a="1"/>
  <c r="AP256" i="5" s="1"/>
  <c r="AQ256" i="5" a="1"/>
  <c r="AQ256" i="5" s="1"/>
  <c r="AR256" i="5" a="1"/>
  <c r="AR256" i="5" s="1"/>
  <c r="AS256" i="5" a="1"/>
  <c r="AS256" i="5" s="1"/>
  <c r="AT256" i="5" a="1"/>
  <c r="AT256" i="5" s="1"/>
  <c r="AU256" i="5" a="1"/>
  <c r="AU256" i="5" s="1"/>
  <c r="AV256" i="5" a="1"/>
  <c r="AV256" i="5" s="1"/>
  <c r="AW256" i="5" a="1"/>
  <c r="AW256" i="5" s="1"/>
  <c r="AX256" i="5" a="1"/>
  <c r="AX256" i="5" s="1"/>
  <c r="AY256" i="5" a="1"/>
  <c r="AY256" i="5" s="1"/>
  <c r="AZ256" i="5" a="1"/>
  <c r="AZ256" i="5" s="1"/>
  <c r="BA256" i="5" a="1"/>
  <c r="BA256" i="5" s="1"/>
  <c r="BB256" i="5" a="1"/>
  <c r="BB256" i="5" s="1"/>
  <c r="BC256" i="5" a="1"/>
  <c r="BC256" i="5" s="1"/>
  <c r="BD256" i="5" a="1"/>
  <c r="BD256" i="5" s="1"/>
  <c r="BE256" i="5" a="1"/>
  <c r="BE256" i="5" s="1"/>
  <c r="BF256" i="5" a="1"/>
  <c r="BF256" i="5" s="1"/>
  <c r="BG256" i="5" a="1"/>
  <c r="BG256" i="5" s="1"/>
  <c r="AF257" i="5" a="1"/>
  <c r="AF257" i="5" s="1"/>
  <c r="AG257" i="5" a="1"/>
  <c r="AG257" i="5" s="1"/>
  <c r="AH257" i="5" a="1"/>
  <c r="AH257" i="5" s="1"/>
  <c r="AI257" i="5" a="1"/>
  <c r="AI257" i="5" s="1"/>
  <c r="AJ257" i="5" a="1"/>
  <c r="AJ257" i="5"/>
  <c r="AK257" i="5" a="1"/>
  <c r="AK257" i="5" s="1"/>
  <c r="AL257" i="5" a="1"/>
  <c r="AL257" i="5" s="1"/>
  <c r="AM257" i="5" a="1"/>
  <c r="AM257" i="5" s="1"/>
  <c r="AN257" i="5" a="1"/>
  <c r="AN257" i="5"/>
  <c r="AO257" i="5" a="1"/>
  <c r="AO257" i="5" s="1"/>
  <c r="AP257" i="5" a="1"/>
  <c r="AP257" i="5" s="1"/>
  <c r="AQ257" i="5" a="1"/>
  <c r="AQ257" i="5" s="1"/>
  <c r="AR257" i="5" a="1"/>
  <c r="AR257" i="5" s="1"/>
  <c r="AS257" i="5" a="1"/>
  <c r="AS257" i="5"/>
  <c r="AT257" i="5" a="1"/>
  <c r="AT257" i="5" s="1"/>
  <c r="AU257" i="5" a="1"/>
  <c r="AU257" i="5" s="1"/>
  <c r="AV257" i="5" a="1"/>
  <c r="AV257" i="5" s="1"/>
  <c r="AW257" i="5" a="1"/>
  <c r="AW257" i="5" s="1"/>
  <c r="AX257" i="5" a="1"/>
  <c r="AX257" i="5" s="1"/>
  <c r="AY257" i="5" a="1"/>
  <c r="AY257" i="5" s="1"/>
  <c r="AZ257" i="5" a="1"/>
  <c r="AZ257" i="5" s="1"/>
  <c r="BA257" i="5" a="1"/>
  <c r="BA257" i="5"/>
  <c r="BB257" i="5" a="1"/>
  <c r="BB257" i="5" s="1"/>
  <c r="BC257" i="5" a="1"/>
  <c r="BC257" i="5" s="1"/>
  <c r="BD257" i="5" a="1"/>
  <c r="BD257" i="5" s="1"/>
  <c r="BE257" i="5" a="1"/>
  <c r="BE257" i="5" s="1"/>
  <c r="BF257" i="5" a="1"/>
  <c r="BF257" i="5" s="1"/>
  <c r="BG257" i="5" a="1"/>
  <c r="BG257" i="5" s="1"/>
  <c r="AF258" i="5" a="1"/>
  <c r="AF258" i="5" s="1"/>
  <c r="AG258" i="5" a="1"/>
  <c r="AG258" i="5"/>
  <c r="AH258" i="5" a="1"/>
  <c r="AH258" i="5" s="1"/>
  <c r="AI258" i="5" a="1"/>
  <c r="AI258" i="5" s="1"/>
  <c r="AJ258" i="5" a="1"/>
  <c r="AJ258" i="5" s="1"/>
  <c r="AK258" i="5" a="1"/>
  <c r="AK258" i="5" s="1"/>
  <c r="AL258" i="5" a="1"/>
  <c r="AL258" i="5" s="1"/>
  <c r="AM258" i="5" a="1"/>
  <c r="AM258" i="5" s="1"/>
  <c r="AN258" i="5" a="1"/>
  <c r="AN258" i="5" s="1"/>
  <c r="AO258" i="5" a="1"/>
  <c r="AO258" i="5" s="1"/>
  <c r="AP258" i="5" a="1"/>
  <c r="AP258" i="5" s="1"/>
  <c r="AQ258" i="5" a="1"/>
  <c r="AQ258" i="5" s="1"/>
  <c r="AR258" i="5" a="1"/>
  <c r="AR258" i="5" s="1"/>
  <c r="AS258" i="5" a="1"/>
  <c r="AS258" i="5" s="1"/>
  <c r="AT258" i="5" a="1"/>
  <c r="AT258" i="5" s="1"/>
  <c r="AU258" i="5" a="1"/>
  <c r="AU258" i="5" s="1"/>
  <c r="AV258" i="5" a="1"/>
  <c r="AV258" i="5" s="1"/>
  <c r="AW258" i="5" a="1"/>
  <c r="AW258" i="5" s="1"/>
  <c r="AX258" i="5" a="1"/>
  <c r="AX258" i="5" s="1"/>
  <c r="AY258" i="5" a="1"/>
  <c r="AY258" i="5" s="1"/>
  <c r="AZ258" i="5" a="1"/>
  <c r="AZ258" i="5"/>
  <c r="BA258" i="5" a="1"/>
  <c r="BA258" i="5" s="1"/>
  <c r="BB258" i="5" a="1"/>
  <c r="BB258" i="5" s="1"/>
  <c r="BC258" i="5" a="1"/>
  <c r="BC258" i="5" s="1"/>
  <c r="BD258" i="5" a="1"/>
  <c r="BD258" i="5" s="1"/>
  <c r="BE258" i="5" a="1"/>
  <c r="BE258" i="5" s="1"/>
  <c r="BF258" i="5" a="1"/>
  <c r="BF258" i="5" s="1"/>
  <c r="BG258" i="5" a="1"/>
  <c r="BG258" i="5" s="1"/>
  <c r="AF259" i="5" a="1"/>
  <c r="AF259" i="5" s="1"/>
  <c r="AG259" i="5" a="1"/>
  <c r="AG259" i="5" s="1"/>
  <c r="AH259" i="5" a="1"/>
  <c r="AH259" i="5" s="1"/>
  <c r="AI259" i="5" a="1"/>
  <c r="AI259" i="5" s="1"/>
  <c r="AJ259" i="5" a="1"/>
  <c r="AJ259" i="5" s="1"/>
  <c r="AK259" i="5" a="1"/>
  <c r="AK259" i="5" s="1"/>
  <c r="AL259" i="5" a="1"/>
  <c r="AL259" i="5"/>
  <c r="AM259" i="5" a="1"/>
  <c r="AM259" i="5" s="1"/>
  <c r="AN259" i="5" a="1"/>
  <c r="AN259" i="5" s="1"/>
  <c r="AO259" i="5" a="1"/>
  <c r="AO259" i="5" s="1"/>
  <c r="AP259" i="5" a="1"/>
  <c r="AP259" i="5" s="1"/>
  <c r="AQ259" i="5" a="1"/>
  <c r="AQ259" i="5" s="1"/>
  <c r="AR259" i="5" a="1"/>
  <c r="AR259" i="5" s="1"/>
  <c r="AS259" i="5" a="1"/>
  <c r="AS259" i="5" s="1"/>
  <c r="AT259" i="5" a="1"/>
  <c r="AT259" i="5" s="1"/>
  <c r="AU259" i="5" a="1"/>
  <c r="AU259" i="5" s="1"/>
  <c r="AV259" i="5" a="1"/>
  <c r="AV259" i="5" s="1"/>
  <c r="AW259" i="5" a="1"/>
  <c r="AW259" i="5" s="1"/>
  <c r="AX259" i="5" a="1"/>
  <c r="AX259" i="5" s="1"/>
  <c r="AY259" i="5" a="1"/>
  <c r="AY259" i="5" s="1"/>
  <c r="AZ259" i="5" a="1"/>
  <c r="AZ259" i="5" s="1"/>
  <c r="BA259" i="5" a="1"/>
  <c r="BA259" i="5" s="1"/>
  <c r="BB259" i="5" a="1"/>
  <c r="BB259" i="5" s="1"/>
  <c r="BC259" i="5" a="1"/>
  <c r="BC259" i="5" s="1"/>
  <c r="BD259" i="5" a="1"/>
  <c r="BD259" i="5"/>
  <c r="BE259" i="5" a="1"/>
  <c r="BE259" i="5" s="1"/>
  <c r="BF259" i="5" a="1"/>
  <c r="BF259" i="5" s="1"/>
  <c r="BG259" i="5" a="1"/>
  <c r="BG259" i="5" s="1"/>
  <c r="AF260" i="5" a="1"/>
  <c r="AF260" i="5" s="1"/>
  <c r="AG260" i="5" a="1"/>
  <c r="AG260" i="5" s="1"/>
  <c r="AH260" i="5" a="1"/>
  <c r="AH260" i="5" s="1"/>
  <c r="AI260" i="5" a="1"/>
  <c r="AI260" i="5" s="1"/>
  <c r="AJ260" i="5" a="1"/>
  <c r="AJ260" i="5" s="1"/>
  <c r="AK260" i="5" a="1"/>
  <c r="AK260" i="5" s="1"/>
  <c r="AL260" i="5" a="1"/>
  <c r="AL260" i="5" s="1"/>
  <c r="AM260" i="5" a="1"/>
  <c r="AM260" i="5" s="1"/>
  <c r="AN260" i="5" a="1"/>
  <c r="AN260" i="5" s="1"/>
  <c r="AO260" i="5" a="1"/>
  <c r="AO260" i="5"/>
  <c r="AP260" i="5" a="1"/>
  <c r="AP260" i="5" s="1"/>
  <c r="AQ260" i="5" a="1"/>
  <c r="AQ260" i="5" s="1"/>
  <c r="AR260" i="5" a="1"/>
  <c r="AR260" i="5" s="1"/>
  <c r="AS260" i="5" a="1"/>
  <c r="AS260" i="5" s="1"/>
  <c r="AT260" i="5" a="1"/>
  <c r="AT260" i="5" s="1"/>
  <c r="AU260" i="5" a="1"/>
  <c r="AU260" i="5" s="1"/>
  <c r="AV260" i="5" a="1"/>
  <c r="AV260" i="5" s="1"/>
  <c r="AW260" i="5" a="1"/>
  <c r="AW260" i="5" s="1"/>
  <c r="AX260" i="5" a="1"/>
  <c r="AX260" i="5" s="1"/>
  <c r="AY260" i="5" a="1"/>
  <c r="AY260" i="5" s="1"/>
  <c r="AZ260" i="5" a="1"/>
  <c r="AZ260" i="5" s="1"/>
  <c r="BA260" i="5" a="1"/>
  <c r="BA260" i="5" s="1"/>
  <c r="BB260" i="5" a="1"/>
  <c r="BB260" i="5" s="1"/>
  <c r="BC260" i="5" a="1"/>
  <c r="BC260" i="5" s="1"/>
  <c r="BD260" i="5" a="1"/>
  <c r="BD260" i="5"/>
  <c r="BE260" i="5" a="1"/>
  <c r="BE260" i="5" s="1"/>
  <c r="BF260" i="5" a="1"/>
  <c r="BF260" i="5" s="1"/>
  <c r="BG260" i="5" a="1"/>
  <c r="BG260" i="5" s="1"/>
  <c r="AF261" i="5" a="1"/>
  <c r="AF261" i="5" s="1"/>
  <c r="AG261" i="5" a="1"/>
  <c r="AG261" i="5" s="1"/>
  <c r="AH261" i="5" a="1"/>
  <c r="AH261" i="5" s="1"/>
  <c r="AI261" i="5" a="1"/>
  <c r="AI261" i="5" s="1"/>
  <c r="AJ261" i="5" a="1"/>
  <c r="AJ261" i="5" s="1"/>
  <c r="AK261" i="5" a="1"/>
  <c r="AK261" i="5" s="1"/>
  <c r="AL261" i="5" a="1"/>
  <c r="AL261" i="5" s="1"/>
  <c r="AM261" i="5" a="1"/>
  <c r="AM261" i="5" s="1"/>
  <c r="AN261" i="5" a="1"/>
  <c r="AN261" i="5" s="1"/>
  <c r="AO261" i="5" a="1"/>
  <c r="AO261" i="5" s="1"/>
  <c r="AP261" i="5" a="1"/>
  <c r="AP261" i="5" s="1"/>
  <c r="AQ261" i="5" a="1"/>
  <c r="AQ261" i="5" s="1"/>
  <c r="AR261" i="5" a="1"/>
  <c r="AR261" i="5" s="1"/>
  <c r="AS261" i="5" a="1"/>
  <c r="AS261" i="5" s="1"/>
  <c r="AT261" i="5" a="1"/>
  <c r="AT261" i="5" s="1"/>
  <c r="AU261" i="5" a="1"/>
  <c r="AU261" i="5" s="1"/>
  <c r="AV261" i="5" a="1"/>
  <c r="AV261" i="5" s="1"/>
  <c r="AW261" i="5" a="1"/>
  <c r="AW261" i="5" s="1"/>
  <c r="AX261" i="5" a="1"/>
  <c r="AX261" i="5" s="1"/>
  <c r="AY261" i="5" a="1"/>
  <c r="AY261" i="5" s="1"/>
  <c r="AZ261" i="5" a="1"/>
  <c r="AZ261" i="5" s="1"/>
  <c r="BA261" i="5" a="1"/>
  <c r="BA261" i="5" s="1"/>
  <c r="BB261" i="5" a="1"/>
  <c r="BB261" i="5" s="1"/>
  <c r="BC261" i="5" a="1"/>
  <c r="BC261" i="5" s="1"/>
  <c r="BD261" i="5" a="1"/>
  <c r="BD261" i="5" s="1"/>
  <c r="BE261" i="5" a="1"/>
  <c r="BE261" i="5" s="1"/>
  <c r="BF261" i="5" a="1"/>
  <c r="BF261" i="5" s="1"/>
  <c r="BG261" i="5" a="1"/>
  <c r="BG261" i="5" s="1"/>
  <c r="AF262" i="5" a="1"/>
  <c r="AF262" i="5" s="1"/>
  <c r="AG262" i="5" a="1"/>
  <c r="AG262" i="5" s="1"/>
  <c r="AH262" i="5" a="1"/>
  <c r="AH262" i="5" s="1"/>
  <c r="AI262" i="5" a="1"/>
  <c r="AI262" i="5" s="1"/>
  <c r="AJ262" i="5" a="1"/>
  <c r="AJ262" i="5" s="1"/>
  <c r="AK262" i="5" a="1"/>
  <c r="AK262" i="5" s="1"/>
  <c r="AL262" i="5" a="1"/>
  <c r="AL262" i="5" s="1"/>
  <c r="AM262" i="5" a="1"/>
  <c r="AM262" i="5" s="1"/>
  <c r="AN262" i="5" a="1"/>
  <c r="AN262" i="5" s="1"/>
  <c r="AO262" i="5" a="1"/>
  <c r="AO262" i="5" s="1"/>
  <c r="AP262" i="5" a="1"/>
  <c r="AP262" i="5" s="1"/>
  <c r="AQ262" i="5" a="1"/>
  <c r="AQ262" i="5" s="1"/>
  <c r="AR262" i="5" a="1"/>
  <c r="AR262" i="5" s="1"/>
  <c r="AS262" i="5" a="1"/>
  <c r="AS262" i="5" s="1"/>
  <c r="AT262" i="5" a="1"/>
  <c r="AT262" i="5"/>
  <c r="AU262" i="5" a="1"/>
  <c r="AU262" i="5" s="1"/>
  <c r="AV262" i="5" a="1"/>
  <c r="AV262" i="5" s="1"/>
  <c r="AW262" i="5" a="1"/>
  <c r="AW262" i="5" s="1"/>
  <c r="AX262" i="5" a="1"/>
  <c r="AX262" i="5" s="1"/>
  <c r="AY262" i="5" a="1"/>
  <c r="AY262" i="5" s="1"/>
  <c r="AZ262" i="5" a="1"/>
  <c r="AZ262" i="5" s="1"/>
  <c r="BA262" i="5" a="1"/>
  <c r="BA262" i="5" s="1"/>
  <c r="BB262" i="5" a="1"/>
  <c r="BB262" i="5" s="1"/>
  <c r="BC262" i="5" a="1"/>
  <c r="BC262" i="5" s="1"/>
  <c r="BD262" i="5" a="1"/>
  <c r="BD262" i="5" s="1"/>
  <c r="BE262" i="5" a="1"/>
  <c r="BE262" i="5" s="1"/>
  <c r="BF262" i="5" a="1"/>
  <c r="BF262" i="5"/>
  <c r="BG262" i="5" a="1"/>
  <c r="BG262" i="5" s="1"/>
  <c r="AF263" i="5" a="1"/>
  <c r="AF263" i="5" s="1"/>
  <c r="AG263" i="5" a="1"/>
  <c r="AG263" i="5" s="1"/>
  <c r="AH263" i="5" a="1"/>
  <c r="AH263" i="5" s="1"/>
  <c r="AI263" i="5" a="1"/>
  <c r="AI263" i="5" s="1"/>
  <c r="AJ263" i="5" a="1"/>
  <c r="AJ263" i="5" s="1"/>
  <c r="AK263" i="5" a="1"/>
  <c r="AK263" i="5" s="1"/>
  <c r="AL263" i="5" a="1"/>
  <c r="AL263" i="5" s="1"/>
  <c r="AM263" i="5" a="1"/>
  <c r="AM263" i="5" s="1"/>
  <c r="AN263" i="5" a="1"/>
  <c r="AN263" i="5" s="1"/>
  <c r="AO263" i="5" a="1"/>
  <c r="AO263" i="5" s="1"/>
  <c r="AP263" i="5" a="1"/>
  <c r="AP263" i="5" s="1"/>
  <c r="AQ263" i="5" a="1"/>
  <c r="AQ263" i="5" s="1"/>
  <c r="AR263" i="5" a="1"/>
  <c r="AR263" i="5" s="1"/>
  <c r="AS263" i="5" a="1"/>
  <c r="AS263" i="5" s="1"/>
  <c r="AT263" i="5" a="1"/>
  <c r="AT263" i="5" s="1"/>
  <c r="AU263" i="5" a="1"/>
  <c r="AU263" i="5" s="1"/>
  <c r="AV263" i="5" a="1"/>
  <c r="AV263" i="5" s="1"/>
  <c r="AW263" i="5" a="1"/>
  <c r="AW263" i="5" s="1"/>
  <c r="AX263" i="5" a="1"/>
  <c r="AX263" i="5" s="1"/>
  <c r="AY263" i="5" a="1"/>
  <c r="AY263" i="5" s="1"/>
  <c r="AZ263" i="5" a="1"/>
  <c r="AZ263" i="5" s="1"/>
  <c r="BA263" i="5" a="1"/>
  <c r="BA263" i="5" s="1"/>
  <c r="BB263" i="5" a="1"/>
  <c r="BB263" i="5" s="1"/>
  <c r="BC263" i="5" a="1"/>
  <c r="BC263" i="5" s="1"/>
  <c r="BD263" i="5" a="1"/>
  <c r="BD263" i="5" s="1"/>
  <c r="BE263" i="5" a="1"/>
  <c r="BE263" i="5" s="1"/>
  <c r="BF263" i="5" a="1"/>
  <c r="BF263" i="5" s="1"/>
  <c r="BG263" i="5" a="1"/>
  <c r="BG263" i="5" s="1"/>
  <c r="AF264" i="5" a="1"/>
  <c r="AF264" i="5" s="1"/>
  <c r="AG264" i="5" a="1"/>
  <c r="AG264" i="5" s="1"/>
  <c r="AH264" i="5" a="1"/>
  <c r="AH264" i="5" s="1"/>
  <c r="AI264" i="5" a="1"/>
  <c r="AI264" i="5" s="1"/>
  <c r="AJ264" i="5" a="1"/>
  <c r="AJ264" i="5" s="1"/>
  <c r="AK264" i="5" a="1"/>
  <c r="AK264" i="5" s="1"/>
  <c r="AL264" i="5" a="1"/>
  <c r="AL264" i="5" s="1"/>
  <c r="AM264" i="5" a="1"/>
  <c r="AM264" i="5" s="1"/>
  <c r="AN264" i="5" a="1"/>
  <c r="AN264" i="5" s="1"/>
  <c r="AO264" i="5" a="1"/>
  <c r="AO264" i="5" s="1"/>
  <c r="AP264" i="5" a="1"/>
  <c r="AP264" i="5" s="1"/>
  <c r="AQ264" i="5" a="1"/>
  <c r="AQ264" i="5" s="1"/>
  <c r="AR264" i="5" a="1"/>
  <c r="AR264" i="5" s="1"/>
  <c r="AS264" i="5" a="1"/>
  <c r="AS264" i="5"/>
  <c r="AT264" i="5" a="1"/>
  <c r="AT264" i="5" s="1"/>
  <c r="AU264" i="5" a="1"/>
  <c r="AU264" i="5" s="1"/>
  <c r="AV264" i="5" a="1"/>
  <c r="AV264" i="5"/>
  <c r="AW264" i="5" a="1"/>
  <c r="AW264" i="5" s="1"/>
  <c r="AX264" i="5" a="1"/>
  <c r="AX264" i="5" s="1"/>
  <c r="AY264" i="5" a="1"/>
  <c r="AY264" i="5" s="1"/>
  <c r="AZ264" i="5" a="1"/>
  <c r="AZ264" i="5" s="1"/>
  <c r="BA264" i="5" a="1"/>
  <c r="BA264" i="5" s="1"/>
  <c r="BB264" i="5" a="1"/>
  <c r="BB264" i="5" s="1"/>
  <c r="BC264" i="5" a="1"/>
  <c r="BC264" i="5" s="1"/>
  <c r="BD264" i="5" a="1"/>
  <c r="BD264" i="5" s="1"/>
  <c r="BE264" i="5" a="1"/>
  <c r="BE264" i="5" s="1"/>
  <c r="BF264" i="5" a="1"/>
  <c r="BF264" i="5"/>
  <c r="BG264" i="5" a="1"/>
  <c r="BG264" i="5" s="1"/>
  <c r="AF265" i="5" a="1"/>
  <c r="AF265" i="5" s="1"/>
  <c r="AG265" i="5" a="1"/>
  <c r="AG265" i="5" s="1"/>
  <c r="AH265" i="5" a="1"/>
  <c r="AH265" i="5" s="1"/>
  <c r="AI265" i="5" a="1"/>
  <c r="AI265" i="5" s="1"/>
  <c r="AJ265" i="5" a="1"/>
  <c r="AJ265" i="5" s="1"/>
  <c r="AK265" i="5" a="1"/>
  <c r="AK265" i="5" s="1"/>
  <c r="AL265" i="5" a="1"/>
  <c r="AL265" i="5" s="1"/>
  <c r="AM265" i="5" a="1"/>
  <c r="AM265" i="5" s="1"/>
  <c r="AN265" i="5" a="1"/>
  <c r="AN265" i="5" s="1"/>
  <c r="AO265" i="5" a="1"/>
  <c r="AO265" i="5" s="1"/>
  <c r="AP265" i="5" a="1"/>
  <c r="AP265" i="5" s="1"/>
  <c r="AQ265" i="5" a="1"/>
  <c r="AQ265" i="5" s="1"/>
  <c r="AR265" i="5" a="1"/>
  <c r="AR265" i="5" s="1"/>
  <c r="AS265" i="5" a="1"/>
  <c r="AS265" i="5" s="1"/>
  <c r="AT265" i="5" a="1"/>
  <c r="AT265" i="5" s="1"/>
  <c r="AU265" i="5" a="1"/>
  <c r="AU265" i="5" s="1"/>
  <c r="AV265" i="5" a="1"/>
  <c r="AV265" i="5" s="1"/>
  <c r="AW265" i="5" a="1"/>
  <c r="AW265" i="5" s="1"/>
  <c r="AX265" i="5" a="1"/>
  <c r="AX265" i="5" s="1"/>
  <c r="AY265" i="5" a="1"/>
  <c r="AY265" i="5" s="1"/>
  <c r="AZ265" i="5" a="1"/>
  <c r="AZ265" i="5" s="1"/>
  <c r="BA265" i="5" a="1"/>
  <c r="BA265" i="5" s="1"/>
  <c r="BB265" i="5" a="1"/>
  <c r="BB265" i="5" s="1"/>
  <c r="BC265" i="5" a="1"/>
  <c r="BC265" i="5" s="1"/>
  <c r="BD265" i="5" a="1"/>
  <c r="BD265" i="5" s="1"/>
  <c r="BE265" i="5" a="1"/>
  <c r="BE265" i="5"/>
  <c r="BF265" i="5" a="1"/>
  <c r="BF265" i="5" s="1"/>
  <c r="BG265" i="5" a="1"/>
  <c r="BG265" i="5" s="1"/>
  <c r="AF266" i="5" a="1"/>
  <c r="AF266" i="5" s="1"/>
  <c r="AG266" i="5" a="1"/>
  <c r="AG266" i="5" s="1"/>
  <c r="AH266" i="5" a="1"/>
  <c r="AH266" i="5" s="1"/>
  <c r="AI266" i="5" a="1"/>
  <c r="AI266" i="5" s="1"/>
  <c r="AJ266" i="5" a="1"/>
  <c r="AJ266" i="5" s="1"/>
  <c r="AK266" i="5" a="1"/>
  <c r="AK266" i="5" s="1"/>
  <c r="AL266" i="5" a="1"/>
  <c r="AL266" i="5" s="1"/>
  <c r="AM266" i="5" a="1"/>
  <c r="AM266" i="5" s="1"/>
  <c r="AN266" i="5" a="1"/>
  <c r="AN266" i="5" s="1"/>
  <c r="AO266" i="5" a="1"/>
  <c r="AO266" i="5" s="1"/>
  <c r="AP266" i="5" a="1"/>
  <c r="AP266" i="5" s="1"/>
  <c r="AQ266" i="5" a="1"/>
  <c r="AQ266" i="5" s="1"/>
  <c r="AR266" i="5" a="1"/>
  <c r="AR266" i="5"/>
  <c r="AS266" i="5" a="1"/>
  <c r="AS266" i="5" s="1"/>
  <c r="AT266" i="5" a="1"/>
  <c r="AT266" i="5" s="1"/>
  <c r="AU266" i="5" a="1"/>
  <c r="AU266" i="5" s="1"/>
  <c r="AV266" i="5" a="1"/>
  <c r="AV266" i="5" s="1"/>
  <c r="AW266" i="5" a="1"/>
  <c r="AW266" i="5"/>
  <c r="AX266" i="5" a="1"/>
  <c r="AX266" i="5" s="1"/>
  <c r="AY266" i="5" a="1"/>
  <c r="AY266" i="5" s="1"/>
  <c r="AZ266" i="5" a="1"/>
  <c r="AZ266" i="5" s="1"/>
  <c r="BA266" i="5" a="1"/>
  <c r="BA266" i="5" s="1"/>
  <c r="BB266" i="5" a="1"/>
  <c r="BB266" i="5" s="1"/>
  <c r="BC266" i="5" a="1"/>
  <c r="BC266" i="5" s="1"/>
  <c r="BD266" i="5" a="1"/>
  <c r="BD266" i="5"/>
  <c r="BE266" i="5" a="1"/>
  <c r="BE266" i="5" s="1"/>
  <c r="BF266" i="5" a="1"/>
  <c r="BF266" i="5" s="1"/>
  <c r="BG266" i="5" a="1"/>
  <c r="BG266" i="5" s="1"/>
  <c r="AF267" i="5" a="1"/>
  <c r="AF267" i="5" s="1"/>
  <c r="AG267" i="5" a="1"/>
  <c r="AG267" i="5" s="1"/>
  <c r="AH267" i="5" a="1"/>
  <c r="AH267" i="5" s="1"/>
  <c r="AI267" i="5" a="1"/>
  <c r="AI267" i="5" s="1"/>
  <c r="AJ267" i="5" a="1"/>
  <c r="AJ267" i="5" s="1"/>
  <c r="AK267" i="5" a="1"/>
  <c r="AK267" i="5" s="1"/>
  <c r="AL267" i="5" a="1"/>
  <c r="AL267" i="5" s="1"/>
  <c r="AM267" i="5" a="1"/>
  <c r="AM267" i="5" s="1"/>
  <c r="AN267" i="5" a="1"/>
  <c r="AN267" i="5" s="1"/>
  <c r="AO267" i="5" a="1"/>
  <c r="AO267" i="5" s="1"/>
  <c r="AP267" i="5" a="1"/>
  <c r="AP267" i="5"/>
  <c r="AQ267" i="5" a="1"/>
  <c r="AQ267" i="5" s="1"/>
  <c r="AR267" i="5" a="1"/>
  <c r="AR267" i="5" s="1"/>
  <c r="AS267" i="5" a="1"/>
  <c r="AS267" i="5" s="1"/>
  <c r="AT267" i="5" a="1"/>
  <c r="AT267" i="5" s="1"/>
  <c r="AU267" i="5" a="1"/>
  <c r="AU267" i="5" s="1"/>
  <c r="AV267" i="5" a="1"/>
  <c r="AV267" i="5" s="1"/>
  <c r="AW267" i="5" a="1"/>
  <c r="AW267" i="5" s="1"/>
  <c r="AX267" i="5" a="1"/>
  <c r="AX267" i="5" s="1"/>
  <c r="AY267" i="5" a="1"/>
  <c r="AY267" i="5" s="1"/>
  <c r="AZ267" i="5" a="1"/>
  <c r="AZ267" i="5" s="1"/>
  <c r="BA267" i="5" a="1"/>
  <c r="BA267" i="5" s="1"/>
  <c r="BB267" i="5" a="1"/>
  <c r="BB267" i="5" s="1"/>
  <c r="BC267" i="5" a="1"/>
  <c r="BC267" i="5" s="1"/>
  <c r="BD267" i="5" a="1"/>
  <c r="BD267" i="5" s="1"/>
  <c r="BE267" i="5" a="1"/>
  <c r="BE267" i="5" s="1"/>
  <c r="BF267" i="5" a="1"/>
  <c r="BF267" i="5" s="1"/>
  <c r="BG267" i="5" a="1"/>
  <c r="BG267" i="5" s="1"/>
  <c r="AF268" i="5" a="1"/>
  <c r="AF268" i="5" s="1"/>
  <c r="AG268" i="5" a="1"/>
  <c r="AG268" i="5" s="1"/>
  <c r="AH268" i="5" a="1"/>
  <c r="AH268" i="5" s="1"/>
  <c r="AI268" i="5" a="1"/>
  <c r="AI268" i="5" s="1"/>
  <c r="AJ268" i="5" a="1"/>
  <c r="AJ268" i="5" s="1"/>
  <c r="AK268" i="5" a="1"/>
  <c r="AK268" i="5" s="1"/>
  <c r="AL268" i="5" a="1"/>
  <c r="AL268" i="5" s="1"/>
  <c r="AM268" i="5" a="1"/>
  <c r="AM268" i="5" s="1"/>
  <c r="AN268" i="5" a="1"/>
  <c r="AN268" i="5" s="1"/>
  <c r="AO268" i="5" a="1"/>
  <c r="AO268" i="5" s="1"/>
  <c r="AP268" i="5" a="1"/>
  <c r="AP268" i="5" s="1"/>
  <c r="AQ268" i="5" a="1"/>
  <c r="AQ268" i="5" s="1"/>
  <c r="AR268" i="5" a="1"/>
  <c r="AR268" i="5" s="1"/>
  <c r="AS268" i="5" a="1"/>
  <c r="AS268" i="5" s="1"/>
  <c r="AT268" i="5" a="1"/>
  <c r="AT268" i="5" s="1"/>
  <c r="AU268" i="5" a="1"/>
  <c r="AU268" i="5" s="1"/>
  <c r="AV268" i="5" a="1"/>
  <c r="AV268" i="5" s="1"/>
  <c r="AW268" i="5" a="1"/>
  <c r="AW268" i="5" s="1"/>
  <c r="AX268" i="5" a="1"/>
  <c r="AX268" i="5" s="1"/>
  <c r="AY268" i="5" a="1"/>
  <c r="AY268" i="5" s="1"/>
  <c r="AZ268" i="5" a="1"/>
  <c r="AZ268" i="5" s="1"/>
  <c r="BA268" i="5" a="1"/>
  <c r="BA268" i="5" s="1"/>
  <c r="BB268" i="5" a="1"/>
  <c r="BB268" i="5" s="1"/>
  <c r="BC268" i="5" a="1"/>
  <c r="BC268" i="5" s="1"/>
  <c r="BD268" i="5" a="1"/>
  <c r="BD268" i="5" s="1"/>
  <c r="BE268" i="5" a="1"/>
  <c r="BE268" i="5" s="1"/>
  <c r="BF268" i="5" a="1"/>
  <c r="BF268" i="5" s="1"/>
  <c r="BG268" i="5" a="1"/>
  <c r="BG268" i="5" s="1"/>
  <c r="AF269" i="5" a="1"/>
  <c r="AF269" i="5" s="1"/>
  <c r="AG269" i="5" a="1"/>
  <c r="AG269" i="5" s="1"/>
  <c r="AH269" i="5" a="1"/>
  <c r="AH269" i="5" s="1"/>
  <c r="AI269" i="5" a="1"/>
  <c r="AI269" i="5" s="1"/>
  <c r="AJ269" i="5" a="1"/>
  <c r="AJ269" i="5"/>
  <c r="AK269" i="5" a="1"/>
  <c r="AK269" i="5"/>
  <c r="AL269" i="5" a="1"/>
  <c r="AL269" i="5" s="1"/>
  <c r="AM269" i="5" a="1"/>
  <c r="AM269" i="5" s="1"/>
  <c r="AN269" i="5" a="1"/>
  <c r="AN269" i="5" s="1"/>
  <c r="AO269" i="5" a="1"/>
  <c r="AO269" i="5" s="1"/>
  <c r="AP269" i="5" a="1"/>
  <c r="AP269" i="5" s="1"/>
  <c r="AQ269" i="5" a="1"/>
  <c r="AQ269" i="5" s="1"/>
  <c r="AR269" i="5" a="1"/>
  <c r="AR269" i="5" s="1"/>
  <c r="AS269" i="5" a="1"/>
  <c r="AS269" i="5"/>
  <c r="AT269" i="5" a="1"/>
  <c r="AT269" i="5"/>
  <c r="AU269" i="5" a="1"/>
  <c r="AU269" i="5" s="1"/>
  <c r="AV269" i="5" a="1"/>
  <c r="AV269" i="5" s="1"/>
  <c r="AW269" i="5" a="1"/>
  <c r="AW269" i="5" s="1"/>
  <c r="AX269" i="5" a="1"/>
  <c r="AX269" i="5" s="1"/>
  <c r="AY269" i="5" a="1"/>
  <c r="AY269" i="5" s="1"/>
  <c r="AZ269" i="5" a="1"/>
  <c r="AZ269" i="5" s="1"/>
  <c r="BA269" i="5" a="1"/>
  <c r="BA269" i="5" s="1"/>
  <c r="BB269" i="5" a="1"/>
  <c r="BB269" i="5" s="1"/>
  <c r="BC269" i="5" a="1"/>
  <c r="BC269" i="5" s="1"/>
  <c r="BD269" i="5" a="1"/>
  <c r="BD269" i="5" s="1"/>
  <c r="BE269" i="5" a="1"/>
  <c r="BE269" i="5" s="1"/>
  <c r="BF269" i="5" a="1"/>
  <c r="BF269" i="5" s="1"/>
  <c r="BG269" i="5" a="1"/>
  <c r="BG269" i="5" s="1"/>
  <c r="AF270" i="5" a="1"/>
  <c r="AF270" i="5"/>
  <c r="AG270" i="5" a="1"/>
  <c r="AG270" i="5" s="1"/>
  <c r="AH270" i="5" a="1"/>
  <c r="AH270" i="5" s="1"/>
  <c r="AI270" i="5" a="1"/>
  <c r="AI270" i="5" s="1"/>
  <c r="AJ270" i="5" a="1"/>
  <c r="AJ270" i="5" s="1"/>
  <c r="AK270" i="5" a="1"/>
  <c r="AK270" i="5" s="1"/>
  <c r="AL270" i="5" a="1"/>
  <c r="AL270" i="5" s="1"/>
  <c r="AM270" i="5" a="1"/>
  <c r="AM270" i="5" s="1"/>
  <c r="AN270" i="5" a="1"/>
  <c r="AN270" i="5"/>
  <c r="AO270" i="5" a="1"/>
  <c r="AO270" i="5" s="1"/>
  <c r="AP270" i="5" a="1"/>
  <c r="AP270" i="5" s="1"/>
  <c r="AQ270" i="5" a="1"/>
  <c r="AQ270" i="5" s="1"/>
  <c r="AR270" i="5" a="1"/>
  <c r="AR270" i="5" s="1"/>
  <c r="AS270" i="5" a="1"/>
  <c r="AS270" i="5" s="1"/>
  <c r="AT270" i="5" a="1"/>
  <c r="AT270" i="5" s="1"/>
  <c r="AU270" i="5" a="1"/>
  <c r="AU270" i="5" s="1"/>
  <c r="AV270" i="5" a="1"/>
  <c r="AV270" i="5" s="1"/>
  <c r="AW270" i="5" a="1"/>
  <c r="AW270" i="5" s="1"/>
  <c r="AX270" i="5" a="1"/>
  <c r="AX270" i="5" s="1"/>
  <c r="AY270" i="5" a="1"/>
  <c r="AY270" i="5" s="1"/>
  <c r="AZ270" i="5" a="1"/>
  <c r="AZ270" i="5" s="1"/>
  <c r="BA270" i="5" a="1"/>
  <c r="BA270" i="5" s="1"/>
  <c r="BB270" i="5" a="1"/>
  <c r="BB270" i="5" s="1"/>
  <c r="BC270" i="5" a="1"/>
  <c r="BC270" i="5" s="1"/>
  <c r="BD270" i="5" a="1"/>
  <c r="BD270" i="5" s="1"/>
  <c r="BE270" i="5" a="1"/>
  <c r="BE270" i="5" s="1"/>
  <c r="BF270" i="5" a="1"/>
  <c r="BF270" i="5" s="1"/>
  <c r="BG270" i="5" a="1"/>
  <c r="BG270" i="5" s="1"/>
  <c r="AF271" i="5" a="1"/>
  <c r="AF271" i="5" s="1"/>
  <c r="AG271" i="5" a="1"/>
  <c r="AG271" i="5" s="1"/>
  <c r="AH271" i="5" a="1"/>
  <c r="AH271" i="5" s="1"/>
  <c r="AI271" i="5" a="1"/>
  <c r="AI271" i="5" s="1"/>
  <c r="AJ271" i="5" a="1"/>
  <c r="AJ271" i="5"/>
  <c r="AK271" i="5" a="1"/>
  <c r="AK271" i="5" s="1"/>
  <c r="AL271" i="5" a="1"/>
  <c r="AL271" i="5" s="1"/>
  <c r="AM271" i="5" a="1"/>
  <c r="AM271" i="5" s="1"/>
  <c r="AN271" i="5" a="1"/>
  <c r="AN271" i="5" s="1"/>
  <c r="AO271" i="5" a="1"/>
  <c r="AO271" i="5" s="1"/>
  <c r="AP271" i="5" a="1"/>
  <c r="AP271" i="5" s="1"/>
  <c r="AQ271" i="5" a="1"/>
  <c r="AQ271" i="5" s="1"/>
  <c r="AR271" i="5" a="1"/>
  <c r="AR271" i="5" s="1"/>
  <c r="AS271" i="5" a="1"/>
  <c r="AS271" i="5" s="1"/>
  <c r="AT271" i="5" a="1"/>
  <c r="AT271" i="5" s="1"/>
  <c r="AU271" i="5" a="1"/>
  <c r="AU271" i="5" s="1"/>
  <c r="AV271" i="5" a="1"/>
  <c r="AV271" i="5" s="1"/>
  <c r="AW271" i="5" a="1"/>
  <c r="AW271" i="5" s="1"/>
  <c r="AX271" i="5" a="1"/>
  <c r="AX271" i="5" s="1"/>
  <c r="AY271" i="5" a="1"/>
  <c r="AY271" i="5" s="1"/>
  <c r="AZ271" i="5" a="1"/>
  <c r="AZ271" i="5" s="1"/>
  <c r="BA271" i="5" a="1"/>
  <c r="BA271" i="5" s="1"/>
  <c r="BB271" i="5" a="1"/>
  <c r="BB271" i="5" s="1"/>
  <c r="BC271" i="5" a="1"/>
  <c r="BC271" i="5" s="1"/>
  <c r="BD271" i="5" a="1"/>
  <c r="BD271" i="5" s="1"/>
  <c r="BE271" i="5" a="1"/>
  <c r="BE271" i="5" s="1"/>
  <c r="BF271" i="5" a="1"/>
  <c r="BF271" i="5" s="1"/>
  <c r="BG271" i="5" a="1"/>
  <c r="BG271" i="5" s="1"/>
  <c r="AF272" i="5" a="1"/>
  <c r="AF272" i="5" s="1"/>
  <c r="AG272" i="5" a="1"/>
  <c r="AG272" i="5" s="1"/>
  <c r="AH272" i="5" a="1"/>
  <c r="AH272" i="5" s="1"/>
  <c r="AI272" i="5" a="1"/>
  <c r="AI272" i="5" s="1"/>
  <c r="AJ272" i="5" a="1"/>
  <c r="AJ272" i="5" s="1"/>
  <c r="AK272" i="5" a="1"/>
  <c r="AK272" i="5" s="1"/>
  <c r="AL272" i="5" a="1"/>
  <c r="AL272" i="5" s="1"/>
  <c r="AM272" i="5" a="1"/>
  <c r="AM272" i="5" s="1"/>
  <c r="AN272" i="5" a="1"/>
  <c r="AN272" i="5" s="1"/>
  <c r="AO272" i="5" a="1"/>
  <c r="AO272" i="5"/>
  <c r="AP272" i="5" a="1"/>
  <c r="AP272" i="5" s="1"/>
  <c r="AQ272" i="5" a="1"/>
  <c r="AQ272" i="5" s="1"/>
  <c r="AR272" i="5" a="1"/>
  <c r="AR272" i="5" s="1"/>
  <c r="AS272" i="5" a="1"/>
  <c r="AS272" i="5"/>
  <c r="AT272" i="5" a="1"/>
  <c r="AT272" i="5" s="1"/>
  <c r="AU272" i="5" a="1"/>
  <c r="AU272" i="5" s="1"/>
  <c r="AV272" i="5" a="1"/>
  <c r="AV272" i="5" s="1"/>
  <c r="AW272" i="5" a="1"/>
  <c r="AW272" i="5" s="1"/>
  <c r="AX272" i="5" a="1"/>
  <c r="AX272" i="5" s="1"/>
  <c r="AY272" i="5" a="1"/>
  <c r="AY272" i="5" s="1"/>
  <c r="AZ272" i="5" a="1"/>
  <c r="AZ272" i="5" s="1"/>
  <c r="BA272" i="5" a="1"/>
  <c r="BA272" i="5" s="1"/>
  <c r="BB272" i="5" a="1"/>
  <c r="BB272" i="5" s="1"/>
  <c r="BC272" i="5" a="1"/>
  <c r="BC272" i="5" s="1"/>
  <c r="BD272" i="5" a="1"/>
  <c r="BD272" i="5" s="1"/>
  <c r="BE272" i="5" a="1"/>
  <c r="BE272" i="5" s="1"/>
  <c r="BF272" i="5" a="1"/>
  <c r="BF272" i="5" s="1"/>
  <c r="BG272" i="5" a="1"/>
  <c r="BG272" i="5" s="1"/>
  <c r="AF273" i="5" a="1"/>
  <c r="AF273" i="5" s="1"/>
  <c r="AG273" i="5" a="1"/>
  <c r="AG273" i="5" s="1"/>
  <c r="AH273" i="5" a="1"/>
  <c r="AH273" i="5" s="1"/>
  <c r="AI273" i="5" a="1"/>
  <c r="AI273" i="5" s="1"/>
  <c r="AJ273" i="5" a="1"/>
  <c r="AJ273" i="5" s="1"/>
  <c r="AK273" i="5" a="1"/>
  <c r="AK273" i="5" s="1"/>
  <c r="AL273" i="5" a="1"/>
  <c r="AL273" i="5"/>
  <c r="AM273" i="5" a="1"/>
  <c r="AM273" i="5" s="1"/>
  <c r="AN273" i="5" a="1"/>
  <c r="AN273" i="5" s="1"/>
  <c r="AO273" i="5" a="1"/>
  <c r="AO273" i="5" s="1"/>
  <c r="AP273" i="5" a="1"/>
  <c r="AP273" i="5" s="1"/>
  <c r="AQ273" i="5" a="1"/>
  <c r="AQ273" i="5" s="1"/>
  <c r="AR273" i="5" a="1"/>
  <c r="AR273" i="5"/>
  <c r="AS273" i="5" a="1"/>
  <c r="AS273" i="5" s="1"/>
  <c r="AT273" i="5" a="1"/>
  <c r="AT273" i="5" s="1"/>
  <c r="AU273" i="5" a="1"/>
  <c r="AU273" i="5" s="1"/>
  <c r="AV273" i="5" a="1"/>
  <c r="AV273" i="5" s="1"/>
  <c r="AW273" i="5" a="1"/>
  <c r="AW273" i="5" s="1"/>
  <c r="AX273" i="5" a="1"/>
  <c r="AX273" i="5" s="1"/>
  <c r="AY273" i="5" a="1"/>
  <c r="AY273" i="5" s="1"/>
  <c r="AZ273" i="5" a="1"/>
  <c r="AZ273" i="5" s="1"/>
  <c r="BA273" i="5" a="1"/>
  <c r="BA273" i="5" s="1"/>
  <c r="BB273" i="5" a="1"/>
  <c r="BB273" i="5" s="1"/>
  <c r="BC273" i="5" a="1"/>
  <c r="BC273" i="5" s="1"/>
  <c r="BD273" i="5" a="1"/>
  <c r="BD273" i="5" s="1"/>
  <c r="BE273" i="5" a="1"/>
  <c r="BE273" i="5" s="1"/>
  <c r="BF273" i="5" a="1"/>
  <c r="BF273" i="5" s="1"/>
  <c r="BG273" i="5" a="1"/>
  <c r="BG273" i="5" s="1"/>
  <c r="AF274" i="5" a="1"/>
  <c r="AF274" i="5" s="1"/>
  <c r="AG274" i="5" a="1"/>
  <c r="AG274" i="5" s="1"/>
  <c r="AH274" i="5" a="1"/>
  <c r="AH274" i="5" s="1"/>
  <c r="AI274" i="5" a="1"/>
  <c r="AI274" i="5" s="1"/>
  <c r="AJ274" i="5" a="1"/>
  <c r="AJ274" i="5" s="1"/>
  <c r="AK274" i="5" a="1"/>
  <c r="AK274" i="5" s="1"/>
  <c r="AL274" i="5" a="1"/>
  <c r="AL274" i="5" s="1"/>
  <c r="AM274" i="5" a="1"/>
  <c r="AM274" i="5" s="1"/>
  <c r="AN274" i="5" a="1"/>
  <c r="AN274" i="5" s="1"/>
  <c r="AO274" i="5" a="1"/>
  <c r="AO274" i="5" s="1"/>
  <c r="AP274" i="5" a="1"/>
  <c r="AP274" i="5" s="1"/>
  <c r="AQ274" i="5" a="1"/>
  <c r="AQ274" i="5" s="1"/>
  <c r="AR274" i="5" a="1"/>
  <c r="AR274" i="5" s="1"/>
  <c r="AS274" i="5" a="1"/>
  <c r="AS274" i="5" s="1"/>
  <c r="AT274" i="5" a="1"/>
  <c r="AT274" i="5" s="1"/>
  <c r="AU274" i="5" a="1"/>
  <c r="AU274" i="5" s="1"/>
  <c r="AV274" i="5" a="1"/>
  <c r="AV274" i="5" s="1"/>
  <c r="AW274" i="5" a="1"/>
  <c r="AW274" i="5" s="1"/>
  <c r="AX274" i="5" a="1"/>
  <c r="AX274" i="5" s="1"/>
  <c r="AY274" i="5" a="1"/>
  <c r="AY274" i="5" s="1"/>
  <c r="AZ274" i="5" a="1"/>
  <c r="AZ274" i="5" s="1"/>
  <c r="BA274" i="5" a="1"/>
  <c r="BA274" i="5" s="1"/>
  <c r="BB274" i="5" a="1"/>
  <c r="BB274" i="5" s="1"/>
  <c r="BC274" i="5" a="1"/>
  <c r="BC274" i="5" s="1"/>
  <c r="BD274" i="5" a="1"/>
  <c r="BD274" i="5"/>
  <c r="BE274" i="5" a="1"/>
  <c r="BE274" i="5" s="1"/>
  <c r="BF274" i="5" a="1"/>
  <c r="BF274" i="5" s="1"/>
  <c r="BG274" i="5" a="1"/>
  <c r="BG274" i="5" s="1"/>
  <c r="AF275" i="5" a="1"/>
  <c r="AF275" i="5" s="1"/>
  <c r="AG275" i="5" a="1"/>
  <c r="AG275" i="5" s="1"/>
  <c r="AH275" i="5" a="1"/>
  <c r="AH275" i="5" s="1"/>
  <c r="AI275" i="5" a="1"/>
  <c r="AI275" i="5" s="1"/>
  <c r="AJ275" i="5" a="1"/>
  <c r="AJ275" i="5" s="1"/>
  <c r="AK275" i="5" a="1"/>
  <c r="AK275" i="5" s="1"/>
  <c r="AL275" i="5" a="1"/>
  <c r="AL275" i="5" s="1"/>
  <c r="AM275" i="5" a="1"/>
  <c r="AM275" i="5" s="1"/>
  <c r="AN275" i="5" a="1"/>
  <c r="AN275" i="5" s="1"/>
  <c r="AO275" i="5" a="1"/>
  <c r="AO275" i="5" s="1"/>
  <c r="AP275" i="5" a="1"/>
  <c r="AP275" i="5" s="1"/>
  <c r="AQ275" i="5" a="1"/>
  <c r="AQ275" i="5" s="1"/>
  <c r="AR275" i="5" a="1"/>
  <c r="AR275" i="5" s="1"/>
  <c r="AS275" i="5" a="1"/>
  <c r="AS275" i="5" s="1"/>
  <c r="AT275" i="5" a="1"/>
  <c r="AT275" i="5" s="1"/>
  <c r="AU275" i="5" a="1"/>
  <c r="AU275" i="5" s="1"/>
  <c r="AV275" i="5" a="1"/>
  <c r="AV275" i="5" s="1"/>
  <c r="AW275" i="5" a="1"/>
  <c r="AW275" i="5" s="1"/>
  <c r="AX275" i="5" a="1"/>
  <c r="AX275" i="5" s="1"/>
  <c r="AY275" i="5" a="1"/>
  <c r="AY275" i="5" s="1"/>
  <c r="AZ275" i="5" a="1"/>
  <c r="AZ275" i="5" s="1"/>
  <c r="BA275" i="5" a="1"/>
  <c r="BA275" i="5" s="1"/>
  <c r="BB275" i="5" a="1"/>
  <c r="BB275" i="5" s="1"/>
  <c r="BC275" i="5" a="1"/>
  <c r="BC275" i="5" s="1"/>
  <c r="BD275" i="5" a="1"/>
  <c r="BD275" i="5"/>
  <c r="BE275" i="5" a="1"/>
  <c r="BE275" i="5" s="1"/>
  <c r="BF275" i="5" a="1"/>
  <c r="BF275" i="5" s="1"/>
  <c r="BG275" i="5" a="1"/>
  <c r="BG275" i="5" s="1"/>
  <c r="AF276" i="5" a="1"/>
  <c r="AF276" i="5" s="1"/>
  <c r="AG276" i="5" a="1"/>
  <c r="AG276" i="5" s="1"/>
  <c r="AH276" i="5" a="1"/>
  <c r="AH276" i="5" s="1"/>
  <c r="AI276" i="5" a="1"/>
  <c r="AI276" i="5" s="1"/>
  <c r="AJ276" i="5" a="1"/>
  <c r="AJ276" i="5" s="1"/>
  <c r="AK276" i="5" a="1"/>
  <c r="AK276" i="5"/>
  <c r="AL276" i="5" a="1"/>
  <c r="AL276" i="5" s="1"/>
  <c r="AM276" i="5" a="1"/>
  <c r="AM276" i="5" s="1"/>
  <c r="AN276" i="5" a="1"/>
  <c r="AN276" i="5" s="1"/>
  <c r="AO276" i="5" a="1"/>
  <c r="AO276" i="5" s="1"/>
  <c r="AP276" i="5" a="1"/>
  <c r="AP276" i="5" s="1"/>
  <c r="AQ276" i="5" a="1"/>
  <c r="AQ276" i="5" s="1"/>
  <c r="AR276" i="5" a="1"/>
  <c r="AR276" i="5" s="1"/>
  <c r="AS276" i="5" a="1"/>
  <c r="AS276" i="5" s="1"/>
  <c r="AT276" i="5" a="1"/>
  <c r="AT276" i="5" s="1"/>
  <c r="AU276" i="5" a="1"/>
  <c r="AU276" i="5" s="1"/>
  <c r="AV276" i="5" a="1"/>
  <c r="AV276" i="5"/>
  <c r="AW276" i="5" a="1"/>
  <c r="AW276" i="5" s="1"/>
  <c r="AX276" i="5" a="1"/>
  <c r="AX276" i="5"/>
  <c r="AY276" i="5" a="1"/>
  <c r="AY276" i="5" s="1"/>
  <c r="AZ276" i="5" a="1"/>
  <c r="AZ276" i="5" s="1"/>
  <c r="BA276" i="5" a="1"/>
  <c r="BA276" i="5" s="1"/>
  <c r="BB276" i="5" a="1"/>
  <c r="BB276" i="5" s="1"/>
  <c r="BC276" i="5" a="1"/>
  <c r="BC276" i="5" s="1"/>
  <c r="BD276" i="5" a="1"/>
  <c r="BD276" i="5" s="1"/>
  <c r="BE276" i="5" a="1"/>
  <c r="BE276" i="5" s="1"/>
  <c r="BF276" i="5" a="1"/>
  <c r="BF276" i="5" s="1"/>
  <c r="BG276" i="5" a="1"/>
  <c r="BG276" i="5" s="1"/>
  <c r="AF277" i="5" a="1"/>
  <c r="AF277" i="5" s="1"/>
  <c r="AG277" i="5" a="1"/>
  <c r="AG277" i="5" s="1"/>
  <c r="AH277" i="5" a="1"/>
  <c r="AH277" i="5" s="1"/>
  <c r="AI277" i="5" a="1"/>
  <c r="AI277" i="5" s="1"/>
  <c r="AJ277" i="5" a="1"/>
  <c r="AJ277" i="5"/>
  <c r="AK277" i="5" a="1"/>
  <c r="AK277" i="5" s="1"/>
  <c r="AL277" i="5" a="1"/>
  <c r="AL277" i="5" s="1"/>
  <c r="AM277" i="5" a="1"/>
  <c r="AM277" i="5" s="1"/>
  <c r="AN277" i="5" a="1"/>
  <c r="AN277" i="5" s="1"/>
  <c r="AO277" i="5" a="1"/>
  <c r="AO277" i="5"/>
  <c r="AP277" i="5" a="1"/>
  <c r="AP277" i="5"/>
  <c r="AQ277" i="5" a="1"/>
  <c r="AQ277" i="5" s="1"/>
  <c r="AR277" i="5" a="1"/>
  <c r="AR277" i="5" s="1"/>
  <c r="AS277" i="5" a="1"/>
  <c r="AS277" i="5"/>
  <c r="AT277" i="5" a="1"/>
  <c r="AT277" i="5"/>
  <c r="AU277" i="5" a="1"/>
  <c r="AU277" i="5" s="1"/>
  <c r="AV277" i="5" a="1"/>
  <c r="AV277" i="5" s="1"/>
  <c r="AW277" i="5" a="1"/>
  <c r="AW277" i="5" s="1"/>
  <c r="AX277" i="5" a="1"/>
  <c r="AX277" i="5" s="1"/>
  <c r="AY277" i="5" a="1"/>
  <c r="AY277" i="5" s="1"/>
  <c r="AZ277" i="5" a="1"/>
  <c r="AZ277" i="5" s="1"/>
  <c r="BA277" i="5" a="1"/>
  <c r="BA277" i="5" s="1"/>
  <c r="BB277" i="5" a="1"/>
  <c r="BB277" i="5" s="1"/>
  <c r="BC277" i="5" a="1"/>
  <c r="BC277" i="5" s="1"/>
  <c r="BD277" i="5" a="1"/>
  <c r="BD277" i="5" s="1"/>
  <c r="BE277" i="5" a="1"/>
  <c r="BE277" i="5" s="1"/>
  <c r="BF277" i="5" a="1"/>
  <c r="BF277" i="5" s="1"/>
  <c r="BG277" i="5" a="1"/>
  <c r="BG277" i="5" s="1"/>
  <c r="AF278" i="5" a="1"/>
  <c r="AF278" i="5"/>
  <c r="AG278" i="5" a="1"/>
  <c r="AG278" i="5" s="1"/>
  <c r="AH278" i="5" a="1"/>
  <c r="AH278" i="5" s="1"/>
  <c r="AI278" i="5" a="1"/>
  <c r="AI278" i="5" s="1"/>
  <c r="AJ278" i="5" a="1"/>
  <c r="AJ278" i="5" s="1"/>
  <c r="AK278" i="5" a="1"/>
  <c r="AK278" i="5"/>
  <c r="AL278" i="5" a="1"/>
  <c r="AL278" i="5" s="1"/>
  <c r="AM278" i="5" a="1"/>
  <c r="AM278" i="5" s="1"/>
  <c r="AN278" i="5" a="1"/>
  <c r="AN278" i="5" s="1"/>
  <c r="AO278" i="5" a="1"/>
  <c r="AO278" i="5" s="1"/>
  <c r="AP278" i="5" a="1"/>
  <c r="AP278" i="5"/>
  <c r="AQ278" i="5" a="1"/>
  <c r="AQ278" i="5" s="1"/>
  <c r="AR278" i="5" a="1"/>
  <c r="AR278" i="5" s="1"/>
  <c r="AS278" i="5" a="1"/>
  <c r="AS278" i="5"/>
  <c r="AT278" i="5" a="1"/>
  <c r="AT278" i="5" s="1"/>
  <c r="AU278" i="5" a="1"/>
  <c r="AU278" i="5" s="1"/>
  <c r="AV278" i="5" a="1"/>
  <c r="AV278" i="5" s="1"/>
  <c r="AW278" i="5" a="1"/>
  <c r="AW278" i="5" s="1"/>
  <c r="AX278" i="5" a="1"/>
  <c r="AX278" i="5"/>
  <c r="AY278" i="5" a="1"/>
  <c r="AY278" i="5" s="1"/>
  <c r="AZ278" i="5" a="1"/>
  <c r="AZ278" i="5" s="1"/>
  <c r="BA278" i="5" a="1"/>
  <c r="BA278" i="5" s="1"/>
  <c r="BB278" i="5" a="1"/>
  <c r="BB278" i="5" s="1"/>
  <c r="BC278" i="5" a="1"/>
  <c r="BC278" i="5" s="1"/>
  <c r="BD278" i="5" a="1"/>
  <c r="BD278" i="5" s="1"/>
  <c r="BE278" i="5" a="1"/>
  <c r="BE278" i="5" s="1"/>
  <c r="BF278" i="5" a="1"/>
  <c r="BF278" i="5" s="1"/>
  <c r="BG278" i="5" a="1"/>
  <c r="BG278" i="5" s="1"/>
  <c r="AF279" i="5" a="1"/>
  <c r="AF279" i="5" s="1"/>
  <c r="AG279" i="5" a="1"/>
  <c r="AG279" i="5" s="1"/>
  <c r="AH279" i="5" a="1"/>
  <c r="AH279" i="5" s="1"/>
  <c r="AI279" i="5" a="1"/>
  <c r="AI279" i="5" s="1"/>
  <c r="AJ279" i="5" a="1"/>
  <c r="AJ279" i="5" s="1"/>
  <c r="AK279" i="5" a="1"/>
  <c r="AK279" i="5" s="1"/>
  <c r="AL279" i="5" a="1"/>
  <c r="AL279" i="5" s="1"/>
  <c r="AM279" i="5" a="1"/>
  <c r="AM279" i="5" s="1"/>
  <c r="AN279" i="5" a="1"/>
  <c r="AN279" i="5"/>
  <c r="AO279" i="5" a="1"/>
  <c r="AO279" i="5"/>
  <c r="AP279" i="5" a="1"/>
  <c r="AP279" i="5" s="1"/>
  <c r="AQ279" i="5" a="1"/>
  <c r="AQ279" i="5" s="1"/>
  <c r="AR279" i="5" a="1"/>
  <c r="AR279" i="5" s="1"/>
  <c r="AS279" i="5" a="1"/>
  <c r="AS279" i="5" s="1"/>
  <c r="AT279" i="5" a="1"/>
  <c r="AT279" i="5"/>
  <c r="AU279" i="5" a="1"/>
  <c r="AU279" i="5" s="1"/>
  <c r="AV279" i="5" a="1"/>
  <c r="AV279" i="5" s="1"/>
  <c r="AW279" i="5" a="1"/>
  <c r="AW279" i="5" s="1"/>
  <c r="AX279" i="5" a="1"/>
  <c r="AX279" i="5" s="1"/>
  <c r="AY279" i="5" a="1"/>
  <c r="AY279" i="5" s="1"/>
  <c r="AZ279" i="5" a="1"/>
  <c r="AZ279" i="5" s="1"/>
  <c r="BA279" i="5" a="1"/>
  <c r="BA279" i="5"/>
  <c r="BB279" i="5" a="1"/>
  <c r="BB279" i="5" s="1"/>
  <c r="BC279" i="5" a="1"/>
  <c r="BC279" i="5" s="1"/>
  <c r="BD279" i="5" a="1"/>
  <c r="BD279" i="5" s="1"/>
  <c r="BE279" i="5" a="1"/>
  <c r="BE279" i="5" s="1"/>
  <c r="BF279" i="5" a="1"/>
  <c r="BF279" i="5" s="1"/>
  <c r="BG279" i="5" a="1"/>
  <c r="BG279" i="5" s="1"/>
  <c r="AF280" i="5" a="1"/>
  <c r="AF280" i="5" s="1"/>
  <c r="AG280" i="5" a="1"/>
  <c r="AG280" i="5" s="1"/>
  <c r="AH280" i="5" a="1"/>
  <c r="AH280" i="5" s="1"/>
  <c r="AI280" i="5" a="1"/>
  <c r="AI280" i="5" s="1"/>
  <c r="AJ280" i="5" a="1"/>
  <c r="AJ280" i="5" s="1"/>
  <c r="AK280" i="5" a="1"/>
  <c r="AK280" i="5" s="1"/>
  <c r="AL280" i="5" a="1"/>
  <c r="AL280" i="5" s="1"/>
  <c r="AM280" i="5" a="1"/>
  <c r="AM280" i="5" s="1"/>
  <c r="AN280" i="5" a="1"/>
  <c r="AN280" i="5"/>
  <c r="AO280" i="5" a="1"/>
  <c r="AO280" i="5" s="1"/>
  <c r="AP280" i="5" a="1"/>
  <c r="AP280" i="5" s="1"/>
  <c r="AQ280" i="5" a="1"/>
  <c r="AQ280" i="5" s="1"/>
  <c r="AR280" i="5" a="1"/>
  <c r="AR280" i="5" s="1"/>
  <c r="AS280" i="5" a="1"/>
  <c r="AS280" i="5" s="1"/>
  <c r="AT280" i="5" a="1"/>
  <c r="AT280" i="5" s="1"/>
  <c r="AU280" i="5" a="1"/>
  <c r="AU280" i="5" s="1"/>
  <c r="AV280" i="5" a="1"/>
  <c r="AV280" i="5"/>
  <c r="AW280" i="5" a="1"/>
  <c r="AW280" i="5" s="1"/>
  <c r="AX280" i="5" a="1"/>
  <c r="AX280" i="5"/>
  <c r="AY280" i="5" a="1"/>
  <c r="AY280" i="5" s="1"/>
  <c r="AZ280" i="5" a="1"/>
  <c r="AZ280" i="5" s="1"/>
  <c r="BA280" i="5" a="1"/>
  <c r="BA280" i="5"/>
  <c r="BB280" i="5" a="1"/>
  <c r="BB280" i="5" s="1"/>
  <c r="BC280" i="5" a="1"/>
  <c r="BC280" i="5" s="1"/>
  <c r="BD280" i="5" a="1"/>
  <c r="BD280" i="5" s="1"/>
  <c r="BE280" i="5" a="1"/>
  <c r="BE280" i="5" s="1"/>
  <c r="BF280" i="5" a="1"/>
  <c r="BF280" i="5" s="1"/>
  <c r="BG280" i="5" a="1"/>
  <c r="BG280" i="5" s="1"/>
  <c r="AF281" i="5" a="1"/>
  <c r="AF281" i="5" s="1"/>
  <c r="AG281" i="5" a="1"/>
  <c r="AG281" i="5" s="1"/>
  <c r="AH281" i="5" a="1"/>
  <c r="AH281" i="5" s="1"/>
  <c r="AI281" i="5" a="1"/>
  <c r="AI281" i="5" s="1"/>
  <c r="AJ281" i="5" a="1"/>
  <c r="AJ281" i="5" s="1"/>
  <c r="AK281" i="5" a="1"/>
  <c r="AK281" i="5" s="1"/>
  <c r="AL281" i="5" a="1"/>
  <c r="AL281" i="5" s="1"/>
  <c r="AM281" i="5" a="1"/>
  <c r="AM281" i="5" s="1"/>
  <c r="AN281" i="5" a="1"/>
  <c r="AN281" i="5" s="1"/>
  <c r="AO281" i="5" a="1"/>
  <c r="AO281" i="5" s="1"/>
  <c r="AP281" i="5" a="1"/>
  <c r="AP281" i="5" s="1"/>
  <c r="AQ281" i="5" a="1"/>
  <c r="AQ281" i="5" s="1"/>
  <c r="AR281" i="5" a="1"/>
  <c r="AR281" i="5" s="1"/>
  <c r="AS281" i="5" a="1"/>
  <c r="AS281" i="5" s="1"/>
  <c r="AT281" i="5" a="1"/>
  <c r="AT281" i="5" s="1"/>
  <c r="AU281" i="5" a="1"/>
  <c r="AU281" i="5" s="1"/>
  <c r="AV281" i="5" a="1"/>
  <c r="AV281" i="5"/>
  <c r="AW281" i="5" a="1"/>
  <c r="AW281" i="5" s="1"/>
  <c r="AX281" i="5" a="1"/>
  <c r="AX281" i="5" s="1"/>
  <c r="AY281" i="5" a="1"/>
  <c r="AY281" i="5" s="1"/>
  <c r="AZ281" i="5" a="1"/>
  <c r="AZ281" i="5" s="1"/>
  <c r="BA281" i="5" a="1"/>
  <c r="BA281" i="5" s="1"/>
  <c r="BB281" i="5" a="1"/>
  <c r="BB281" i="5" s="1"/>
  <c r="BC281" i="5" a="1"/>
  <c r="BC281" i="5" s="1"/>
  <c r="BD281" i="5" a="1"/>
  <c r="BD281" i="5" s="1"/>
  <c r="BE281" i="5" a="1"/>
  <c r="BE281" i="5" s="1"/>
  <c r="BF281" i="5" a="1"/>
  <c r="BF281" i="5" s="1"/>
  <c r="BG281" i="5" a="1"/>
  <c r="BG281" i="5" s="1"/>
  <c r="AF282" i="5" a="1"/>
  <c r="AF282" i="5" s="1"/>
  <c r="AG282" i="5" a="1"/>
  <c r="AG282" i="5" s="1"/>
  <c r="AH282" i="5" a="1"/>
  <c r="AH282" i="5" s="1"/>
  <c r="AI282" i="5" a="1"/>
  <c r="AI282" i="5" s="1"/>
  <c r="AJ282" i="5" a="1"/>
  <c r="AJ282" i="5" s="1"/>
  <c r="AK282" i="5" a="1"/>
  <c r="AK282" i="5" s="1"/>
  <c r="AL282" i="5" a="1"/>
  <c r="AL282" i="5"/>
  <c r="AM282" i="5" a="1"/>
  <c r="AM282" i="5" s="1"/>
  <c r="AN282" i="5" a="1"/>
  <c r="AN282" i="5" s="1"/>
  <c r="AO282" i="5" a="1"/>
  <c r="AO282" i="5" s="1"/>
  <c r="AP282" i="5" a="1"/>
  <c r="AP282" i="5"/>
  <c r="AQ282" i="5" a="1"/>
  <c r="AQ282" i="5" s="1"/>
  <c r="AR282" i="5" a="1"/>
  <c r="AR282" i="5"/>
  <c r="AS282" i="5" a="1"/>
  <c r="AS282" i="5" s="1"/>
  <c r="AT282" i="5" a="1"/>
  <c r="AT282" i="5" s="1"/>
  <c r="AU282" i="5" a="1"/>
  <c r="AU282" i="5" s="1"/>
  <c r="AV282" i="5" a="1"/>
  <c r="AV282" i="5"/>
  <c r="AW282" i="5" a="1"/>
  <c r="AW282" i="5" s="1"/>
  <c r="AX282" i="5" a="1"/>
  <c r="AX282" i="5" s="1"/>
  <c r="AY282" i="5" a="1"/>
  <c r="AY282" i="5" s="1"/>
  <c r="AZ282" i="5" a="1"/>
  <c r="AZ282" i="5" s="1"/>
  <c r="BA282" i="5" a="1"/>
  <c r="BA282" i="5"/>
  <c r="BB282" i="5" a="1"/>
  <c r="BB282" i="5" s="1"/>
  <c r="BC282" i="5" a="1"/>
  <c r="BC282" i="5" s="1"/>
  <c r="BD282" i="5" a="1"/>
  <c r="BD282" i="5" s="1"/>
  <c r="BE282" i="5" a="1"/>
  <c r="BE282" i="5" s="1"/>
  <c r="BF282" i="5" a="1"/>
  <c r="BF282" i="5"/>
  <c r="BG282" i="5" a="1"/>
  <c r="BG282" i="5" s="1"/>
  <c r="AF283" i="5" a="1"/>
  <c r="AF283" i="5" s="1"/>
  <c r="AG283" i="5" a="1"/>
  <c r="AG283" i="5" s="1"/>
  <c r="AH283" i="5" a="1"/>
  <c r="AH283" i="5" s="1"/>
  <c r="AI283" i="5" a="1"/>
  <c r="AI283" i="5" s="1"/>
  <c r="AJ283" i="5" a="1"/>
  <c r="AJ283" i="5" s="1"/>
  <c r="AK283" i="5" a="1"/>
  <c r="AK283" i="5"/>
  <c r="AL283" i="5" a="1"/>
  <c r="AL283" i="5" s="1"/>
  <c r="AM283" i="5" a="1"/>
  <c r="AM283" i="5" s="1"/>
  <c r="AN283" i="5" a="1"/>
  <c r="AN283" i="5" s="1"/>
  <c r="AO283" i="5" a="1"/>
  <c r="AO283" i="5" s="1"/>
  <c r="AP283" i="5" a="1"/>
  <c r="AP283" i="5" s="1"/>
  <c r="AQ283" i="5" a="1"/>
  <c r="AQ283" i="5" s="1"/>
  <c r="AR283" i="5" a="1"/>
  <c r="AR283" i="5" s="1"/>
  <c r="AS283" i="5" a="1"/>
  <c r="AS283" i="5" s="1"/>
  <c r="AT283" i="5" a="1"/>
  <c r="AT283" i="5" s="1"/>
  <c r="AU283" i="5" a="1"/>
  <c r="AU283" i="5" s="1"/>
  <c r="AV283" i="5" a="1"/>
  <c r="AV283" i="5" s="1"/>
  <c r="AW283" i="5" a="1"/>
  <c r="AW283" i="5" s="1"/>
  <c r="AX283" i="5" a="1"/>
  <c r="AX283" i="5" s="1"/>
  <c r="AY283" i="5" a="1"/>
  <c r="AY283" i="5" s="1"/>
  <c r="AZ283" i="5" a="1"/>
  <c r="AZ283" i="5" s="1"/>
  <c r="BA283" i="5" a="1"/>
  <c r="BA283" i="5" s="1"/>
  <c r="BB283" i="5" a="1"/>
  <c r="BB283" i="5" s="1"/>
  <c r="BC283" i="5" a="1"/>
  <c r="BC283" i="5" s="1"/>
  <c r="BD283" i="5" a="1"/>
  <c r="BD283" i="5" s="1"/>
  <c r="BE283" i="5" a="1"/>
  <c r="BE283" i="5" s="1"/>
  <c r="BF283" i="5" a="1"/>
  <c r="BF283" i="5" s="1"/>
  <c r="BG283" i="5" a="1"/>
  <c r="BG283" i="5" s="1"/>
  <c r="AF284" i="5" a="1"/>
  <c r="AF284" i="5" s="1"/>
  <c r="AG284" i="5" a="1"/>
  <c r="AG284" i="5" s="1"/>
  <c r="AH284" i="5" a="1"/>
  <c r="AH284" i="5" s="1"/>
  <c r="AI284" i="5" a="1"/>
  <c r="AI284" i="5" s="1"/>
  <c r="AJ284" i="5" a="1"/>
  <c r="AJ284" i="5" s="1"/>
  <c r="AK284" i="5" a="1"/>
  <c r="AK284" i="5" s="1"/>
  <c r="AL284" i="5" a="1"/>
  <c r="AL284" i="5" s="1"/>
  <c r="AM284" i="5" a="1"/>
  <c r="AM284" i="5" s="1"/>
  <c r="AN284" i="5" a="1"/>
  <c r="AN284" i="5" s="1"/>
  <c r="AO284" i="5" a="1"/>
  <c r="AO284" i="5" s="1"/>
  <c r="AP284" i="5" a="1"/>
  <c r="AP284" i="5" s="1"/>
  <c r="AQ284" i="5" a="1"/>
  <c r="AQ284" i="5" s="1"/>
  <c r="AR284" i="5" a="1"/>
  <c r="AR284" i="5" s="1"/>
  <c r="AS284" i="5" a="1"/>
  <c r="AS284" i="5" s="1"/>
  <c r="AT284" i="5" a="1"/>
  <c r="AT284" i="5" s="1"/>
  <c r="AU284" i="5" a="1"/>
  <c r="AU284" i="5" s="1"/>
  <c r="AV284" i="5" a="1"/>
  <c r="AV284" i="5"/>
  <c r="AW284" i="5" a="1"/>
  <c r="AW284" i="5" s="1"/>
  <c r="AX284" i="5" a="1"/>
  <c r="AX284" i="5" s="1"/>
  <c r="AY284" i="5" a="1"/>
  <c r="AY284" i="5" s="1"/>
  <c r="AZ284" i="5" a="1"/>
  <c r="AZ284" i="5" s="1"/>
  <c r="BA284" i="5" a="1"/>
  <c r="BA284" i="5" s="1"/>
  <c r="BB284" i="5" a="1"/>
  <c r="BB284" i="5" s="1"/>
  <c r="BC284" i="5" a="1"/>
  <c r="BC284" i="5" s="1"/>
  <c r="BD284" i="5" a="1"/>
  <c r="BD284" i="5" s="1"/>
  <c r="BE284" i="5" a="1"/>
  <c r="BE284" i="5" s="1"/>
  <c r="BF284" i="5" a="1"/>
  <c r="BF284" i="5" s="1"/>
  <c r="BG284" i="5" a="1"/>
  <c r="BG284" i="5" s="1"/>
  <c r="AF285" i="5" a="1"/>
  <c r="AF285" i="5" s="1"/>
  <c r="AG285" i="5" a="1"/>
  <c r="AG285" i="5" s="1"/>
  <c r="AH285" i="5" a="1"/>
  <c r="AH285" i="5" s="1"/>
  <c r="AI285" i="5" a="1"/>
  <c r="AI285" i="5" s="1"/>
  <c r="AJ285" i="5" a="1"/>
  <c r="AJ285" i="5" s="1"/>
  <c r="AK285" i="5" a="1"/>
  <c r="AK285" i="5"/>
  <c r="AL285" i="5" a="1"/>
  <c r="AL285" i="5" s="1"/>
  <c r="AM285" i="5" a="1"/>
  <c r="AM285" i="5" s="1"/>
  <c r="AN285" i="5" a="1"/>
  <c r="AN285" i="5" s="1"/>
  <c r="AO285" i="5" a="1"/>
  <c r="AO285" i="5" s="1"/>
  <c r="AP285" i="5" a="1"/>
  <c r="AP285" i="5" s="1"/>
  <c r="AQ285" i="5" a="1"/>
  <c r="AQ285" i="5" s="1"/>
  <c r="AR285" i="5" a="1"/>
  <c r="AR285" i="5" s="1"/>
  <c r="AS285" i="5" a="1"/>
  <c r="AS285" i="5"/>
  <c r="AT285" i="5" a="1"/>
  <c r="AT285" i="5" s="1"/>
  <c r="AU285" i="5" a="1"/>
  <c r="AU285" i="5" s="1"/>
  <c r="AV285" i="5" a="1"/>
  <c r="AV285" i="5" s="1"/>
  <c r="AW285" i="5" a="1"/>
  <c r="AW285" i="5" s="1"/>
  <c r="AX285" i="5" a="1"/>
  <c r="AX285" i="5" s="1"/>
  <c r="AY285" i="5" a="1"/>
  <c r="AY285" i="5" s="1"/>
  <c r="AZ285" i="5" a="1"/>
  <c r="AZ285" i="5"/>
  <c r="BA285" i="5" a="1"/>
  <c r="BA285" i="5" s="1"/>
  <c r="BB285" i="5" a="1"/>
  <c r="BB285" i="5" s="1"/>
  <c r="BC285" i="5" a="1"/>
  <c r="BC285" i="5" s="1"/>
  <c r="BD285" i="5" a="1"/>
  <c r="BD285" i="5" s="1"/>
  <c r="BE285" i="5" a="1"/>
  <c r="BE285" i="5" s="1"/>
  <c r="BF285" i="5" a="1"/>
  <c r="BF285" i="5" s="1"/>
  <c r="BG285" i="5" a="1"/>
  <c r="BG285" i="5" s="1"/>
  <c r="AF286" i="5" a="1"/>
  <c r="AF286" i="5" s="1"/>
  <c r="AG286" i="5" a="1"/>
  <c r="AG286" i="5" s="1"/>
  <c r="AH286" i="5" a="1"/>
  <c r="AH286" i="5" s="1"/>
  <c r="AI286" i="5" a="1"/>
  <c r="AI286" i="5" s="1"/>
  <c r="AJ286" i="5" a="1"/>
  <c r="AJ286" i="5"/>
  <c r="AK286" i="5" a="1"/>
  <c r="AK286" i="5" s="1"/>
  <c r="AL286" i="5" a="1"/>
  <c r="AL286" i="5" s="1"/>
  <c r="AM286" i="5" a="1"/>
  <c r="AM286" i="5" s="1"/>
  <c r="AN286" i="5" a="1"/>
  <c r="AN286" i="5" s="1"/>
  <c r="AO286" i="5" a="1"/>
  <c r="AO286" i="5" s="1"/>
  <c r="AP286" i="5" a="1"/>
  <c r="AP286" i="5" s="1"/>
  <c r="AQ286" i="5" a="1"/>
  <c r="AQ286" i="5" s="1"/>
  <c r="AR286" i="5" a="1"/>
  <c r="AR286" i="5" s="1"/>
  <c r="AS286" i="5" a="1"/>
  <c r="AS286" i="5" s="1"/>
  <c r="AT286" i="5" a="1"/>
  <c r="AT286" i="5" s="1"/>
  <c r="AU286" i="5" a="1"/>
  <c r="AU286" i="5" s="1"/>
  <c r="AV286" i="5" a="1"/>
  <c r="AV286" i="5" s="1"/>
  <c r="AW286" i="5" a="1"/>
  <c r="AW286" i="5" s="1"/>
  <c r="AX286" i="5" a="1"/>
  <c r="AX286" i="5"/>
  <c r="AY286" i="5" a="1"/>
  <c r="AY286" i="5" s="1"/>
  <c r="AZ286" i="5" a="1"/>
  <c r="AZ286" i="5" s="1"/>
  <c r="BA286" i="5" a="1"/>
  <c r="BA286" i="5" s="1"/>
  <c r="BB286" i="5" a="1"/>
  <c r="BB286" i="5" s="1"/>
  <c r="BC286" i="5" a="1"/>
  <c r="BC286" i="5" s="1"/>
  <c r="BD286" i="5" a="1"/>
  <c r="BD286" i="5" s="1"/>
  <c r="BE286" i="5" a="1"/>
  <c r="BE286" i="5" s="1"/>
  <c r="BF286" i="5" a="1"/>
  <c r="BF286" i="5" s="1"/>
  <c r="BG286" i="5" a="1"/>
  <c r="BG286" i="5" s="1"/>
  <c r="AF287" i="5" a="1"/>
  <c r="AF287" i="5" s="1"/>
  <c r="AG287" i="5" a="1"/>
  <c r="AG287" i="5" s="1"/>
  <c r="AH287" i="5" a="1"/>
  <c r="AH287" i="5" s="1"/>
  <c r="AI287" i="5" a="1"/>
  <c r="AI287" i="5" s="1"/>
  <c r="AJ287" i="5" a="1"/>
  <c r="AJ287" i="5" s="1"/>
  <c r="AK287" i="5" a="1"/>
  <c r="AK287" i="5" s="1"/>
  <c r="AL287" i="5" a="1"/>
  <c r="AL287" i="5" s="1"/>
  <c r="AM287" i="5" a="1"/>
  <c r="AM287" i="5" s="1"/>
  <c r="AN287" i="5" a="1"/>
  <c r="AN287" i="5" s="1"/>
  <c r="AO287" i="5" a="1"/>
  <c r="AO287" i="5" s="1"/>
  <c r="AP287" i="5" a="1"/>
  <c r="AP287" i="5" s="1"/>
  <c r="AQ287" i="5" a="1"/>
  <c r="AQ287" i="5" s="1"/>
  <c r="AR287" i="5" a="1"/>
  <c r="AR287" i="5" s="1"/>
  <c r="AS287" i="5" a="1"/>
  <c r="AS287" i="5" s="1"/>
  <c r="AT287" i="5" a="1"/>
  <c r="AT287" i="5" s="1"/>
  <c r="AU287" i="5" a="1"/>
  <c r="AU287" i="5" s="1"/>
  <c r="AV287" i="5" a="1"/>
  <c r="AV287" i="5" s="1"/>
  <c r="AW287" i="5" a="1"/>
  <c r="AW287" i="5" s="1"/>
  <c r="AX287" i="5" a="1"/>
  <c r="AX287" i="5" s="1"/>
  <c r="AY287" i="5" a="1"/>
  <c r="AY287" i="5" s="1"/>
  <c r="AZ287" i="5" a="1"/>
  <c r="AZ287" i="5" s="1"/>
  <c r="BA287" i="5" a="1"/>
  <c r="BA287" i="5" s="1"/>
  <c r="BB287" i="5" a="1"/>
  <c r="BB287" i="5"/>
  <c r="BC287" i="5" a="1"/>
  <c r="BC287" i="5" s="1"/>
  <c r="BD287" i="5" a="1"/>
  <c r="BD287" i="5" s="1"/>
  <c r="BE287" i="5" a="1"/>
  <c r="BE287" i="5" s="1"/>
  <c r="BF287" i="5" a="1"/>
  <c r="BF287" i="5" s="1"/>
  <c r="BG287" i="5" a="1"/>
  <c r="BG287" i="5" s="1"/>
  <c r="AF288" i="5" a="1"/>
  <c r="AF288" i="5" s="1"/>
  <c r="AG288" i="5" a="1"/>
  <c r="AG288" i="5" s="1"/>
  <c r="AH288" i="5" a="1"/>
  <c r="AH288" i="5" s="1"/>
  <c r="AI288" i="5" a="1"/>
  <c r="AI288" i="5" s="1"/>
  <c r="AJ288" i="5" a="1"/>
  <c r="AJ288" i="5" s="1"/>
  <c r="AK288" i="5" a="1"/>
  <c r="AK288" i="5" s="1"/>
  <c r="AL288" i="5" a="1"/>
  <c r="AL288" i="5" s="1"/>
  <c r="AM288" i="5" a="1"/>
  <c r="AM288" i="5" s="1"/>
  <c r="AN288" i="5" a="1"/>
  <c r="AN288" i="5" s="1"/>
  <c r="AO288" i="5" a="1"/>
  <c r="AO288" i="5" s="1"/>
  <c r="AP288" i="5" a="1"/>
  <c r="AP288" i="5" s="1"/>
  <c r="AQ288" i="5" a="1"/>
  <c r="AQ288" i="5" s="1"/>
  <c r="AR288" i="5" a="1"/>
  <c r="AR288" i="5" s="1"/>
  <c r="AS288" i="5" a="1"/>
  <c r="AS288" i="5" s="1"/>
  <c r="AT288" i="5" a="1"/>
  <c r="AT288" i="5" s="1"/>
  <c r="AU288" i="5" a="1"/>
  <c r="AU288" i="5" s="1"/>
  <c r="AV288" i="5" a="1"/>
  <c r="AV288" i="5" s="1"/>
  <c r="AW288" i="5" a="1"/>
  <c r="AW288" i="5"/>
  <c r="AX288" i="5" a="1"/>
  <c r="AX288" i="5" s="1"/>
  <c r="AY288" i="5" a="1"/>
  <c r="AY288" i="5" s="1"/>
  <c r="AZ288" i="5" a="1"/>
  <c r="AZ288" i="5" s="1"/>
  <c r="BA288" i="5" a="1"/>
  <c r="BA288" i="5" s="1"/>
  <c r="BB288" i="5" a="1"/>
  <c r="BB288" i="5"/>
  <c r="BC288" i="5" a="1"/>
  <c r="BC288" i="5" s="1"/>
  <c r="BD288" i="5" a="1"/>
  <c r="BD288" i="5" s="1"/>
  <c r="BE288" i="5" a="1"/>
  <c r="BE288" i="5" s="1"/>
  <c r="BF288" i="5" a="1"/>
  <c r="BF288" i="5" s="1"/>
  <c r="BG288" i="5" a="1"/>
  <c r="BG288" i="5" s="1"/>
  <c r="AF289" i="5" a="1"/>
  <c r="AF289" i="5" s="1"/>
  <c r="AG289" i="5" a="1"/>
  <c r="AG289" i="5" s="1"/>
  <c r="AH289" i="5" a="1"/>
  <c r="AH289" i="5" s="1"/>
  <c r="AI289" i="5" a="1"/>
  <c r="AI289" i="5" s="1"/>
  <c r="AJ289" i="5" a="1"/>
  <c r="AJ289" i="5" s="1"/>
  <c r="AK289" i="5" a="1"/>
  <c r="AK289" i="5" s="1"/>
  <c r="AL289" i="5" a="1"/>
  <c r="AL289" i="5" s="1"/>
  <c r="AM289" i="5" a="1"/>
  <c r="AM289" i="5" s="1"/>
  <c r="AN289" i="5" a="1"/>
  <c r="AN289" i="5" s="1"/>
  <c r="AO289" i="5" a="1"/>
  <c r="AO289" i="5" s="1"/>
  <c r="AP289" i="5" a="1"/>
  <c r="AP289" i="5"/>
  <c r="AQ289" i="5" a="1"/>
  <c r="AQ289" i="5" s="1"/>
  <c r="AR289" i="5" a="1"/>
  <c r="AR289" i="5" s="1"/>
  <c r="AS289" i="5" a="1"/>
  <c r="AS289" i="5" s="1"/>
  <c r="AT289" i="5" a="1"/>
  <c r="AT289" i="5" s="1"/>
  <c r="AU289" i="5" a="1"/>
  <c r="AU289" i="5" s="1"/>
  <c r="AV289" i="5" a="1"/>
  <c r="AV289" i="5"/>
  <c r="AW289" i="5" a="1"/>
  <c r="AW289" i="5" s="1"/>
  <c r="AX289" i="5" a="1"/>
  <c r="AX289" i="5" s="1"/>
  <c r="AY289" i="5" a="1"/>
  <c r="AY289" i="5" s="1"/>
  <c r="AZ289" i="5" a="1"/>
  <c r="AZ289" i="5" s="1"/>
  <c r="BA289" i="5" a="1"/>
  <c r="BA289" i="5" s="1"/>
  <c r="BB289" i="5" a="1"/>
  <c r="BB289" i="5"/>
  <c r="BC289" i="5" a="1"/>
  <c r="BC289" i="5" s="1"/>
  <c r="BD289" i="5" a="1"/>
  <c r="BD289" i="5" s="1"/>
  <c r="BE289" i="5" a="1"/>
  <c r="BE289" i="5" s="1"/>
  <c r="BF289" i="5" a="1"/>
  <c r="BF289" i="5" s="1"/>
  <c r="BG289" i="5" a="1"/>
  <c r="BG289" i="5" s="1"/>
  <c r="AF290" i="5" a="1"/>
  <c r="AF290" i="5" s="1"/>
  <c r="AG290" i="5" a="1"/>
  <c r="AG290" i="5" s="1"/>
  <c r="AH290" i="5" a="1"/>
  <c r="AH290" i="5" s="1"/>
  <c r="AI290" i="5" a="1"/>
  <c r="AI290" i="5" s="1"/>
  <c r="AJ290" i="5" a="1"/>
  <c r="AJ290" i="5" s="1"/>
  <c r="AK290" i="5" a="1"/>
  <c r="AK290" i="5" s="1"/>
  <c r="AL290" i="5" a="1"/>
  <c r="AL290" i="5" s="1"/>
  <c r="AM290" i="5" a="1"/>
  <c r="AM290" i="5" s="1"/>
  <c r="AN290" i="5" a="1"/>
  <c r="AN290" i="5" s="1"/>
  <c r="AO290" i="5" a="1"/>
  <c r="AO290" i="5" s="1"/>
  <c r="AP290" i="5" a="1"/>
  <c r="AP290" i="5" s="1"/>
  <c r="AQ290" i="5" a="1"/>
  <c r="AQ290" i="5" s="1"/>
  <c r="AR290" i="5" a="1"/>
  <c r="AR290" i="5" s="1"/>
  <c r="AS290" i="5" a="1"/>
  <c r="AS290" i="5" s="1"/>
  <c r="AT290" i="5" a="1"/>
  <c r="AT290" i="5" s="1"/>
  <c r="AU290" i="5" a="1"/>
  <c r="AU290" i="5" s="1"/>
  <c r="AV290" i="5" a="1"/>
  <c r="AV290" i="5" s="1"/>
  <c r="AW290" i="5" a="1"/>
  <c r="AW290" i="5" s="1"/>
  <c r="AX290" i="5" a="1"/>
  <c r="AX290" i="5" s="1"/>
  <c r="AY290" i="5" a="1"/>
  <c r="AY290" i="5" s="1"/>
  <c r="AZ290" i="5" a="1"/>
  <c r="AZ290" i="5" s="1"/>
  <c r="BA290" i="5" a="1"/>
  <c r="BA290" i="5" s="1"/>
  <c r="BB290" i="5" a="1"/>
  <c r="BB290" i="5" s="1"/>
  <c r="BC290" i="5" a="1"/>
  <c r="BC290" i="5" s="1"/>
  <c r="BD290" i="5" a="1"/>
  <c r="BD290" i="5" s="1"/>
  <c r="BE290" i="5" a="1"/>
  <c r="BE290" i="5" s="1"/>
  <c r="BF290" i="5" a="1"/>
  <c r="BF290" i="5" s="1"/>
  <c r="BG290" i="5" a="1"/>
  <c r="BG290" i="5" s="1"/>
  <c r="AF291" i="5" a="1"/>
  <c r="AF291" i="5" s="1"/>
  <c r="AG291" i="5" a="1"/>
  <c r="AG291" i="5" s="1"/>
  <c r="AH291" i="5" a="1"/>
  <c r="AH291" i="5" s="1"/>
  <c r="AI291" i="5" a="1"/>
  <c r="AI291" i="5" s="1"/>
  <c r="AJ291" i="5" a="1"/>
  <c r="AJ291" i="5" s="1"/>
  <c r="AK291" i="5" a="1"/>
  <c r="AK291" i="5" s="1"/>
  <c r="AL291" i="5" a="1"/>
  <c r="AL291" i="5" s="1"/>
  <c r="AM291" i="5" a="1"/>
  <c r="AM291" i="5" s="1"/>
  <c r="AN291" i="5" a="1"/>
  <c r="AN291" i="5" s="1"/>
  <c r="AO291" i="5" a="1"/>
  <c r="AO291" i="5" s="1"/>
  <c r="AP291" i="5" a="1"/>
  <c r="AP291" i="5" s="1"/>
  <c r="AQ291" i="5" a="1"/>
  <c r="AQ291" i="5" s="1"/>
  <c r="AR291" i="5" a="1"/>
  <c r="AR291" i="5" s="1"/>
  <c r="AS291" i="5" a="1"/>
  <c r="AS291" i="5" s="1"/>
  <c r="AT291" i="5" a="1"/>
  <c r="AT291" i="5" s="1"/>
  <c r="AU291" i="5" a="1"/>
  <c r="AU291" i="5"/>
  <c r="AV291" i="5" a="1"/>
  <c r="AV291" i="5" s="1"/>
  <c r="AW291" i="5" a="1"/>
  <c r="AW291" i="5" s="1"/>
  <c r="AX291" i="5" a="1"/>
  <c r="AX291" i="5" s="1"/>
  <c r="AY291" i="5" a="1"/>
  <c r="AY291" i="5" s="1"/>
  <c r="AZ291" i="5" a="1"/>
  <c r="AZ291" i="5" s="1"/>
  <c r="BA291" i="5" a="1"/>
  <c r="BA291" i="5" s="1"/>
  <c r="BB291" i="5" a="1"/>
  <c r="BB291" i="5"/>
  <c r="BC291" i="5" a="1"/>
  <c r="BC291" i="5"/>
  <c r="BD291" i="5" a="1"/>
  <c r="BD291" i="5" s="1"/>
  <c r="BE291" i="5" a="1"/>
  <c r="BE291" i="5" s="1"/>
  <c r="BF291" i="5" a="1"/>
  <c r="BF291" i="5" s="1"/>
  <c r="BG291" i="5" a="1"/>
  <c r="BG291" i="5" s="1"/>
  <c r="AF292" i="5" a="1"/>
  <c r="AF292" i="5" s="1"/>
  <c r="AG292" i="5" a="1"/>
  <c r="AG292" i="5" s="1"/>
  <c r="AH292" i="5" a="1"/>
  <c r="AH292" i="5" s="1"/>
  <c r="AI292" i="5" a="1"/>
  <c r="AI292" i="5" s="1"/>
  <c r="AJ292" i="5" a="1"/>
  <c r="AJ292" i="5" s="1"/>
  <c r="AK292" i="5" a="1"/>
  <c r="AK292" i="5" s="1"/>
  <c r="AL292" i="5" a="1"/>
  <c r="AL292" i="5" s="1"/>
  <c r="AM292" i="5" a="1"/>
  <c r="AM292" i="5" s="1"/>
  <c r="AN292" i="5" a="1"/>
  <c r="AN292" i="5" s="1"/>
  <c r="AO292" i="5" a="1"/>
  <c r="AO292" i="5" s="1"/>
  <c r="AP292" i="5" a="1"/>
  <c r="AP292" i="5" s="1"/>
  <c r="AQ292" i="5" a="1"/>
  <c r="AQ292" i="5" s="1"/>
  <c r="AR292" i="5" a="1"/>
  <c r="AR292" i="5" s="1"/>
  <c r="AS292" i="5" a="1"/>
  <c r="AS292" i="5" s="1"/>
  <c r="AT292" i="5" a="1"/>
  <c r="AT292" i="5" s="1"/>
  <c r="AU292" i="5" a="1"/>
  <c r="AU292" i="5" s="1"/>
  <c r="AV292" i="5" a="1"/>
  <c r="AV292" i="5" s="1"/>
  <c r="AW292" i="5" a="1"/>
  <c r="AW292" i="5" s="1"/>
  <c r="AX292" i="5" a="1"/>
  <c r="AX292" i="5"/>
  <c r="AY292" i="5" a="1"/>
  <c r="AY292" i="5" s="1"/>
  <c r="AZ292" i="5" a="1"/>
  <c r="AZ292" i="5" s="1"/>
  <c r="BA292" i="5" a="1"/>
  <c r="BA292" i="5" s="1"/>
  <c r="BB292" i="5" a="1"/>
  <c r="BB292" i="5" s="1"/>
  <c r="BC292" i="5" a="1"/>
  <c r="BC292" i="5" s="1"/>
  <c r="BD292" i="5" a="1"/>
  <c r="BD292" i="5" s="1"/>
  <c r="BE292" i="5" a="1"/>
  <c r="BE292" i="5" s="1"/>
  <c r="BF292" i="5" a="1"/>
  <c r="BF292" i="5" s="1"/>
  <c r="BG292" i="5" a="1"/>
  <c r="BG292" i="5" s="1"/>
  <c r="AF293" i="5" a="1"/>
  <c r="AF293" i="5" s="1"/>
  <c r="AG293" i="5" a="1"/>
  <c r="AG293" i="5" s="1"/>
  <c r="AH293" i="5" a="1"/>
  <c r="AH293" i="5" s="1"/>
  <c r="AI293" i="5" a="1"/>
  <c r="AI293" i="5" s="1"/>
  <c r="AJ293" i="5" a="1"/>
  <c r="AJ293" i="5"/>
  <c r="AK293" i="5" a="1"/>
  <c r="AK293" i="5" s="1"/>
  <c r="AL293" i="5" a="1"/>
  <c r="AL293" i="5" s="1"/>
  <c r="AM293" i="5" a="1"/>
  <c r="AM293" i="5" s="1"/>
  <c r="AN293" i="5" a="1"/>
  <c r="AN293" i="5" s="1"/>
  <c r="AO293" i="5" a="1"/>
  <c r="AO293" i="5" s="1"/>
  <c r="AP293" i="5" a="1"/>
  <c r="AP293" i="5" s="1"/>
  <c r="AQ293" i="5" a="1"/>
  <c r="AQ293" i="5" s="1"/>
  <c r="AR293" i="5" a="1"/>
  <c r="AR293" i="5" s="1"/>
  <c r="AS293" i="5" a="1"/>
  <c r="AS293" i="5" s="1"/>
  <c r="AT293" i="5" a="1"/>
  <c r="AT293" i="5" s="1"/>
  <c r="AU293" i="5" a="1"/>
  <c r="AU293" i="5" s="1"/>
  <c r="AV293" i="5" a="1"/>
  <c r="AV293" i="5" s="1"/>
  <c r="AW293" i="5" a="1"/>
  <c r="AW293" i="5" s="1"/>
  <c r="AX293" i="5" a="1"/>
  <c r="AX293" i="5" s="1"/>
  <c r="AY293" i="5" a="1"/>
  <c r="AY293" i="5" s="1"/>
  <c r="AZ293" i="5" a="1"/>
  <c r="AZ293" i="5" s="1"/>
  <c r="BA293" i="5" a="1"/>
  <c r="BA293" i="5" s="1"/>
  <c r="BB293" i="5" a="1"/>
  <c r="BB293" i="5" s="1"/>
  <c r="BC293" i="5" a="1"/>
  <c r="BC293" i="5"/>
  <c r="BD293" i="5" a="1"/>
  <c r="BD293" i="5" s="1"/>
  <c r="BE293" i="5" a="1"/>
  <c r="BE293" i="5" s="1"/>
  <c r="BF293" i="5" a="1"/>
  <c r="BF293" i="5" s="1"/>
  <c r="BG293" i="5" a="1"/>
  <c r="BG293" i="5" s="1"/>
  <c r="AF294" i="5" a="1"/>
  <c r="AF294" i="5" s="1"/>
  <c r="AG294" i="5" a="1"/>
  <c r="AG294" i="5" s="1"/>
  <c r="AH294" i="5" a="1"/>
  <c r="AH294" i="5" s="1"/>
  <c r="AI294" i="5" a="1"/>
  <c r="AI294" i="5" s="1"/>
  <c r="AJ294" i="5" a="1"/>
  <c r="AJ294" i="5" s="1"/>
  <c r="AK294" i="5" a="1"/>
  <c r="AK294" i="5" s="1"/>
  <c r="AL294" i="5" a="1"/>
  <c r="AL294" i="5" s="1"/>
  <c r="AM294" i="5" a="1"/>
  <c r="AM294" i="5" s="1"/>
  <c r="AN294" i="5" a="1"/>
  <c r="AN294" i="5" s="1"/>
  <c r="AO294" i="5" a="1"/>
  <c r="AO294" i="5" s="1"/>
  <c r="AP294" i="5" a="1"/>
  <c r="AP294" i="5" s="1"/>
  <c r="AQ294" i="5" a="1"/>
  <c r="AQ294" i="5" s="1"/>
  <c r="AR294" i="5" a="1"/>
  <c r="AR294" i="5" s="1"/>
  <c r="AS294" i="5" a="1"/>
  <c r="AS294" i="5" s="1"/>
  <c r="AT294" i="5" a="1"/>
  <c r="AT294" i="5" s="1"/>
  <c r="AU294" i="5" a="1"/>
  <c r="AU294" i="5" s="1"/>
  <c r="AV294" i="5" a="1"/>
  <c r="AV294" i="5" s="1"/>
  <c r="AW294" i="5" a="1"/>
  <c r="AW294" i="5" s="1"/>
  <c r="AX294" i="5" a="1"/>
  <c r="AX294" i="5" s="1"/>
  <c r="AY294" i="5" a="1"/>
  <c r="AY294" i="5" s="1"/>
  <c r="AZ294" i="5" a="1"/>
  <c r="AZ294" i="5"/>
  <c r="BA294" i="5" a="1"/>
  <c r="BA294" i="5" s="1"/>
  <c r="BB294" i="5" a="1"/>
  <c r="BB294" i="5" s="1"/>
  <c r="BC294" i="5" a="1"/>
  <c r="BC294" i="5" s="1"/>
  <c r="BD294" i="5" a="1"/>
  <c r="BD294" i="5" s="1"/>
  <c r="BE294" i="5" a="1"/>
  <c r="BE294" i="5" s="1"/>
  <c r="BF294" i="5" a="1"/>
  <c r="BF294" i="5" s="1"/>
  <c r="BG294" i="5" a="1"/>
  <c r="BG294" i="5" s="1"/>
  <c r="AF295" i="5" a="1"/>
  <c r="AF295" i="5" s="1"/>
  <c r="AG295" i="5" a="1"/>
  <c r="AG295" i="5" s="1"/>
  <c r="AH295" i="5" a="1"/>
  <c r="AH295" i="5" s="1"/>
  <c r="AI295" i="5" a="1"/>
  <c r="AI295" i="5" s="1"/>
  <c r="AJ295" i="5" a="1"/>
  <c r="AJ295" i="5" s="1"/>
  <c r="AK295" i="5" a="1"/>
  <c r="AK295" i="5" s="1"/>
  <c r="AL295" i="5" a="1"/>
  <c r="AL295" i="5"/>
  <c r="AM295" i="5" a="1"/>
  <c r="AM295" i="5" s="1"/>
  <c r="AN295" i="5" a="1"/>
  <c r="AN295" i="5" s="1"/>
  <c r="AO295" i="5" a="1"/>
  <c r="AO295" i="5" s="1"/>
  <c r="AP295" i="5" a="1"/>
  <c r="AP295" i="5" s="1"/>
  <c r="AQ295" i="5" a="1"/>
  <c r="AQ295" i="5" s="1"/>
  <c r="AR295" i="5" a="1"/>
  <c r="AR295" i="5" s="1"/>
  <c r="AS295" i="5" a="1"/>
  <c r="AS295" i="5" s="1"/>
  <c r="AT295" i="5" a="1"/>
  <c r="AT295" i="5" s="1"/>
  <c r="AU295" i="5" a="1"/>
  <c r="AU295" i="5" s="1"/>
  <c r="AV295" i="5" a="1"/>
  <c r="AV295" i="5" s="1"/>
  <c r="AW295" i="5" a="1"/>
  <c r="AW295" i="5" s="1"/>
  <c r="AX295" i="5" a="1"/>
  <c r="AX295" i="5" s="1"/>
  <c r="AY295" i="5" a="1"/>
  <c r="AY295" i="5" s="1"/>
  <c r="AZ295" i="5" a="1"/>
  <c r="AZ295" i="5" s="1"/>
  <c r="BA295" i="5" a="1"/>
  <c r="BA295" i="5" s="1"/>
  <c r="BB295" i="5" a="1"/>
  <c r="BB295" i="5" s="1"/>
  <c r="BC295" i="5" a="1"/>
  <c r="BC295" i="5" s="1"/>
  <c r="BD295" i="5" a="1"/>
  <c r="BD295" i="5" s="1"/>
  <c r="BE295" i="5" a="1"/>
  <c r="BE295" i="5" s="1"/>
  <c r="BF295" i="5" a="1"/>
  <c r="BF295" i="5" s="1"/>
  <c r="BG295" i="5" a="1"/>
  <c r="BG295" i="5" s="1"/>
  <c r="AF296" i="5" a="1"/>
  <c r="AF296" i="5" s="1"/>
  <c r="AG296" i="5" a="1"/>
  <c r="AG296" i="5" s="1"/>
  <c r="AH296" i="5" a="1"/>
  <c r="AH296" i="5" s="1"/>
  <c r="AI296" i="5" a="1"/>
  <c r="AI296" i="5" s="1"/>
  <c r="AJ296" i="5" a="1"/>
  <c r="AJ296" i="5" s="1"/>
  <c r="AK296" i="5" a="1"/>
  <c r="AK296" i="5" s="1"/>
  <c r="AL296" i="5" a="1"/>
  <c r="AL296" i="5" s="1"/>
  <c r="AM296" i="5" a="1"/>
  <c r="AM296" i="5" s="1"/>
  <c r="AN296" i="5" a="1"/>
  <c r="AN296" i="5" s="1"/>
  <c r="AO296" i="5" a="1"/>
  <c r="AO296" i="5" s="1"/>
  <c r="AP296" i="5" a="1"/>
  <c r="AP296" i="5" s="1"/>
  <c r="AQ296" i="5" a="1"/>
  <c r="AQ296" i="5" s="1"/>
  <c r="AR296" i="5" a="1"/>
  <c r="AR296" i="5" s="1"/>
  <c r="AS296" i="5" a="1"/>
  <c r="AS296" i="5" s="1"/>
  <c r="AT296" i="5" a="1"/>
  <c r="AT296" i="5" s="1"/>
  <c r="AU296" i="5" a="1"/>
  <c r="AU296" i="5" s="1"/>
  <c r="AV296" i="5" a="1"/>
  <c r="AV296" i="5" s="1"/>
  <c r="AW296" i="5" a="1"/>
  <c r="AW296" i="5" s="1"/>
  <c r="AX296" i="5" a="1"/>
  <c r="AX296" i="5" s="1"/>
  <c r="AY296" i="5" a="1"/>
  <c r="AY296" i="5"/>
  <c r="AZ296" i="5" a="1"/>
  <c r="AZ296" i="5"/>
  <c r="BA296" i="5" a="1"/>
  <c r="BA296" i="5" s="1"/>
  <c r="BB296" i="5" a="1"/>
  <c r="BB296" i="5" s="1"/>
  <c r="BC296" i="5" a="1"/>
  <c r="BC296" i="5" s="1"/>
  <c r="BD296" i="5" a="1"/>
  <c r="BD296" i="5"/>
  <c r="BE296" i="5" a="1"/>
  <c r="BE296" i="5" s="1"/>
  <c r="BF296" i="5" a="1"/>
  <c r="BF296" i="5" s="1"/>
  <c r="BG296" i="5" a="1"/>
  <c r="BG296" i="5" s="1"/>
  <c r="AF297" i="5" a="1"/>
  <c r="AF297" i="5" s="1"/>
  <c r="AG297" i="5" a="1"/>
  <c r="AG297" i="5" s="1"/>
  <c r="AH297" i="5" a="1"/>
  <c r="AH297" i="5"/>
  <c r="AI297" i="5" a="1"/>
  <c r="AI297" i="5" s="1"/>
  <c r="AJ297" i="5" a="1"/>
  <c r="AJ297" i="5" s="1"/>
  <c r="AK297" i="5" a="1"/>
  <c r="AK297" i="5" s="1"/>
  <c r="AL297" i="5" a="1"/>
  <c r="AL297" i="5" s="1"/>
  <c r="AM297" i="5" a="1"/>
  <c r="AM297" i="5" s="1"/>
  <c r="AN297" i="5" a="1"/>
  <c r="AN297" i="5" s="1"/>
  <c r="AO297" i="5" a="1"/>
  <c r="AO297" i="5" s="1"/>
  <c r="AP297" i="5" a="1"/>
  <c r="AP297" i="5" s="1"/>
  <c r="AQ297" i="5" a="1"/>
  <c r="AQ297" i="5" s="1"/>
  <c r="AR297" i="5" a="1"/>
  <c r="AR297" i="5" s="1"/>
  <c r="AS297" i="5" a="1"/>
  <c r="AS297" i="5" s="1"/>
  <c r="AT297" i="5" a="1"/>
  <c r="AT297" i="5" s="1"/>
  <c r="AU297" i="5" a="1"/>
  <c r="AU297" i="5" s="1"/>
  <c r="AV297" i="5" a="1"/>
  <c r="AV297" i="5"/>
  <c r="AW297" i="5" a="1"/>
  <c r="AW297" i="5" s="1"/>
  <c r="AX297" i="5" a="1"/>
  <c r="AX297" i="5" s="1"/>
  <c r="AY297" i="5" a="1"/>
  <c r="AY297" i="5" s="1"/>
  <c r="AZ297" i="5" a="1"/>
  <c r="AZ297" i="5" s="1"/>
  <c r="BA297" i="5" a="1"/>
  <c r="BA297" i="5" s="1"/>
  <c r="BB297" i="5" a="1"/>
  <c r="BB297" i="5" s="1"/>
  <c r="BC297" i="5" a="1"/>
  <c r="BC297" i="5" s="1"/>
  <c r="BD297" i="5" a="1"/>
  <c r="BD297" i="5" s="1"/>
  <c r="BE297" i="5" a="1"/>
  <c r="BE297" i="5" s="1"/>
  <c r="BF297" i="5" a="1"/>
  <c r="BF297" i="5" s="1"/>
  <c r="BG297" i="5" a="1"/>
  <c r="BG297" i="5" s="1"/>
  <c r="AG8" i="5" a="1"/>
  <c r="AG8" i="5" s="1"/>
  <c r="AH8" i="5" a="1"/>
  <c r="AH8" i="5" s="1"/>
  <c r="AI8" i="5" a="1"/>
  <c r="AI8" i="5" s="1"/>
  <c r="AJ8" i="5" a="1"/>
  <c r="AJ8" i="5"/>
  <c r="AK8" i="5" a="1"/>
  <c r="AK8" i="5" s="1"/>
  <c r="AL8" i="5" a="1"/>
  <c r="AL8" i="5" s="1"/>
  <c r="AM8" i="5" a="1"/>
  <c r="AM8" i="5" s="1"/>
  <c r="AN8" i="5" a="1"/>
  <c r="AN8" i="5" s="1"/>
  <c r="AO8" i="5" a="1"/>
  <c r="AO8" i="5" s="1"/>
  <c r="AP8" i="5" a="1"/>
  <c r="AP8" i="5" s="1"/>
  <c r="AQ8" i="5" a="1"/>
  <c r="AQ8" i="5" s="1"/>
  <c r="AR8" i="5" a="1"/>
  <c r="AR8" i="5"/>
  <c r="AS8" i="5" a="1"/>
  <c r="AS8" i="5" s="1"/>
  <c r="AT8" i="5" a="1"/>
  <c r="AT8" i="5"/>
  <c r="AU8" i="5" a="1"/>
  <c r="AU8" i="5" s="1"/>
  <c r="AV8" i="5" a="1"/>
  <c r="AV8" i="5" s="1"/>
  <c r="AW8" i="5" a="1"/>
  <c r="AW8" i="5" s="1"/>
  <c r="AX8" i="5" a="1"/>
  <c r="AX8" i="5" s="1"/>
  <c r="AY8" i="5" a="1"/>
  <c r="AY8" i="5" s="1"/>
  <c r="AZ8" i="5" a="1"/>
  <c r="AZ8" i="5"/>
  <c r="BA8" i="5" a="1"/>
  <c r="BA8" i="5" s="1"/>
  <c r="BB8" i="5" a="1"/>
  <c r="BB8" i="5" s="1"/>
  <c r="BC8" i="5" a="1"/>
  <c r="BC8" i="5" s="1"/>
  <c r="BD8" i="5" a="1"/>
  <c r="BD8" i="5" s="1"/>
  <c r="BE8" i="5" a="1"/>
  <c r="BE8" i="5" s="1"/>
  <c r="BF8" i="5" a="1"/>
  <c r="BF8" i="5" s="1"/>
  <c r="BG8" i="5" a="1"/>
  <c r="BG8" i="5" s="1"/>
  <c r="AF8" i="5" a="1"/>
  <c r="AF8" i="5" s="1"/>
  <c r="BD7" i="5" a="1"/>
  <c r="BD7" i="5" s="1"/>
  <c r="AF7" i="5" a="1"/>
  <c r="AF7" i="5" s="1"/>
  <c r="AE8" i="5"/>
  <c r="AE9" i="5"/>
  <c r="AE10" i="5"/>
  <c r="AE11"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87" i="5"/>
  <c r="AE88" i="5"/>
  <c r="AE89" i="5"/>
  <c r="AE90" i="5"/>
  <c r="AE91" i="5"/>
  <c r="AE92" i="5"/>
  <c r="AE93" i="5"/>
  <c r="AE94" i="5"/>
  <c r="AE95" i="5"/>
  <c r="AE96" i="5"/>
  <c r="AE97" i="5"/>
  <c r="AE98" i="5"/>
  <c r="AE99" i="5"/>
  <c r="AE100" i="5"/>
  <c r="AE101" i="5"/>
  <c r="AE102" i="5"/>
  <c r="AE103" i="5"/>
  <c r="AE104" i="5"/>
  <c r="AE105" i="5"/>
  <c r="AE106" i="5"/>
  <c r="AE107" i="5"/>
  <c r="AE108" i="5"/>
  <c r="AE109" i="5"/>
  <c r="AE110" i="5"/>
  <c r="AE111" i="5"/>
  <c r="AE112" i="5"/>
  <c r="AE113" i="5"/>
  <c r="AE114" i="5"/>
  <c r="AE115" i="5"/>
  <c r="AE116" i="5"/>
  <c r="AE117" i="5"/>
  <c r="AE118" i="5"/>
  <c r="AE119" i="5"/>
  <c r="AE120" i="5"/>
  <c r="AE121" i="5"/>
  <c r="AE122" i="5"/>
  <c r="AE123" i="5"/>
  <c r="AE124" i="5"/>
  <c r="AE125" i="5"/>
  <c r="AE126" i="5"/>
  <c r="AE127" i="5"/>
  <c r="AE128" i="5"/>
  <c r="AE129" i="5"/>
  <c r="AE130" i="5"/>
  <c r="AE131" i="5"/>
  <c r="AE132" i="5"/>
  <c r="AE133" i="5"/>
  <c r="AE134" i="5"/>
  <c r="AE135" i="5"/>
  <c r="AE136" i="5"/>
  <c r="AE137" i="5"/>
  <c r="AE138" i="5"/>
  <c r="AE139" i="5"/>
  <c r="AE140" i="5"/>
  <c r="AE141" i="5"/>
  <c r="AE142" i="5"/>
  <c r="AE143" i="5"/>
  <c r="AE144" i="5"/>
  <c r="AE145" i="5"/>
  <c r="AE146" i="5"/>
  <c r="AE147" i="5"/>
  <c r="AE148" i="5"/>
  <c r="AE149" i="5"/>
  <c r="AE150" i="5"/>
  <c r="AE151" i="5"/>
  <c r="AE152" i="5"/>
  <c r="AE153" i="5"/>
  <c r="AE154" i="5"/>
  <c r="AE155" i="5"/>
  <c r="AE156" i="5"/>
  <c r="AE157" i="5"/>
  <c r="AE158" i="5"/>
  <c r="AE159" i="5"/>
  <c r="AE160" i="5"/>
  <c r="AE161" i="5"/>
  <c r="AE162" i="5"/>
  <c r="AE163" i="5"/>
  <c r="AE164" i="5"/>
  <c r="AE165" i="5"/>
  <c r="AE166" i="5"/>
  <c r="AE167" i="5"/>
  <c r="AE168" i="5"/>
  <c r="AE169" i="5"/>
  <c r="AE170" i="5"/>
  <c r="AE171" i="5"/>
  <c r="AE172" i="5"/>
  <c r="AE173" i="5"/>
  <c r="AE174" i="5"/>
  <c r="AE175" i="5"/>
  <c r="AE176" i="5"/>
  <c r="AE177" i="5"/>
  <c r="AE178" i="5"/>
  <c r="AE179" i="5"/>
  <c r="AE180" i="5"/>
  <c r="AE181" i="5"/>
  <c r="AE182" i="5"/>
  <c r="AE183" i="5"/>
  <c r="AE184" i="5"/>
  <c r="AE185" i="5"/>
  <c r="AE186" i="5"/>
  <c r="AE187" i="5"/>
  <c r="AE188" i="5"/>
  <c r="AE189" i="5"/>
  <c r="AE190" i="5"/>
  <c r="AE191" i="5"/>
  <c r="AE192" i="5"/>
  <c r="AE193" i="5"/>
  <c r="AE194" i="5"/>
  <c r="AE195" i="5"/>
  <c r="AE196" i="5"/>
  <c r="AE197" i="5"/>
  <c r="AE198" i="5"/>
  <c r="AE199" i="5"/>
  <c r="AE200" i="5"/>
  <c r="AE201" i="5"/>
  <c r="AE202" i="5"/>
  <c r="AE203" i="5"/>
  <c r="AE204" i="5"/>
  <c r="AE205" i="5"/>
  <c r="AE206" i="5"/>
  <c r="AE207" i="5"/>
  <c r="AE208" i="5"/>
  <c r="AE209" i="5"/>
  <c r="AE210" i="5"/>
  <c r="AE211" i="5"/>
  <c r="AE212" i="5"/>
  <c r="AE213" i="5"/>
  <c r="AE214" i="5"/>
  <c r="AE215" i="5"/>
  <c r="AE216" i="5"/>
  <c r="AE217" i="5"/>
  <c r="AE218" i="5"/>
  <c r="AE219" i="5"/>
  <c r="AE220" i="5"/>
  <c r="AE221" i="5"/>
  <c r="AE222" i="5"/>
  <c r="AE223" i="5"/>
  <c r="AE224" i="5"/>
  <c r="AE225" i="5"/>
  <c r="AE226" i="5"/>
  <c r="AE227" i="5"/>
  <c r="AE228" i="5"/>
  <c r="AE229" i="5"/>
  <c r="AE230" i="5"/>
  <c r="AE231" i="5"/>
  <c r="AE232" i="5"/>
  <c r="AE233" i="5"/>
  <c r="AE234" i="5"/>
  <c r="AE235" i="5"/>
  <c r="AE236" i="5"/>
  <c r="AE237" i="5"/>
  <c r="AE238" i="5"/>
  <c r="AE239" i="5"/>
  <c r="AE240" i="5"/>
  <c r="AE241" i="5"/>
  <c r="AE242" i="5"/>
  <c r="AE243" i="5"/>
  <c r="AE244" i="5"/>
  <c r="AE245" i="5"/>
  <c r="AE246" i="5"/>
  <c r="AE247" i="5"/>
  <c r="AE248" i="5"/>
  <c r="AE249" i="5"/>
  <c r="AE250" i="5"/>
  <c r="AE251" i="5"/>
  <c r="AE252" i="5"/>
  <c r="AE253" i="5"/>
  <c r="AE254" i="5"/>
  <c r="AE255" i="5"/>
  <c r="AE256" i="5"/>
  <c r="AE257" i="5"/>
  <c r="AE258" i="5"/>
  <c r="AE259" i="5"/>
  <c r="AE260" i="5"/>
  <c r="AE261" i="5"/>
  <c r="AE262" i="5"/>
  <c r="AE263" i="5"/>
  <c r="AE264" i="5"/>
  <c r="AE265" i="5"/>
  <c r="AE266" i="5"/>
  <c r="AE267" i="5"/>
  <c r="AE268" i="5"/>
  <c r="AE269" i="5"/>
  <c r="AE270" i="5"/>
  <c r="AE271" i="5"/>
  <c r="AE272" i="5"/>
  <c r="AE273" i="5"/>
  <c r="AE274" i="5"/>
  <c r="AE275" i="5"/>
  <c r="AE276" i="5"/>
  <c r="AE277" i="5"/>
  <c r="AE278" i="5"/>
  <c r="AE279" i="5"/>
  <c r="AE280" i="5"/>
  <c r="AE281" i="5"/>
  <c r="AE282" i="5"/>
  <c r="AE283" i="5"/>
  <c r="AE284" i="5"/>
  <c r="AE285" i="5"/>
  <c r="AE286" i="5"/>
  <c r="AE287" i="5"/>
  <c r="AE288" i="5"/>
  <c r="AE289" i="5"/>
  <c r="AE290" i="5"/>
  <c r="AE291" i="5"/>
  <c r="AE292" i="5"/>
  <c r="AE293" i="5"/>
  <c r="AE294" i="5"/>
  <c r="AE295" i="5"/>
  <c r="AE296" i="5"/>
  <c r="AE297" i="5"/>
  <c r="BV8" i="5" l="1"/>
  <c r="AT5" i="5"/>
  <c r="AT3" i="5" s="1"/>
  <c r="AT4" i="5"/>
  <c r="AT2" i="5" s="1"/>
  <c r="CB247" i="5"/>
  <c r="BG5" i="5"/>
  <c r="BG3" i="5" s="1"/>
  <c r="BG4" i="5"/>
  <c r="BG2" i="5" s="1"/>
  <c r="BN8" i="5"/>
  <c r="AL5" i="5"/>
  <c r="AL3" i="5" s="1"/>
  <c r="AL4" i="5"/>
  <c r="AL2" i="5" s="1"/>
  <c r="BN249" i="5"/>
  <c r="AV4" i="5"/>
  <c r="AV2" i="5" s="1"/>
  <c r="BX8" i="5"/>
  <c r="AV5" i="5"/>
  <c r="AV3" i="5" s="1"/>
  <c r="CD293" i="5"/>
  <c r="BX282" i="5"/>
  <c r="BL282" i="5"/>
  <c r="BI268" i="5"/>
  <c r="BN267" i="5"/>
  <c r="BX257" i="5"/>
  <c r="BT255" i="5"/>
  <c r="CE234" i="5"/>
  <c r="BX231" i="5"/>
  <c r="BL284" i="5"/>
  <c r="BQ258" i="5"/>
  <c r="BI258" i="5"/>
  <c r="BV256" i="5"/>
  <c r="BN253" i="5"/>
  <c r="CD231" i="5"/>
  <c r="BV230" i="5"/>
  <c r="BV286" i="5"/>
  <c r="CD273" i="5"/>
  <c r="BV273" i="5"/>
  <c r="CB272" i="5"/>
  <c r="BP178" i="5"/>
  <c r="BP295" i="5"/>
  <c r="BV269" i="5"/>
  <c r="BY259" i="5"/>
  <c r="CI242" i="5"/>
  <c r="BN237" i="5"/>
  <c r="BT236" i="5"/>
  <c r="BN236" i="5"/>
  <c r="CI235" i="5"/>
  <c r="CB235" i="5"/>
  <c r="AN4" i="5"/>
  <c r="AN2" i="5" s="1"/>
  <c r="BP8" i="5"/>
  <c r="AN5" i="5"/>
  <c r="AN3" i="5" s="1"/>
  <c r="BN290" i="5"/>
  <c r="BM286" i="5"/>
  <c r="BX259" i="5"/>
  <c r="BB5" i="5"/>
  <c r="BB3" i="5" s="1"/>
  <c r="BB4" i="5"/>
  <c r="CE290" i="5"/>
  <c r="BI283" i="5"/>
  <c r="BP273" i="5"/>
  <c r="BI287" i="5"/>
  <c r="CI297" i="5"/>
  <c r="CD269" i="5"/>
  <c r="BN261" i="5"/>
  <c r="CI247" i="5"/>
  <c r="BN277" i="5"/>
  <c r="BP259" i="5"/>
  <c r="BV243" i="5"/>
  <c r="BM237" i="5"/>
  <c r="BF4" i="5"/>
  <c r="CH271" i="5" s="1"/>
  <c r="BF5" i="5"/>
  <c r="BF3" i="5" s="1"/>
  <c r="CD295" i="5"/>
  <c r="BV295" i="5"/>
  <c r="BN295" i="5"/>
  <c r="CI294" i="5"/>
  <c r="BL294" i="5"/>
  <c r="BT290" i="5"/>
  <c r="BL290" i="5"/>
  <c r="BR289" i="5"/>
  <c r="BR279" i="5"/>
  <c r="BY278" i="5"/>
  <c r="BR278" i="5"/>
  <c r="BY277" i="5"/>
  <c r="BY271" i="5"/>
  <c r="BX267" i="5"/>
  <c r="BR263" i="5"/>
  <c r="BW262" i="5"/>
  <c r="BP262" i="5"/>
  <c r="BN254" i="5"/>
  <c r="BV296" i="5"/>
  <c r="CE291" i="5"/>
  <c r="CD286" i="5"/>
  <c r="BP283" i="5"/>
  <c r="AG4" i="5"/>
  <c r="BI233" i="5" s="1"/>
  <c r="AG5" i="5"/>
  <c r="AG3" i="5" s="1"/>
  <c r="CI293" i="5"/>
  <c r="CI285" i="5"/>
  <c r="AZ5" i="5"/>
  <c r="AZ3" i="5" s="1"/>
  <c r="AZ4" i="5"/>
  <c r="CB8" i="5" s="1"/>
  <c r="AM5" i="5"/>
  <c r="AM3" i="5" s="1"/>
  <c r="AM4" i="5"/>
  <c r="BL297" i="5"/>
  <c r="BX295" i="5"/>
  <c r="CH293" i="5"/>
  <c r="BX287" i="5"/>
  <c r="BY274" i="5"/>
  <c r="BX270" i="5"/>
  <c r="BT263" i="5"/>
  <c r="BP254" i="5"/>
  <c r="BN247" i="5"/>
  <c r="BW243" i="5"/>
  <c r="BK296" i="5"/>
  <c r="BO295" i="5"/>
  <c r="BM294" i="5"/>
  <c r="BR271" i="5"/>
  <c r="CI248" i="5"/>
  <c r="BN248" i="5"/>
  <c r="BT247" i="5"/>
  <c r="AY5" i="5"/>
  <c r="AY3" i="5" s="1"/>
  <c r="AY4" i="5"/>
  <c r="CA8" i="5"/>
  <c r="BE4" i="5"/>
  <c r="CG222" i="5" s="1"/>
  <c r="BE5" i="5"/>
  <c r="BE3" i="5" s="1"/>
  <c r="CE289" i="5"/>
  <c r="BX289" i="5"/>
  <c r="BK280" i="5"/>
  <c r="CE279" i="5"/>
  <c r="BX279" i="5"/>
  <c r="BQ279" i="5"/>
  <c r="BX278" i="5"/>
  <c r="BX272" i="5"/>
  <c r="BX271" i="5"/>
  <c r="BV266" i="5"/>
  <c r="CI265" i="5"/>
  <c r="CB265" i="5"/>
  <c r="BT265" i="5"/>
  <c r="BL265" i="5"/>
  <c r="BM264" i="5"/>
  <c r="BI263" i="5"/>
  <c r="CD262" i="5"/>
  <c r="BV262" i="5"/>
  <c r="BU254" i="5"/>
  <c r="BM254" i="5"/>
  <c r="CD212" i="5"/>
  <c r="BN297" i="5"/>
  <c r="BW286" i="5"/>
  <c r="BN285" i="5"/>
  <c r="CD282" i="5"/>
  <c r="BI273" i="5"/>
  <c r="CB297" i="5"/>
  <c r="BN286" i="5"/>
  <c r="CA297" i="5"/>
  <c r="BV294" i="5"/>
  <c r="CA293" i="5"/>
  <c r="BY292" i="5"/>
  <c r="BV290" i="5"/>
  <c r="BP287" i="5"/>
  <c r="BP270" i="5"/>
  <c r="CD258" i="5"/>
  <c r="CE243" i="5"/>
  <c r="AS5" i="5"/>
  <c r="AS3" i="5" s="1"/>
  <c r="BU8" i="5"/>
  <c r="AS4" i="5"/>
  <c r="BU249" i="5" s="1"/>
  <c r="CB294" i="5"/>
  <c r="BL289" i="5"/>
  <c r="BR288" i="5"/>
  <c r="BO287" i="5"/>
  <c r="BU281" i="5"/>
  <c r="CI276" i="5"/>
  <c r="BX274" i="5"/>
  <c r="BI262" i="5"/>
  <c r="BM261" i="5"/>
  <c r="BI259" i="5"/>
  <c r="BI251" i="5"/>
  <c r="BV250" i="5"/>
  <c r="CB249" i="5"/>
  <c r="CB248" i="5"/>
  <c r="BT248" i="5"/>
  <c r="BR245" i="5"/>
  <c r="CD243" i="5"/>
  <c r="CD296" i="5"/>
  <c r="BX296" i="5"/>
  <c r="BP296" i="5"/>
  <c r="CB295" i="5"/>
  <c r="BM282" i="5"/>
  <c r="CD280" i="5"/>
  <c r="BX280" i="5"/>
  <c r="CE271" i="5"/>
  <c r="BV267" i="5"/>
  <c r="CI266" i="5"/>
  <c r="CB266" i="5"/>
  <c r="BN266" i="5"/>
  <c r="CH265" i="5"/>
  <c r="CA265" i="5"/>
  <c r="BX263" i="5"/>
  <c r="BP256" i="5"/>
  <c r="BI256" i="5"/>
  <c r="BU255" i="5"/>
  <c r="BN255" i="5"/>
  <c r="CI254" i="5"/>
  <c r="BP230" i="5"/>
  <c r="BU229" i="5"/>
  <c r="BW279" i="5"/>
  <c r="CE277" i="5"/>
  <c r="BL276" i="5"/>
  <c r="CI272" i="5"/>
  <c r="BP271" i="5"/>
  <c r="BV268" i="5"/>
  <c r="CE263" i="5"/>
  <c r="BO262" i="5"/>
  <c r="BL261" i="5"/>
  <c r="BW259" i="5"/>
  <c r="CI249" i="5"/>
  <c r="CA248" i="5"/>
  <c r="BL236" i="5"/>
  <c r="CB230" i="5"/>
  <c r="BV223" i="5"/>
  <c r="CE292" i="5"/>
  <c r="CD290" i="5"/>
  <c r="BN283" i="5"/>
  <c r="BW282" i="5"/>
  <c r="BP281" i="5"/>
  <c r="BI278" i="5"/>
  <c r="CD274" i="5"/>
  <c r="BV271" i="5"/>
  <c r="CI269" i="5"/>
  <c r="BV263" i="5"/>
  <c r="BU262" i="5"/>
  <c r="CH249" i="5"/>
  <c r="CE246" i="5"/>
  <c r="BX241" i="5"/>
  <c r="BP238" i="5"/>
  <c r="CH225" i="5"/>
  <c r="BH224" i="5"/>
  <c r="BW221" i="5"/>
  <c r="BU220" i="5"/>
  <c r="AF5" i="5"/>
  <c r="AF3" i="5" s="1"/>
  <c r="AF4" i="5"/>
  <c r="BH199" i="5" s="1"/>
  <c r="BA5" i="5"/>
  <c r="BA3" i="5" s="1"/>
  <c r="BA4" i="5"/>
  <c r="CC170" i="5" s="1"/>
  <c r="AU5" i="5"/>
  <c r="AU3" i="5" s="1"/>
  <c r="AU4" i="5"/>
  <c r="BW256" i="5" s="1"/>
  <c r="AO4" i="5"/>
  <c r="AO5" i="5"/>
  <c r="AO3" i="5" s="1"/>
  <c r="BQ8" i="5"/>
  <c r="AH4" i="5"/>
  <c r="BJ273" i="5" s="1"/>
  <c r="AH5" i="5"/>
  <c r="AH3" i="5" s="1"/>
  <c r="BV297" i="5"/>
  <c r="BQ295" i="5"/>
  <c r="CD294" i="5"/>
  <c r="BO294" i="5"/>
  <c r="BV293" i="5"/>
  <c r="BN293" i="5"/>
  <c r="CI292" i="5"/>
  <c r="BM292" i="5"/>
  <c r="CH291" i="5"/>
  <c r="BU291" i="5"/>
  <c r="BM291" i="5"/>
  <c r="BT289" i="5"/>
  <c r="BN289" i="5"/>
  <c r="CH288" i="5"/>
  <c r="CA288" i="5"/>
  <c r="BJ287" i="5"/>
  <c r="BX286" i="5"/>
  <c r="BP286" i="5"/>
  <c r="BI286" i="5"/>
  <c r="BV285" i="5"/>
  <c r="BV284" i="5"/>
  <c r="BN284" i="5"/>
  <c r="CH283" i="5"/>
  <c r="BT281" i="5"/>
  <c r="BL281" i="5"/>
  <c r="BT280" i="5"/>
  <c r="CG278" i="5"/>
  <c r="CH277" i="5"/>
  <c r="CA277" i="5"/>
  <c r="BV276" i="5"/>
  <c r="BN276" i="5"/>
  <c r="CI275" i="5"/>
  <c r="CB275" i="5"/>
  <c r="BM275" i="5"/>
  <c r="CG274" i="5"/>
  <c r="BX273" i="5"/>
  <c r="BQ273" i="5"/>
  <c r="CD272" i="5"/>
  <c r="BW272" i="5"/>
  <c r="BQ270" i="5"/>
  <c r="BJ270" i="5"/>
  <c r="CE269" i="5"/>
  <c r="BW269" i="5"/>
  <c r="CD267" i="5"/>
  <c r="BP267" i="5"/>
  <c r="BI267" i="5"/>
  <c r="CD266" i="5"/>
  <c r="BW266" i="5"/>
  <c r="BP266" i="5"/>
  <c r="BH266" i="5"/>
  <c r="BN264" i="5"/>
  <c r="CH263" i="5"/>
  <c r="BX262" i="5"/>
  <c r="CD261" i="5"/>
  <c r="BV261" i="5"/>
  <c r="CI260" i="5"/>
  <c r="CB260" i="5"/>
  <c r="BT260" i="5"/>
  <c r="BK258" i="5"/>
  <c r="BX256" i="5"/>
  <c r="BV255" i="5"/>
  <c r="BO255" i="5"/>
  <c r="CB254" i="5"/>
  <c r="CI253" i="5"/>
  <c r="CH252" i="5"/>
  <c r="CB252" i="5"/>
  <c r="BH248" i="5"/>
  <c r="BT245" i="5"/>
  <c r="BX243" i="5"/>
  <c r="BP243" i="5"/>
  <c r="BU242" i="5"/>
  <c r="CI241" i="5"/>
  <c r="BV235" i="5"/>
  <c r="BX234" i="5"/>
  <c r="BX230" i="5"/>
  <c r="BI230" i="5"/>
  <c r="CD229" i="5"/>
  <c r="BV229" i="5"/>
  <c r="CD228" i="5"/>
  <c r="BW228" i="5"/>
  <c r="BP228" i="5"/>
  <c r="CB227" i="5"/>
  <c r="BT227" i="5"/>
  <c r="BL227" i="5"/>
  <c r="BQ226" i="5"/>
  <c r="BI226" i="5"/>
  <c r="BU216" i="5"/>
  <c r="CG215" i="5"/>
  <c r="BR215" i="5"/>
  <c r="CD214" i="5"/>
  <c r="BV214" i="5"/>
  <c r="BN214" i="5"/>
  <c r="BJ213" i="5"/>
  <c r="BW212" i="5"/>
  <c r="BO212" i="5"/>
  <c r="CI211" i="5"/>
  <c r="BN211" i="5"/>
  <c r="CI202" i="5"/>
  <c r="CA202" i="5"/>
  <c r="BL202" i="5"/>
  <c r="CD200" i="5"/>
  <c r="CB199" i="5"/>
  <c r="BU199" i="5"/>
  <c r="BN199" i="5"/>
  <c r="CI198" i="5"/>
  <c r="BV177" i="5"/>
  <c r="BN177" i="5"/>
  <c r="CH176" i="5"/>
  <c r="BX171" i="5"/>
  <c r="BP171" i="5"/>
  <c r="CB158" i="5"/>
  <c r="BV228" i="5"/>
  <c r="CI227" i="5"/>
  <c r="BK227" i="5"/>
  <c r="CE226" i="5"/>
  <c r="BX226" i="5"/>
  <c r="BP226" i="5"/>
  <c r="BX217" i="5"/>
  <c r="BP217" i="5"/>
  <c r="BH217" i="5"/>
  <c r="BT216" i="5"/>
  <c r="BX215" i="5"/>
  <c r="BQ215" i="5"/>
  <c r="BI215" i="5"/>
  <c r="BM214" i="5"/>
  <c r="BI213" i="5"/>
  <c r="BV212" i="5"/>
  <c r="BN212" i="5"/>
  <c r="BM211" i="5"/>
  <c r="CH210" i="5"/>
  <c r="BV208" i="5"/>
  <c r="CD203" i="5"/>
  <c r="BV203" i="5"/>
  <c r="BN203" i="5"/>
  <c r="CH202" i="5"/>
  <c r="BR202" i="5"/>
  <c r="BX201" i="5"/>
  <c r="BP201" i="5"/>
  <c r="BV200" i="5"/>
  <c r="BN200" i="5"/>
  <c r="CI199" i="5"/>
  <c r="CA199" i="5"/>
  <c r="BX180" i="5"/>
  <c r="BP180" i="5"/>
  <c r="BX178" i="5"/>
  <c r="BI178" i="5"/>
  <c r="CC177" i="5"/>
  <c r="BN173" i="5"/>
  <c r="BO171" i="5"/>
  <c r="CI170" i="5"/>
  <c r="CA170" i="5"/>
  <c r="BW167" i="5"/>
  <c r="BP167" i="5"/>
  <c r="BH167" i="5"/>
  <c r="BT166" i="5"/>
  <c r="CI163" i="5"/>
  <c r="BN154" i="5"/>
  <c r="BW136" i="5"/>
  <c r="BT229" i="5"/>
  <c r="BN229" i="5"/>
  <c r="CI228" i="5"/>
  <c r="CB228" i="5"/>
  <c r="BU228" i="5"/>
  <c r="BN228" i="5"/>
  <c r="BR227" i="5"/>
  <c r="BI221" i="5"/>
  <c r="CC220" i="5"/>
  <c r="BW220" i="5"/>
  <c r="BP220" i="5"/>
  <c r="CD219" i="5"/>
  <c r="BV219" i="5"/>
  <c r="BN219" i="5"/>
  <c r="CH218" i="5"/>
  <c r="BW217" i="5"/>
  <c r="BO217" i="5"/>
  <c r="CI216" i="5"/>
  <c r="CA216" i="5"/>
  <c r="BW215" i="5"/>
  <c r="BP215" i="5"/>
  <c r="BT214" i="5"/>
  <c r="BL214" i="5"/>
  <c r="BX213" i="5"/>
  <c r="BP213" i="5"/>
  <c r="BM212" i="5"/>
  <c r="CB208" i="5"/>
  <c r="BU208" i="5"/>
  <c r="BM208" i="5"/>
  <c r="BX206" i="5"/>
  <c r="BP206" i="5"/>
  <c r="BH206" i="5"/>
  <c r="CB205" i="5"/>
  <c r="BQ204" i="5"/>
  <c r="BI204" i="5"/>
  <c r="BU203" i="5"/>
  <c r="BM203" i="5"/>
  <c r="BW201" i="5"/>
  <c r="BO201" i="5"/>
  <c r="CB200" i="5"/>
  <c r="BU200" i="5"/>
  <c r="BM200" i="5"/>
  <c r="CD182" i="5"/>
  <c r="BV182" i="5"/>
  <c r="BN182" i="5"/>
  <c r="CH181" i="5"/>
  <c r="BR181" i="5"/>
  <c r="BW180" i="5"/>
  <c r="CI179" i="5"/>
  <c r="CA179" i="5"/>
  <c r="CE178" i="5"/>
  <c r="BW178" i="5"/>
  <c r="CB175" i="5"/>
  <c r="BL175" i="5"/>
  <c r="BQ174" i="5"/>
  <c r="BI174" i="5"/>
  <c r="BU173" i="5"/>
  <c r="BQ172" i="5"/>
  <c r="BI172" i="5"/>
  <c r="CD171" i="5"/>
  <c r="BV171" i="5"/>
  <c r="BN171" i="5"/>
  <c r="BR168" i="5"/>
  <c r="CD167" i="5"/>
  <c r="BV167" i="5"/>
  <c r="CI166" i="5"/>
  <c r="BX165" i="5"/>
  <c r="BQ165" i="5"/>
  <c r="BW271" i="5"/>
  <c r="BJ260" i="5"/>
  <c r="CI255" i="5"/>
  <c r="BH251" i="5"/>
  <c r="BN223" i="5"/>
  <c r="CH222" i="5"/>
  <c r="BX221" i="5"/>
  <c r="CB220" i="5"/>
  <c r="BV220" i="5"/>
  <c r="BI220" i="5"/>
  <c r="CC219" i="5"/>
  <c r="BU219" i="5"/>
  <c r="BM219" i="5"/>
  <c r="BQ218" i="5"/>
  <c r="BI218" i="5"/>
  <c r="CD217" i="5"/>
  <c r="BV217" i="5"/>
  <c r="BN217" i="5"/>
  <c r="CH216" i="5"/>
  <c r="BR216" i="5"/>
  <c r="CD215" i="5"/>
  <c r="CI214" i="5"/>
  <c r="CE213" i="5"/>
  <c r="BP210" i="5"/>
  <c r="CA208" i="5"/>
  <c r="CD206" i="5"/>
  <c r="BW206" i="5"/>
  <c r="BO206" i="5"/>
  <c r="CI205" i="5"/>
  <c r="BX204" i="5"/>
  <c r="BP204" i="5"/>
  <c r="BH204" i="5"/>
  <c r="CB203" i="5"/>
  <c r="BT203" i="5"/>
  <c r="BX202" i="5"/>
  <c r="BQ202" i="5"/>
  <c r="BI202" i="5"/>
  <c r="CD201" i="5"/>
  <c r="BV201" i="5"/>
  <c r="BN201" i="5"/>
  <c r="BU182" i="5"/>
  <c r="BM182" i="5"/>
  <c r="BQ181" i="5"/>
  <c r="BV180" i="5"/>
  <c r="BN180" i="5"/>
  <c r="BR179" i="5"/>
  <c r="CE176" i="5"/>
  <c r="CI175" i="5"/>
  <c r="BK175" i="5"/>
  <c r="CE174" i="5"/>
  <c r="BX174" i="5"/>
  <c r="BP174" i="5"/>
  <c r="CB173" i="5"/>
  <c r="BX172" i="5"/>
  <c r="BP172" i="5"/>
  <c r="CC171" i="5"/>
  <c r="BU171" i="5"/>
  <c r="CI154" i="5"/>
  <c r="CD278" i="5"/>
  <c r="BI272" i="5"/>
  <c r="CI267" i="5"/>
  <c r="BN256" i="5"/>
  <c r="CI295" i="5"/>
  <c r="BH288" i="5"/>
  <c r="BY276" i="5"/>
  <c r="BN269" i="5"/>
  <c r="BI265" i="5"/>
  <c r="CB258" i="5"/>
  <c r="BL248" i="5"/>
  <c r="CE224" i="5"/>
  <c r="BX218" i="5"/>
  <c r="BM209" i="5"/>
  <c r="BI207" i="5"/>
  <c r="BN206" i="5"/>
  <c r="BW204" i="5"/>
  <c r="CI203" i="5"/>
  <c r="BP197" i="5"/>
  <c r="CB196" i="5"/>
  <c r="BR195" i="5"/>
  <c r="CE194" i="5"/>
  <c r="BX194" i="5"/>
  <c r="BX193" i="5"/>
  <c r="BQ193" i="5"/>
  <c r="BI193" i="5"/>
  <c r="CC192" i="5"/>
  <c r="BU192" i="5"/>
  <c r="BQ191" i="5"/>
  <c r="BI191" i="5"/>
  <c r="CD190" i="5"/>
  <c r="BV190" i="5"/>
  <c r="BO190" i="5"/>
  <c r="CB185" i="5"/>
  <c r="BX183" i="5"/>
  <c r="BP183" i="5"/>
  <c r="CB182" i="5"/>
  <c r="BL182" i="5"/>
  <c r="BX181" i="5"/>
  <c r="BP181" i="5"/>
  <c r="BI181" i="5"/>
  <c r="CC180" i="5"/>
  <c r="BN155" i="5"/>
  <c r="BQ281" i="5"/>
  <c r="BQ280" i="5"/>
  <c r="BW278" i="5"/>
  <c r="CB273" i="5"/>
  <c r="BO272" i="5"/>
  <c r="BO270" i="5"/>
  <c r="BI269" i="5"/>
  <c r="CH266" i="5"/>
  <c r="BV257" i="5"/>
  <c r="CA255" i="5"/>
  <c r="CB250" i="5"/>
  <c r="BL247" i="5"/>
  <c r="BR246" i="5"/>
  <c r="BQ245" i="5"/>
  <c r="BI239" i="5"/>
  <c r="BI232" i="5"/>
  <c r="BN230" i="5"/>
  <c r="CI225" i="5"/>
  <c r="BL222" i="5"/>
  <c r="AX4" i="5"/>
  <c r="BZ246" i="5" s="1"/>
  <c r="AX5" i="5"/>
  <c r="AX3" i="5" s="1"/>
  <c r="BU296" i="5"/>
  <c r="BX292" i="5"/>
  <c r="BX291" i="5"/>
  <c r="BQ290" i="5"/>
  <c r="CD288" i="5"/>
  <c r="BV287" i="5"/>
  <c r="CI282" i="5"/>
  <c r="BP280" i="5"/>
  <c r="BV279" i="5"/>
  <c r="BP279" i="5"/>
  <c r="BP278" i="5"/>
  <c r="BR276" i="5"/>
  <c r="BI275" i="5"/>
  <c r="BO271" i="5"/>
  <c r="BU270" i="5"/>
  <c r="BU268" i="5"/>
  <c r="BQ265" i="5"/>
  <c r="BJ264" i="5"/>
  <c r="BR261" i="5"/>
  <c r="BV259" i="5"/>
  <c r="BV258" i="5"/>
  <c r="BP253" i="5"/>
  <c r="BX252" i="5"/>
  <c r="BN251" i="5"/>
  <c r="BT250" i="5"/>
  <c r="BL249" i="5"/>
  <c r="BX245" i="5"/>
  <c r="BX240" i="5"/>
  <c r="CD238" i="5"/>
  <c r="CH233" i="5"/>
  <c r="CB223" i="5"/>
  <c r="BP218" i="5"/>
  <c r="BM217" i="5"/>
  <c r="BO210" i="5"/>
  <c r="CH208" i="5"/>
  <c r="BC5" i="5"/>
  <c r="BC3" i="5" s="1"/>
  <c r="BC4" i="5"/>
  <c r="CE281" i="5" s="1"/>
  <c r="BX297" i="5"/>
  <c r="BJ297" i="5"/>
  <c r="BT296" i="5"/>
  <c r="CH295" i="5"/>
  <c r="BQ293" i="5"/>
  <c r="CD292" i="5"/>
  <c r="BP292" i="5"/>
  <c r="CD291" i="5"/>
  <c r="BW291" i="5"/>
  <c r="BP291" i="5"/>
  <c r="BI291" i="5"/>
  <c r="BP290" i="5"/>
  <c r="BI290" i="5"/>
  <c r="BW289" i="5"/>
  <c r="BP289" i="5"/>
  <c r="BI289" i="5"/>
  <c r="BW288" i="5"/>
  <c r="BO288" i="5"/>
  <c r="CI287" i="5"/>
  <c r="CB287" i="5"/>
  <c r="BU287" i="5"/>
  <c r="BR285" i="5"/>
  <c r="BK285" i="5"/>
  <c r="BX284" i="5"/>
  <c r="BQ284" i="5"/>
  <c r="BI284" i="5"/>
  <c r="BM283" i="5"/>
  <c r="CH282" i="5"/>
  <c r="CB282" i="5"/>
  <c r="BV282" i="5"/>
  <c r="BP282" i="5"/>
  <c r="BI282" i="5"/>
  <c r="BV281" i="5"/>
  <c r="BO281" i="5"/>
  <c r="CI280" i="5"/>
  <c r="CB280" i="5"/>
  <c r="BV280" i="5"/>
  <c r="CB278" i="5"/>
  <c r="BO278" i="5"/>
  <c r="BV277" i="5"/>
  <c r="BQ277" i="5"/>
  <c r="CE276" i="5"/>
  <c r="BX276" i="5"/>
  <c r="BQ276" i="5"/>
  <c r="CE275" i="5"/>
  <c r="BW275" i="5"/>
  <c r="BP275" i="5"/>
  <c r="BN274" i="5"/>
  <c r="CH273" i="5"/>
  <c r="BM273" i="5"/>
  <c r="CI271" i="5"/>
  <c r="CB271" i="5"/>
  <c r="BU271" i="5"/>
  <c r="BN271" i="5"/>
  <c r="CI270" i="5"/>
  <c r="CB270" i="5"/>
  <c r="BM269" i="5"/>
  <c r="CI268" i="5"/>
  <c r="CB268" i="5"/>
  <c r="BT268" i="5"/>
  <c r="BY266" i="5"/>
  <c r="BX265" i="5"/>
  <c r="BP265" i="5"/>
  <c r="CD264" i="5"/>
  <c r="BW264" i="5"/>
  <c r="BQ264" i="5"/>
  <c r="CC263" i="5"/>
  <c r="BU263" i="5"/>
  <c r="BN263" i="5"/>
  <c r="BM262" i="5"/>
  <c r="BQ261" i="5"/>
  <c r="BQ255" i="5"/>
  <c r="CE254" i="5"/>
  <c r="BX254" i="5"/>
  <c r="BQ254" i="5"/>
  <c r="BJ254" i="5"/>
  <c r="CD253" i="5"/>
  <c r="BV253" i="5"/>
  <c r="BW252" i="5"/>
  <c r="BO252" i="5"/>
  <c r="CI251" i="5"/>
  <c r="BU251" i="5"/>
  <c r="BM251" i="5"/>
  <c r="BZ249" i="5"/>
  <c r="BX242" i="5"/>
  <c r="BP242" i="5"/>
  <c r="BI242" i="5"/>
  <c r="CD241" i="5"/>
  <c r="BQ241" i="5"/>
  <c r="BP240" i="5"/>
  <c r="BT239" i="5"/>
  <c r="BN239" i="5"/>
  <c r="CI238" i="5"/>
  <c r="BW238" i="5"/>
  <c r="BM234" i="5"/>
  <c r="CG233" i="5"/>
  <c r="BT233" i="5"/>
  <c r="CI232" i="5"/>
  <c r="CB232" i="5"/>
  <c r="BV232" i="5"/>
  <c r="BJ225" i="5"/>
  <c r="CD224" i="5"/>
  <c r="BV224" i="5"/>
  <c r="BN224" i="5"/>
  <c r="CI223" i="5"/>
  <c r="BX222" i="5"/>
  <c r="BQ222" i="5"/>
  <c r="BJ222" i="5"/>
  <c r="CD221" i="5"/>
  <c r="BV221" i="5"/>
  <c r="BN221" i="5"/>
  <c r="CA220" i="5"/>
  <c r="BT220" i="5"/>
  <c r="BN220" i="5"/>
  <c r="CI219" i="5"/>
  <c r="CE218" i="5"/>
  <c r="BW218" i="5"/>
  <c r="BJ212" i="5"/>
  <c r="CD210" i="5"/>
  <c r="BV210" i="5"/>
  <c r="BN210" i="5"/>
  <c r="CI209" i="5"/>
  <c r="BL209" i="5"/>
  <c r="CG208" i="5"/>
  <c r="BR208" i="5"/>
  <c r="CD207" i="5"/>
  <c r="BW207" i="5"/>
  <c r="CB206" i="5"/>
  <c r="BU206" i="5"/>
  <c r="BM206" i="5"/>
  <c r="BQ205" i="5"/>
  <c r="CD204" i="5"/>
  <c r="BV204" i="5"/>
  <c r="BW197" i="5"/>
  <c r="BO197" i="5"/>
  <c r="CI196" i="5"/>
  <c r="CG195" i="5"/>
  <c r="BY195" i="5"/>
  <c r="BQ195" i="5"/>
  <c r="BJ195" i="5"/>
  <c r="CD194" i="5"/>
  <c r="BW194" i="5"/>
  <c r="BQ194" i="5"/>
  <c r="CD193" i="5"/>
  <c r="BW193" i="5"/>
  <c r="BP193" i="5"/>
  <c r="BH193" i="5"/>
  <c r="BN190" i="5"/>
  <c r="CI187" i="5"/>
  <c r="CA187" i="5"/>
  <c r="CA185" i="5"/>
  <c r="BT185" i="5"/>
  <c r="BX184" i="5"/>
  <c r="BQ184" i="5"/>
  <c r="BJ184" i="5"/>
  <c r="CE183" i="5"/>
  <c r="BW183" i="5"/>
  <c r="BO183" i="5"/>
  <c r="CI182" i="5"/>
  <c r="CE181" i="5"/>
  <c r="BW181" i="5"/>
  <c r="CA157" i="5"/>
  <c r="BW156" i="5"/>
  <c r="BP156" i="5"/>
  <c r="BI156" i="5"/>
  <c r="BU155" i="5"/>
  <c r="BQ278" i="5"/>
  <c r="BX277" i="5"/>
  <c r="BR277" i="5"/>
  <c r="BL277" i="5"/>
  <c r="BW274" i="5"/>
  <c r="BU273" i="5"/>
  <c r="CD271" i="5"/>
  <c r="BV270" i="5"/>
  <c r="BO269" i="5"/>
  <c r="BO268" i="5"/>
  <c r="BX264" i="5"/>
  <c r="BP263" i="5"/>
  <c r="CI261" i="5"/>
  <c r="BH259" i="5"/>
  <c r="BQ252" i="5"/>
  <c r="BV251" i="5"/>
  <c r="BL246" i="5"/>
  <c r="BW232" i="5"/>
  <c r="BO231" i="5"/>
  <c r="BU230" i="5"/>
  <c r="BP221" i="5"/>
  <c r="AK5" i="5"/>
  <c r="AK3" i="5" s="1"/>
  <c r="AK4" i="5"/>
  <c r="BN296" i="5"/>
  <c r="BR293" i="5"/>
  <c r="BQ292" i="5"/>
  <c r="CD289" i="5"/>
  <c r="BP288" i="5"/>
  <c r="CH286" i="5"/>
  <c r="BR284" i="5"/>
  <c r="BV283" i="5"/>
  <c r="BQ282" i="5"/>
  <c r="BW281" i="5"/>
  <c r="BI280" i="5"/>
  <c r="BV278" i="5"/>
  <c r="BW277" i="5"/>
  <c r="BQ275" i="5"/>
  <c r="BV274" i="5"/>
  <c r="CA269" i="5"/>
  <c r="BN268" i="5"/>
  <c r="BL266" i="5"/>
  <c r="CE264" i="5"/>
  <c r="CD263" i="5"/>
  <c r="CI262" i="5"/>
  <c r="BX260" i="5"/>
  <c r="CI258" i="5"/>
  <c r="CB256" i="5"/>
  <c r="CE253" i="5"/>
  <c r="CI250" i="5"/>
  <c r="BR241" i="5"/>
  <c r="BQ240" i="5"/>
  <c r="BX238" i="5"/>
  <c r="BN234" i="5"/>
  <c r="BU233" i="5"/>
  <c r="BO224" i="5"/>
  <c r="CG216" i="5"/>
  <c r="CB209" i="5"/>
  <c r="CE207" i="5"/>
  <c r="BP207" i="5"/>
  <c r="BV206" i="5"/>
  <c r="CH205" i="5"/>
  <c r="AW4" i="5"/>
  <c r="BY273" i="5" s="1"/>
  <c r="BY8" i="5"/>
  <c r="AW5" i="5"/>
  <c r="AW3" i="5" s="1"/>
  <c r="AJ5" i="5"/>
  <c r="AJ3" i="5" s="1"/>
  <c r="AJ4" i="5"/>
  <c r="BL272" i="5" s="1"/>
  <c r="BQ297" i="5"/>
  <c r="CA296" i="5"/>
  <c r="BM296" i="5"/>
  <c r="BZ295" i="5"/>
  <c r="AQ5" i="5"/>
  <c r="AQ3" i="5" s="1"/>
  <c r="AQ4" i="5"/>
  <c r="BS290" i="5" s="1"/>
  <c r="CE297" i="5"/>
  <c r="BP297" i="5"/>
  <c r="BL295" i="5"/>
  <c r="BY294" i="5"/>
  <c r="BQ294" i="5"/>
  <c r="BI294" i="5"/>
  <c r="BX293" i="5"/>
  <c r="BP293" i="5"/>
  <c r="BI293" i="5"/>
  <c r="BV292" i="5"/>
  <c r="BO292" i="5"/>
  <c r="BO291" i="5"/>
  <c r="BH291" i="5"/>
  <c r="CB290" i="5"/>
  <c r="BV289" i="5"/>
  <c r="BV288" i="5"/>
  <c r="BN288" i="5"/>
  <c r="BL287" i="5"/>
  <c r="BR286" i="5"/>
  <c r="BK286" i="5"/>
  <c r="CE285" i="5"/>
  <c r="BX285" i="5"/>
  <c r="BQ285" i="5"/>
  <c r="CE284" i="5"/>
  <c r="BP284" i="5"/>
  <c r="BH284" i="5"/>
  <c r="CB283" i="5"/>
  <c r="BT283" i="5"/>
  <c r="BU282" i="5"/>
  <c r="CB281" i="5"/>
  <c r="BN281" i="5"/>
  <c r="CH280" i="5"/>
  <c r="CA280" i="5"/>
  <c r="CI279" i="5"/>
  <c r="CB279" i="5"/>
  <c r="BU279" i="5"/>
  <c r="BO279" i="5"/>
  <c r="CI278" i="5"/>
  <c r="CA278" i="5"/>
  <c r="BN278" i="5"/>
  <c r="CD276" i="5"/>
  <c r="BP276" i="5"/>
  <c r="BI276" i="5"/>
  <c r="CD275" i="5"/>
  <c r="BV275" i="5"/>
  <c r="BO275" i="5"/>
  <c r="CI274" i="5"/>
  <c r="CB274" i="5"/>
  <c r="BM274" i="5"/>
  <c r="BL273" i="5"/>
  <c r="BR272" i="5"/>
  <c r="BL270" i="5"/>
  <c r="BL268" i="5"/>
  <c r="BR266" i="5"/>
  <c r="BJ266" i="5"/>
  <c r="CE265" i="5"/>
  <c r="BW265" i="5"/>
  <c r="CI264" i="5"/>
  <c r="BV264" i="5"/>
  <c r="BP264" i="5"/>
  <c r="BH264" i="5"/>
  <c r="CB263" i="5"/>
  <c r="BM263" i="5"/>
  <c r="BI261" i="5"/>
  <c r="CD260" i="5"/>
  <c r="BV260" i="5"/>
  <c r="BO260" i="5"/>
  <c r="CI259" i="5"/>
  <c r="CB259" i="5"/>
  <c r="BT259" i="5"/>
  <c r="BM259" i="5"/>
  <c r="BM258" i="5"/>
  <c r="CA257" i="5"/>
  <c r="BT257" i="5"/>
  <c r="BM257" i="5"/>
  <c r="CH256" i="5"/>
  <c r="BX255" i="5"/>
  <c r="BJ255" i="5"/>
  <c r="CD254" i="5"/>
  <c r="BW254" i="5"/>
  <c r="BI254" i="5"/>
  <c r="CD252" i="5"/>
  <c r="BV252" i="5"/>
  <c r="BN252" i="5"/>
  <c r="CH251" i="5"/>
  <c r="CA251" i="5"/>
  <c r="BR250" i="5"/>
  <c r="BL250" i="5"/>
  <c r="BN245" i="5"/>
  <c r="CD242" i="5"/>
  <c r="BW242" i="5"/>
  <c r="BO242" i="5"/>
  <c r="BW241" i="5"/>
  <c r="BP241" i="5"/>
  <c r="BI241" i="5"/>
  <c r="BW240" i="5"/>
  <c r="BI240" i="5"/>
  <c r="BM239" i="5"/>
  <c r="BV238" i="5"/>
  <c r="CE235" i="5"/>
  <c r="BX235" i="5"/>
  <c r="BQ235" i="5"/>
  <c r="BL234" i="5"/>
  <c r="BY233" i="5"/>
  <c r="BL233" i="5"/>
  <c r="BS226" i="5"/>
  <c r="BK226" i="5"/>
  <c r="BQ225" i="5"/>
  <c r="BI225" i="5"/>
  <c r="BU224" i="5"/>
  <c r="BM224" i="5"/>
  <c r="CH223" i="5"/>
  <c r="BS223" i="5"/>
  <c r="CE222" i="5"/>
  <c r="BW222" i="5"/>
  <c r="BP222" i="5"/>
  <c r="BI222" i="5"/>
  <c r="CC221" i="5"/>
  <c r="BU221" i="5"/>
  <c r="BM221" i="5"/>
  <c r="CB213" i="5"/>
  <c r="BI212" i="5"/>
  <c r="BV211" i="5"/>
  <c r="BU210" i="5"/>
  <c r="BM210" i="5"/>
  <c r="CH209" i="5"/>
  <c r="BW199" i="5"/>
  <c r="BP199" i="5"/>
  <c r="BV198" i="5"/>
  <c r="CI197" i="5"/>
  <c r="BV197" i="5"/>
  <c r="BN197" i="5"/>
  <c r="BR196" i="5"/>
  <c r="BX195" i="5"/>
  <c r="BI195" i="5"/>
  <c r="BV194" i="5"/>
  <c r="BP194" i="5"/>
  <c r="BI194" i="5"/>
  <c r="CI192" i="5"/>
  <c r="CA192" i="5"/>
  <c r="BS192" i="5"/>
  <c r="CE191" i="5"/>
  <c r="BW191" i="5"/>
  <c r="CI190" i="5"/>
  <c r="CB190" i="5"/>
  <c r="BT190" i="5"/>
  <c r="BM190" i="5"/>
  <c r="CG189" i="5"/>
  <c r="BV188" i="5"/>
  <c r="CE283" i="5"/>
  <c r="BI281" i="5"/>
  <c r="CD279" i="5"/>
  <c r="BJ278" i="5"/>
  <c r="BJ275" i="5"/>
  <c r="BP274" i="5"/>
  <c r="BN273" i="5"/>
  <c r="CD270" i="5"/>
  <c r="CB269" i="5"/>
  <c r="CD268" i="5"/>
  <c r="BT267" i="5"/>
  <c r="BM266" i="5"/>
  <c r="BW263" i="5"/>
  <c r="BP258" i="5"/>
  <c r="BU256" i="5"/>
  <c r="BX253" i="5"/>
  <c r="BI252" i="5"/>
  <c r="BU250" i="5"/>
  <c r="BN250" i="5"/>
  <c r="BY245" i="5"/>
  <c r="CH239" i="5"/>
  <c r="BO239" i="5"/>
  <c r="BQ238" i="5"/>
  <c r="BX237" i="5"/>
  <c r="BQ232" i="5"/>
  <c r="CA229" i="5"/>
  <c r="BD4" i="5"/>
  <c r="CF274" i="5" s="1"/>
  <c r="BD5" i="5"/>
  <c r="BD3" i="5" s="1"/>
  <c r="AR5" i="5"/>
  <c r="AR3" i="5" s="1"/>
  <c r="AR4" i="5"/>
  <c r="BT294" i="5" s="1"/>
  <c r="BY297" i="5"/>
  <c r="CA295" i="5"/>
  <c r="BS294" i="5"/>
  <c r="BK293" i="5"/>
  <c r="BI292" i="5"/>
  <c r="BQ291" i="5"/>
  <c r="BX290" i="5"/>
  <c r="BX288" i="5"/>
  <c r="BN287" i="5"/>
  <c r="CG285" i="5"/>
  <c r="BL285" i="5"/>
  <c r="CD283" i="5"/>
  <c r="CD281" i="5"/>
  <c r="BW280" i="5"/>
  <c r="CD277" i="5"/>
  <c r="BX275" i="5"/>
  <c r="CI273" i="5"/>
  <c r="BT273" i="5"/>
  <c r="BN272" i="5"/>
  <c r="BN270" i="5"/>
  <c r="CH267" i="5"/>
  <c r="BY265" i="5"/>
  <c r="BR264" i="5"/>
  <c r="BN262" i="5"/>
  <c r="CD259" i="5"/>
  <c r="BN259" i="5"/>
  <c r="BH258" i="5"/>
  <c r="BU257" i="5"/>
  <c r="BT256" i="5"/>
  <c r="BY254" i="5"/>
  <c r="BW253" i="5"/>
  <c r="BI253" i="5"/>
  <c r="BP252" i="5"/>
  <c r="CB251" i="5"/>
  <c r="BK247" i="5"/>
  <c r="CE245" i="5"/>
  <c r="BI238" i="5"/>
  <c r="BM233" i="5"/>
  <c r="BP232" i="5"/>
  <c r="CA225" i="5"/>
  <c r="BW224" i="5"/>
  <c r="BU223" i="5"/>
  <c r="CI220" i="5"/>
  <c r="BU217" i="5"/>
  <c r="BY216" i="5"/>
  <c r="BU209" i="5"/>
  <c r="BX207" i="5"/>
  <c r="AP4" i="5"/>
  <c r="BR172" i="5" s="1"/>
  <c r="BR8" i="5"/>
  <c r="AP5" i="5"/>
  <c r="AP3" i="5" s="1"/>
  <c r="AI5" i="5"/>
  <c r="AI3" i="5" s="1"/>
  <c r="AI4" i="5"/>
  <c r="BK272" i="5" s="1"/>
  <c r="CD297" i="5"/>
  <c r="BW297" i="5"/>
  <c r="BI297" i="5"/>
  <c r="CE296" i="5"/>
  <c r="BK295" i="5"/>
  <c r="CE294" i="5"/>
  <c r="BX294" i="5"/>
  <c r="BP294" i="5"/>
  <c r="BW293" i="5"/>
  <c r="BO293" i="5"/>
  <c r="CB292" i="5"/>
  <c r="BU292" i="5"/>
  <c r="BN292" i="5"/>
  <c r="BV291" i="5"/>
  <c r="BN291" i="5"/>
  <c r="CI290" i="5"/>
  <c r="CI289" i="5"/>
  <c r="CB289" i="5"/>
  <c r="BU289" i="5"/>
  <c r="CI288" i="5"/>
  <c r="CB288" i="5"/>
  <c r="BU288" i="5"/>
  <c r="BM288" i="5"/>
  <c r="CG287" i="5"/>
  <c r="BZ287" i="5"/>
  <c r="BQ286" i="5"/>
  <c r="CD285" i="5"/>
  <c r="BW285" i="5"/>
  <c r="BP285" i="5"/>
  <c r="BI285" i="5"/>
  <c r="CD284" i="5"/>
  <c r="BW284" i="5"/>
  <c r="CI283" i="5"/>
  <c r="BL283" i="5"/>
  <c r="CG282" i="5"/>
  <c r="BZ282" i="5"/>
  <c r="BN282" i="5"/>
  <c r="CI281" i="5"/>
  <c r="BM281" i="5"/>
  <c r="BN280" i="5"/>
  <c r="BT279" i="5"/>
  <c r="BN279" i="5"/>
  <c r="CH278" i="5"/>
  <c r="BZ278" i="5"/>
  <c r="BT278" i="5"/>
  <c r="BM278" i="5"/>
  <c r="CI277" i="5"/>
  <c r="BU277" i="5"/>
  <c r="BP277" i="5"/>
  <c r="BI277" i="5"/>
  <c r="CC276" i="5"/>
  <c r="BW276" i="5"/>
  <c r="BO276" i="5"/>
  <c r="BU275" i="5"/>
  <c r="BN275" i="5"/>
  <c r="CA274" i="5"/>
  <c r="BS274" i="5"/>
  <c r="BL274" i="5"/>
  <c r="CF273" i="5"/>
  <c r="BR273" i="5"/>
  <c r="CE272" i="5"/>
  <c r="BQ272" i="5"/>
  <c r="BL271" i="5"/>
  <c r="BZ270" i="5"/>
  <c r="BR270" i="5"/>
  <c r="BX269" i="5"/>
  <c r="BR269" i="5"/>
  <c r="BL269" i="5"/>
  <c r="BR268" i="5"/>
  <c r="CE267" i="5"/>
  <c r="BQ267" i="5"/>
  <c r="CE266" i="5"/>
  <c r="BX266" i="5"/>
  <c r="BQ266" i="5"/>
  <c r="BI266" i="5"/>
  <c r="CD265" i="5"/>
  <c r="BV265" i="5"/>
  <c r="BN265" i="5"/>
  <c r="CB264" i="5"/>
  <c r="BU264" i="5"/>
  <c r="BO264" i="5"/>
  <c r="CI263" i="5"/>
  <c r="CA263" i="5"/>
  <c r="BL263" i="5"/>
  <c r="BR262" i="5"/>
  <c r="BK262" i="5"/>
  <c r="CE261" i="5"/>
  <c r="BW261" i="5"/>
  <c r="BO261" i="5"/>
  <c r="BU260" i="5"/>
  <c r="BN260" i="5"/>
  <c r="CH259" i="5"/>
  <c r="CA259" i="5"/>
  <c r="BS259" i="5"/>
  <c r="BL259" i="5"/>
  <c r="BL258" i="5"/>
  <c r="BL257" i="5"/>
  <c r="BY256" i="5"/>
  <c r="BQ256" i="5"/>
  <c r="CE255" i="5"/>
  <c r="BW255" i="5"/>
  <c r="BP255" i="5"/>
  <c r="BI255" i="5"/>
  <c r="BV254" i="5"/>
  <c r="CB253" i="5"/>
  <c r="CI252" i="5"/>
  <c r="BU252" i="5"/>
  <c r="BM252" i="5"/>
  <c r="CG251" i="5"/>
  <c r="BU245" i="5"/>
  <c r="BM245" i="5"/>
  <c r="BZ244" i="5"/>
  <c r="BR244" i="5"/>
  <c r="BK244" i="5"/>
  <c r="BQ243" i="5"/>
  <c r="BI243" i="5"/>
  <c r="BV242" i="5"/>
  <c r="BN242" i="5"/>
  <c r="BH242" i="5"/>
  <c r="BV241" i="5"/>
  <c r="BI236" i="5"/>
  <c r="CD235" i="5"/>
  <c r="BW235" i="5"/>
  <c r="BP235" i="5"/>
  <c r="BR234" i="5"/>
  <c r="CE233" i="5"/>
  <c r="BX233" i="5"/>
  <c r="BR233" i="5"/>
  <c r="BK233" i="5"/>
  <c r="BW229" i="5"/>
  <c r="BP229" i="5"/>
  <c r="CE228" i="5"/>
  <c r="BX228" i="5"/>
  <c r="BQ228" i="5"/>
  <c r="BI228" i="5"/>
  <c r="BU227" i="5"/>
  <c r="BM227" i="5"/>
  <c r="BZ226" i="5"/>
  <c r="BR226" i="5"/>
  <c r="CE225" i="5"/>
  <c r="BX225" i="5"/>
  <c r="BP225" i="5"/>
  <c r="CB224" i="5"/>
  <c r="BT224" i="5"/>
  <c r="BL224" i="5"/>
  <c r="BV216" i="5"/>
  <c r="CE212" i="5"/>
  <c r="BX212" i="5"/>
  <c r="BP212" i="5"/>
  <c r="BH212" i="5"/>
  <c r="CB211" i="5"/>
  <c r="BU211" i="5"/>
  <c r="CI210" i="5"/>
  <c r="CB210" i="5"/>
  <c r="BT210" i="5"/>
  <c r="BL210" i="5"/>
  <c r="CG209" i="5"/>
  <c r="BR209" i="5"/>
  <c r="CE208" i="5"/>
  <c r="BP203" i="5"/>
  <c r="CE200" i="5"/>
  <c r="BW200" i="5"/>
  <c r="BP200" i="5"/>
  <c r="BH200" i="5"/>
  <c r="BV199" i="5"/>
  <c r="CB198" i="5"/>
  <c r="BU198" i="5"/>
  <c r="CH197" i="5"/>
  <c r="BU197" i="5"/>
  <c r="BM197" i="5"/>
  <c r="BQ196" i="5"/>
  <c r="CE195" i="5"/>
  <c r="BW195" i="5"/>
  <c r="BH195" i="5"/>
  <c r="CB194" i="5"/>
  <c r="BU193" i="5"/>
  <c r="BN193" i="5"/>
  <c r="BR192" i="5"/>
  <c r="BJ192" i="5"/>
  <c r="CD191" i="5"/>
  <c r="BV191" i="5"/>
  <c r="BN191" i="5"/>
  <c r="BL190" i="5"/>
  <c r="BX189" i="5"/>
  <c r="BQ189" i="5"/>
  <c r="BI189" i="5"/>
  <c r="BI171" i="5"/>
  <c r="BU170" i="5"/>
  <c r="BM170" i="5"/>
  <c r="BQ169" i="5"/>
  <c r="BI169" i="5"/>
  <c r="BW251" i="5"/>
  <c r="BP251" i="5"/>
  <c r="CD250" i="5"/>
  <c r="BW250" i="5"/>
  <c r="BP250" i="5"/>
  <c r="BI250" i="5"/>
  <c r="BV249" i="5"/>
  <c r="BO249" i="5"/>
  <c r="BH249" i="5"/>
  <c r="CC248" i="5"/>
  <c r="BU248" i="5"/>
  <c r="BV247" i="5"/>
  <c r="CI246" i="5"/>
  <c r="CB246" i="5"/>
  <c r="BU246" i="5"/>
  <c r="BN246" i="5"/>
  <c r="CI245" i="5"/>
  <c r="BS244" i="5"/>
  <c r="BL244" i="5"/>
  <c r="CH243" i="5"/>
  <c r="BQ242" i="5"/>
  <c r="CE241" i="5"/>
  <c r="BS241" i="5"/>
  <c r="BL241" i="5"/>
  <c r="BZ240" i="5"/>
  <c r="BL240" i="5"/>
  <c r="CI239" i="5"/>
  <c r="CB239" i="5"/>
  <c r="BV239" i="5"/>
  <c r="BP239" i="5"/>
  <c r="BJ239" i="5"/>
  <c r="CF238" i="5"/>
  <c r="BR238" i="5"/>
  <c r="BU237" i="5"/>
  <c r="BO237" i="5"/>
  <c r="CI236" i="5"/>
  <c r="CB236" i="5"/>
  <c r="BU236" i="5"/>
  <c r="BR235" i="5"/>
  <c r="BL235" i="5"/>
  <c r="BO234" i="5"/>
  <c r="CI233" i="5"/>
  <c r="CB233" i="5"/>
  <c r="BV233" i="5"/>
  <c r="BN233" i="5"/>
  <c r="CD232" i="5"/>
  <c r="BL232" i="5"/>
  <c r="BS231" i="5"/>
  <c r="BK231" i="5"/>
  <c r="BY230" i="5"/>
  <c r="BQ230" i="5"/>
  <c r="CE229" i="5"/>
  <c r="BQ229" i="5"/>
  <c r="BK229" i="5"/>
  <c r="CF228" i="5"/>
  <c r="BY228" i="5"/>
  <c r="BR228" i="5"/>
  <c r="CD227" i="5"/>
  <c r="BV227" i="5"/>
  <c r="BN227" i="5"/>
  <c r="CB226" i="5"/>
  <c r="BT226" i="5"/>
  <c r="CB225" i="5"/>
  <c r="BT225" i="5"/>
  <c r="BL225" i="5"/>
  <c r="BX224" i="5"/>
  <c r="BP224" i="5"/>
  <c r="BI224" i="5"/>
  <c r="CC223" i="5"/>
  <c r="BO223" i="5"/>
  <c r="CI222" i="5"/>
  <c r="BM222" i="5"/>
  <c r="BY221" i="5"/>
  <c r="BQ221" i="5"/>
  <c r="CD220" i="5"/>
  <c r="BX220" i="5"/>
  <c r="BQ220" i="5"/>
  <c r="CE219" i="5"/>
  <c r="BW219" i="5"/>
  <c r="BO219" i="5"/>
  <c r="CI218" i="5"/>
  <c r="CA218" i="5"/>
  <c r="BL218" i="5"/>
  <c r="BQ217" i="5"/>
  <c r="BI217" i="5"/>
  <c r="CC216" i="5"/>
  <c r="BN216" i="5"/>
  <c r="CH215" i="5"/>
  <c r="CE214" i="5"/>
  <c r="BW214" i="5"/>
  <c r="BO214" i="5"/>
  <c r="CI213" i="5"/>
  <c r="BT213" i="5"/>
  <c r="BL213" i="5"/>
  <c r="BQ212" i="5"/>
  <c r="CD211" i="5"/>
  <c r="BW211" i="5"/>
  <c r="BP211" i="5"/>
  <c r="BI211" i="5"/>
  <c r="BW210" i="5"/>
  <c r="BI210" i="5"/>
  <c r="BV209" i="5"/>
  <c r="BN209" i="5"/>
  <c r="CI208" i="5"/>
  <c r="BN208" i="5"/>
  <c r="CH207" i="5"/>
  <c r="CA207" i="5"/>
  <c r="BL207" i="5"/>
  <c r="BQ206" i="5"/>
  <c r="BI206" i="5"/>
  <c r="CC205" i="5"/>
  <c r="BU205" i="5"/>
  <c r="BM205" i="5"/>
  <c r="CE203" i="5"/>
  <c r="BW203" i="5"/>
  <c r="BH203" i="5"/>
  <c r="CB202" i="5"/>
  <c r="BT202" i="5"/>
  <c r="BM202" i="5"/>
  <c r="BR201" i="5"/>
  <c r="BX200" i="5"/>
  <c r="BQ200" i="5"/>
  <c r="BI200" i="5"/>
  <c r="CD199" i="5"/>
  <c r="BQ199" i="5"/>
  <c r="BI199" i="5"/>
  <c r="CD198" i="5"/>
  <c r="BW198" i="5"/>
  <c r="BO198" i="5"/>
  <c r="BI197" i="5"/>
  <c r="BU196" i="5"/>
  <c r="BN196" i="5"/>
  <c r="CI195" i="5"/>
  <c r="CA195" i="5"/>
  <c r="BL195" i="5"/>
  <c r="BL194" i="5"/>
  <c r="CF193" i="5"/>
  <c r="BY193" i="5"/>
  <c r="BR193" i="5"/>
  <c r="CD192" i="5"/>
  <c r="BV192" i="5"/>
  <c r="BN192" i="5"/>
  <c r="CH191" i="5"/>
  <c r="BR191" i="5"/>
  <c r="BJ191" i="5"/>
  <c r="CE190" i="5"/>
  <c r="BW190" i="5"/>
  <c r="BP190" i="5"/>
  <c r="CB189" i="5"/>
  <c r="BU189" i="5"/>
  <c r="BM189" i="5"/>
  <c r="CG188" i="5"/>
  <c r="CE187" i="5"/>
  <c r="BW187" i="5"/>
  <c r="CI186" i="5"/>
  <c r="CA186" i="5"/>
  <c r="BK186" i="5"/>
  <c r="CE185" i="5"/>
  <c r="BL181" i="5"/>
  <c r="CF180" i="5"/>
  <c r="BQ180" i="5"/>
  <c r="BI180" i="5"/>
  <c r="BU179" i="5"/>
  <c r="BM179" i="5"/>
  <c r="BQ178" i="5"/>
  <c r="BJ178" i="5"/>
  <c r="CD177" i="5"/>
  <c r="BO177" i="5"/>
  <c r="CI176" i="5"/>
  <c r="CE175" i="5"/>
  <c r="BV170" i="5"/>
  <c r="BN170" i="5"/>
  <c r="CH169" i="5"/>
  <c r="BZ169" i="5"/>
  <c r="BR169" i="5"/>
  <c r="CD168" i="5"/>
  <c r="BV168" i="5"/>
  <c r="BP158" i="5"/>
  <c r="CB157" i="5"/>
  <c r="BT157" i="5"/>
  <c r="BL157" i="5"/>
  <c r="CF156" i="5"/>
  <c r="BX156" i="5"/>
  <c r="BQ156" i="5"/>
  <c r="CD155" i="5"/>
  <c r="BV155" i="5"/>
  <c r="BU154" i="5"/>
  <c r="CI153" i="5"/>
  <c r="CE152" i="5"/>
  <c r="CB148" i="5"/>
  <c r="CG137" i="5"/>
  <c r="BY137" i="5"/>
  <c r="BQ137" i="5"/>
  <c r="CE136" i="5"/>
  <c r="BP136" i="5"/>
  <c r="BI136" i="5"/>
  <c r="CC135" i="5"/>
  <c r="BV135" i="5"/>
  <c r="BN135" i="5"/>
  <c r="CI134" i="5"/>
  <c r="CB134" i="5"/>
  <c r="BT134" i="5"/>
  <c r="BL134" i="5"/>
  <c r="BX133" i="5"/>
  <c r="BP133" i="5"/>
  <c r="BH133" i="5"/>
  <c r="BX131" i="5"/>
  <c r="CB130" i="5"/>
  <c r="BM130" i="5"/>
  <c r="BU118" i="5"/>
  <c r="BM118" i="5"/>
  <c r="BQ117" i="5"/>
  <c r="BP97" i="5"/>
  <c r="CB154" i="5"/>
  <c r="CD152" i="5"/>
  <c r="BU143" i="5"/>
  <c r="BM143" i="5"/>
  <c r="BY142" i="5"/>
  <c r="BQ142" i="5"/>
  <c r="BI142" i="5"/>
  <c r="BV141" i="5"/>
  <c r="BN141" i="5"/>
  <c r="CH140" i="5"/>
  <c r="BR140" i="5"/>
  <c r="CD139" i="5"/>
  <c r="BV139" i="5"/>
  <c r="CI138" i="5"/>
  <c r="CB138" i="5"/>
  <c r="BT138" i="5"/>
  <c r="BL138" i="5"/>
  <c r="BX137" i="5"/>
  <c r="BP137" i="5"/>
  <c r="CD136" i="5"/>
  <c r="BO136" i="5"/>
  <c r="BH136" i="5"/>
  <c r="CB135" i="5"/>
  <c r="BU135" i="5"/>
  <c r="BT130" i="5"/>
  <c r="BL130" i="5"/>
  <c r="CG129" i="5"/>
  <c r="BY129" i="5"/>
  <c r="BQ129" i="5"/>
  <c r="BI129" i="5"/>
  <c r="BW124" i="5"/>
  <c r="CI123" i="5"/>
  <c r="BL123" i="5"/>
  <c r="CG122" i="5"/>
  <c r="BY122" i="5"/>
  <c r="BM113" i="5"/>
  <c r="CE111" i="5"/>
  <c r="BW111" i="5"/>
  <c r="BO111" i="5"/>
  <c r="CI110" i="5"/>
  <c r="CA110" i="5"/>
  <c r="BL110" i="5"/>
  <c r="BU108" i="5"/>
  <c r="BX91" i="5"/>
  <c r="CE171" i="5"/>
  <c r="BW171" i="5"/>
  <c r="CB170" i="5"/>
  <c r="BT170" i="5"/>
  <c r="BL170" i="5"/>
  <c r="CB168" i="5"/>
  <c r="BN158" i="5"/>
  <c r="CH157" i="5"/>
  <c r="BR157" i="5"/>
  <c r="CD156" i="5"/>
  <c r="BV156" i="5"/>
  <c r="BZ148" i="5"/>
  <c r="BS148" i="5"/>
  <c r="BK148" i="5"/>
  <c r="CE147" i="5"/>
  <c r="BW147" i="5"/>
  <c r="BP147" i="5"/>
  <c r="CB146" i="5"/>
  <c r="BT146" i="5"/>
  <c r="BM146" i="5"/>
  <c r="CG145" i="5"/>
  <c r="BY145" i="5"/>
  <c r="BQ145" i="5"/>
  <c r="CE144" i="5"/>
  <c r="BW144" i="5"/>
  <c r="BO144" i="5"/>
  <c r="CI143" i="5"/>
  <c r="CB143" i="5"/>
  <c r="BT143" i="5"/>
  <c r="BL143" i="5"/>
  <c r="BX142" i="5"/>
  <c r="BP142" i="5"/>
  <c r="CB141" i="5"/>
  <c r="BU141" i="5"/>
  <c r="BM141" i="5"/>
  <c r="BQ140" i="5"/>
  <c r="BI140" i="5"/>
  <c r="CC139" i="5"/>
  <c r="BU139" i="5"/>
  <c r="BN139" i="5"/>
  <c r="CH138" i="5"/>
  <c r="BV131" i="5"/>
  <c r="BN131" i="5"/>
  <c r="CH130" i="5"/>
  <c r="BZ130" i="5"/>
  <c r="BS130" i="5"/>
  <c r="BX129" i="5"/>
  <c r="BP129" i="5"/>
  <c r="BX109" i="5"/>
  <c r="BY165" i="5"/>
  <c r="BR165" i="5"/>
  <c r="BK165" i="5"/>
  <c r="CE164" i="5"/>
  <c r="BW164" i="5"/>
  <c r="CB163" i="5"/>
  <c r="BT163" i="5"/>
  <c r="BM163" i="5"/>
  <c r="BZ162" i="5"/>
  <c r="BR162" i="5"/>
  <c r="BR161" i="5"/>
  <c r="BK161" i="5"/>
  <c r="BY160" i="5"/>
  <c r="BQ160" i="5"/>
  <c r="BI160" i="5"/>
  <c r="CD159" i="5"/>
  <c r="BW159" i="5"/>
  <c r="BP159" i="5"/>
  <c r="BH159" i="5"/>
  <c r="BU158" i="5"/>
  <c r="BM158" i="5"/>
  <c r="CB149" i="5"/>
  <c r="BT149" i="5"/>
  <c r="BL149" i="5"/>
  <c r="CF148" i="5"/>
  <c r="BY148" i="5"/>
  <c r="BR148" i="5"/>
  <c r="CD147" i="5"/>
  <c r="BV147" i="5"/>
  <c r="BO147" i="5"/>
  <c r="CI146" i="5"/>
  <c r="CA146" i="5"/>
  <c r="BS146" i="5"/>
  <c r="BL146" i="5"/>
  <c r="BX145" i="5"/>
  <c r="BP145" i="5"/>
  <c r="CD144" i="5"/>
  <c r="BV144" i="5"/>
  <c r="BN144" i="5"/>
  <c r="CE142" i="5"/>
  <c r="BW142" i="5"/>
  <c r="BO142" i="5"/>
  <c r="CI141" i="5"/>
  <c r="BT141" i="5"/>
  <c r="BL141" i="5"/>
  <c r="BX140" i="5"/>
  <c r="BP140" i="5"/>
  <c r="BH140" i="5"/>
  <c r="CB139" i="5"/>
  <c r="CD164" i="5"/>
  <c r="BV164" i="5"/>
  <c r="BN164" i="5"/>
  <c r="BL163" i="5"/>
  <c r="CF162" i="5"/>
  <c r="BY162" i="5"/>
  <c r="BQ162" i="5"/>
  <c r="CE161" i="5"/>
  <c r="BX161" i="5"/>
  <c r="BQ161" i="5"/>
  <c r="CE160" i="5"/>
  <c r="BX160" i="5"/>
  <c r="BP160" i="5"/>
  <c r="BV159" i="5"/>
  <c r="BO159" i="5"/>
  <c r="CI158" i="5"/>
  <c r="BT158" i="5"/>
  <c r="BL158" i="5"/>
  <c r="BX157" i="5"/>
  <c r="BT152" i="5"/>
  <c r="BL152" i="5"/>
  <c r="CF151" i="5"/>
  <c r="BX151" i="5"/>
  <c r="BQ151" i="5"/>
  <c r="BI151" i="5"/>
  <c r="CD150" i="5"/>
  <c r="BV150" i="5"/>
  <c r="CI149" i="5"/>
  <c r="CA149" i="5"/>
  <c r="BS149" i="5"/>
  <c r="BK149" i="5"/>
  <c r="CE148" i="5"/>
  <c r="BX148" i="5"/>
  <c r="BQ148" i="5"/>
  <c r="BI148" i="5"/>
  <c r="CC147" i="5"/>
  <c r="BU147" i="5"/>
  <c r="BN147" i="5"/>
  <c r="CH146" i="5"/>
  <c r="BR146" i="5"/>
  <c r="CE145" i="5"/>
  <c r="BW145" i="5"/>
  <c r="BI145" i="5"/>
  <c r="CC144" i="5"/>
  <c r="BU144" i="5"/>
  <c r="BM144" i="5"/>
  <c r="BR143" i="5"/>
  <c r="CD142" i="5"/>
  <c r="BV142" i="5"/>
  <c r="BN142" i="5"/>
  <c r="BL114" i="5"/>
  <c r="CB95" i="5"/>
  <c r="BR249" i="5"/>
  <c r="BK249" i="5"/>
  <c r="BX248" i="5"/>
  <c r="BQ248" i="5"/>
  <c r="CE247" i="5"/>
  <c r="BR247" i="5"/>
  <c r="CD246" i="5"/>
  <c r="BX246" i="5"/>
  <c r="BQ246" i="5"/>
  <c r="CD245" i="5"/>
  <c r="BW245" i="5"/>
  <c r="BP245" i="5"/>
  <c r="BI245" i="5"/>
  <c r="CD244" i="5"/>
  <c r="BV244" i="5"/>
  <c r="BN244" i="5"/>
  <c r="BU243" i="5"/>
  <c r="BN243" i="5"/>
  <c r="CB242" i="5"/>
  <c r="BT242" i="5"/>
  <c r="BM242" i="5"/>
  <c r="CH241" i="5"/>
  <c r="BU241" i="5"/>
  <c r="BN241" i="5"/>
  <c r="CI240" i="5"/>
  <c r="BV240" i="5"/>
  <c r="BO240" i="5"/>
  <c r="CE239" i="5"/>
  <c r="BL239" i="5"/>
  <c r="CH238" i="5"/>
  <c r="CB238" i="5"/>
  <c r="BU238" i="5"/>
  <c r="BN238" i="5"/>
  <c r="CI237" i="5"/>
  <c r="CC237" i="5"/>
  <c r="BW237" i="5"/>
  <c r="BQ237" i="5"/>
  <c r="BJ237" i="5"/>
  <c r="CE236" i="5"/>
  <c r="BX236" i="5"/>
  <c r="BQ236" i="5"/>
  <c r="BK236" i="5"/>
  <c r="CG235" i="5"/>
  <c r="CD234" i="5"/>
  <c r="BW234" i="5"/>
  <c r="BQ234" i="5"/>
  <c r="BQ233" i="5"/>
  <c r="BU232" i="5"/>
  <c r="BO232" i="5"/>
  <c r="CI231" i="5"/>
  <c r="CB231" i="5"/>
  <c r="BV231" i="5"/>
  <c r="BN231" i="5"/>
  <c r="CI230" i="5"/>
  <c r="BT230" i="5"/>
  <c r="BM230" i="5"/>
  <c r="CG229" i="5"/>
  <c r="BZ229" i="5"/>
  <c r="BS229" i="5"/>
  <c r="BM229" i="5"/>
  <c r="CH228" i="5"/>
  <c r="BT228" i="5"/>
  <c r="BM228" i="5"/>
  <c r="BY227" i="5"/>
  <c r="BQ227" i="5"/>
  <c r="BI227" i="5"/>
  <c r="CD226" i="5"/>
  <c r="BW226" i="5"/>
  <c r="BW225" i="5"/>
  <c r="BO225" i="5"/>
  <c r="CI224" i="5"/>
  <c r="CA224" i="5"/>
  <c r="BS224" i="5"/>
  <c r="CF223" i="5"/>
  <c r="BR223" i="5"/>
  <c r="CD222" i="5"/>
  <c r="BV222" i="5"/>
  <c r="CB221" i="5"/>
  <c r="BT221" i="5"/>
  <c r="BL221" i="5"/>
  <c r="BZ220" i="5"/>
  <c r="BM220" i="5"/>
  <c r="CH219" i="5"/>
  <c r="BR219" i="5"/>
  <c r="BJ219" i="5"/>
  <c r="CD218" i="5"/>
  <c r="BV218" i="5"/>
  <c r="BO218" i="5"/>
  <c r="CI217" i="5"/>
  <c r="CB217" i="5"/>
  <c r="BT217" i="5"/>
  <c r="BL217" i="5"/>
  <c r="CF216" i="5"/>
  <c r="BX216" i="5"/>
  <c r="BQ216" i="5"/>
  <c r="BI216" i="5"/>
  <c r="BV215" i="5"/>
  <c r="BN215" i="5"/>
  <c r="CH214" i="5"/>
  <c r="BZ214" i="5"/>
  <c r="BR214" i="5"/>
  <c r="CD213" i="5"/>
  <c r="BW213" i="5"/>
  <c r="BO213" i="5"/>
  <c r="CI212" i="5"/>
  <c r="CB212" i="5"/>
  <c r="BT212" i="5"/>
  <c r="BL212" i="5"/>
  <c r="BZ211" i="5"/>
  <c r="BS211" i="5"/>
  <c r="BL211" i="5"/>
  <c r="BR210" i="5"/>
  <c r="BK210" i="5"/>
  <c r="BY209" i="5"/>
  <c r="BQ209" i="5"/>
  <c r="BJ209" i="5"/>
  <c r="CD208" i="5"/>
  <c r="BX208" i="5"/>
  <c r="BQ208" i="5"/>
  <c r="BI208" i="5"/>
  <c r="BV207" i="5"/>
  <c r="BN207" i="5"/>
  <c r="CI206" i="5"/>
  <c r="CA206" i="5"/>
  <c r="BT206" i="5"/>
  <c r="BL206" i="5"/>
  <c r="BX205" i="5"/>
  <c r="BP205" i="5"/>
  <c r="BI205" i="5"/>
  <c r="CC204" i="5"/>
  <c r="BU204" i="5"/>
  <c r="BN204" i="5"/>
  <c r="CH203" i="5"/>
  <c r="BR203" i="5"/>
  <c r="BK203" i="5"/>
  <c r="CE202" i="5"/>
  <c r="BW202" i="5"/>
  <c r="BP202" i="5"/>
  <c r="BH202" i="5"/>
  <c r="BU201" i="5"/>
  <c r="BM201" i="5"/>
  <c r="CI200" i="5"/>
  <c r="CA200" i="5"/>
  <c r="BT200" i="5"/>
  <c r="BL200" i="5"/>
  <c r="CG199" i="5"/>
  <c r="BY199" i="5"/>
  <c r="BL199" i="5"/>
  <c r="BZ198" i="5"/>
  <c r="BR198" i="5"/>
  <c r="BK198" i="5"/>
  <c r="CE197" i="5"/>
  <c r="BY197" i="5"/>
  <c r="BL197" i="5"/>
  <c r="BX196" i="5"/>
  <c r="BP196" i="5"/>
  <c r="BJ196" i="5"/>
  <c r="CD195" i="5"/>
  <c r="BV195" i="5"/>
  <c r="BO195" i="5"/>
  <c r="CI194" i="5"/>
  <c r="CA194" i="5"/>
  <c r="BU194" i="5"/>
  <c r="BO194" i="5"/>
  <c r="CI193" i="5"/>
  <c r="CB193" i="5"/>
  <c r="BT193" i="5"/>
  <c r="BM193" i="5"/>
  <c r="BY192" i="5"/>
  <c r="BQ192" i="5"/>
  <c r="BI192" i="5"/>
  <c r="CC191" i="5"/>
  <c r="BU191" i="5"/>
  <c r="BM191" i="5"/>
  <c r="BK190" i="5"/>
  <c r="CE189" i="5"/>
  <c r="BW189" i="5"/>
  <c r="BP189" i="5"/>
  <c r="BH189" i="5"/>
  <c r="CB188" i="5"/>
  <c r="BU188" i="5"/>
  <c r="BN188" i="5"/>
  <c r="CH187" i="5"/>
  <c r="BR187" i="5"/>
  <c r="BJ187" i="5"/>
  <c r="CD186" i="5"/>
  <c r="BV186" i="5"/>
  <c r="BN186" i="5"/>
  <c r="BK185" i="5"/>
  <c r="CE184" i="5"/>
  <c r="BW184" i="5"/>
  <c r="BP184" i="5"/>
  <c r="BI184" i="5"/>
  <c r="CD183" i="5"/>
  <c r="BV183" i="5"/>
  <c r="BN183" i="5"/>
  <c r="CH182" i="5"/>
  <c r="CD176" i="5"/>
  <c r="BV176" i="5"/>
  <c r="BN176" i="5"/>
  <c r="CH175" i="5"/>
  <c r="BR175" i="5"/>
  <c r="CD174" i="5"/>
  <c r="BW174" i="5"/>
  <c r="BO174" i="5"/>
  <c r="CI173" i="5"/>
  <c r="CA173" i="5"/>
  <c r="BK173" i="5"/>
  <c r="CE172" i="5"/>
  <c r="BW172" i="5"/>
  <c r="BO172" i="5"/>
  <c r="BY168" i="5"/>
  <c r="BQ168" i="5"/>
  <c r="BI168" i="5"/>
  <c r="BU167" i="5"/>
  <c r="BN167" i="5"/>
  <c r="CH166" i="5"/>
  <c r="BR166" i="5"/>
  <c r="BK166" i="5"/>
  <c r="CE165" i="5"/>
  <c r="BW165" i="5"/>
  <c r="BP165" i="5"/>
  <c r="BI165" i="5"/>
  <c r="CC164" i="5"/>
  <c r="BU164" i="5"/>
  <c r="BM164" i="5"/>
  <c r="CH163" i="5"/>
  <c r="BR163" i="5"/>
  <c r="BK163" i="5"/>
  <c r="CE162" i="5"/>
  <c r="BX162" i="5"/>
  <c r="BP162" i="5"/>
  <c r="BI162" i="5"/>
  <c r="CD161" i="5"/>
  <c r="BW161" i="5"/>
  <c r="BP161" i="5"/>
  <c r="BI161" i="5"/>
  <c r="BW160" i="5"/>
  <c r="BO160" i="5"/>
  <c r="CI159" i="5"/>
  <c r="CB159" i="5"/>
  <c r="BN159" i="5"/>
  <c r="CH158" i="5"/>
  <c r="BS158" i="5"/>
  <c r="BK158" i="5"/>
  <c r="CE157" i="5"/>
  <c r="BX154" i="5"/>
  <c r="BP154" i="5"/>
  <c r="BI154" i="5"/>
  <c r="CD153" i="5"/>
  <c r="BV153" i="5"/>
  <c r="BN153" i="5"/>
  <c r="CH152" i="5"/>
  <c r="BZ152" i="5"/>
  <c r="BS152" i="5"/>
  <c r="BK152" i="5"/>
  <c r="CE151" i="5"/>
  <c r="BP151" i="5"/>
  <c r="BU150" i="5"/>
  <c r="BN150" i="5"/>
  <c r="CH149" i="5"/>
  <c r="BZ149" i="5"/>
  <c r="BR149" i="5"/>
  <c r="CD148" i="5"/>
  <c r="BW148" i="5"/>
  <c r="BP148" i="5"/>
  <c r="BH148" i="5"/>
  <c r="CB147" i="5"/>
  <c r="BT147" i="5"/>
  <c r="BM147" i="5"/>
  <c r="BQ146" i="5"/>
  <c r="CD145" i="5"/>
  <c r="BV145" i="5"/>
  <c r="BO145" i="5"/>
  <c r="BH145" i="5"/>
  <c r="CB144" i="5"/>
  <c r="BT144" i="5"/>
  <c r="BL144" i="5"/>
  <c r="BU120" i="5"/>
  <c r="BN120" i="5"/>
  <c r="CI119" i="5"/>
  <c r="CA119" i="5"/>
  <c r="BL253" i="5"/>
  <c r="CA252" i="5"/>
  <c r="BT252" i="5"/>
  <c r="BL252" i="5"/>
  <c r="CF251" i="5"/>
  <c r="BY251" i="5"/>
  <c r="BR251" i="5"/>
  <c r="BJ251" i="5"/>
  <c r="BY250" i="5"/>
  <c r="BK250" i="5"/>
  <c r="CE249" i="5"/>
  <c r="BX249" i="5"/>
  <c r="BQ249" i="5"/>
  <c r="BJ249" i="5"/>
  <c r="CE248" i="5"/>
  <c r="BW248" i="5"/>
  <c r="BI248" i="5"/>
  <c r="CD247" i="5"/>
  <c r="BX247" i="5"/>
  <c r="BQ247" i="5"/>
  <c r="BI247" i="5"/>
  <c r="BW246" i="5"/>
  <c r="BP246" i="5"/>
  <c r="BI246" i="5"/>
  <c r="BV245" i="5"/>
  <c r="BO245" i="5"/>
  <c r="CC244" i="5"/>
  <c r="BU244" i="5"/>
  <c r="CB243" i="5"/>
  <c r="BT243" i="5"/>
  <c r="BM243" i="5"/>
  <c r="CA242" i="5"/>
  <c r="BL242" i="5"/>
  <c r="CG241" i="5"/>
  <c r="BZ241" i="5"/>
  <c r="BT241" i="5"/>
  <c r="CH240" i="5"/>
  <c r="CB240" i="5"/>
  <c r="BU240" i="5"/>
  <c r="BN240" i="5"/>
  <c r="BH240" i="5"/>
  <c r="CD239" i="5"/>
  <c r="BX239" i="5"/>
  <c r="BR239" i="5"/>
  <c r="BT238" i="5"/>
  <c r="BM238" i="5"/>
  <c r="CH237" i="5"/>
  <c r="CB237" i="5"/>
  <c r="BP237" i="5"/>
  <c r="BI237" i="5"/>
  <c r="CD236" i="5"/>
  <c r="BW236" i="5"/>
  <c r="BP236" i="5"/>
  <c r="BT235" i="5"/>
  <c r="BN235" i="5"/>
  <c r="CI234" i="5"/>
  <c r="CC234" i="5"/>
  <c r="BV234" i="5"/>
  <c r="BP234" i="5"/>
  <c r="BI234" i="5"/>
  <c r="CD233" i="5"/>
  <c r="BW233" i="5"/>
  <c r="BP233" i="5"/>
  <c r="BJ233" i="5"/>
  <c r="CF232" i="5"/>
  <c r="BT232" i="5"/>
  <c r="BN232" i="5"/>
  <c r="CH231" i="5"/>
  <c r="BU231" i="5"/>
  <c r="BM231" i="5"/>
  <c r="CH230" i="5"/>
  <c r="BZ230" i="5"/>
  <c r="BL230" i="5"/>
  <c r="CF229" i="5"/>
  <c r="BY229" i="5"/>
  <c r="BL229" i="5"/>
  <c r="CA228" i="5"/>
  <c r="BL228" i="5"/>
  <c r="BX227" i="5"/>
  <c r="BP227" i="5"/>
  <c r="BH227" i="5"/>
  <c r="BV226" i="5"/>
  <c r="BN226" i="5"/>
  <c r="CD225" i="5"/>
  <c r="BV225" i="5"/>
  <c r="BN225" i="5"/>
  <c r="CH224" i="5"/>
  <c r="BZ224" i="5"/>
  <c r="BR224" i="5"/>
  <c r="BK224" i="5"/>
  <c r="CE223" i="5"/>
  <c r="BX223" i="5"/>
  <c r="BQ223" i="5"/>
  <c r="BI223" i="5"/>
  <c r="CC222" i="5"/>
  <c r="BU222" i="5"/>
  <c r="BO222" i="5"/>
  <c r="CI221" i="5"/>
  <c r="CA221" i="5"/>
  <c r="BK221" i="5"/>
  <c r="BS220" i="5"/>
  <c r="BL220" i="5"/>
  <c r="CG219" i="5"/>
  <c r="BY219" i="5"/>
  <c r="BQ219" i="5"/>
  <c r="BI219" i="5"/>
  <c r="BU218" i="5"/>
  <c r="BN218" i="5"/>
  <c r="CA217" i="5"/>
  <c r="BS217" i="5"/>
  <c r="BK217" i="5"/>
  <c r="CE216" i="5"/>
  <c r="BW216" i="5"/>
  <c r="BP216" i="5"/>
  <c r="CB215" i="5"/>
  <c r="BU215" i="5"/>
  <c r="BM215" i="5"/>
  <c r="CG214" i="5"/>
  <c r="BY214" i="5"/>
  <c r="BQ214" i="5"/>
  <c r="BI214" i="5"/>
  <c r="BV213" i="5"/>
  <c r="BN213" i="5"/>
  <c r="CH212" i="5"/>
  <c r="CA212" i="5"/>
  <c r="BS212" i="5"/>
  <c r="BK212" i="5"/>
  <c r="BR211" i="5"/>
  <c r="BK211" i="5"/>
  <c r="BY210" i="5"/>
  <c r="BQ210" i="5"/>
  <c r="CE209" i="5"/>
  <c r="BX209" i="5"/>
  <c r="BP209" i="5"/>
  <c r="BI209" i="5"/>
  <c r="BW208" i="5"/>
  <c r="BP208" i="5"/>
  <c r="BH208" i="5"/>
  <c r="CB207" i="5"/>
  <c r="BU207" i="5"/>
  <c r="BK206" i="5"/>
  <c r="CE205" i="5"/>
  <c r="BW205" i="5"/>
  <c r="BO205" i="5"/>
  <c r="BH205" i="5"/>
  <c r="CB204" i="5"/>
  <c r="BT204" i="5"/>
  <c r="BM204" i="5"/>
  <c r="BY203" i="5"/>
  <c r="BQ203" i="5"/>
  <c r="BJ203" i="5"/>
  <c r="CD202" i="5"/>
  <c r="BV202" i="5"/>
  <c r="CI201" i="5"/>
  <c r="CB201" i="5"/>
  <c r="BT201" i="5"/>
  <c r="BL201" i="5"/>
  <c r="CH200" i="5"/>
  <c r="BZ200" i="5"/>
  <c r="BS200" i="5"/>
  <c r="CF199" i="5"/>
  <c r="BX199" i="5"/>
  <c r="BR199" i="5"/>
  <c r="BK199" i="5"/>
  <c r="BY198" i="5"/>
  <c r="BQ198" i="5"/>
  <c r="CD197" i="5"/>
  <c r="BX197" i="5"/>
  <c r="BR197" i="5"/>
  <c r="BK197" i="5"/>
  <c r="CE196" i="5"/>
  <c r="BW196" i="5"/>
  <c r="BO196" i="5"/>
  <c r="BI196" i="5"/>
  <c r="CC195" i="5"/>
  <c r="BU195" i="5"/>
  <c r="BN195" i="5"/>
  <c r="CH194" i="5"/>
  <c r="BT194" i="5"/>
  <c r="BN194" i="5"/>
  <c r="CA193" i="5"/>
  <c r="BS193" i="5"/>
  <c r="BL193" i="5"/>
  <c r="CF192" i="5"/>
  <c r="BX192" i="5"/>
  <c r="BP192" i="5"/>
  <c r="CB191" i="5"/>
  <c r="BT191" i="5"/>
  <c r="BL191" i="5"/>
  <c r="CF190" i="5"/>
  <c r="BY190" i="5"/>
  <c r="BR190" i="5"/>
  <c r="CD189" i="5"/>
  <c r="CI188" i="5"/>
  <c r="CA188" i="5"/>
  <c r="BT188" i="5"/>
  <c r="BM188" i="5"/>
  <c r="CG187" i="5"/>
  <c r="BY187" i="5"/>
  <c r="BQ187" i="5"/>
  <c r="BI187" i="5"/>
  <c r="BU186" i="5"/>
  <c r="BM186" i="5"/>
  <c r="CG185" i="5"/>
  <c r="BR185" i="5"/>
  <c r="CD184" i="5"/>
  <c r="BV184" i="5"/>
  <c r="BO184" i="5"/>
  <c r="BH184" i="5"/>
  <c r="CC183" i="5"/>
  <c r="CI178" i="5"/>
  <c r="CF177" i="5"/>
  <c r="BX177" i="5"/>
  <c r="BQ177" i="5"/>
  <c r="BI177" i="5"/>
  <c r="BU176" i="5"/>
  <c r="BM176" i="5"/>
  <c r="CG175" i="5"/>
  <c r="BY175" i="5"/>
  <c r="BQ175" i="5"/>
  <c r="BI175" i="5"/>
  <c r="BV174" i="5"/>
  <c r="BN174" i="5"/>
  <c r="CH173" i="5"/>
  <c r="BZ173" i="5"/>
  <c r="BR173" i="5"/>
  <c r="BH170" i="5"/>
  <c r="CB169" i="5"/>
  <c r="BT169" i="5"/>
  <c r="BL169" i="5"/>
  <c r="BX168" i="5"/>
  <c r="BP168" i="5"/>
  <c r="BH168" i="5"/>
  <c r="CB167" i="5"/>
  <c r="BT167" i="5"/>
  <c r="BM167" i="5"/>
  <c r="BY166" i="5"/>
  <c r="BJ166" i="5"/>
  <c r="CD165" i="5"/>
  <c r="BV165" i="5"/>
  <c r="BH165" i="5"/>
  <c r="CB164" i="5"/>
  <c r="BT164" i="5"/>
  <c r="BL164" i="5"/>
  <c r="BY163" i="5"/>
  <c r="BQ163" i="5"/>
  <c r="BJ163" i="5"/>
  <c r="CD162" i="5"/>
  <c r="BW162" i="5"/>
  <c r="BV161" i="5"/>
  <c r="BO161" i="5"/>
  <c r="CD160" i="5"/>
  <c r="BV160" i="5"/>
  <c r="BN160" i="5"/>
  <c r="CH159" i="5"/>
  <c r="BU159" i="5"/>
  <c r="BM159" i="5"/>
  <c r="BR158" i="5"/>
  <c r="CD157" i="5"/>
  <c r="BL156" i="5"/>
  <c r="BX155" i="5"/>
  <c r="BP155" i="5"/>
  <c r="BI155" i="5"/>
  <c r="CE154" i="5"/>
  <c r="BW154" i="5"/>
  <c r="BO154" i="5"/>
  <c r="BH154" i="5"/>
  <c r="BU153" i="5"/>
  <c r="BM153" i="5"/>
  <c r="BY152" i="5"/>
  <c r="BR152" i="5"/>
  <c r="CD151" i="5"/>
  <c r="BW151" i="5"/>
  <c r="BO151" i="5"/>
  <c r="CI150" i="5"/>
  <c r="CB150" i="5"/>
  <c r="BM150" i="5"/>
  <c r="BY149" i="5"/>
  <c r="BQ149" i="5"/>
  <c r="BI149" i="5"/>
  <c r="CC148" i="5"/>
  <c r="BL127" i="5"/>
  <c r="BX126" i="5"/>
  <c r="BQ126" i="5"/>
  <c r="CI122" i="5"/>
  <c r="CB122" i="5"/>
  <c r="BT122" i="5"/>
  <c r="BL122" i="5"/>
  <c r="CF121" i="5"/>
  <c r="BX121" i="5"/>
  <c r="BP121" i="5"/>
  <c r="CB120" i="5"/>
  <c r="BK117" i="5"/>
  <c r="CE116" i="5"/>
  <c r="BW116" i="5"/>
  <c r="BO116" i="5"/>
  <c r="CI115" i="5"/>
  <c r="CB115" i="5"/>
  <c r="CE103" i="5"/>
  <c r="BN96" i="5"/>
  <c r="BZ262" i="5"/>
  <c r="BL262" i="5"/>
  <c r="CF261" i="5"/>
  <c r="BX261" i="5"/>
  <c r="BP261" i="5"/>
  <c r="CE260" i="5"/>
  <c r="BW260" i="5"/>
  <c r="BP260" i="5"/>
  <c r="CC259" i="5"/>
  <c r="BU259" i="5"/>
  <c r="CH258" i="5"/>
  <c r="BU258" i="5"/>
  <c r="BN258" i="5"/>
  <c r="CI257" i="5"/>
  <c r="CB257" i="5"/>
  <c r="BN257" i="5"/>
  <c r="CI256" i="5"/>
  <c r="CA256" i="5"/>
  <c r="BS256" i="5"/>
  <c r="CH255" i="5"/>
  <c r="BR255" i="5"/>
  <c r="BL254" i="5"/>
  <c r="BY253" i="5"/>
  <c r="BR253" i="5"/>
  <c r="BK253" i="5"/>
  <c r="BS252" i="5"/>
  <c r="BK252" i="5"/>
  <c r="CE251" i="5"/>
  <c r="BX251" i="5"/>
  <c r="BQ251" i="5"/>
  <c r="CE250" i="5"/>
  <c r="BX250" i="5"/>
  <c r="BQ250" i="5"/>
  <c r="BJ250" i="5"/>
  <c r="CD249" i="5"/>
  <c r="BW249" i="5"/>
  <c r="BP249" i="5"/>
  <c r="BI249" i="5"/>
  <c r="CD248" i="5"/>
  <c r="BV248" i="5"/>
  <c r="BP248" i="5"/>
  <c r="BW247" i="5"/>
  <c r="BP247" i="5"/>
  <c r="BV246" i="5"/>
  <c r="BO246" i="5"/>
  <c r="BH246" i="5"/>
  <c r="CB245" i="5"/>
  <c r="CI244" i="5"/>
  <c r="CB244" i="5"/>
  <c r="BT244" i="5"/>
  <c r="BM244" i="5"/>
  <c r="CI243" i="5"/>
  <c r="CA243" i="5"/>
  <c r="BS243" i="5"/>
  <c r="BL243" i="5"/>
  <c r="BZ242" i="5"/>
  <c r="BR242" i="5"/>
  <c r="BK242" i="5"/>
  <c r="BM241" i="5"/>
  <c r="CA240" i="5"/>
  <c r="BT240" i="5"/>
  <c r="BM240" i="5"/>
  <c r="CC239" i="5"/>
  <c r="BW239" i="5"/>
  <c r="BQ239" i="5"/>
  <c r="BK239" i="5"/>
  <c r="CA238" i="5"/>
  <c r="BV237" i="5"/>
  <c r="BH237" i="5"/>
  <c r="CC236" i="5"/>
  <c r="BV236" i="5"/>
  <c r="BJ236" i="5"/>
  <c r="BM235" i="5"/>
  <c r="CH234" i="5"/>
  <c r="CB234" i="5"/>
  <c r="BU234" i="5"/>
  <c r="BH234" i="5"/>
  <c r="CC233" i="5"/>
  <c r="BO233" i="5"/>
  <c r="CE232" i="5"/>
  <c r="BM232" i="5"/>
  <c r="CA231" i="5"/>
  <c r="BT231" i="5"/>
  <c r="BL231" i="5"/>
  <c r="CG230" i="5"/>
  <c r="BR230" i="5"/>
  <c r="BK230" i="5"/>
  <c r="BX229" i="5"/>
  <c r="BR229" i="5"/>
  <c r="BZ228" i="5"/>
  <c r="BK228" i="5"/>
  <c r="CE227" i="5"/>
  <c r="BW227" i="5"/>
  <c r="BO227" i="5"/>
  <c r="CI226" i="5"/>
  <c r="BU226" i="5"/>
  <c r="BM226" i="5"/>
  <c r="CC225" i="5"/>
  <c r="BU225" i="5"/>
  <c r="BM225" i="5"/>
  <c r="BY224" i="5"/>
  <c r="BQ224" i="5"/>
  <c r="CD223" i="5"/>
  <c r="BW223" i="5"/>
  <c r="BP223" i="5"/>
  <c r="BH223" i="5"/>
  <c r="CB222" i="5"/>
  <c r="BT222" i="5"/>
  <c r="BN222" i="5"/>
  <c r="CH221" i="5"/>
  <c r="BZ221" i="5"/>
  <c r="BR221" i="5"/>
  <c r="CE220" i="5"/>
  <c r="BY220" i="5"/>
  <c r="BR220" i="5"/>
  <c r="BX219" i="5"/>
  <c r="BP219" i="5"/>
  <c r="BH219" i="5"/>
  <c r="CB218" i="5"/>
  <c r="BM218" i="5"/>
  <c r="CH217" i="5"/>
  <c r="BR217" i="5"/>
  <c r="CD216" i="5"/>
  <c r="BO216" i="5"/>
  <c r="CI215" i="5"/>
  <c r="CA215" i="5"/>
  <c r="BT215" i="5"/>
  <c r="BL215" i="5"/>
  <c r="BX214" i="5"/>
  <c r="BP214" i="5"/>
  <c r="BH214" i="5"/>
  <c r="BU213" i="5"/>
  <c r="BM213" i="5"/>
  <c r="CG212" i="5"/>
  <c r="BR212" i="5"/>
  <c r="CE211" i="5"/>
  <c r="BX211" i="5"/>
  <c r="BQ211" i="5"/>
  <c r="BJ211" i="5"/>
  <c r="CE210" i="5"/>
  <c r="BX210" i="5"/>
  <c r="CD209" i="5"/>
  <c r="BW209" i="5"/>
  <c r="BO209" i="5"/>
  <c r="BH209" i="5"/>
  <c r="BO208" i="5"/>
  <c r="CI207" i="5"/>
  <c r="BT207" i="5"/>
  <c r="BM207" i="5"/>
  <c r="BR206" i="5"/>
  <c r="BJ206" i="5"/>
  <c r="CD205" i="5"/>
  <c r="BV205" i="5"/>
  <c r="BN205" i="5"/>
  <c r="CI204" i="5"/>
  <c r="CA204" i="5"/>
  <c r="BL204" i="5"/>
  <c r="BX203" i="5"/>
  <c r="BI203" i="5"/>
  <c r="CC202" i="5"/>
  <c r="BU202" i="5"/>
  <c r="BN202" i="5"/>
  <c r="CH201" i="5"/>
  <c r="CA201" i="5"/>
  <c r="BK201" i="5"/>
  <c r="CG200" i="5"/>
  <c r="BY200" i="5"/>
  <c r="BR200" i="5"/>
  <c r="CE199" i="5"/>
  <c r="CE198" i="5"/>
  <c r="BX198" i="5"/>
  <c r="BP198" i="5"/>
  <c r="BI198" i="5"/>
  <c r="BQ197" i="5"/>
  <c r="CD196" i="5"/>
  <c r="BV196" i="5"/>
  <c r="CB195" i="5"/>
  <c r="BT195" i="5"/>
  <c r="BM195" i="5"/>
  <c r="CG194" i="5"/>
  <c r="BM194" i="5"/>
  <c r="BK193" i="5"/>
  <c r="CE192" i="5"/>
  <c r="BW192" i="5"/>
  <c r="BO192" i="5"/>
  <c r="CI191" i="5"/>
  <c r="CA191" i="5"/>
  <c r="BK191" i="5"/>
  <c r="BX190" i="5"/>
  <c r="BQ190" i="5"/>
  <c r="BI190" i="5"/>
  <c r="CC189" i="5"/>
  <c r="BV189" i="5"/>
  <c r="BN189" i="5"/>
  <c r="CH188" i="5"/>
  <c r="BL188" i="5"/>
  <c r="BX187" i="5"/>
  <c r="BP187" i="5"/>
  <c r="BH187" i="5"/>
  <c r="CB186" i="5"/>
  <c r="BT186" i="5"/>
  <c r="BL186" i="5"/>
  <c r="BY185" i="5"/>
  <c r="BQ185" i="5"/>
  <c r="BI185" i="5"/>
  <c r="CC184" i="5"/>
  <c r="CH178" i="5"/>
  <c r="BR178" i="5"/>
  <c r="BK178" i="5"/>
  <c r="CE177" i="5"/>
  <c r="BW177" i="5"/>
  <c r="BP177" i="5"/>
  <c r="BH177" i="5"/>
  <c r="CB176" i="5"/>
  <c r="BT176" i="5"/>
  <c r="BL176" i="5"/>
  <c r="BW170" i="5"/>
  <c r="BO170" i="5"/>
  <c r="CI169" i="5"/>
  <c r="CA169" i="5"/>
  <c r="BS169" i="5"/>
  <c r="BK169" i="5"/>
  <c r="CE168" i="5"/>
  <c r="BW168" i="5"/>
  <c r="BU157" i="5"/>
  <c r="BM157" i="5"/>
  <c r="CG156" i="5"/>
  <c r="BY156" i="5"/>
  <c r="BR156" i="5"/>
  <c r="BK156" i="5"/>
  <c r="CE155" i="5"/>
  <c r="BW155" i="5"/>
  <c r="CD154" i="5"/>
  <c r="BV154" i="5"/>
  <c r="CB153" i="5"/>
  <c r="BT153" i="5"/>
  <c r="BL153" i="5"/>
  <c r="BX152" i="5"/>
  <c r="BQ152" i="5"/>
  <c r="BI152" i="5"/>
  <c r="CC151" i="5"/>
  <c r="BV151" i="5"/>
  <c r="BN151" i="5"/>
  <c r="CH150" i="5"/>
  <c r="CA150" i="5"/>
  <c r="BT150" i="5"/>
  <c r="BL150" i="5"/>
  <c r="CE143" i="5"/>
  <c r="CC132" i="5"/>
  <c r="BU132" i="5"/>
  <c r="CA129" i="5"/>
  <c r="BK129" i="5"/>
  <c r="CE128" i="5"/>
  <c r="BW128" i="5"/>
  <c r="BO128" i="5"/>
  <c r="CI127" i="5"/>
  <c r="CA127" i="5"/>
  <c r="BS127" i="5"/>
  <c r="BR117" i="5"/>
  <c r="CA115" i="5"/>
  <c r="BK187" i="5"/>
  <c r="CE186" i="5"/>
  <c r="BW186" i="5"/>
  <c r="BO186" i="5"/>
  <c r="CI185" i="5"/>
  <c r="BU185" i="5"/>
  <c r="BM185" i="5"/>
  <c r="BZ184" i="5"/>
  <c r="BS184" i="5"/>
  <c r="BL184" i="5"/>
  <c r="CG183" i="5"/>
  <c r="BR183" i="5"/>
  <c r="BW182" i="5"/>
  <c r="BO182" i="5"/>
  <c r="CI181" i="5"/>
  <c r="CA181" i="5"/>
  <c r="BM181" i="5"/>
  <c r="BY180" i="5"/>
  <c r="BR180" i="5"/>
  <c r="CD179" i="5"/>
  <c r="BV179" i="5"/>
  <c r="BN179" i="5"/>
  <c r="CA178" i="5"/>
  <c r="BL178" i="5"/>
  <c r="BY177" i="5"/>
  <c r="BR177" i="5"/>
  <c r="BJ177" i="5"/>
  <c r="BX176" i="5"/>
  <c r="BP176" i="5"/>
  <c r="BH176" i="5"/>
  <c r="BU175" i="5"/>
  <c r="BM175" i="5"/>
  <c r="BZ174" i="5"/>
  <c r="BR174" i="5"/>
  <c r="BJ174" i="5"/>
  <c r="CD173" i="5"/>
  <c r="BV173" i="5"/>
  <c r="CI172" i="5"/>
  <c r="CA172" i="5"/>
  <c r="CG171" i="5"/>
  <c r="BY171" i="5"/>
  <c r="BQ171" i="5"/>
  <c r="BJ171" i="5"/>
  <c r="CD170" i="5"/>
  <c r="BP170" i="5"/>
  <c r="BI170" i="5"/>
  <c r="BU169" i="5"/>
  <c r="BM169" i="5"/>
  <c r="CG168" i="5"/>
  <c r="BT168" i="5"/>
  <c r="BL168" i="5"/>
  <c r="BX167" i="5"/>
  <c r="BQ167" i="5"/>
  <c r="BI167" i="5"/>
  <c r="CC166" i="5"/>
  <c r="BU166" i="5"/>
  <c r="BN166" i="5"/>
  <c r="CH165" i="5"/>
  <c r="BL165" i="5"/>
  <c r="BX164" i="5"/>
  <c r="BP164" i="5"/>
  <c r="BH164" i="5"/>
  <c r="CC163" i="5"/>
  <c r="BU163" i="5"/>
  <c r="BN163" i="5"/>
  <c r="CH162" i="5"/>
  <c r="CA162" i="5"/>
  <c r="BS162" i="5"/>
  <c r="BL162" i="5"/>
  <c r="CG161" i="5"/>
  <c r="BZ161" i="5"/>
  <c r="BR160" i="5"/>
  <c r="BQ159" i="5"/>
  <c r="BI159" i="5"/>
  <c r="CC158" i="5"/>
  <c r="BV158" i="5"/>
  <c r="BO158" i="5"/>
  <c r="CI157" i="5"/>
  <c r="BV157" i="5"/>
  <c r="BN157" i="5"/>
  <c r="CH156" i="5"/>
  <c r="BZ156" i="5"/>
  <c r="BS156" i="5"/>
  <c r="CG155" i="5"/>
  <c r="BY155" i="5"/>
  <c r="BQ155" i="5"/>
  <c r="BY154" i="5"/>
  <c r="BQ154" i="5"/>
  <c r="BJ154" i="5"/>
  <c r="CE153" i="5"/>
  <c r="BW153" i="5"/>
  <c r="BO153" i="5"/>
  <c r="CI152" i="5"/>
  <c r="CB152" i="5"/>
  <c r="BU152" i="5"/>
  <c r="BM152" i="5"/>
  <c r="CG151" i="5"/>
  <c r="BY151" i="5"/>
  <c r="BR151" i="5"/>
  <c r="CE150" i="5"/>
  <c r="BW150" i="5"/>
  <c r="BP150" i="5"/>
  <c r="BH150" i="5"/>
  <c r="BU149" i="5"/>
  <c r="BM149" i="5"/>
  <c r="CG148" i="5"/>
  <c r="CA148" i="5"/>
  <c r="BT148" i="5"/>
  <c r="BL148" i="5"/>
  <c r="BX147" i="5"/>
  <c r="BQ147" i="5"/>
  <c r="BI147" i="5"/>
  <c r="CC146" i="5"/>
  <c r="BU146" i="5"/>
  <c r="BN146" i="5"/>
  <c r="CH145" i="5"/>
  <c r="BR145" i="5"/>
  <c r="BL145" i="5"/>
  <c r="CF144" i="5"/>
  <c r="BX144" i="5"/>
  <c r="BP144" i="5"/>
  <c r="CD143" i="5"/>
  <c r="BV143" i="5"/>
  <c r="BN143" i="5"/>
  <c r="CH142" i="5"/>
  <c r="BZ142" i="5"/>
  <c r="BR142" i="5"/>
  <c r="CD141" i="5"/>
  <c r="BW141" i="5"/>
  <c r="BO141" i="5"/>
  <c r="CI140" i="5"/>
  <c r="CA140" i="5"/>
  <c r="BS140" i="5"/>
  <c r="BK140" i="5"/>
  <c r="CE139" i="5"/>
  <c r="BW139" i="5"/>
  <c r="BP139" i="5"/>
  <c r="BU138" i="5"/>
  <c r="BM138" i="5"/>
  <c r="BZ137" i="5"/>
  <c r="BR137" i="5"/>
  <c r="BL137" i="5"/>
  <c r="BX136" i="5"/>
  <c r="BQ136" i="5"/>
  <c r="BJ136" i="5"/>
  <c r="CD135" i="5"/>
  <c r="BO135" i="5"/>
  <c r="BH135" i="5"/>
  <c r="BU134" i="5"/>
  <c r="BM134" i="5"/>
  <c r="BY133" i="5"/>
  <c r="BQ133" i="5"/>
  <c r="BI133" i="5"/>
  <c r="BV132" i="5"/>
  <c r="BN132" i="5"/>
  <c r="CH131" i="5"/>
  <c r="BO130" i="5"/>
  <c r="CF128" i="5"/>
  <c r="BX128" i="5"/>
  <c r="BP128" i="5"/>
  <c r="BH128" i="5"/>
  <c r="CB127" i="5"/>
  <c r="BT127" i="5"/>
  <c r="BY126" i="5"/>
  <c r="BR126" i="5"/>
  <c r="BJ126" i="5"/>
  <c r="CD125" i="5"/>
  <c r="BW125" i="5"/>
  <c r="BO125" i="5"/>
  <c r="CI124" i="5"/>
  <c r="CA124" i="5"/>
  <c r="BP123" i="5"/>
  <c r="BU122" i="5"/>
  <c r="BM122" i="5"/>
  <c r="CG121" i="5"/>
  <c r="BY121" i="5"/>
  <c r="BQ121" i="5"/>
  <c r="BI121" i="5"/>
  <c r="BO120" i="5"/>
  <c r="BH120" i="5"/>
  <c r="CB119" i="5"/>
  <c r="BT119" i="5"/>
  <c r="BM119" i="5"/>
  <c r="BY118" i="5"/>
  <c r="BN105" i="5"/>
  <c r="CH104" i="5"/>
  <c r="CA104" i="5"/>
  <c r="BS104" i="5"/>
  <c r="BK104" i="5"/>
  <c r="BX103" i="5"/>
  <c r="BP103" i="5"/>
  <c r="BU102" i="5"/>
  <c r="BM102" i="5"/>
  <c r="CG101" i="5"/>
  <c r="BZ101" i="5"/>
  <c r="BR101" i="5"/>
  <c r="BK101" i="5"/>
  <c r="CE100" i="5"/>
  <c r="BW100" i="5"/>
  <c r="BO100" i="5"/>
  <c r="CI99" i="5"/>
  <c r="CA99" i="5"/>
  <c r="BS99" i="5"/>
  <c r="BK99" i="5"/>
  <c r="BJ96" i="5"/>
  <c r="CA94" i="5"/>
  <c r="BK94" i="5"/>
  <c r="CE93" i="5"/>
  <c r="BW93" i="5"/>
  <c r="BO93" i="5"/>
  <c r="CI92" i="5"/>
  <c r="CA92" i="5"/>
  <c r="BK92" i="5"/>
  <c r="BQ91" i="5"/>
  <c r="BJ91" i="5"/>
  <c r="CD90" i="5"/>
  <c r="BV90" i="5"/>
  <c r="BO90" i="5"/>
  <c r="CI89" i="5"/>
  <c r="CB89" i="5"/>
  <c r="BT89" i="5"/>
  <c r="BL89" i="5"/>
  <c r="CF88" i="5"/>
  <c r="BX88" i="5"/>
  <c r="BQ88" i="5"/>
  <c r="BI88" i="5"/>
  <c r="BN80" i="5"/>
  <c r="CH79" i="5"/>
  <c r="BR79" i="5"/>
  <c r="BJ79" i="5"/>
  <c r="CD78" i="5"/>
  <c r="BV78" i="5"/>
  <c r="BO78" i="5"/>
  <c r="CI77" i="5"/>
  <c r="CA77" i="5"/>
  <c r="BK77" i="5"/>
  <c r="BP37" i="5"/>
  <c r="BL36" i="5"/>
  <c r="CG109" i="5"/>
  <c r="BY109" i="5"/>
  <c r="BR109" i="5"/>
  <c r="CD108" i="5"/>
  <c r="BV108" i="5"/>
  <c r="BO108" i="5"/>
  <c r="CI107" i="5"/>
  <c r="CA107" i="5"/>
  <c r="BS107" i="5"/>
  <c r="BK107" i="5"/>
  <c r="CE106" i="5"/>
  <c r="BW106" i="5"/>
  <c r="BO106" i="5"/>
  <c r="CI105" i="5"/>
  <c r="CC105" i="5"/>
  <c r="BU105" i="5"/>
  <c r="BM105" i="5"/>
  <c r="BR104" i="5"/>
  <c r="BW103" i="5"/>
  <c r="BO103" i="5"/>
  <c r="BH103" i="5"/>
  <c r="CB102" i="5"/>
  <c r="BT102" i="5"/>
  <c r="BL102" i="5"/>
  <c r="BY101" i="5"/>
  <c r="BQ101" i="5"/>
  <c r="BJ101" i="5"/>
  <c r="CH97" i="5"/>
  <c r="BN95" i="5"/>
  <c r="CH94" i="5"/>
  <c r="BR94" i="5"/>
  <c r="CD93" i="5"/>
  <c r="BV93" i="5"/>
  <c r="BN93" i="5"/>
  <c r="CH92" i="5"/>
  <c r="BR92" i="5"/>
  <c r="CE91" i="5"/>
  <c r="BP91" i="5"/>
  <c r="BI91" i="5"/>
  <c r="CC90" i="5"/>
  <c r="BU90" i="5"/>
  <c r="BN90" i="5"/>
  <c r="CH89" i="5"/>
  <c r="CA89" i="5"/>
  <c r="BK89" i="5"/>
  <c r="CE88" i="5"/>
  <c r="BW88" i="5"/>
  <c r="BP88" i="5"/>
  <c r="CD85" i="5"/>
  <c r="BU80" i="5"/>
  <c r="BM80" i="5"/>
  <c r="BY79" i="5"/>
  <c r="BQ79" i="5"/>
  <c r="BI79" i="5"/>
  <c r="CC78" i="5"/>
  <c r="BU78" i="5"/>
  <c r="BN69" i="5"/>
  <c r="BW37" i="5"/>
  <c r="BR129" i="5"/>
  <c r="BJ129" i="5"/>
  <c r="CD128" i="5"/>
  <c r="BV128" i="5"/>
  <c r="BN128" i="5"/>
  <c r="CH127" i="5"/>
  <c r="BR127" i="5"/>
  <c r="BK127" i="5"/>
  <c r="BI124" i="5"/>
  <c r="BN123" i="5"/>
  <c r="CA122" i="5"/>
  <c r="BK122" i="5"/>
  <c r="CE121" i="5"/>
  <c r="BW121" i="5"/>
  <c r="BO121" i="5"/>
  <c r="CI120" i="5"/>
  <c r="CA120" i="5"/>
  <c r="BT120" i="5"/>
  <c r="BM120" i="5"/>
  <c r="CH119" i="5"/>
  <c r="BO115" i="5"/>
  <c r="BL113" i="5"/>
  <c r="CF112" i="5"/>
  <c r="BX112" i="5"/>
  <c r="BQ112" i="5"/>
  <c r="BJ112" i="5"/>
  <c r="CD111" i="5"/>
  <c r="BV111" i="5"/>
  <c r="BN111" i="5"/>
  <c r="CH110" i="5"/>
  <c r="BZ110" i="5"/>
  <c r="BR110" i="5"/>
  <c r="BK110" i="5"/>
  <c r="CF109" i="5"/>
  <c r="BQ109" i="5"/>
  <c r="BI109" i="5"/>
  <c r="BN108" i="5"/>
  <c r="CH107" i="5"/>
  <c r="BZ107" i="5"/>
  <c r="BR107" i="5"/>
  <c r="BJ107" i="5"/>
  <c r="CD106" i="5"/>
  <c r="BV106" i="5"/>
  <c r="BN106" i="5"/>
  <c r="CB105" i="5"/>
  <c r="BT105" i="5"/>
  <c r="BL105" i="5"/>
  <c r="CF104" i="5"/>
  <c r="BY104" i="5"/>
  <c r="BQ104" i="5"/>
  <c r="BI104" i="5"/>
  <c r="CD103" i="5"/>
  <c r="BV103" i="5"/>
  <c r="BN103" i="5"/>
  <c r="CI102" i="5"/>
  <c r="BH96" i="5"/>
  <c r="BU95" i="5"/>
  <c r="BM95" i="5"/>
  <c r="BY94" i="5"/>
  <c r="BQ94" i="5"/>
  <c r="BI94" i="5"/>
  <c r="CI87" i="5"/>
  <c r="BN83" i="5"/>
  <c r="CH82" i="5"/>
  <c r="BR82" i="5"/>
  <c r="CD81" i="5"/>
  <c r="BW81" i="5"/>
  <c r="BP81" i="5"/>
  <c r="BH81" i="5"/>
  <c r="CB80" i="5"/>
  <c r="BT80" i="5"/>
  <c r="BK71" i="5"/>
  <c r="BU69" i="5"/>
  <c r="CC128" i="5"/>
  <c r="BU128" i="5"/>
  <c r="BM128" i="5"/>
  <c r="BX124" i="5"/>
  <c r="CB123" i="5"/>
  <c r="BT123" i="5"/>
  <c r="BM123" i="5"/>
  <c r="CH122" i="5"/>
  <c r="BZ122" i="5"/>
  <c r="BR122" i="5"/>
  <c r="CD121" i="5"/>
  <c r="BV121" i="5"/>
  <c r="BN121" i="5"/>
  <c r="CH120" i="5"/>
  <c r="BZ120" i="5"/>
  <c r="BS120" i="5"/>
  <c r="BY119" i="5"/>
  <c r="BN115" i="5"/>
  <c r="CH114" i="5"/>
  <c r="CA114" i="5"/>
  <c r="CG113" i="5"/>
  <c r="BY113" i="5"/>
  <c r="BR113" i="5"/>
  <c r="BK113" i="5"/>
  <c r="CE112" i="5"/>
  <c r="BW112" i="5"/>
  <c r="BP112" i="5"/>
  <c r="BI112" i="5"/>
  <c r="CC111" i="5"/>
  <c r="BU111" i="5"/>
  <c r="BM111" i="5"/>
  <c r="CG110" i="5"/>
  <c r="BY110" i="5"/>
  <c r="BQ110" i="5"/>
  <c r="CE109" i="5"/>
  <c r="BP109" i="5"/>
  <c r="BH109" i="5"/>
  <c r="CB108" i="5"/>
  <c r="BM108" i="5"/>
  <c r="BY107" i="5"/>
  <c r="BQ107" i="5"/>
  <c r="BI107" i="5"/>
  <c r="CC106" i="5"/>
  <c r="BU106" i="5"/>
  <c r="BM106" i="5"/>
  <c r="CH105" i="5"/>
  <c r="CA105" i="5"/>
  <c r="BK105" i="5"/>
  <c r="BX97" i="5"/>
  <c r="BI97" i="5"/>
  <c r="CC96" i="5"/>
  <c r="BU96" i="5"/>
  <c r="CI95" i="5"/>
  <c r="BT95" i="5"/>
  <c r="BL95" i="5"/>
  <c r="BX94" i="5"/>
  <c r="BP94" i="5"/>
  <c r="CB85" i="5"/>
  <c r="BT85" i="5"/>
  <c r="BL85" i="5"/>
  <c r="BY84" i="5"/>
  <c r="BQ84" i="5"/>
  <c r="BI84" i="5"/>
  <c r="CC83" i="5"/>
  <c r="BU83" i="5"/>
  <c r="BM83" i="5"/>
  <c r="BY82" i="5"/>
  <c r="BQ82" i="5"/>
  <c r="BI82" i="5"/>
  <c r="CC81" i="5"/>
  <c r="BV81" i="5"/>
  <c r="BO81" i="5"/>
  <c r="CI80" i="5"/>
  <c r="CA80" i="5"/>
  <c r="BY75" i="5"/>
  <c r="CD70" i="5"/>
  <c r="BW70" i="5"/>
  <c r="BO70" i="5"/>
  <c r="BN49" i="5"/>
  <c r="BU115" i="5"/>
  <c r="BM115" i="5"/>
  <c r="BR114" i="5"/>
  <c r="CF113" i="5"/>
  <c r="BX113" i="5"/>
  <c r="BQ113" i="5"/>
  <c r="CD112" i="5"/>
  <c r="BV112" i="5"/>
  <c r="BO112" i="5"/>
  <c r="BH112" i="5"/>
  <c r="CB111" i="5"/>
  <c r="BT111" i="5"/>
  <c r="BL111" i="5"/>
  <c r="BX110" i="5"/>
  <c r="BP110" i="5"/>
  <c r="BI110" i="5"/>
  <c r="CD109" i="5"/>
  <c r="BW109" i="5"/>
  <c r="BO109" i="5"/>
  <c r="CI108" i="5"/>
  <c r="CA108" i="5"/>
  <c r="BT108" i="5"/>
  <c r="BL108" i="5"/>
  <c r="BX107" i="5"/>
  <c r="BP107" i="5"/>
  <c r="BH107" i="5"/>
  <c r="CB106" i="5"/>
  <c r="BT106" i="5"/>
  <c r="BL106" i="5"/>
  <c r="BR105" i="5"/>
  <c r="CI98" i="5"/>
  <c r="CA98" i="5"/>
  <c r="BS98" i="5"/>
  <c r="BK98" i="5"/>
  <c r="CE97" i="5"/>
  <c r="BW97" i="5"/>
  <c r="CB96" i="5"/>
  <c r="BT96" i="5"/>
  <c r="CH95" i="5"/>
  <c r="CA95" i="5"/>
  <c r="BK95" i="5"/>
  <c r="CE94" i="5"/>
  <c r="CI93" i="5"/>
  <c r="CG87" i="5"/>
  <c r="BY87" i="5"/>
  <c r="BQ87" i="5"/>
  <c r="BJ87" i="5"/>
  <c r="CD86" i="5"/>
  <c r="BW86" i="5"/>
  <c r="BO86" i="5"/>
  <c r="CI85" i="5"/>
  <c r="CA85" i="5"/>
  <c r="BS85" i="5"/>
  <c r="BK85" i="5"/>
  <c r="CE84" i="5"/>
  <c r="BX84" i="5"/>
  <c r="BP84" i="5"/>
  <c r="CB83" i="5"/>
  <c r="BT83" i="5"/>
  <c r="BL83" i="5"/>
  <c r="CF82" i="5"/>
  <c r="BX82" i="5"/>
  <c r="BP82" i="5"/>
  <c r="BI75" i="5"/>
  <c r="BU74" i="5"/>
  <c r="BM74" i="5"/>
  <c r="CG73" i="5"/>
  <c r="BY73" i="5"/>
  <c r="BQ73" i="5"/>
  <c r="BI73" i="5"/>
  <c r="BU72" i="5"/>
  <c r="BM72" i="5"/>
  <c r="CG71" i="5"/>
  <c r="BY71" i="5"/>
  <c r="BQ71" i="5"/>
  <c r="BO56" i="5"/>
  <c r="BV193" i="5"/>
  <c r="BO193" i="5"/>
  <c r="CB192" i="5"/>
  <c r="BT192" i="5"/>
  <c r="BL192" i="5"/>
  <c r="CF191" i="5"/>
  <c r="BX191" i="5"/>
  <c r="BP191" i="5"/>
  <c r="BU190" i="5"/>
  <c r="CI189" i="5"/>
  <c r="CA189" i="5"/>
  <c r="BT189" i="5"/>
  <c r="BL189" i="5"/>
  <c r="BY188" i="5"/>
  <c r="BR188" i="5"/>
  <c r="CD187" i="5"/>
  <c r="BV187" i="5"/>
  <c r="BN187" i="5"/>
  <c r="CH186" i="5"/>
  <c r="BR186" i="5"/>
  <c r="CD185" i="5"/>
  <c r="BX185" i="5"/>
  <c r="BP185" i="5"/>
  <c r="BH185" i="5"/>
  <c r="CB184" i="5"/>
  <c r="CB183" i="5"/>
  <c r="BU183" i="5"/>
  <c r="BM183" i="5"/>
  <c r="BZ182" i="5"/>
  <c r="BR182" i="5"/>
  <c r="BJ182" i="5"/>
  <c r="CD181" i="5"/>
  <c r="BV181" i="5"/>
  <c r="CB180" i="5"/>
  <c r="BU180" i="5"/>
  <c r="BM180" i="5"/>
  <c r="CG179" i="5"/>
  <c r="BY179" i="5"/>
  <c r="BQ179" i="5"/>
  <c r="BI179" i="5"/>
  <c r="CD178" i="5"/>
  <c r="BV178" i="5"/>
  <c r="BO178" i="5"/>
  <c r="CI177" i="5"/>
  <c r="CB177" i="5"/>
  <c r="BU177" i="5"/>
  <c r="BM177" i="5"/>
  <c r="BK176" i="5"/>
  <c r="BX175" i="5"/>
  <c r="BP175" i="5"/>
  <c r="BH175" i="5"/>
  <c r="CB174" i="5"/>
  <c r="BU174" i="5"/>
  <c r="BM174" i="5"/>
  <c r="BY173" i="5"/>
  <c r="BQ173" i="5"/>
  <c r="BJ173" i="5"/>
  <c r="CD172" i="5"/>
  <c r="BV172" i="5"/>
  <c r="BN172" i="5"/>
  <c r="CB171" i="5"/>
  <c r="BT171" i="5"/>
  <c r="BM171" i="5"/>
  <c r="BY170" i="5"/>
  <c r="CF169" i="5"/>
  <c r="BX169" i="5"/>
  <c r="BP169" i="5"/>
  <c r="BO168" i="5"/>
  <c r="CI167" i="5"/>
  <c r="CA167" i="5"/>
  <c r="BS167" i="5"/>
  <c r="BL167" i="5"/>
  <c r="CF166" i="5"/>
  <c r="BX166" i="5"/>
  <c r="BQ166" i="5"/>
  <c r="BI166" i="5"/>
  <c r="BU165" i="5"/>
  <c r="BO165" i="5"/>
  <c r="CI164" i="5"/>
  <c r="CA164" i="5"/>
  <c r="BS164" i="5"/>
  <c r="BK164" i="5"/>
  <c r="BX163" i="5"/>
  <c r="BP163" i="5"/>
  <c r="BI163" i="5"/>
  <c r="BV162" i="5"/>
  <c r="BO162" i="5"/>
  <c r="CC161" i="5"/>
  <c r="BU161" i="5"/>
  <c r="BN161" i="5"/>
  <c r="BU160" i="5"/>
  <c r="BM160" i="5"/>
  <c r="CG159" i="5"/>
  <c r="BZ159" i="5"/>
  <c r="BT159" i="5"/>
  <c r="BL159" i="5"/>
  <c r="BY158" i="5"/>
  <c r="BQ158" i="5"/>
  <c r="BJ158" i="5"/>
  <c r="BQ157" i="5"/>
  <c r="BI157" i="5"/>
  <c r="CC156" i="5"/>
  <c r="CB155" i="5"/>
  <c r="BT155" i="5"/>
  <c r="BM155" i="5"/>
  <c r="CH154" i="5"/>
  <c r="CA154" i="5"/>
  <c r="BT154" i="5"/>
  <c r="BM154" i="5"/>
  <c r="CH153" i="5"/>
  <c r="BR153" i="5"/>
  <c r="BP152" i="5"/>
  <c r="BH152" i="5"/>
  <c r="CB151" i="5"/>
  <c r="BU151" i="5"/>
  <c r="BM151" i="5"/>
  <c r="BK150" i="5"/>
  <c r="CE149" i="5"/>
  <c r="BX149" i="5"/>
  <c r="BP149" i="5"/>
  <c r="BH149" i="5"/>
  <c r="BO148" i="5"/>
  <c r="CI147" i="5"/>
  <c r="CA147" i="5"/>
  <c r="BL147" i="5"/>
  <c r="CF146" i="5"/>
  <c r="BX146" i="5"/>
  <c r="BI146" i="5"/>
  <c r="CC145" i="5"/>
  <c r="BU145" i="5"/>
  <c r="CI144" i="5"/>
  <c r="CA144" i="5"/>
  <c r="BK144" i="5"/>
  <c r="BY143" i="5"/>
  <c r="BQ143" i="5"/>
  <c r="BI143" i="5"/>
  <c r="BR141" i="5"/>
  <c r="CD140" i="5"/>
  <c r="BV140" i="5"/>
  <c r="BN140" i="5"/>
  <c r="CH139" i="5"/>
  <c r="BQ132" i="5"/>
  <c r="BI132" i="5"/>
  <c r="BU131" i="5"/>
  <c r="BM131" i="5"/>
  <c r="CG130" i="5"/>
  <c r="BY130" i="5"/>
  <c r="BR130" i="5"/>
  <c r="BK130" i="5"/>
  <c r="CE129" i="5"/>
  <c r="BK128" i="5"/>
  <c r="BM126" i="5"/>
  <c r="CG125" i="5"/>
  <c r="BZ125" i="5"/>
  <c r="BR125" i="5"/>
  <c r="BJ125" i="5"/>
  <c r="CD124" i="5"/>
  <c r="BV124" i="5"/>
  <c r="BN124" i="5"/>
  <c r="CH123" i="5"/>
  <c r="BZ123" i="5"/>
  <c r="BK123" i="5"/>
  <c r="CE119" i="5"/>
  <c r="BW119" i="5"/>
  <c r="BP119" i="5"/>
  <c r="CB118" i="5"/>
  <c r="BT118" i="5"/>
  <c r="BL118" i="5"/>
  <c r="BY117" i="5"/>
  <c r="BJ117" i="5"/>
  <c r="CD116" i="5"/>
  <c r="BV116" i="5"/>
  <c r="BN116" i="5"/>
  <c r="CH115" i="5"/>
  <c r="BT115" i="5"/>
  <c r="BL115" i="5"/>
  <c r="BY114" i="5"/>
  <c r="BQ114" i="5"/>
  <c r="BK114" i="5"/>
  <c r="CE113" i="5"/>
  <c r="BP113" i="5"/>
  <c r="BI113" i="5"/>
  <c r="BU112" i="5"/>
  <c r="BN112" i="5"/>
  <c r="BI105" i="5"/>
  <c r="CF102" i="5"/>
  <c r="CH100" i="5"/>
  <c r="BR100" i="5"/>
  <c r="CD99" i="5"/>
  <c r="BV99" i="5"/>
  <c r="BN99" i="5"/>
  <c r="CH98" i="5"/>
  <c r="BR98" i="5"/>
  <c r="CD97" i="5"/>
  <c r="BV97" i="5"/>
  <c r="BO97" i="5"/>
  <c r="CI96" i="5"/>
  <c r="CA96" i="5"/>
  <c r="BM96" i="5"/>
  <c r="BR95" i="5"/>
  <c r="BL88" i="5"/>
  <c r="CF87" i="5"/>
  <c r="BX87" i="5"/>
  <c r="BP87" i="5"/>
  <c r="BI87" i="5"/>
  <c r="BV86" i="5"/>
  <c r="BN86" i="5"/>
  <c r="CH85" i="5"/>
  <c r="BZ85" i="5"/>
  <c r="BR85" i="5"/>
  <c r="BJ85" i="5"/>
  <c r="CD84" i="5"/>
  <c r="BW84" i="5"/>
  <c r="BO84" i="5"/>
  <c r="CI83" i="5"/>
  <c r="CA83" i="5"/>
  <c r="BS83" i="5"/>
  <c r="BK83" i="5"/>
  <c r="CE82" i="5"/>
  <c r="BW82" i="5"/>
  <c r="BO82" i="5"/>
  <c r="CI81" i="5"/>
  <c r="CA81" i="5"/>
  <c r="BU81" i="5"/>
  <c r="BW75" i="5"/>
  <c r="BP75" i="5"/>
  <c r="BH75" i="5"/>
  <c r="CB74" i="5"/>
  <c r="BT74" i="5"/>
  <c r="BL74" i="5"/>
  <c r="BX73" i="5"/>
  <c r="BP73" i="5"/>
  <c r="BH73" i="5"/>
  <c r="CB72" i="5"/>
  <c r="BT72" i="5"/>
  <c r="BL72" i="5"/>
  <c r="BK189" i="5"/>
  <c r="CE188" i="5"/>
  <c r="BX188" i="5"/>
  <c r="BQ188" i="5"/>
  <c r="BI188" i="5"/>
  <c r="BU187" i="5"/>
  <c r="BM187" i="5"/>
  <c r="CG186" i="5"/>
  <c r="BY186" i="5"/>
  <c r="BQ186" i="5"/>
  <c r="BI186" i="5"/>
  <c r="BW185" i="5"/>
  <c r="BO185" i="5"/>
  <c r="CI184" i="5"/>
  <c r="BU184" i="5"/>
  <c r="BN184" i="5"/>
  <c r="CI183" i="5"/>
  <c r="BT183" i="5"/>
  <c r="BL183" i="5"/>
  <c r="BY182" i="5"/>
  <c r="BQ182" i="5"/>
  <c r="BI182" i="5"/>
  <c r="CC181" i="5"/>
  <c r="BU181" i="5"/>
  <c r="BO181" i="5"/>
  <c r="CI180" i="5"/>
  <c r="CA180" i="5"/>
  <c r="BT180" i="5"/>
  <c r="BL180" i="5"/>
  <c r="CF179" i="5"/>
  <c r="BX179" i="5"/>
  <c r="BP179" i="5"/>
  <c r="BH179" i="5"/>
  <c r="BU178" i="5"/>
  <c r="BN178" i="5"/>
  <c r="CH177" i="5"/>
  <c r="CA177" i="5"/>
  <c r="BT177" i="5"/>
  <c r="BL177" i="5"/>
  <c r="CF176" i="5"/>
  <c r="BR176" i="5"/>
  <c r="BW175" i="5"/>
  <c r="BO175" i="5"/>
  <c r="CI174" i="5"/>
  <c r="CA174" i="5"/>
  <c r="BT174" i="5"/>
  <c r="BL174" i="5"/>
  <c r="BX173" i="5"/>
  <c r="BP173" i="5"/>
  <c r="BI173" i="5"/>
  <c r="CC172" i="5"/>
  <c r="BU172" i="5"/>
  <c r="BM172" i="5"/>
  <c r="CI171" i="5"/>
  <c r="CA171" i="5"/>
  <c r="BL171" i="5"/>
  <c r="BX170" i="5"/>
  <c r="CE169" i="5"/>
  <c r="BW169" i="5"/>
  <c r="BO169" i="5"/>
  <c r="CI168" i="5"/>
  <c r="BN168" i="5"/>
  <c r="CH167" i="5"/>
  <c r="BR167" i="5"/>
  <c r="BK167" i="5"/>
  <c r="CE166" i="5"/>
  <c r="BW166" i="5"/>
  <c r="BP166" i="5"/>
  <c r="CB165" i="5"/>
  <c r="BT165" i="5"/>
  <c r="BN165" i="5"/>
  <c r="CH164" i="5"/>
  <c r="BZ164" i="5"/>
  <c r="BR164" i="5"/>
  <c r="CE163" i="5"/>
  <c r="BW163" i="5"/>
  <c r="BO163" i="5"/>
  <c r="BH163" i="5"/>
  <c r="CC162" i="5"/>
  <c r="BU162" i="5"/>
  <c r="BN162" i="5"/>
  <c r="CI161" i="5"/>
  <c r="CB161" i="5"/>
  <c r="BT161" i="5"/>
  <c r="BM161" i="5"/>
  <c r="CI160" i="5"/>
  <c r="CB160" i="5"/>
  <c r="BT160" i="5"/>
  <c r="BL160" i="5"/>
  <c r="BY159" i="5"/>
  <c r="BK159" i="5"/>
  <c r="CE158" i="5"/>
  <c r="BX158" i="5"/>
  <c r="BI158" i="5"/>
  <c r="BP157" i="5"/>
  <c r="CB156" i="5"/>
  <c r="BU156" i="5"/>
  <c r="BN156" i="5"/>
  <c r="CI155" i="5"/>
  <c r="CA155" i="5"/>
  <c r="BS155" i="5"/>
  <c r="BL155" i="5"/>
  <c r="CG154" i="5"/>
  <c r="BL154" i="5"/>
  <c r="BY153" i="5"/>
  <c r="BQ153" i="5"/>
  <c r="BI153" i="5"/>
  <c r="BW152" i="5"/>
  <c r="BO152" i="5"/>
  <c r="CI151" i="5"/>
  <c r="CA151" i="5"/>
  <c r="BT151" i="5"/>
  <c r="BL151" i="5"/>
  <c r="CG150" i="5"/>
  <c r="BY150" i="5"/>
  <c r="BR150" i="5"/>
  <c r="CD149" i="5"/>
  <c r="BW149" i="5"/>
  <c r="BO149" i="5"/>
  <c r="CI148" i="5"/>
  <c r="BV148" i="5"/>
  <c r="BN148" i="5"/>
  <c r="CH147" i="5"/>
  <c r="BK147" i="5"/>
  <c r="CE146" i="5"/>
  <c r="BW146" i="5"/>
  <c r="BP146" i="5"/>
  <c r="BH146" i="5"/>
  <c r="CB145" i="5"/>
  <c r="BT145" i="5"/>
  <c r="BN145" i="5"/>
  <c r="CH144" i="5"/>
  <c r="BR144" i="5"/>
  <c r="BJ144" i="5"/>
  <c r="BX143" i="5"/>
  <c r="BP143" i="5"/>
  <c r="CB142" i="5"/>
  <c r="BT142" i="5"/>
  <c r="BL142" i="5"/>
  <c r="CF141" i="5"/>
  <c r="BY141" i="5"/>
  <c r="BQ141" i="5"/>
  <c r="BI141" i="5"/>
  <c r="BU140" i="5"/>
  <c r="BM140" i="5"/>
  <c r="BY139" i="5"/>
  <c r="BR139" i="5"/>
  <c r="BJ139" i="5"/>
  <c r="CD138" i="5"/>
  <c r="BW138" i="5"/>
  <c r="BO138" i="5"/>
  <c r="CI137" i="5"/>
  <c r="CB137" i="5"/>
  <c r="BT137" i="5"/>
  <c r="BM137" i="5"/>
  <c r="CH136" i="5"/>
  <c r="BZ136" i="5"/>
  <c r="BK136" i="5"/>
  <c r="BX135" i="5"/>
  <c r="BQ135" i="5"/>
  <c r="BI135" i="5"/>
  <c r="CE134" i="5"/>
  <c r="BW134" i="5"/>
  <c r="BO134" i="5"/>
  <c r="CI133" i="5"/>
  <c r="CA133" i="5"/>
  <c r="BK133" i="5"/>
  <c r="CE132" i="5"/>
  <c r="BX132" i="5"/>
  <c r="BP132" i="5"/>
  <c r="CB131" i="5"/>
  <c r="BT131" i="5"/>
  <c r="BL131" i="5"/>
  <c r="CF130" i="5"/>
  <c r="BX130" i="5"/>
  <c r="BQ130" i="5"/>
  <c r="CI126" i="5"/>
  <c r="CA126" i="5"/>
  <c r="BL126" i="5"/>
  <c r="BY125" i="5"/>
  <c r="BQ125" i="5"/>
  <c r="BI125" i="5"/>
  <c r="CC124" i="5"/>
  <c r="BU124" i="5"/>
  <c r="BM124" i="5"/>
  <c r="CG123" i="5"/>
  <c r="BY123" i="5"/>
  <c r="BR123" i="5"/>
  <c r="BW122" i="5"/>
  <c r="CD119" i="5"/>
  <c r="BV119" i="5"/>
  <c r="BO119" i="5"/>
  <c r="CI118" i="5"/>
  <c r="CA118" i="5"/>
  <c r="BK118" i="5"/>
  <c r="BX117" i="5"/>
  <c r="BI117" i="5"/>
  <c r="CC116" i="5"/>
  <c r="BU116" i="5"/>
  <c r="BM116" i="5"/>
  <c r="CG115" i="5"/>
  <c r="BK115" i="5"/>
  <c r="CF114" i="5"/>
  <c r="BX114" i="5"/>
  <c r="BP114" i="5"/>
  <c r="CD113" i="5"/>
  <c r="BW113" i="5"/>
  <c r="BO113" i="5"/>
  <c r="BP105" i="5"/>
  <c r="CE102" i="5"/>
  <c r="BW102" i="5"/>
  <c r="BO102" i="5"/>
  <c r="CI101" i="5"/>
  <c r="CB101" i="5"/>
  <c r="BT101" i="5"/>
  <c r="BM101" i="5"/>
  <c r="CG100" i="5"/>
  <c r="BY100" i="5"/>
  <c r="BQ100" i="5"/>
  <c r="BI100" i="5"/>
  <c r="BU99" i="5"/>
  <c r="BM99" i="5"/>
  <c r="CG98" i="5"/>
  <c r="BY98" i="5"/>
  <c r="BQ98" i="5"/>
  <c r="BI98" i="5"/>
  <c r="CC97" i="5"/>
  <c r="BU97" i="5"/>
  <c r="BN97" i="5"/>
  <c r="CH96" i="5"/>
  <c r="BL96" i="5"/>
  <c r="CG93" i="5"/>
  <c r="BY93" i="5"/>
  <c r="BQ93" i="5"/>
  <c r="BI93" i="5"/>
  <c r="BU92" i="5"/>
  <c r="BM92" i="5"/>
  <c r="CH91" i="5"/>
  <c r="BZ91" i="5"/>
  <c r="BS91" i="5"/>
  <c r="BL91" i="5"/>
  <c r="BX90" i="5"/>
  <c r="BQ90" i="5"/>
  <c r="BI90" i="5"/>
  <c r="CD89" i="5"/>
  <c r="BV89" i="5"/>
  <c r="BN89" i="5"/>
  <c r="CH88" i="5"/>
  <c r="BR88" i="5"/>
  <c r="BK88" i="5"/>
  <c r="CE87" i="5"/>
  <c r="BW87" i="5"/>
  <c r="BO87" i="5"/>
  <c r="BH87" i="5"/>
  <c r="CB86" i="5"/>
  <c r="BU86" i="5"/>
  <c r="BM86" i="5"/>
  <c r="CG85" i="5"/>
  <c r="BY85" i="5"/>
  <c r="BQ85" i="5"/>
  <c r="BI85" i="5"/>
  <c r="CC84" i="5"/>
  <c r="BV84" i="5"/>
  <c r="BN84" i="5"/>
  <c r="CH83" i="5"/>
  <c r="BR83" i="5"/>
  <c r="CG76" i="5"/>
  <c r="BY76" i="5"/>
  <c r="BQ76" i="5"/>
  <c r="BI76" i="5"/>
  <c r="BO75" i="5"/>
  <c r="CE71" i="5"/>
  <c r="BL70" i="5"/>
  <c r="BQ69" i="5"/>
  <c r="BR189" i="5"/>
  <c r="BJ189" i="5"/>
  <c r="CD188" i="5"/>
  <c r="BW188" i="5"/>
  <c r="BP188" i="5"/>
  <c r="CB187" i="5"/>
  <c r="BT187" i="5"/>
  <c r="BL187" i="5"/>
  <c r="CF186" i="5"/>
  <c r="BX186" i="5"/>
  <c r="BP186" i="5"/>
  <c r="BV185" i="5"/>
  <c r="BN185" i="5"/>
  <c r="CH184" i="5"/>
  <c r="BT184" i="5"/>
  <c r="BM184" i="5"/>
  <c r="CH183" i="5"/>
  <c r="BK183" i="5"/>
  <c r="CE182" i="5"/>
  <c r="BX182" i="5"/>
  <c r="BP182" i="5"/>
  <c r="BH182" i="5"/>
  <c r="CB181" i="5"/>
  <c r="BT181" i="5"/>
  <c r="BN181" i="5"/>
  <c r="CH180" i="5"/>
  <c r="BK180" i="5"/>
  <c r="CE179" i="5"/>
  <c r="BW179" i="5"/>
  <c r="BO179" i="5"/>
  <c r="CB178" i="5"/>
  <c r="BT178" i="5"/>
  <c r="BM178" i="5"/>
  <c r="CG177" i="5"/>
  <c r="BZ177" i="5"/>
  <c r="BS177" i="5"/>
  <c r="BK177" i="5"/>
  <c r="BY176" i="5"/>
  <c r="BQ176" i="5"/>
  <c r="BI176" i="5"/>
  <c r="CD175" i="5"/>
  <c r="BV175" i="5"/>
  <c r="BN175" i="5"/>
  <c r="CH174" i="5"/>
  <c r="BS174" i="5"/>
  <c r="BK174" i="5"/>
  <c r="CE173" i="5"/>
  <c r="BW173" i="5"/>
  <c r="CB172" i="5"/>
  <c r="BT172" i="5"/>
  <c r="BL172" i="5"/>
  <c r="CH171" i="5"/>
  <c r="BZ171" i="5"/>
  <c r="BR171" i="5"/>
  <c r="BK171" i="5"/>
  <c r="CE170" i="5"/>
  <c r="BQ170" i="5"/>
  <c r="BJ170" i="5"/>
  <c r="CD169" i="5"/>
  <c r="BV169" i="5"/>
  <c r="BN169" i="5"/>
  <c r="CH168" i="5"/>
  <c r="BU168" i="5"/>
  <c r="BM168" i="5"/>
  <c r="CG167" i="5"/>
  <c r="BY167" i="5"/>
  <c r="BJ167" i="5"/>
  <c r="CD166" i="5"/>
  <c r="BV166" i="5"/>
  <c r="BO166" i="5"/>
  <c r="CI165" i="5"/>
  <c r="CA165" i="5"/>
  <c r="BM165" i="5"/>
  <c r="CG164" i="5"/>
  <c r="BY164" i="5"/>
  <c r="BQ164" i="5"/>
  <c r="BI164" i="5"/>
  <c r="CD163" i="5"/>
  <c r="BV163" i="5"/>
  <c r="CI162" i="5"/>
  <c r="CB162" i="5"/>
  <c r="BT162" i="5"/>
  <c r="BM162" i="5"/>
  <c r="CH161" i="5"/>
  <c r="CA161" i="5"/>
  <c r="BL161" i="5"/>
  <c r="CH160" i="5"/>
  <c r="CA160" i="5"/>
  <c r="BS160" i="5"/>
  <c r="BK160" i="5"/>
  <c r="CE159" i="5"/>
  <c r="BX159" i="5"/>
  <c r="BR159" i="5"/>
  <c r="CD158" i="5"/>
  <c r="BW158" i="5"/>
  <c r="BH158" i="5"/>
  <c r="CC157" i="5"/>
  <c r="BW157" i="5"/>
  <c r="BO157" i="5"/>
  <c r="CI156" i="5"/>
  <c r="CA156" i="5"/>
  <c r="BT156" i="5"/>
  <c r="BM156" i="5"/>
  <c r="CH155" i="5"/>
  <c r="BZ155" i="5"/>
  <c r="BR155" i="5"/>
  <c r="BK155" i="5"/>
  <c r="BR154" i="5"/>
  <c r="BK154" i="5"/>
  <c r="CF153" i="5"/>
  <c r="BX153" i="5"/>
  <c r="BP153" i="5"/>
  <c r="BH153" i="5"/>
  <c r="BV152" i="5"/>
  <c r="BN152" i="5"/>
  <c r="CH151" i="5"/>
  <c r="BZ151" i="5"/>
  <c r="BS151" i="5"/>
  <c r="BK151" i="5"/>
  <c r="CF150" i="5"/>
  <c r="BX150" i="5"/>
  <c r="BQ150" i="5"/>
  <c r="BI150" i="5"/>
  <c r="BV149" i="5"/>
  <c r="BN149" i="5"/>
  <c r="CH148" i="5"/>
  <c r="BU148" i="5"/>
  <c r="BM148" i="5"/>
  <c r="BY147" i="5"/>
  <c r="BR147" i="5"/>
  <c r="BJ147" i="5"/>
  <c r="CD146" i="5"/>
  <c r="BV146" i="5"/>
  <c r="BO146" i="5"/>
  <c r="CI145" i="5"/>
  <c r="CA145" i="5"/>
  <c r="BM145" i="5"/>
  <c r="CG144" i="5"/>
  <c r="BY144" i="5"/>
  <c r="BQ144" i="5"/>
  <c r="BI144" i="5"/>
  <c r="BW143" i="5"/>
  <c r="BO143" i="5"/>
  <c r="CI142" i="5"/>
  <c r="CA142" i="5"/>
  <c r="BS142" i="5"/>
  <c r="BK142" i="5"/>
  <c r="CE141" i="5"/>
  <c r="BX141" i="5"/>
  <c r="BP141" i="5"/>
  <c r="CB140" i="5"/>
  <c r="BT140" i="5"/>
  <c r="BL140" i="5"/>
  <c r="CF139" i="5"/>
  <c r="BX139" i="5"/>
  <c r="BQ139" i="5"/>
  <c r="BI139" i="5"/>
  <c r="BV138" i="5"/>
  <c r="BN138" i="5"/>
  <c r="CH137" i="5"/>
  <c r="CA137" i="5"/>
  <c r="BS137" i="5"/>
  <c r="CG136" i="5"/>
  <c r="BY136" i="5"/>
  <c r="BR136" i="5"/>
  <c r="CE135" i="5"/>
  <c r="BW135" i="5"/>
  <c r="BP135" i="5"/>
  <c r="CD134" i="5"/>
  <c r="BV134" i="5"/>
  <c r="BN134" i="5"/>
  <c r="CH133" i="5"/>
  <c r="BR133" i="5"/>
  <c r="CD132" i="5"/>
  <c r="BW132" i="5"/>
  <c r="BO132" i="5"/>
  <c r="CI131" i="5"/>
  <c r="CA131" i="5"/>
  <c r="BK131" i="5"/>
  <c r="CE130" i="5"/>
  <c r="BI128" i="5"/>
  <c r="CC127" i="5"/>
  <c r="BU127" i="5"/>
  <c r="BM127" i="5"/>
  <c r="CH126" i="5"/>
  <c r="BK126" i="5"/>
  <c r="CE125" i="5"/>
  <c r="BX125" i="5"/>
  <c r="BP125" i="5"/>
  <c r="BH125" i="5"/>
  <c r="CB124" i="5"/>
  <c r="BT124" i="5"/>
  <c r="BL124" i="5"/>
  <c r="BI123" i="5"/>
  <c r="BP120" i="5"/>
  <c r="BI120" i="5"/>
  <c r="CC119" i="5"/>
  <c r="BU119" i="5"/>
  <c r="BN119" i="5"/>
  <c r="CH118" i="5"/>
  <c r="BR118" i="5"/>
  <c r="CE117" i="5"/>
  <c r="BW117" i="5"/>
  <c r="BP117" i="5"/>
  <c r="BH117" i="5"/>
  <c r="CB116" i="5"/>
  <c r="BT116" i="5"/>
  <c r="BL116" i="5"/>
  <c r="BZ115" i="5"/>
  <c r="BR115" i="5"/>
  <c r="CI104" i="5"/>
  <c r="CB104" i="5"/>
  <c r="BT104" i="5"/>
  <c r="BL104" i="5"/>
  <c r="BY103" i="5"/>
  <c r="BQ103" i="5"/>
  <c r="BI103" i="5"/>
  <c r="CD102" i="5"/>
  <c r="BV102" i="5"/>
  <c r="BN102" i="5"/>
  <c r="CH101" i="5"/>
  <c r="CA101" i="5"/>
  <c r="BL101" i="5"/>
  <c r="CF100" i="5"/>
  <c r="BX100" i="5"/>
  <c r="BP100" i="5"/>
  <c r="BH100" i="5"/>
  <c r="CB99" i="5"/>
  <c r="BT99" i="5"/>
  <c r="BL99" i="5"/>
  <c r="CF98" i="5"/>
  <c r="BX98" i="5"/>
  <c r="BP98" i="5"/>
  <c r="BH98" i="5"/>
  <c r="BL94" i="5"/>
  <c r="BX93" i="5"/>
  <c r="BP93" i="5"/>
  <c r="BH93" i="5"/>
  <c r="CB92" i="5"/>
  <c r="BT92" i="5"/>
  <c r="BL92" i="5"/>
  <c r="CG91" i="5"/>
  <c r="BY91" i="5"/>
  <c r="BR91" i="5"/>
  <c r="BK91" i="5"/>
  <c r="CE90" i="5"/>
  <c r="BW90" i="5"/>
  <c r="BP90" i="5"/>
  <c r="BH90" i="5"/>
  <c r="BU89" i="5"/>
  <c r="BM89" i="5"/>
  <c r="CG88" i="5"/>
  <c r="BY88" i="5"/>
  <c r="BJ88" i="5"/>
  <c r="CD87" i="5"/>
  <c r="BV87" i="5"/>
  <c r="CI86" i="5"/>
  <c r="BT86" i="5"/>
  <c r="BL86" i="5"/>
  <c r="BW80" i="5"/>
  <c r="BP78" i="5"/>
  <c r="BH78" i="5"/>
  <c r="CB77" i="5"/>
  <c r="BT77" i="5"/>
  <c r="BL77" i="5"/>
  <c r="BX76" i="5"/>
  <c r="BP76" i="5"/>
  <c r="BH76" i="5"/>
  <c r="BU61" i="5"/>
  <c r="BI31" i="5"/>
  <c r="BX134" i="5"/>
  <c r="BP134" i="5"/>
  <c r="BH134" i="5"/>
  <c r="CB133" i="5"/>
  <c r="BT133" i="5"/>
  <c r="BL133" i="5"/>
  <c r="BY132" i="5"/>
  <c r="BR132" i="5"/>
  <c r="CD131" i="5"/>
  <c r="BW131" i="5"/>
  <c r="BO131" i="5"/>
  <c r="CI130" i="5"/>
  <c r="BU130" i="5"/>
  <c r="BN130" i="5"/>
  <c r="CI129" i="5"/>
  <c r="BT129" i="5"/>
  <c r="BL129" i="5"/>
  <c r="BY128" i="5"/>
  <c r="BQ128" i="5"/>
  <c r="BJ128" i="5"/>
  <c r="CD127" i="5"/>
  <c r="BV127" i="5"/>
  <c r="BN127" i="5"/>
  <c r="CB126" i="5"/>
  <c r="BT126" i="5"/>
  <c r="CH125" i="5"/>
  <c r="CA125" i="5"/>
  <c r="BS125" i="5"/>
  <c r="BK125" i="5"/>
  <c r="CE124" i="5"/>
  <c r="BP124" i="5"/>
  <c r="BU123" i="5"/>
  <c r="BO123" i="5"/>
  <c r="BH123" i="5"/>
  <c r="CC122" i="5"/>
  <c r="BV122" i="5"/>
  <c r="BN122" i="5"/>
  <c r="CH121" i="5"/>
  <c r="BR121" i="5"/>
  <c r="BJ121" i="5"/>
  <c r="CD120" i="5"/>
  <c r="BV120" i="5"/>
  <c r="BJ120" i="5"/>
  <c r="BX119" i="5"/>
  <c r="BQ119" i="5"/>
  <c r="BI119" i="5"/>
  <c r="CC118" i="5"/>
  <c r="BN118" i="5"/>
  <c r="CH117" i="5"/>
  <c r="CA117" i="5"/>
  <c r="BL117" i="5"/>
  <c r="BX116" i="5"/>
  <c r="BP116" i="5"/>
  <c r="BH116" i="5"/>
  <c r="CC115" i="5"/>
  <c r="BV115" i="5"/>
  <c r="CI114" i="5"/>
  <c r="CB114" i="5"/>
  <c r="BT114" i="5"/>
  <c r="BM114" i="5"/>
  <c r="CH113" i="5"/>
  <c r="BZ113" i="5"/>
  <c r="BS113" i="5"/>
  <c r="CG112" i="5"/>
  <c r="BY112" i="5"/>
  <c r="BR112" i="5"/>
  <c r="BX111" i="5"/>
  <c r="BP111" i="5"/>
  <c r="BH111" i="5"/>
  <c r="CB110" i="5"/>
  <c r="BT110" i="5"/>
  <c r="BM110" i="5"/>
  <c r="CH109" i="5"/>
  <c r="BK109" i="5"/>
  <c r="CE108" i="5"/>
  <c r="BW108" i="5"/>
  <c r="BP108" i="5"/>
  <c r="BH108" i="5"/>
  <c r="CB107" i="5"/>
  <c r="BT107" i="5"/>
  <c r="BL107" i="5"/>
  <c r="CF106" i="5"/>
  <c r="BX106" i="5"/>
  <c r="BP106" i="5"/>
  <c r="BH106" i="5"/>
  <c r="CD105" i="5"/>
  <c r="BV105" i="5"/>
  <c r="BO105" i="5"/>
  <c r="CC104" i="5"/>
  <c r="BU104" i="5"/>
  <c r="BM104" i="5"/>
  <c r="CG103" i="5"/>
  <c r="BR103" i="5"/>
  <c r="BJ103" i="5"/>
  <c r="BX102" i="5"/>
  <c r="BP102" i="5"/>
  <c r="BH102" i="5"/>
  <c r="CC101" i="5"/>
  <c r="BU101" i="5"/>
  <c r="BN101" i="5"/>
  <c r="CA100" i="5"/>
  <c r="BK100" i="5"/>
  <c r="CE99" i="5"/>
  <c r="BW99" i="5"/>
  <c r="BO99" i="5"/>
  <c r="CB98" i="5"/>
  <c r="BT98" i="5"/>
  <c r="BL98" i="5"/>
  <c r="CG97" i="5"/>
  <c r="BY97" i="5"/>
  <c r="BQ97" i="5"/>
  <c r="BJ97" i="5"/>
  <c r="CD96" i="5"/>
  <c r="BV96" i="5"/>
  <c r="BO96" i="5"/>
  <c r="BI96" i="5"/>
  <c r="BV95" i="5"/>
  <c r="CI94" i="5"/>
  <c r="BT94" i="5"/>
  <c r="CH93" i="5"/>
  <c r="BZ93" i="5"/>
  <c r="BR93" i="5"/>
  <c r="CD92" i="5"/>
  <c r="BV92" i="5"/>
  <c r="BN92" i="5"/>
  <c r="CI91" i="5"/>
  <c r="CA91" i="5"/>
  <c r="BT91" i="5"/>
  <c r="BM91" i="5"/>
  <c r="BY90" i="5"/>
  <c r="BW89" i="5"/>
  <c r="BO89" i="5"/>
  <c r="CI88" i="5"/>
  <c r="CA88" i="5"/>
  <c r="CH87" i="5"/>
  <c r="BR87" i="5"/>
  <c r="BK87" i="5"/>
  <c r="CE86" i="5"/>
  <c r="BX86" i="5"/>
  <c r="BP86" i="5"/>
  <c r="BH86" i="5"/>
  <c r="BU85" i="5"/>
  <c r="BM85" i="5"/>
  <c r="CG84" i="5"/>
  <c r="BR84" i="5"/>
  <c r="BJ84" i="5"/>
  <c r="CD83" i="5"/>
  <c r="BV83" i="5"/>
  <c r="CI82" i="5"/>
  <c r="CA82" i="5"/>
  <c r="BK82" i="5"/>
  <c r="CE81" i="5"/>
  <c r="BX81" i="5"/>
  <c r="BQ81" i="5"/>
  <c r="BI81" i="5"/>
  <c r="BV80" i="5"/>
  <c r="BO80" i="5"/>
  <c r="CI79" i="5"/>
  <c r="CA79" i="5"/>
  <c r="BS79" i="5"/>
  <c r="BK79" i="5"/>
  <c r="CE78" i="5"/>
  <c r="BW78" i="5"/>
  <c r="BQ78" i="5"/>
  <c r="BI78" i="5"/>
  <c r="CC77" i="5"/>
  <c r="BU77" i="5"/>
  <c r="BM77" i="5"/>
  <c r="BZ76" i="5"/>
  <c r="BR76" i="5"/>
  <c r="CD75" i="5"/>
  <c r="BX75" i="5"/>
  <c r="BQ75" i="5"/>
  <c r="CD74" i="5"/>
  <c r="BV74" i="5"/>
  <c r="BN74" i="5"/>
  <c r="CH73" i="5"/>
  <c r="BR73" i="5"/>
  <c r="CD72" i="5"/>
  <c r="BV72" i="5"/>
  <c r="BN72" i="5"/>
  <c r="CH71" i="5"/>
  <c r="CA71" i="5"/>
  <c r="BQ70" i="5"/>
  <c r="BJ70" i="5"/>
  <c r="CE69" i="5"/>
  <c r="BW69" i="5"/>
  <c r="BP69" i="5"/>
  <c r="BI69" i="5"/>
  <c r="CD68" i="5"/>
  <c r="BV68" i="5"/>
  <c r="BN68" i="5"/>
  <c r="CH67" i="5"/>
  <c r="BZ67" i="5"/>
  <c r="BR67" i="5"/>
  <c r="BJ67" i="5"/>
  <c r="CD66" i="5"/>
  <c r="BV66" i="5"/>
  <c r="BO66" i="5"/>
  <c r="CI65" i="5"/>
  <c r="CB65" i="5"/>
  <c r="BT65" i="5"/>
  <c r="BL65" i="5"/>
  <c r="CF64" i="5"/>
  <c r="BX64" i="5"/>
  <c r="BP64" i="5"/>
  <c r="BH64" i="5"/>
  <c r="CB63" i="5"/>
  <c r="BT63" i="5"/>
  <c r="BL63" i="5"/>
  <c r="CF62" i="5"/>
  <c r="BX62" i="5"/>
  <c r="BQ62" i="5"/>
  <c r="BI62" i="5"/>
  <c r="BN61" i="5"/>
  <c r="CH60" i="5"/>
  <c r="BS60" i="5"/>
  <c r="BK60" i="5"/>
  <c r="CE59" i="5"/>
  <c r="BW59" i="5"/>
  <c r="BP59" i="5"/>
  <c r="BI59" i="5"/>
  <c r="BU58" i="5"/>
  <c r="BM58" i="5"/>
  <c r="CG57" i="5"/>
  <c r="BY57" i="5"/>
  <c r="BQ57" i="5"/>
  <c r="BI57" i="5"/>
  <c r="BU56" i="5"/>
  <c r="BN56" i="5"/>
  <c r="CH55" i="5"/>
  <c r="BZ55" i="5"/>
  <c r="BR55" i="5"/>
  <c r="BK55" i="5"/>
  <c r="CE54" i="5"/>
  <c r="BW54" i="5"/>
  <c r="BO54" i="5"/>
  <c r="CI53" i="5"/>
  <c r="CA53" i="5"/>
  <c r="BS53" i="5"/>
  <c r="BL53" i="5"/>
  <c r="BX52" i="5"/>
  <c r="BP52" i="5"/>
  <c r="BH52" i="5"/>
  <c r="CB51" i="5"/>
  <c r="BL44" i="5"/>
  <c r="CF43" i="5"/>
  <c r="BX43" i="5"/>
  <c r="BP43" i="5"/>
  <c r="CB42" i="5"/>
  <c r="BT42" i="5"/>
  <c r="BL42" i="5"/>
  <c r="CF41" i="5"/>
  <c r="BY41" i="5"/>
  <c r="BQ41" i="5"/>
  <c r="BI41" i="5"/>
  <c r="CD40" i="5"/>
  <c r="BW40" i="5"/>
  <c r="BO40" i="5"/>
  <c r="CI39" i="5"/>
  <c r="CA39" i="5"/>
  <c r="BS39" i="5"/>
  <c r="CF38" i="5"/>
  <c r="BX38" i="5"/>
  <c r="BP38" i="5"/>
  <c r="BH38" i="5"/>
  <c r="CB37" i="5"/>
  <c r="BU37" i="5"/>
  <c r="BN37" i="5"/>
  <c r="CH36" i="5"/>
  <c r="BZ36" i="5"/>
  <c r="BR36" i="5"/>
  <c r="BK36" i="5"/>
  <c r="BQ18" i="5"/>
  <c r="BR71" i="5"/>
  <c r="CE70" i="5"/>
  <c r="BX70" i="5"/>
  <c r="BP70" i="5"/>
  <c r="BI70" i="5"/>
  <c r="CD69" i="5"/>
  <c r="BV69" i="5"/>
  <c r="BO69" i="5"/>
  <c r="BH69" i="5"/>
  <c r="CC68" i="5"/>
  <c r="BU68" i="5"/>
  <c r="BM68" i="5"/>
  <c r="CG67" i="5"/>
  <c r="BY67" i="5"/>
  <c r="BQ67" i="5"/>
  <c r="BI67" i="5"/>
  <c r="CC66" i="5"/>
  <c r="BU66" i="5"/>
  <c r="BN66" i="5"/>
  <c r="CH65" i="5"/>
  <c r="CA65" i="5"/>
  <c r="BK65" i="5"/>
  <c r="CE64" i="5"/>
  <c r="BW64" i="5"/>
  <c r="BO64" i="5"/>
  <c r="CI63" i="5"/>
  <c r="CA63" i="5"/>
  <c r="BK63" i="5"/>
  <c r="CE62" i="5"/>
  <c r="BW62" i="5"/>
  <c r="BP62" i="5"/>
  <c r="BH62" i="5"/>
  <c r="CB61" i="5"/>
  <c r="BM61" i="5"/>
  <c r="CG60" i="5"/>
  <c r="BR60" i="5"/>
  <c r="BJ60" i="5"/>
  <c r="CD59" i="5"/>
  <c r="BV59" i="5"/>
  <c r="BO59" i="5"/>
  <c r="BH59" i="5"/>
  <c r="CB58" i="5"/>
  <c r="BT58" i="5"/>
  <c r="BL58" i="5"/>
  <c r="BX57" i="5"/>
  <c r="BL49" i="5"/>
  <c r="BP48" i="5"/>
  <c r="BT47" i="5"/>
  <c r="BL47" i="5"/>
  <c r="BX46" i="5"/>
  <c r="BQ46" i="5"/>
  <c r="BI46" i="5"/>
  <c r="CC45" i="5"/>
  <c r="BU45" i="5"/>
  <c r="BM45" i="5"/>
  <c r="CG44" i="5"/>
  <c r="BK44" i="5"/>
  <c r="CE43" i="5"/>
  <c r="BW43" i="5"/>
  <c r="BO43" i="5"/>
  <c r="CI42" i="5"/>
  <c r="CA42" i="5"/>
  <c r="BK42" i="5"/>
  <c r="CE41" i="5"/>
  <c r="BX41" i="5"/>
  <c r="BP41" i="5"/>
  <c r="BH41" i="5"/>
  <c r="CC40" i="5"/>
  <c r="BV40" i="5"/>
  <c r="BN40" i="5"/>
  <c r="CH39" i="5"/>
  <c r="BR39" i="5"/>
  <c r="BK39" i="5"/>
  <c r="CE38" i="5"/>
  <c r="BJ36" i="5"/>
  <c r="CB68" i="5"/>
  <c r="BT68" i="5"/>
  <c r="BL68" i="5"/>
  <c r="BX67" i="5"/>
  <c r="BP67" i="5"/>
  <c r="BH67" i="5"/>
  <c r="CB66" i="5"/>
  <c r="BT66" i="5"/>
  <c r="BM66" i="5"/>
  <c r="CG65" i="5"/>
  <c r="BR65" i="5"/>
  <c r="BJ65" i="5"/>
  <c r="CD64" i="5"/>
  <c r="BV64" i="5"/>
  <c r="BN64" i="5"/>
  <c r="CH63" i="5"/>
  <c r="BR63" i="5"/>
  <c r="BJ63" i="5"/>
  <c r="CD62" i="5"/>
  <c r="BV62" i="5"/>
  <c r="BO62" i="5"/>
  <c r="CI61" i="5"/>
  <c r="CA61" i="5"/>
  <c r="BT61" i="5"/>
  <c r="BL61" i="5"/>
  <c r="CF60" i="5"/>
  <c r="BY60" i="5"/>
  <c r="BO48" i="5"/>
  <c r="CI47" i="5"/>
  <c r="CA47" i="5"/>
  <c r="BK47" i="5"/>
  <c r="CE46" i="5"/>
  <c r="BW46" i="5"/>
  <c r="BP46" i="5"/>
  <c r="BH46" i="5"/>
  <c r="CB45" i="5"/>
  <c r="BT45" i="5"/>
  <c r="BL45" i="5"/>
  <c r="BR44" i="5"/>
  <c r="BJ44" i="5"/>
  <c r="CD43" i="5"/>
  <c r="BV43" i="5"/>
  <c r="BN43" i="5"/>
  <c r="CH42" i="5"/>
  <c r="BR42" i="5"/>
  <c r="BJ42" i="5"/>
  <c r="CD41" i="5"/>
  <c r="BW41" i="5"/>
  <c r="BO41" i="5"/>
  <c r="CI40" i="5"/>
  <c r="CB40" i="5"/>
  <c r="BU40" i="5"/>
  <c r="BM40" i="5"/>
  <c r="CG39" i="5"/>
  <c r="BY39" i="5"/>
  <c r="BQ39" i="5"/>
  <c r="BH82" i="5"/>
  <c r="CB81" i="5"/>
  <c r="BN81" i="5"/>
  <c r="CH80" i="5"/>
  <c r="BL80" i="5"/>
  <c r="CF79" i="5"/>
  <c r="BX79" i="5"/>
  <c r="BP79" i="5"/>
  <c r="BH79" i="5"/>
  <c r="CB78" i="5"/>
  <c r="BN78" i="5"/>
  <c r="CH77" i="5"/>
  <c r="BR77" i="5"/>
  <c r="BJ77" i="5"/>
  <c r="CE76" i="5"/>
  <c r="BW76" i="5"/>
  <c r="BO76" i="5"/>
  <c r="CI75" i="5"/>
  <c r="CB75" i="5"/>
  <c r="BV75" i="5"/>
  <c r="BN75" i="5"/>
  <c r="CI74" i="5"/>
  <c r="CA74" i="5"/>
  <c r="BS74" i="5"/>
  <c r="BK74" i="5"/>
  <c r="CE73" i="5"/>
  <c r="BW73" i="5"/>
  <c r="BO73" i="5"/>
  <c r="CI72" i="5"/>
  <c r="CA72" i="5"/>
  <c r="BS72" i="5"/>
  <c r="BK72" i="5"/>
  <c r="BX71" i="5"/>
  <c r="BP71" i="5"/>
  <c r="BI71" i="5"/>
  <c r="BV70" i="5"/>
  <c r="BN70" i="5"/>
  <c r="CB69" i="5"/>
  <c r="BT69" i="5"/>
  <c r="BM69" i="5"/>
  <c r="CI68" i="5"/>
  <c r="CA68" i="5"/>
  <c r="BK68" i="5"/>
  <c r="CE67" i="5"/>
  <c r="BW67" i="5"/>
  <c r="BO67" i="5"/>
  <c r="CI66" i="5"/>
  <c r="CA66" i="5"/>
  <c r="BL66" i="5"/>
  <c r="CF65" i="5"/>
  <c r="BY65" i="5"/>
  <c r="BQ65" i="5"/>
  <c r="BI65" i="5"/>
  <c r="BU64" i="5"/>
  <c r="BM64" i="5"/>
  <c r="CG63" i="5"/>
  <c r="BY63" i="5"/>
  <c r="BQ63" i="5"/>
  <c r="BI63" i="5"/>
  <c r="CC62" i="5"/>
  <c r="BU62" i="5"/>
  <c r="BN62" i="5"/>
  <c r="CH61" i="5"/>
  <c r="BV57" i="5"/>
  <c r="BJ49" i="5"/>
  <c r="CD48" i="5"/>
  <c r="BV48" i="5"/>
  <c r="BN48" i="5"/>
  <c r="CH47" i="5"/>
  <c r="BR47" i="5"/>
  <c r="BJ47" i="5"/>
  <c r="CD46" i="5"/>
  <c r="BO46" i="5"/>
  <c r="CI45" i="5"/>
  <c r="CA45" i="5"/>
  <c r="BK45" i="5"/>
  <c r="CE44" i="5"/>
  <c r="BY44" i="5"/>
  <c r="BQ44" i="5"/>
  <c r="BI44" i="5"/>
  <c r="CC43" i="5"/>
  <c r="BU43" i="5"/>
  <c r="BM81" i="5"/>
  <c r="BY80" i="5"/>
  <c r="BK80" i="5"/>
  <c r="CE79" i="5"/>
  <c r="BW79" i="5"/>
  <c r="BO79" i="5"/>
  <c r="CI78" i="5"/>
  <c r="CA78" i="5"/>
  <c r="BT78" i="5"/>
  <c r="BM78" i="5"/>
  <c r="CG77" i="5"/>
  <c r="BY77" i="5"/>
  <c r="BQ77" i="5"/>
  <c r="BI77" i="5"/>
  <c r="CD76" i="5"/>
  <c r="BV76" i="5"/>
  <c r="BN76" i="5"/>
  <c r="CH75" i="5"/>
  <c r="CA75" i="5"/>
  <c r="BU75" i="5"/>
  <c r="BM75" i="5"/>
  <c r="CH74" i="5"/>
  <c r="BZ74" i="5"/>
  <c r="BR74" i="5"/>
  <c r="CD73" i="5"/>
  <c r="BV73" i="5"/>
  <c r="BN73" i="5"/>
  <c r="CH72" i="5"/>
  <c r="BZ72" i="5"/>
  <c r="BR72" i="5"/>
  <c r="BJ72" i="5"/>
  <c r="BW71" i="5"/>
  <c r="BO71" i="5"/>
  <c r="BH71" i="5"/>
  <c r="CB70" i="5"/>
  <c r="BU70" i="5"/>
  <c r="BM70" i="5"/>
  <c r="CI69" i="5"/>
  <c r="CA69" i="5"/>
  <c r="BL69" i="5"/>
  <c r="CH68" i="5"/>
  <c r="BZ68" i="5"/>
  <c r="BR68" i="5"/>
  <c r="BJ68" i="5"/>
  <c r="CD67" i="5"/>
  <c r="BV67" i="5"/>
  <c r="BN67" i="5"/>
  <c r="CH66" i="5"/>
  <c r="BX51" i="5"/>
  <c r="BP51" i="5"/>
  <c r="BH51" i="5"/>
  <c r="CB50" i="5"/>
  <c r="BT50" i="5"/>
  <c r="BL50" i="5"/>
  <c r="BX49" i="5"/>
  <c r="BP49" i="5"/>
  <c r="BI49" i="5"/>
  <c r="CC48" i="5"/>
  <c r="BU48" i="5"/>
  <c r="BM48" i="5"/>
  <c r="BY47" i="5"/>
  <c r="BQ47" i="5"/>
  <c r="BI47" i="5"/>
  <c r="CC46" i="5"/>
  <c r="BV46" i="5"/>
  <c r="BN46" i="5"/>
  <c r="CH45" i="5"/>
  <c r="BR45" i="5"/>
  <c r="BJ45" i="5"/>
  <c r="CD44" i="5"/>
  <c r="BX44" i="5"/>
  <c r="BP44" i="5"/>
  <c r="BT43" i="5"/>
  <c r="BO39" i="5"/>
  <c r="CI35" i="5"/>
  <c r="CA35" i="5"/>
  <c r="CA31" i="5"/>
  <c r="BX28" i="5"/>
  <c r="BP28" i="5"/>
  <c r="BH28" i="5"/>
  <c r="CB27" i="5"/>
  <c r="BT27" i="5"/>
  <c r="BL27" i="5"/>
  <c r="BY26" i="5"/>
  <c r="BQ26" i="5"/>
  <c r="BI26" i="5"/>
  <c r="CC25" i="5"/>
  <c r="BU25" i="5"/>
  <c r="BM25" i="5"/>
  <c r="CG24" i="5"/>
  <c r="BY24" i="5"/>
  <c r="BQ24" i="5"/>
  <c r="BI24" i="5"/>
  <c r="CD23" i="5"/>
  <c r="BV23" i="5"/>
  <c r="BN23" i="5"/>
  <c r="CH22" i="5"/>
  <c r="BR22" i="5"/>
  <c r="BM139" i="5"/>
  <c r="CG138" i="5"/>
  <c r="BZ138" i="5"/>
  <c r="BR138" i="5"/>
  <c r="BJ138" i="5"/>
  <c r="CE137" i="5"/>
  <c r="BW137" i="5"/>
  <c r="BO137" i="5"/>
  <c r="BI137" i="5"/>
  <c r="CC136" i="5"/>
  <c r="BV136" i="5"/>
  <c r="BN136" i="5"/>
  <c r="CI135" i="5"/>
  <c r="CA135" i="5"/>
  <c r="BT135" i="5"/>
  <c r="BM135" i="5"/>
  <c r="CA134" i="5"/>
  <c r="BS134" i="5"/>
  <c r="BK134" i="5"/>
  <c r="CE133" i="5"/>
  <c r="BW133" i="5"/>
  <c r="BO133" i="5"/>
  <c r="CI132" i="5"/>
  <c r="CB132" i="5"/>
  <c r="BT132" i="5"/>
  <c r="BM132" i="5"/>
  <c r="CG131" i="5"/>
  <c r="BY131" i="5"/>
  <c r="BR131" i="5"/>
  <c r="BJ131" i="5"/>
  <c r="CD130" i="5"/>
  <c r="BP130" i="5"/>
  <c r="BJ130" i="5"/>
  <c r="CD129" i="5"/>
  <c r="BW129" i="5"/>
  <c r="BO129" i="5"/>
  <c r="CI128" i="5"/>
  <c r="CB128" i="5"/>
  <c r="BT128" i="5"/>
  <c r="BL128" i="5"/>
  <c r="CG127" i="5"/>
  <c r="BY127" i="5"/>
  <c r="BQ127" i="5"/>
  <c r="BJ127" i="5"/>
  <c r="CE126" i="5"/>
  <c r="BW126" i="5"/>
  <c r="BP126" i="5"/>
  <c r="BI126" i="5"/>
  <c r="BV125" i="5"/>
  <c r="BN125" i="5"/>
  <c r="CH124" i="5"/>
  <c r="BZ124" i="5"/>
  <c r="BK124" i="5"/>
  <c r="BX123" i="5"/>
  <c r="BQ123" i="5"/>
  <c r="BJ123" i="5"/>
  <c r="CF122" i="5"/>
  <c r="BX122" i="5"/>
  <c r="BQ122" i="5"/>
  <c r="BI122" i="5"/>
  <c r="CC121" i="5"/>
  <c r="BU121" i="5"/>
  <c r="BM121" i="5"/>
  <c r="CG120" i="5"/>
  <c r="BY120" i="5"/>
  <c r="BL120" i="5"/>
  <c r="CG119" i="5"/>
  <c r="BL119" i="5"/>
  <c r="CF118" i="5"/>
  <c r="BX118" i="5"/>
  <c r="BQ118" i="5"/>
  <c r="BI118" i="5"/>
  <c r="CD117" i="5"/>
  <c r="BV117" i="5"/>
  <c r="BO117" i="5"/>
  <c r="CI116" i="5"/>
  <c r="CA116" i="5"/>
  <c r="BS116" i="5"/>
  <c r="BK116" i="5"/>
  <c r="BY115" i="5"/>
  <c r="BQ115" i="5"/>
  <c r="CE114" i="5"/>
  <c r="BW114" i="5"/>
  <c r="BO114" i="5"/>
  <c r="BI114" i="5"/>
  <c r="CC113" i="5"/>
  <c r="BV113" i="5"/>
  <c r="BH113" i="5"/>
  <c r="CB112" i="5"/>
  <c r="BT112" i="5"/>
  <c r="BM112" i="5"/>
  <c r="CI111" i="5"/>
  <c r="CA111" i="5"/>
  <c r="BS111" i="5"/>
  <c r="BK111" i="5"/>
  <c r="CE110" i="5"/>
  <c r="BW110" i="5"/>
  <c r="BO110" i="5"/>
  <c r="BV109" i="5"/>
  <c r="BN109" i="5"/>
  <c r="CH108" i="5"/>
  <c r="BZ108" i="5"/>
  <c r="BK108" i="5"/>
  <c r="CE107" i="5"/>
  <c r="BW107" i="5"/>
  <c r="BO107" i="5"/>
  <c r="CI106" i="5"/>
  <c r="CA106" i="5"/>
  <c r="BS106" i="5"/>
  <c r="BK106" i="5"/>
  <c r="BY105" i="5"/>
  <c r="BQ105" i="5"/>
  <c r="BJ105" i="5"/>
  <c r="BX104" i="5"/>
  <c r="BP104" i="5"/>
  <c r="BH104" i="5"/>
  <c r="CC103" i="5"/>
  <c r="BU103" i="5"/>
  <c r="BM103" i="5"/>
  <c r="CH102" i="5"/>
  <c r="CA102" i="5"/>
  <c r="BS102" i="5"/>
  <c r="BK102" i="5"/>
  <c r="BX101" i="5"/>
  <c r="BP101" i="5"/>
  <c r="BI101" i="5"/>
  <c r="CD100" i="5"/>
  <c r="BV100" i="5"/>
  <c r="BN100" i="5"/>
  <c r="CH99" i="5"/>
  <c r="BZ99" i="5"/>
  <c r="BR99" i="5"/>
  <c r="BJ99" i="5"/>
  <c r="CE98" i="5"/>
  <c r="BW98" i="5"/>
  <c r="BO98" i="5"/>
  <c r="CI97" i="5"/>
  <c r="CB97" i="5"/>
  <c r="BT97" i="5"/>
  <c r="BM97" i="5"/>
  <c r="CG96" i="5"/>
  <c r="BY96" i="5"/>
  <c r="BR96" i="5"/>
  <c r="BK96" i="5"/>
  <c r="CF95" i="5"/>
  <c r="BY95" i="5"/>
  <c r="BQ95" i="5"/>
  <c r="BJ95" i="5"/>
  <c r="CD94" i="5"/>
  <c r="BW94" i="5"/>
  <c r="BO94" i="5"/>
  <c r="BH94" i="5"/>
  <c r="CC93" i="5"/>
  <c r="BU93" i="5"/>
  <c r="BM93" i="5"/>
  <c r="CG92" i="5"/>
  <c r="BY92" i="5"/>
  <c r="BQ92" i="5"/>
  <c r="CD91" i="5"/>
  <c r="BW91" i="5"/>
  <c r="BO91" i="5"/>
  <c r="BH91" i="5"/>
  <c r="CB90" i="5"/>
  <c r="BT90" i="5"/>
  <c r="BM90" i="5"/>
  <c r="CG89" i="5"/>
  <c r="BR89" i="5"/>
  <c r="BJ89" i="5"/>
  <c r="CD88" i="5"/>
  <c r="BV88" i="5"/>
  <c r="BO88" i="5"/>
  <c r="BH88" i="5"/>
  <c r="BU87" i="5"/>
  <c r="BN87" i="5"/>
  <c r="CH86" i="5"/>
  <c r="CA86" i="5"/>
  <c r="BS86" i="5"/>
  <c r="BK86" i="5"/>
  <c r="CE85" i="5"/>
  <c r="BX85" i="5"/>
  <c r="BP85" i="5"/>
  <c r="BH85" i="5"/>
  <c r="CB84" i="5"/>
  <c r="BU84" i="5"/>
  <c r="BM84" i="5"/>
  <c r="CG83" i="5"/>
  <c r="BY83" i="5"/>
  <c r="BQ83" i="5"/>
  <c r="BJ83" i="5"/>
  <c r="CD82" i="5"/>
  <c r="BV82" i="5"/>
  <c r="BN82" i="5"/>
  <c r="CH81" i="5"/>
  <c r="BT81" i="5"/>
  <c r="BL81" i="5"/>
  <c r="BX80" i="5"/>
  <c r="BR80" i="5"/>
  <c r="BJ80" i="5"/>
  <c r="CD79" i="5"/>
  <c r="BV79" i="5"/>
  <c r="BN79" i="5"/>
  <c r="CH78" i="5"/>
  <c r="BL78" i="5"/>
  <c r="BX77" i="5"/>
  <c r="BP77" i="5"/>
  <c r="BH77" i="5"/>
  <c r="CC76" i="5"/>
  <c r="BU76" i="5"/>
  <c r="BM76" i="5"/>
  <c r="CG75" i="5"/>
  <c r="BT75" i="5"/>
  <c r="BL75" i="5"/>
  <c r="CG74" i="5"/>
  <c r="BY74" i="5"/>
  <c r="BQ74" i="5"/>
  <c r="BI74" i="5"/>
  <c r="CC73" i="5"/>
  <c r="BU73" i="5"/>
  <c r="BM73" i="5"/>
  <c r="CG72" i="5"/>
  <c r="BY72" i="5"/>
  <c r="BQ72" i="5"/>
  <c r="BI72" i="5"/>
  <c r="CD71" i="5"/>
  <c r="BV71" i="5"/>
  <c r="BN71" i="5"/>
  <c r="CI70" i="5"/>
  <c r="CA70" i="5"/>
  <c r="BT70" i="5"/>
  <c r="CH69" i="5"/>
  <c r="BR69" i="5"/>
  <c r="CG68" i="5"/>
  <c r="BY68" i="5"/>
  <c r="BQ68" i="5"/>
  <c r="BI68" i="5"/>
  <c r="CC67" i="5"/>
  <c r="BY66" i="5"/>
  <c r="BT57" i="5"/>
  <c r="BL57" i="5"/>
  <c r="BX56" i="5"/>
  <c r="BP56" i="5"/>
  <c r="BI56" i="5"/>
  <c r="CC55" i="5"/>
  <c r="BU55" i="5"/>
  <c r="BN55" i="5"/>
  <c r="CH54" i="5"/>
  <c r="BR54" i="5"/>
  <c r="BJ54" i="5"/>
  <c r="CD53" i="5"/>
  <c r="BV53" i="5"/>
  <c r="BN53" i="5"/>
  <c r="CI52" i="5"/>
  <c r="CA52" i="5"/>
  <c r="BK52" i="5"/>
  <c r="CE51" i="5"/>
  <c r="BW51" i="5"/>
  <c r="BO51" i="5"/>
  <c r="CI50" i="5"/>
  <c r="CA50" i="5"/>
  <c r="BK50" i="5"/>
  <c r="CE49" i="5"/>
  <c r="BW49" i="5"/>
  <c r="BO49" i="5"/>
  <c r="BH49" i="5"/>
  <c r="CB48" i="5"/>
  <c r="BT48" i="5"/>
  <c r="BL48" i="5"/>
  <c r="BX47" i="5"/>
  <c r="CA38" i="5"/>
  <c r="BS38" i="5"/>
  <c r="BK38" i="5"/>
  <c r="CE37" i="5"/>
  <c r="BI37" i="5"/>
  <c r="BU36" i="5"/>
  <c r="BM36" i="5"/>
  <c r="BZ35" i="5"/>
  <c r="BR35" i="5"/>
  <c r="BJ35" i="5"/>
  <c r="CD34" i="5"/>
  <c r="BV34" i="5"/>
  <c r="BN34" i="5"/>
  <c r="CH33" i="5"/>
  <c r="BR33" i="5"/>
  <c r="BJ33" i="5"/>
  <c r="CD32" i="5"/>
  <c r="BV32" i="5"/>
  <c r="BR31" i="5"/>
  <c r="BJ31" i="5"/>
  <c r="CE30" i="5"/>
  <c r="BW30" i="5"/>
  <c r="BO30" i="5"/>
  <c r="CI29" i="5"/>
  <c r="CA29" i="5"/>
  <c r="BK29" i="5"/>
  <c r="CE28" i="5"/>
  <c r="BW28" i="5"/>
  <c r="BO28" i="5"/>
  <c r="CI27" i="5"/>
  <c r="CA27" i="5"/>
  <c r="BS27" i="5"/>
  <c r="BK27" i="5"/>
  <c r="CE26" i="5"/>
  <c r="BX26" i="5"/>
  <c r="BP26" i="5"/>
  <c r="CC142" i="5"/>
  <c r="BU142" i="5"/>
  <c r="BM142" i="5"/>
  <c r="BS141" i="5"/>
  <c r="BK141" i="5"/>
  <c r="CE140" i="5"/>
  <c r="BW140" i="5"/>
  <c r="BO140" i="5"/>
  <c r="CI139" i="5"/>
  <c r="CA139" i="5"/>
  <c r="BT139" i="5"/>
  <c r="BL139" i="5"/>
  <c r="BY138" i="5"/>
  <c r="BQ138" i="5"/>
  <c r="BI138" i="5"/>
  <c r="CD137" i="5"/>
  <c r="BV137" i="5"/>
  <c r="BH137" i="5"/>
  <c r="CB136" i="5"/>
  <c r="BU136" i="5"/>
  <c r="BM136" i="5"/>
  <c r="CH135" i="5"/>
  <c r="BS135" i="5"/>
  <c r="BL135" i="5"/>
  <c r="CH134" i="5"/>
  <c r="BZ134" i="5"/>
  <c r="BR134" i="5"/>
  <c r="CD133" i="5"/>
  <c r="BV133" i="5"/>
  <c r="BN133" i="5"/>
  <c r="CH132" i="5"/>
  <c r="CA132" i="5"/>
  <c r="BL132" i="5"/>
  <c r="BQ131" i="5"/>
  <c r="BI131" i="5"/>
  <c r="CC130" i="5"/>
  <c r="BW130" i="5"/>
  <c r="BI130" i="5"/>
  <c r="CC129" i="5"/>
  <c r="BV129" i="5"/>
  <c r="BN129" i="5"/>
  <c r="CH128" i="5"/>
  <c r="CA128" i="5"/>
  <c r="CF127" i="5"/>
  <c r="BX127" i="5"/>
  <c r="BP127" i="5"/>
  <c r="BI127" i="5"/>
  <c r="CD126" i="5"/>
  <c r="BV126" i="5"/>
  <c r="BO126" i="5"/>
  <c r="BH126" i="5"/>
  <c r="BU125" i="5"/>
  <c r="BM125" i="5"/>
  <c r="CG124" i="5"/>
  <c r="BY124" i="5"/>
  <c r="BR124" i="5"/>
  <c r="CE123" i="5"/>
  <c r="BW123" i="5"/>
  <c r="CE122" i="5"/>
  <c r="BP122" i="5"/>
  <c r="BH122" i="5"/>
  <c r="CB121" i="5"/>
  <c r="BT121" i="5"/>
  <c r="BL121" i="5"/>
  <c r="BX120" i="5"/>
  <c r="BR120" i="5"/>
  <c r="CF119" i="5"/>
  <c r="BK119" i="5"/>
  <c r="CE118" i="5"/>
  <c r="BW118" i="5"/>
  <c r="BP118" i="5"/>
  <c r="BH118" i="5"/>
  <c r="CC117" i="5"/>
  <c r="BU117" i="5"/>
  <c r="BN117" i="5"/>
  <c r="CH116" i="5"/>
  <c r="BZ116" i="5"/>
  <c r="BR116" i="5"/>
  <c r="CE115" i="5"/>
  <c r="BX115" i="5"/>
  <c r="BP115" i="5"/>
  <c r="BI115" i="5"/>
  <c r="CD114" i="5"/>
  <c r="BV114" i="5"/>
  <c r="BH114" i="5"/>
  <c r="CB113" i="5"/>
  <c r="BU113" i="5"/>
  <c r="BN113" i="5"/>
  <c r="CI112" i="5"/>
  <c r="CA112" i="5"/>
  <c r="CH111" i="5"/>
  <c r="BZ111" i="5"/>
  <c r="BR111" i="5"/>
  <c r="CD110" i="5"/>
  <c r="BV110" i="5"/>
  <c r="BH110" i="5"/>
  <c r="CB109" i="5"/>
  <c r="BU109" i="5"/>
  <c r="BM109" i="5"/>
  <c r="CG108" i="5"/>
  <c r="BY108" i="5"/>
  <c r="BR108" i="5"/>
  <c r="BJ108" i="5"/>
  <c r="CD107" i="5"/>
  <c r="BV107" i="5"/>
  <c r="BN107" i="5"/>
  <c r="CH106" i="5"/>
  <c r="BR106" i="5"/>
  <c r="BJ106" i="5"/>
  <c r="BX105" i="5"/>
  <c r="CE104" i="5"/>
  <c r="BW104" i="5"/>
  <c r="BO104" i="5"/>
  <c r="CI103" i="5"/>
  <c r="CB103" i="5"/>
  <c r="BT103" i="5"/>
  <c r="BL103" i="5"/>
  <c r="CG102" i="5"/>
  <c r="BZ102" i="5"/>
  <c r="BR102" i="5"/>
  <c r="BJ102" i="5"/>
  <c r="CE101" i="5"/>
  <c r="BW101" i="5"/>
  <c r="CC100" i="5"/>
  <c r="BU100" i="5"/>
  <c r="BM100" i="5"/>
  <c r="CG99" i="5"/>
  <c r="BY99" i="5"/>
  <c r="BQ99" i="5"/>
  <c r="BI99" i="5"/>
  <c r="CD98" i="5"/>
  <c r="BV98" i="5"/>
  <c r="BN98" i="5"/>
  <c r="CA97" i="5"/>
  <c r="BS97" i="5"/>
  <c r="BL97" i="5"/>
  <c r="CF96" i="5"/>
  <c r="BX96" i="5"/>
  <c r="BQ96" i="5"/>
  <c r="CE95" i="5"/>
  <c r="BX95" i="5"/>
  <c r="BP95" i="5"/>
  <c r="BI95" i="5"/>
  <c r="CC94" i="5"/>
  <c r="BV94" i="5"/>
  <c r="BN94" i="5"/>
  <c r="CB93" i="5"/>
  <c r="BT93" i="5"/>
  <c r="BL93" i="5"/>
  <c r="CF92" i="5"/>
  <c r="BX92" i="5"/>
  <c r="BP92" i="5"/>
  <c r="BI92" i="5"/>
  <c r="CC91" i="5"/>
  <c r="BV91" i="5"/>
  <c r="CI90" i="5"/>
  <c r="CA90" i="5"/>
  <c r="BS90" i="5"/>
  <c r="BL90" i="5"/>
  <c r="CF89" i="5"/>
  <c r="BY89" i="5"/>
  <c r="BQ89" i="5"/>
  <c r="BI89" i="5"/>
  <c r="CC88" i="5"/>
  <c r="BU88" i="5"/>
  <c r="BN88" i="5"/>
  <c r="CB87" i="5"/>
  <c r="BT87" i="5"/>
  <c r="BM87" i="5"/>
  <c r="CG86" i="5"/>
  <c r="BR86" i="5"/>
  <c r="BJ86" i="5"/>
  <c r="BW85" i="5"/>
  <c r="BO85" i="5"/>
  <c r="CI84" i="5"/>
  <c r="CA84" i="5"/>
  <c r="BT84" i="5"/>
  <c r="BL84" i="5"/>
  <c r="BX83" i="5"/>
  <c r="BP83" i="5"/>
  <c r="BI83" i="5"/>
  <c r="CC82" i="5"/>
  <c r="BU82" i="5"/>
  <c r="BM82" i="5"/>
  <c r="CG81" i="5"/>
  <c r="BK81" i="5"/>
  <c r="CE80" i="5"/>
  <c r="BQ80" i="5"/>
  <c r="BI80" i="5"/>
  <c r="CC79" i="5"/>
  <c r="BU79" i="5"/>
  <c r="BM79" i="5"/>
  <c r="CG78" i="5"/>
  <c r="BY78" i="5"/>
  <c r="BK78" i="5"/>
  <c r="CE77" i="5"/>
  <c r="BW77" i="5"/>
  <c r="BO77" i="5"/>
  <c r="CI76" i="5"/>
  <c r="CB76" i="5"/>
  <c r="BT76" i="5"/>
  <c r="BL76" i="5"/>
  <c r="CF75" i="5"/>
  <c r="BS75" i="5"/>
  <c r="BK75" i="5"/>
  <c r="BX74" i="5"/>
  <c r="BP74" i="5"/>
  <c r="BH74" i="5"/>
  <c r="CB73" i="5"/>
  <c r="BT73" i="5"/>
  <c r="BL73" i="5"/>
  <c r="CF72" i="5"/>
  <c r="BX72" i="5"/>
  <c r="BP72" i="5"/>
  <c r="BH72" i="5"/>
  <c r="CC71" i="5"/>
  <c r="BU71" i="5"/>
  <c r="BM71" i="5"/>
  <c r="CH70" i="5"/>
  <c r="BZ70" i="5"/>
  <c r="CG69" i="5"/>
  <c r="BY69" i="5"/>
  <c r="BK69" i="5"/>
  <c r="CF68" i="5"/>
  <c r="BX68" i="5"/>
  <c r="BP68" i="5"/>
  <c r="BH68" i="5"/>
  <c r="CE61" i="5"/>
  <c r="BU60" i="5"/>
  <c r="BM60" i="5"/>
  <c r="CG59" i="5"/>
  <c r="BY59" i="5"/>
  <c r="BR59" i="5"/>
  <c r="BK59" i="5"/>
  <c r="CE58" i="5"/>
  <c r="BW58" i="5"/>
  <c r="BO58" i="5"/>
  <c r="CI57" i="5"/>
  <c r="CA57" i="5"/>
  <c r="BS57" i="5"/>
  <c r="BK57" i="5"/>
  <c r="CE56" i="5"/>
  <c r="BW56" i="5"/>
  <c r="BH56" i="5"/>
  <c r="CB55" i="5"/>
  <c r="BT55" i="5"/>
  <c r="BM55" i="5"/>
  <c r="CG54" i="5"/>
  <c r="BY54" i="5"/>
  <c r="BQ54" i="5"/>
  <c r="BI54" i="5"/>
  <c r="CC53" i="5"/>
  <c r="BU53" i="5"/>
  <c r="CH52" i="5"/>
  <c r="BR52" i="5"/>
  <c r="BJ52" i="5"/>
  <c r="CD51" i="5"/>
  <c r="BV51" i="5"/>
  <c r="BN51" i="5"/>
  <c r="CH50" i="5"/>
  <c r="BR50" i="5"/>
  <c r="BJ50" i="5"/>
  <c r="CD49" i="5"/>
  <c r="BV49" i="5"/>
  <c r="CI48" i="5"/>
  <c r="CA48" i="5"/>
  <c r="BW47" i="5"/>
  <c r="BN44" i="5"/>
  <c r="BM39" i="5"/>
  <c r="CH38" i="5"/>
  <c r="BZ38" i="5"/>
  <c r="BR38" i="5"/>
  <c r="BJ38" i="5"/>
  <c r="CD37" i="5"/>
  <c r="BH37" i="5"/>
  <c r="CB36" i="5"/>
  <c r="BT36" i="5"/>
  <c r="CG35" i="5"/>
  <c r="BY35" i="5"/>
  <c r="BQ35" i="5"/>
  <c r="BI35" i="5"/>
  <c r="BU34" i="5"/>
  <c r="BM34" i="5"/>
  <c r="CG33" i="5"/>
  <c r="BY33" i="5"/>
  <c r="BQ33" i="5"/>
  <c r="BI33" i="5"/>
  <c r="CC32" i="5"/>
  <c r="BU32" i="5"/>
  <c r="BM32" i="5"/>
  <c r="CG31" i="5"/>
  <c r="BY31" i="5"/>
  <c r="BQ31" i="5"/>
  <c r="CD30" i="5"/>
  <c r="BV30" i="5"/>
  <c r="BN30" i="5"/>
  <c r="CH29" i="5"/>
  <c r="BR29" i="5"/>
  <c r="BJ29" i="5"/>
  <c r="CD28" i="5"/>
  <c r="BV28" i="5"/>
  <c r="BN28" i="5"/>
  <c r="CH27" i="5"/>
  <c r="BR27" i="5"/>
  <c r="BJ27" i="5"/>
  <c r="CH13" i="5"/>
  <c r="BZ139" i="5"/>
  <c r="BS139" i="5"/>
  <c r="BK139" i="5"/>
  <c r="CE138" i="5"/>
  <c r="BX138" i="5"/>
  <c r="BP138" i="5"/>
  <c r="BH138" i="5"/>
  <c r="CC137" i="5"/>
  <c r="BU137" i="5"/>
  <c r="BN137" i="5"/>
  <c r="CI136" i="5"/>
  <c r="CA136" i="5"/>
  <c r="BT136" i="5"/>
  <c r="BL136" i="5"/>
  <c r="CG135" i="5"/>
  <c r="BY135" i="5"/>
  <c r="BR135" i="5"/>
  <c r="BK135" i="5"/>
  <c r="CG134" i="5"/>
  <c r="BY134" i="5"/>
  <c r="BQ134" i="5"/>
  <c r="BI134" i="5"/>
  <c r="CC133" i="5"/>
  <c r="BU133" i="5"/>
  <c r="BM133" i="5"/>
  <c r="CG132" i="5"/>
  <c r="BZ132" i="5"/>
  <c r="BK132" i="5"/>
  <c r="CE131" i="5"/>
  <c r="BP131" i="5"/>
  <c r="BH131" i="5"/>
  <c r="BV130" i="5"/>
  <c r="BH130" i="5"/>
  <c r="CB129" i="5"/>
  <c r="BU129" i="5"/>
  <c r="BM129" i="5"/>
  <c r="CG128" i="5"/>
  <c r="BR128" i="5"/>
  <c r="CE127" i="5"/>
  <c r="BW127" i="5"/>
  <c r="BO127" i="5"/>
  <c r="BH127" i="5"/>
  <c r="CC126" i="5"/>
  <c r="BU126" i="5"/>
  <c r="BN126" i="5"/>
  <c r="CI125" i="5"/>
  <c r="CB125" i="5"/>
  <c r="BT125" i="5"/>
  <c r="BL125" i="5"/>
  <c r="CF124" i="5"/>
  <c r="BQ124" i="5"/>
  <c r="CD123" i="5"/>
  <c r="BV123" i="5"/>
  <c r="CD122" i="5"/>
  <c r="BO122" i="5"/>
  <c r="CI121" i="5"/>
  <c r="CA121" i="5"/>
  <c r="BS121" i="5"/>
  <c r="BK121" i="5"/>
  <c r="CE120" i="5"/>
  <c r="BW120" i="5"/>
  <c r="BQ120" i="5"/>
  <c r="BK120" i="5"/>
  <c r="BR119" i="5"/>
  <c r="BJ119" i="5"/>
  <c r="CD118" i="5"/>
  <c r="BV118" i="5"/>
  <c r="BO118" i="5"/>
  <c r="CI117" i="5"/>
  <c r="CB117" i="5"/>
  <c r="BT117" i="5"/>
  <c r="BM117" i="5"/>
  <c r="CG116" i="5"/>
  <c r="BY116" i="5"/>
  <c r="BQ116" i="5"/>
  <c r="BI116" i="5"/>
  <c r="CD115" i="5"/>
  <c r="BW115" i="5"/>
  <c r="BH115" i="5"/>
  <c r="CC114" i="5"/>
  <c r="BU114" i="5"/>
  <c r="BN114" i="5"/>
  <c r="CI113" i="5"/>
  <c r="CA113" i="5"/>
  <c r="BT113" i="5"/>
  <c r="CH112" i="5"/>
  <c r="BZ112" i="5"/>
  <c r="BS112" i="5"/>
  <c r="BL112" i="5"/>
  <c r="CG111" i="5"/>
  <c r="BY111" i="5"/>
  <c r="BQ111" i="5"/>
  <c r="BI111" i="5"/>
  <c r="CC110" i="5"/>
  <c r="BU110" i="5"/>
  <c r="BN110" i="5"/>
  <c r="CI109" i="5"/>
  <c r="CA109" i="5"/>
  <c r="BT109" i="5"/>
  <c r="BL109" i="5"/>
  <c r="BX108" i="5"/>
  <c r="BQ108" i="5"/>
  <c r="BI108" i="5"/>
  <c r="CC107" i="5"/>
  <c r="BU107" i="5"/>
  <c r="BM107" i="5"/>
  <c r="CG106" i="5"/>
  <c r="BY106" i="5"/>
  <c r="BQ106" i="5"/>
  <c r="BI106" i="5"/>
  <c r="CE105" i="5"/>
  <c r="BW105" i="5"/>
  <c r="CD104" i="5"/>
  <c r="BV104" i="5"/>
  <c r="BN104" i="5"/>
  <c r="CH103" i="5"/>
  <c r="CA103" i="5"/>
  <c r="BS103" i="5"/>
  <c r="BK103" i="5"/>
  <c r="BY102" i="5"/>
  <c r="BQ102" i="5"/>
  <c r="BI102" i="5"/>
  <c r="CD101" i="5"/>
  <c r="BV101" i="5"/>
  <c r="BO101" i="5"/>
  <c r="CI100" i="5"/>
  <c r="CB100" i="5"/>
  <c r="BT100" i="5"/>
  <c r="BL100" i="5"/>
  <c r="BX99" i="5"/>
  <c r="BP99" i="5"/>
  <c r="BH99" i="5"/>
  <c r="CC98" i="5"/>
  <c r="BU98" i="5"/>
  <c r="BM98" i="5"/>
  <c r="BZ97" i="5"/>
  <c r="BR97" i="5"/>
  <c r="BK97" i="5"/>
  <c r="CE96" i="5"/>
  <c r="BW96" i="5"/>
  <c r="BP96" i="5"/>
  <c r="CD95" i="5"/>
  <c r="BW95" i="5"/>
  <c r="BO95" i="5"/>
  <c r="BH95" i="5"/>
  <c r="CB94" i="5"/>
  <c r="BU94" i="5"/>
  <c r="BM94" i="5"/>
  <c r="CA93" i="5"/>
  <c r="BS93" i="5"/>
  <c r="BK93" i="5"/>
  <c r="CE92" i="5"/>
  <c r="BW92" i="5"/>
  <c r="BO92" i="5"/>
  <c r="BH92" i="5"/>
  <c r="CB91" i="5"/>
  <c r="BU91" i="5"/>
  <c r="BN91" i="5"/>
  <c r="CH90" i="5"/>
  <c r="BZ90" i="5"/>
  <c r="BR90" i="5"/>
  <c r="BK90" i="5"/>
  <c r="CE89" i="5"/>
  <c r="BX89" i="5"/>
  <c r="BP89" i="5"/>
  <c r="BH89" i="5"/>
  <c r="CB88" i="5"/>
  <c r="BT88" i="5"/>
  <c r="BM88" i="5"/>
  <c r="CA87" i="5"/>
  <c r="BL87" i="5"/>
  <c r="CF86" i="5"/>
  <c r="BY86" i="5"/>
  <c r="BQ86" i="5"/>
  <c r="BI86" i="5"/>
  <c r="BV85" i="5"/>
  <c r="BN85" i="5"/>
  <c r="CH84" i="5"/>
  <c r="BS84" i="5"/>
  <c r="BK84" i="5"/>
  <c r="CE83" i="5"/>
  <c r="BW83" i="5"/>
  <c r="BO83" i="5"/>
  <c r="BH83" i="5"/>
  <c r="CB82" i="5"/>
  <c r="BT82" i="5"/>
  <c r="BL82" i="5"/>
  <c r="CF81" i="5"/>
  <c r="BY81" i="5"/>
  <c r="BR81" i="5"/>
  <c r="BJ81" i="5"/>
  <c r="CD80" i="5"/>
  <c r="BP80" i="5"/>
  <c r="BH80" i="5"/>
  <c r="CB79" i="5"/>
  <c r="BT79" i="5"/>
  <c r="BL79" i="5"/>
  <c r="CF78" i="5"/>
  <c r="BX78" i="5"/>
  <c r="BR78" i="5"/>
  <c r="BJ78" i="5"/>
  <c r="CD77" i="5"/>
  <c r="BV77" i="5"/>
  <c r="BN77" i="5"/>
  <c r="CH76" i="5"/>
  <c r="CA76" i="5"/>
  <c r="BK76" i="5"/>
  <c r="CE75" i="5"/>
  <c r="BR75" i="5"/>
  <c r="BJ75" i="5"/>
  <c r="CE74" i="5"/>
  <c r="BW74" i="5"/>
  <c r="BO74" i="5"/>
  <c r="CI73" i="5"/>
  <c r="CA73" i="5"/>
  <c r="BK73" i="5"/>
  <c r="CE72" i="5"/>
  <c r="BW72" i="5"/>
  <c r="BO72" i="5"/>
  <c r="CI71" i="5"/>
  <c r="CB71" i="5"/>
  <c r="BT71" i="5"/>
  <c r="BL71" i="5"/>
  <c r="CG70" i="5"/>
  <c r="BY70" i="5"/>
  <c r="BR70" i="5"/>
  <c r="BK70" i="5"/>
  <c r="CF69" i="5"/>
  <c r="BX69" i="5"/>
  <c r="BJ69" i="5"/>
  <c r="CE68" i="5"/>
  <c r="BW68" i="5"/>
  <c r="BO68" i="5"/>
  <c r="CI67" i="5"/>
  <c r="CA67" i="5"/>
  <c r="CD61" i="5"/>
  <c r="BV61" i="5"/>
  <c r="BO61" i="5"/>
  <c r="CI60" i="5"/>
  <c r="CA60" i="5"/>
  <c r="BT60" i="5"/>
  <c r="BL60" i="5"/>
  <c r="CF59" i="5"/>
  <c r="BX59" i="5"/>
  <c r="BQ59" i="5"/>
  <c r="BJ59" i="5"/>
  <c r="CD58" i="5"/>
  <c r="BV58" i="5"/>
  <c r="BN58" i="5"/>
  <c r="CH57" i="5"/>
  <c r="BZ57" i="5"/>
  <c r="BR57" i="5"/>
  <c r="BJ57" i="5"/>
  <c r="CD56" i="5"/>
  <c r="BV56" i="5"/>
  <c r="CI55" i="5"/>
  <c r="CA55" i="5"/>
  <c r="BS55" i="5"/>
  <c r="BL55" i="5"/>
  <c r="CF54" i="5"/>
  <c r="BX54" i="5"/>
  <c r="BP54" i="5"/>
  <c r="BH54" i="5"/>
  <c r="CB53" i="5"/>
  <c r="BT53" i="5"/>
  <c r="BM53" i="5"/>
  <c r="CG52" i="5"/>
  <c r="BY52" i="5"/>
  <c r="BQ52" i="5"/>
  <c r="BI52" i="5"/>
  <c r="CC51" i="5"/>
  <c r="BU51" i="5"/>
  <c r="BM51" i="5"/>
  <c r="CG50" i="5"/>
  <c r="BY50" i="5"/>
  <c r="BQ50" i="5"/>
  <c r="BI50" i="5"/>
  <c r="BU49" i="5"/>
  <c r="BQ43" i="5"/>
  <c r="BI43" i="5"/>
  <c r="CC42" i="5"/>
  <c r="BU42" i="5"/>
  <c r="BM42" i="5"/>
  <c r="CG41" i="5"/>
  <c r="BR41" i="5"/>
  <c r="BJ41" i="5"/>
  <c r="CE40" i="5"/>
  <c r="BX40" i="5"/>
  <c r="BP40" i="5"/>
  <c r="BH40" i="5"/>
  <c r="CB39" i="5"/>
  <c r="BT39" i="5"/>
  <c r="BL39" i="5"/>
  <c r="CG38" i="5"/>
  <c r="BY38" i="5"/>
  <c r="BQ38" i="5"/>
  <c r="BI38" i="5"/>
  <c r="CC37" i="5"/>
  <c r="BV37" i="5"/>
  <c r="BO37" i="5"/>
  <c r="CI36" i="5"/>
  <c r="CA36" i="5"/>
  <c r="BS36" i="5"/>
  <c r="CF35" i="5"/>
  <c r="BX35" i="5"/>
  <c r="BP35" i="5"/>
  <c r="BH35" i="5"/>
  <c r="CB34" i="5"/>
  <c r="BT34" i="5"/>
  <c r="BL34" i="5"/>
  <c r="CF33" i="5"/>
  <c r="BX33" i="5"/>
  <c r="BP33" i="5"/>
  <c r="BH33" i="5"/>
  <c r="CB32" i="5"/>
  <c r="BT32" i="5"/>
  <c r="BL32" i="5"/>
  <c r="BX31" i="5"/>
  <c r="BP31" i="5"/>
  <c r="CC30" i="5"/>
  <c r="BU30" i="5"/>
  <c r="BM30" i="5"/>
  <c r="CG29" i="5"/>
  <c r="BY29" i="5"/>
  <c r="BQ29" i="5"/>
  <c r="BI29" i="5"/>
  <c r="CC28" i="5"/>
  <c r="BU28" i="5"/>
  <c r="BM28" i="5"/>
  <c r="CG27" i="5"/>
  <c r="BY27" i="5"/>
  <c r="BQ27" i="5"/>
  <c r="BI27" i="5"/>
  <c r="CD26" i="5"/>
  <c r="BV26" i="5"/>
  <c r="BN26" i="5"/>
  <c r="CH25" i="5"/>
  <c r="BR25" i="5"/>
  <c r="BJ25" i="5"/>
  <c r="CD24" i="5"/>
  <c r="BV24" i="5"/>
  <c r="BN24" i="5"/>
  <c r="CI23" i="5"/>
  <c r="CA23" i="5"/>
  <c r="BR18" i="5"/>
  <c r="BW66" i="5"/>
  <c r="BP66" i="5"/>
  <c r="BH66" i="5"/>
  <c r="CC65" i="5"/>
  <c r="BU65" i="5"/>
  <c r="BM65" i="5"/>
  <c r="CG64" i="5"/>
  <c r="BY64" i="5"/>
  <c r="BQ64" i="5"/>
  <c r="BI64" i="5"/>
  <c r="CC63" i="5"/>
  <c r="BU63" i="5"/>
  <c r="BM63" i="5"/>
  <c r="CG62" i="5"/>
  <c r="BY62" i="5"/>
  <c r="BR62" i="5"/>
  <c r="BJ62" i="5"/>
  <c r="BW61" i="5"/>
  <c r="BP61" i="5"/>
  <c r="BH61" i="5"/>
  <c r="CB60" i="5"/>
  <c r="BN60" i="5"/>
  <c r="CH59" i="5"/>
  <c r="BL59" i="5"/>
  <c r="BX58" i="5"/>
  <c r="BP58" i="5"/>
  <c r="BH58" i="5"/>
  <c r="CB57" i="5"/>
  <c r="BU57" i="5"/>
  <c r="BM57" i="5"/>
  <c r="CG56" i="5"/>
  <c r="BY56" i="5"/>
  <c r="BQ56" i="5"/>
  <c r="BJ56" i="5"/>
  <c r="CD55" i="5"/>
  <c r="BV55" i="5"/>
  <c r="BO55" i="5"/>
  <c r="CI54" i="5"/>
  <c r="CA54" i="5"/>
  <c r="BK54" i="5"/>
  <c r="CE53" i="5"/>
  <c r="BW53" i="5"/>
  <c r="BO53" i="5"/>
  <c r="BH53" i="5"/>
  <c r="CB52" i="5"/>
  <c r="BT52" i="5"/>
  <c r="BL52" i="5"/>
  <c r="CF51" i="5"/>
  <c r="BQ51" i="5"/>
  <c r="BI51" i="5"/>
  <c r="CC50" i="5"/>
  <c r="BU50" i="5"/>
  <c r="BM50" i="5"/>
  <c r="CG49" i="5"/>
  <c r="BY49" i="5"/>
  <c r="BQ49" i="5"/>
  <c r="BK49" i="5"/>
  <c r="CE48" i="5"/>
  <c r="BW48" i="5"/>
  <c r="BH48" i="5"/>
  <c r="CB47" i="5"/>
  <c r="BU47" i="5"/>
  <c r="BM47" i="5"/>
  <c r="CG46" i="5"/>
  <c r="BY46" i="5"/>
  <c r="BR46" i="5"/>
  <c r="BJ46" i="5"/>
  <c r="CD45" i="5"/>
  <c r="BV45" i="5"/>
  <c r="BN45" i="5"/>
  <c r="CH44" i="5"/>
  <c r="CA44" i="5"/>
  <c r="BT44" i="5"/>
  <c r="BM44" i="5"/>
  <c r="CG43" i="5"/>
  <c r="BY43" i="5"/>
  <c r="BR43" i="5"/>
  <c r="BJ43" i="5"/>
  <c r="CD42" i="5"/>
  <c r="BV42" i="5"/>
  <c r="BN42" i="5"/>
  <c r="CH41" i="5"/>
  <c r="BS41" i="5"/>
  <c r="BK41" i="5"/>
  <c r="BY40" i="5"/>
  <c r="BQ40" i="5"/>
  <c r="BI40" i="5"/>
  <c r="CC39" i="5"/>
  <c r="BU39" i="5"/>
  <c r="BN39" i="5"/>
  <c r="CI38" i="5"/>
  <c r="BT38" i="5"/>
  <c r="BL38" i="5"/>
  <c r="BX37" i="5"/>
  <c r="BQ37" i="5"/>
  <c r="BJ37" i="5"/>
  <c r="CD36" i="5"/>
  <c r="BV36" i="5"/>
  <c r="BN36" i="5"/>
  <c r="BH36" i="5"/>
  <c r="CB35" i="5"/>
  <c r="BT35" i="5"/>
  <c r="BL35" i="5"/>
  <c r="CF34" i="5"/>
  <c r="BX34" i="5"/>
  <c r="BP34" i="5"/>
  <c r="BH34" i="5"/>
  <c r="CB33" i="5"/>
  <c r="BT33" i="5"/>
  <c r="BL33" i="5"/>
  <c r="BY28" i="5"/>
  <c r="BW23" i="5"/>
  <c r="BO23" i="5"/>
  <c r="CI22" i="5"/>
  <c r="CA22" i="5"/>
  <c r="BK22" i="5"/>
  <c r="CE21" i="5"/>
  <c r="BW21" i="5"/>
  <c r="BO21" i="5"/>
  <c r="CI20" i="5"/>
  <c r="CA20" i="5"/>
  <c r="BT20" i="5"/>
  <c r="BL20" i="5"/>
  <c r="BX19" i="5"/>
  <c r="BQ19" i="5"/>
  <c r="CD18" i="5"/>
  <c r="BV18" i="5"/>
  <c r="BO18" i="5"/>
  <c r="CI17" i="5"/>
  <c r="CA17" i="5"/>
  <c r="BL17" i="5"/>
  <c r="CG16" i="5"/>
  <c r="BY16" i="5"/>
  <c r="BQ16" i="5"/>
  <c r="BI16" i="5"/>
  <c r="BU15" i="5"/>
  <c r="CH14" i="5"/>
  <c r="BZ14" i="5"/>
  <c r="BR14" i="5"/>
  <c r="BJ14" i="5"/>
  <c r="BJ22" i="5"/>
  <c r="CD21" i="5"/>
  <c r="BV21" i="5"/>
  <c r="BN21" i="5"/>
  <c r="CH20" i="5"/>
  <c r="BZ20" i="5"/>
  <c r="BS20" i="5"/>
  <c r="BK20" i="5"/>
  <c r="CE19" i="5"/>
  <c r="BW19" i="5"/>
  <c r="BP19" i="5"/>
  <c r="BI19" i="5"/>
  <c r="CC18" i="5"/>
  <c r="BU18" i="5"/>
  <c r="BH26" i="5"/>
  <c r="CB25" i="5"/>
  <c r="BT25" i="5"/>
  <c r="BL25" i="5"/>
  <c r="BX24" i="5"/>
  <c r="BP24" i="5"/>
  <c r="CC23" i="5"/>
  <c r="BU23" i="5"/>
  <c r="BM23" i="5"/>
  <c r="CG22" i="5"/>
  <c r="BY22" i="5"/>
  <c r="BQ22" i="5"/>
  <c r="BI22" i="5"/>
  <c r="CC21" i="5"/>
  <c r="BW26" i="5"/>
  <c r="BO26" i="5"/>
  <c r="CI25" i="5"/>
  <c r="CA25" i="5"/>
  <c r="BK25" i="5"/>
  <c r="CE24" i="5"/>
  <c r="BW24" i="5"/>
  <c r="BO24" i="5"/>
  <c r="BH24" i="5"/>
  <c r="CB23" i="5"/>
  <c r="BT23" i="5"/>
  <c r="BL23" i="5"/>
  <c r="BX22" i="5"/>
  <c r="BP22" i="5"/>
  <c r="BH22" i="5"/>
  <c r="CI13" i="5"/>
  <c r="CA13" i="5"/>
  <c r="BS13" i="5"/>
  <c r="BK13" i="5"/>
  <c r="BX12" i="5"/>
  <c r="BP12" i="5"/>
  <c r="BH12" i="5"/>
  <c r="CB11" i="5"/>
  <c r="BT11" i="5"/>
  <c r="BL11" i="5"/>
  <c r="BX10" i="5"/>
  <c r="BP10" i="5"/>
  <c r="BH10" i="5"/>
  <c r="CB9" i="5"/>
  <c r="BT9" i="5"/>
  <c r="BL9" i="5"/>
  <c r="CB67" i="5"/>
  <c r="BU67" i="5"/>
  <c r="BM67" i="5"/>
  <c r="CG66" i="5"/>
  <c r="BK66" i="5"/>
  <c r="BX65" i="5"/>
  <c r="BP65" i="5"/>
  <c r="BH65" i="5"/>
  <c r="CB64" i="5"/>
  <c r="BT64" i="5"/>
  <c r="BL64" i="5"/>
  <c r="BX63" i="5"/>
  <c r="BP63" i="5"/>
  <c r="BH63" i="5"/>
  <c r="CB62" i="5"/>
  <c r="BT62" i="5"/>
  <c r="BM62" i="5"/>
  <c r="CG61" i="5"/>
  <c r="BK61" i="5"/>
  <c r="CE60" i="5"/>
  <c r="BX60" i="5"/>
  <c r="BQ60" i="5"/>
  <c r="BI60" i="5"/>
  <c r="BN59" i="5"/>
  <c r="CI58" i="5"/>
  <c r="CA58" i="5"/>
  <c r="BS58" i="5"/>
  <c r="BK58" i="5"/>
  <c r="CE57" i="5"/>
  <c r="BW57" i="5"/>
  <c r="BP57" i="5"/>
  <c r="BH57" i="5"/>
  <c r="CB56" i="5"/>
  <c r="BT56" i="5"/>
  <c r="BM56" i="5"/>
  <c r="CG55" i="5"/>
  <c r="BY55" i="5"/>
  <c r="BJ55" i="5"/>
  <c r="CD54" i="5"/>
  <c r="BV54" i="5"/>
  <c r="BN54" i="5"/>
  <c r="CH53" i="5"/>
  <c r="BZ53" i="5"/>
  <c r="BR53" i="5"/>
  <c r="BK53" i="5"/>
  <c r="CE52" i="5"/>
  <c r="BW52" i="5"/>
  <c r="BO52" i="5"/>
  <c r="CI51" i="5"/>
  <c r="CA51" i="5"/>
  <c r="BT51" i="5"/>
  <c r="BL51" i="5"/>
  <c r="CF50" i="5"/>
  <c r="BX50" i="5"/>
  <c r="BP50" i="5"/>
  <c r="BH50" i="5"/>
  <c r="CB49" i="5"/>
  <c r="BT49" i="5"/>
  <c r="BM49" i="5"/>
  <c r="CH48" i="5"/>
  <c r="AC46" i="7" s="1" a="1"/>
  <c r="AC46" i="7" s="1"/>
  <c r="BZ48" i="5"/>
  <c r="BR48" i="5"/>
  <c r="BK48" i="5"/>
  <c r="CE47" i="5"/>
  <c r="BP47" i="5"/>
  <c r="BH47" i="5"/>
  <c r="CB46" i="5"/>
  <c r="BU46" i="5"/>
  <c r="BM46" i="5"/>
  <c r="CG45" i="5"/>
  <c r="BY45" i="5"/>
  <c r="BQ45" i="5"/>
  <c r="BI45" i="5"/>
  <c r="BW44" i="5"/>
  <c r="BO44" i="5"/>
  <c r="BH44" i="5"/>
  <c r="CB43" i="5"/>
  <c r="BM43" i="5"/>
  <c r="CG42" i="5"/>
  <c r="BY42" i="5"/>
  <c r="BQ42" i="5"/>
  <c r="BI42" i="5"/>
  <c r="CC41" i="5"/>
  <c r="BV41" i="5"/>
  <c r="BN41" i="5"/>
  <c r="BT40" i="5"/>
  <c r="BL40" i="5"/>
  <c r="BX39" i="5"/>
  <c r="BP39" i="5"/>
  <c r="BJ39" i="5"/>
  <c r="CD38" i="5"/>
  <c r="BW38" i="5"/>
  <c r="BO38" i="5"/>
  <c r="CI37" i="5"/>
  <c r="CA37" i="5"/>
  <c r="BT37" i="5"/>
  <c r="BM37" i="5"/>
  <c r="CG36" i="5"/>
  <c r="BY36" i="5"/>
  <c r="BQ36" i="5"/>
  <c r="CE35" i="5"/>
  <c r="BW35" i="5"/>
  <c r="BO35" i="5"/>
  <c r="CI34" i="5"/>
  <c r="CA34" i="5"/>
  <c r="BS34" i="5"/>
  <c r="BK34" i="5"/>
  <c r="CE33" i="5"/>
  <c r="BW33" i="5"/>
  <c r="BO33" i="5"/>
  <c r="CI32" i="5"/>
  <c r="CA32" i="5"/>
  <c r="BS32" i="5"/>
  <c r="BK32" i="5"/>
  <c r="CE31" i="5"/>
  <c r="BW31" i="5"/>
  <c r="BO31" i="5"/>
  <c r="BH31" i="5"/>
  <c r="CB30" i="5"/>
  <c r="BT30" i="5"/>
  <c r="BL30" i="5"/>
  <c r="CF29" i="5"/>
  <c r="BX29" i="5"/>
  <c r="BP29" i="5"/>
  <c r="BH29" i="5"/>
  <c r="CB28" i="5"/>
  <c r="BJ18" i="5"/>
  <c r="CD17" i="5"/>
  <c r="BV17" i="5"/>
  <c r="BO17" i="5"/>
  <c r="BH17" i="5"/>
  <c r="CB16" i="5"/>
  <c r="BT16" i="5"/>
  <c r="BL16" i="5"/>
  <c r="BX15" i="5"/>
  <c r="BP15" i="5"/>
  <c r="BI15" i="5"/>
  <c r="CC14" i="5"/>
  <c r="BU14" i="5"/>
  <c r="BM14" i="5"/>
  <c r="CG13" i="5"/>
  <c r="BZ13" i="5"/>
  <c r="BR13" i="5"/>
  <c r="BJ13" i="5"/>
  <c r="CE12" i="5"/>
  <c r="BW12" i="5"/>
  <c r="BO12" i="5"/>
  <c r="CI11" i="5"/>
  <c r="CA11" i="5"/>
  <c r="BK11" i="5"/>
  <c r="CE10" i="5"/>
  <c r="BW10" i="5"/>
  <c r="BO10" i="5"/>
  <c r="CI9" i="5"/>
  <c r="CA9" i="5"/>
  <c r="BK9" i="5"/>
  <c r="BT67" i="5"/>
  <c r="BL67" i="5"/>
  <c r="CF66" i="5"/>
  <c r="BR66" i="5"/>
  <c r="BJ66" i="5"/>
  <c r="CE65" i="5"/>
  <c r="BW65" i="5"/>
  <c r="BO65" i="5"/>
  <c r="CI64" i="5"/>
  <c r="CA64" i="5"/>
  <c r="BS64" i="5"/>
  <c r="BK64" i="5"/>
  <c r="CE63" i="5"/>
  <c r="BW63" i="5"/>
  <c r="BO63" i="5"/>
  <c r="CI62" i="5"/>
  <c r="CA62" i="5"/>
  <c r="BL62" i="5"/>
  <c r="CF61" i="5"/>
  <c r="BY61" i="5"/>
  <c r="BR61" i="5"/>
  <c r="BJ61" i="5"/>
  <c r="CD60" i="5"/>
  <c r="BW60" i="5"/>
  <c r="BP60" i="5"/>
  <c r="BH60" i="5"/>
  <c r="CB59" i="5"/>
  <c r="BU59" i="5"/>
  <c r="CH58" i="5"/>
  <c r="BZ58" i="5"/>
  <c r="BR58" i="5"/>
  <c r="BJ58" i="5"/>
  <c r="CD57" i="5"/>
  <c r="BO57" i="5"/>
  <c r="CI56" i="5"/>
  <c r="CA56" i="5"/>
  <c r="BS56" i="5"/>
  <c r="BL56" i="5"/>
  <c r="BX55" i="5"/>
  <c r="BQ55" i="5"/>
  <c r="BI55" i="5"/>
  <c r="CC54" i="5"/>
  <c r="BU54" i="5"/>
  <c r="BM54" i="5"/>
  <c r="CG53" i="5"/>
  <c r="BY53" i="5"/>
  <c r="BQ53" i="5"/>
  <c r="BJ53" i="5"/>
  <c r="CD52" i="5"/>
  <c r="BV52" i="5"/>
  <c r="BN52" i="5"/>
  <c r="CH51" i="5"/>
  <c r="BZ51" i="5"/>
  <c r="BK51" i="5"/>
  <c r="CE50" i="5"/>
  <c r="BW50" i="5"/>
  <c r="BO50" i="5"/>
  <c r="CI49" i="5"/>
  <c r="CA49" i="5"/>
  <c r="CG48" i="5"/>
  <c r="BY48" i="5"/>
  <c r="BQ48" i="5"/>
  <c r="BJ48" i="5"/>
  <c r="CD47" i="5"/>
  <c r="BO47" i="5"/>
  <c r="CI46" i="5"/>
  <c r="CA46" i="5"/>
  <c r="BT46" i="5"/>
  <c r="BL46" i="5"/>
  <c r="BX45" i="5"/>
  <c r="BP45" i="5"/>
  <c r="BH45" i="5"/>
  <c r="CC44" i="5"/>
  <c r="BV44" i="5"/>
  <c r="CI43" i="5"/>
  <c r="CA43" i="5"/>
  <c r="BL43" i="5"/>
  <c r="CF42" i="5"/>
  <c r="BX42" i="5"/>
  <c r="BP42" i="5"/>
  <c r="BH42" i="5"/>
  <c r="CB41" i="5"/>
  <c r="BU41" i="5"/>
  <c r="BM41" i="5"/>
  <c r="CH40" i="5"/>
  <c r="CA40" i="5"/>
  <c r="BS40" i="5"/>
  <c r="BK40" i="5"/>
  <c r="CE39" i="5"/>
  <c r="BW39" i="5"/>
  <c r="BI39" i="5"/>
  <c r="CC38" i="5"/>
  <c r="BV38" i="5"/>
  <c r="BN38" i="5"/>
  <c r="CH37" i="5"/>
  <c r="BZ37" i="5"/>
  <c r="BS37" i="5"/>
  <c r="BL37" i="5"/>
  <c r="BX36" i="5"/>
  <c r="BP36" i="5"/>
  <c r="CD35" i="5"/>
  <c r="BV35" i="5"/>
  <c r="BN35" i="5"/>
  <c r="CH34" i="5"/>
  <c r="AC32" i="7" s="1" a="1"/>
  <c r="AC32" i="7" s="1"/>
  <c r="BZ34" i="5"/>
  <c r="BR34" i="5"/>
  <c r="BJ34" i="5"/>
  <c r="CD33" i="5"/>
  <c r="BV33" i="5"/>
  <c r="BN33" i="5"/>
  <c r="CH32" i="5"/>
  <c r="BZ32" i="5"/>
  <c r="BR32" i="5"/>
  <c r="BJ32" i="5"/>
  <c r="CD31" i="5"/>
  <c r="BY21" i="5"/>
  <c r="BQ21" i="5"/>
  <c r="BI21" i="5"/>
  <c r="CC20" i="5"/>
  <c r="BV20" i="5"/>
  <c r="BN20" i="5"/>
  <c r="CH19" i="5"/>
  <c r="BZ19" i="5"/>
  <c r="BK19" i="5"/>
  <c r="CF18" i="5"/>
  <c r="BX18" i="5"/>
  <c r="BI18" i="5"/>
  <c r="CC17" i="5"/>
  <c r="BU17" i="5"/>
  <c r="BN17" i="5"/>
  <c r="CI16" i="5"/>
  <c r="CA16" i="5"/>
  <c r="BS16" i="5"/>
  <c r="BK16" i="5"/>
  <c r="CE15" i="5"/>
  <c r="BW15" i="5"/>
  <c r="BO15" i="5"/>
  <c r="BH15" i="5"/>
  <c r="CB14" i="5"/>
  <c r="BT14" i="5"/>
  <c r="BL14" i="5"/>
  <c r="CF13" i="5"/>
  <c r="BY13" i="5"/>
  <c r="BQ13" i="5"/>
  <c r="BI13" i="5"/>
  <c r="CD12" i="5"/>
  <c r="BV12" i="5"/>
  <c r="BN12" i="5"/>
  <c r="CH11" i="5"/>
  <c r="BZ11" i="5"/>
  <c r="BR11" i="5"/>
  <c r="BJ11" i="5"/>
  <c r="CD10" i="5"/>
  <c r="BV10" i="5"/>
  <c r="BN10" i="5"/>
  <c r="CH9" i="5"/>
  <c r="BZ9" i="5"/>
  <c r="BR9" i="5"/>
  <c r="BJ9" i="5"/>
  <c r="BK67" i="5"/>
  <c r="CE66" i="5"/>
  <c r="BX66" i="5"/>
  <c r="BQ66" i="5"/>
  <c r="BI66" i="5"/>
  <c r="CD65" i="5"/>
  <c r="BV65" i="5"/>
  <c r="BN65" i="5"/>
  <c r="CH64" i="5"/>
  <c r="BZ64" i="5"/>
  <c r="BR64" i="5"/>
  <c r="BJ64" i="5"/>
  <c r="CD63" i="5"/>
  <c r="BV63" i="5"/>
  <c r="BN63" i="5"/>
  <c r="CH62" i="5"/>
  <c r="BK62" i="5"/>
  <c r="BX61" i="5"/>
  <c r="BQ61" i="5"/>
  <c r="BI61" i="5"/>
  <c r="CC60" i="5"/>
  <c r="BV60" i="5"/>
  <c r="BO60" i="5"/>
  <c r="CI59" i="5"/>
  <c r="CA59" i="5"/>
  <c r="BT59" i="5"/>
  <c r="BM59" i="5"/>
  <c r="CG58" i="5"/>
  <c r="BY58" i="5"/>
  <c r="BQ58" i="5"/>
  <c r="BI58" i="5"/>
  <c r="CC57" i="5"/>
  <c r="BN57" i="5"/>
  <c r="CH56" i="5"/>
  <c r="BZ56" i="5"/>
  <c r="BR56" i="5"/>
  <c r="BK56" i="5"/>
  <c r="CE55" i="5"/>
  <c r="BW55" i="5"/>
  <c r="BP55" i="5"/>
  <c r="BH55" i="5"/>
  <c r="CB54" i="5"/>
  <c r="BT54" i="5"/>
  <c r="BL54" i="5"/>
  <c r="CF53" i="5"/>
  <c r="BX53" i="5"/>
  <c r="BP53" i="5"/>
  <c r="BI53" i="5"/>
  <c r="CC52" i="5"/>
  <c r="BU52" i="5"/>
  <c r="BM52" i="5"/>
  <c r="CG51" i="5"/>
  <c r="BY51" i="5"/>
  <c r="BR51" i="5"/>
  <c r="BJ51" i="5"/>
  <c r="CD50" i="5"/>
  <c r="BV50" i="5"/>
  <c r="BN50" i="5"/>
  <c r="CH49" i="5"/>
  <c r="BZ49" i="5"/>
  <c r="BR49" i="5"/>
  <c r="BX48" i="5"/>
  <c r="BI48" i="5"/>
  <c r="CC47" i="5"/>
  <c r="BV47" i="5"/>
  <c r="BN47" i="5"/>
  <c r="CH46" i="5"/>
  <c r="BZ46" i="5"/>
  <c r="BK46" i="5"/>
  <c r="CE45" i="5"/>
  <c r="BW45" i="5"/>
  <c r="BO45" i="5"/>
  <c r="CI44" i="5"/>
  <c r="CB44" i="5"/>
  <c r="BU44" i="5"/>
  <c r="CH43" i="5"/>
  <c r="BK43" i="5"/>
  <c r="CE42" i="5"/>
  <c r="BW42" i="5"/>
  <c r="BO42" i="5"/>
  <c r="CI41" i="5"/>
  <c r="CA41" i="5"/>
  <c r="BT41" i="5"/>
  <c r="BL41" i="5"/>
  <c r="CG40" i="5"/>
  <c r="BZ40" i="5"/>
  <c r="BR40" i="5"/>
  <c r="BJ40" i="5"/>
  <c r="CD39" i="5"/>
  <c r="BV39" i="5"/>
  <c r="BH39" i="5"/>
  <c r="CB38" i="5"/>
  <c r="BU38" i="5"/>
  <c r="BM38" i="5"/>
  <c r="CG37" i="5"/>
  <c r="BY37" i="5"/>
  <c r="BR37" i="5"/>
  <c r="BK37" i="5"/>
  <c r="CE36" i="5"/>
  <c r="BW36" i="5"/>
  <c r="BO36" i="5"/>
  <c r="BI36" i="5"/>
  <c r="CC35" i="5"/>
  <c r="BU35" i="5"/>
  <c r="BM35" i="5"/>
  <c r="CG34" i="5"/>
  <c r="BY34" i="5"/>
  <c r="BQ34" i="5"/>
  <c r="BI34" i="5"/>
  <c r="CC33" i="5"/>
  <c r="BU33" i="5"/>
  <c r="BM33" i="5"/>
  <c r="CG32" i="5"/>
  <c r="BY32" i="5"/>
  <c r="BQ32" i="5"/>
  <c r="BI32" i="5"/>
  <c r="CC31" i="5"/>
  <c r="BX23" i="5"/>
  <c r="CF21" i="5"/>
  <c r="BX21" i="5"/>
  <c r="BP21" i="5"/>
  <c r="BH21" i="5"/>
  <c r="CB20" i="5"/>
  <c r="BU20" i="5"/>
  <c r="BM20" i="5"/>
  <c r="CG19" i="5"/>
  <c r="BY19" i="5"/>
  <c r="BR19" i="5"/>
  <c r="BJ19" i="5"/>
  <c r="CE18" i="5"/>
  <c r="BW18" i="5"/>
  <c r="BP18" i="5"/>
  <c r="BH18" i="5"/>
  <c r="CB17" i="5"/>
  <c r="BT17" i="5"/>
  <c r="BM17" i="5"/>
  <c r="CH16" i="5"/>
  <c r="BZ16" i="5"/>
  <c r="BR16" i="5"/>
  <c r="BJ16" i="5"/>
  <c r="CD15" i="5"/>
  <c r="BV15" i="5"/>
  <c r="BN15" i="5"/>
  <c r="CI14" i="5"/>
  <c r="CA14" i="5"/>
  <c r="BK14" i="5"/>
  <c r="CE13" i="5"/>
  <c r="BX13" i="5"/>
  <c r="BP13" i="5"/>
  <c r="BH13" i="5"/>
  <c r="CC12" i="5"/>
  <c r="BU12" i="5"/>
  <c r="BM12" i="5"/>
  <c r="CG11" i="5"/>
  <c r="BY11" i="5"/>
  <c r="BQ11" i="5"/>
  <c r="BI11" i="5"/>
  <c r="CC10" i="5"/>
  <c r="BU10" i="5"/>
  <c r="BM10" i="5"/>
  <c r="CG9" i="5"/>
  <c r="BY9" i="5"/>
  <c r="BQ9" i="5"/>
  <c r="BI9" i="5"/>
  <c r="BN32" i="5"/>
  <c r="CH31" i="5"/>
  <c r="BS31" i="5"/>
  <c r="BK31" i="5"/>
  <c r="BX30" i="5"/>
  <c r="BP30" i="5"/>
  <c r="BH30" i="5"/>
  <c r="CB29" i="5"/>
  <c r="BT29" i="5"/>
  <c r="BL29" i="5"/>
  <c r="CF28" i="5"/>
  <c r="BQ28" i="5"/>
  <c r="BI28" i="5"/>
  <c r="CC27" i="5"/>
  <c r="BU27" i="5"/>
  <c r="BM27" i="5"/>
  <c r="CG26" i="5"/>
  <c r="BZ26" i="5"/>
  <c r="BR26" i="5"/>
  <c r="BJ26" i="5"/>
  <c r="CD25" i="5"/>
  <c r="BV25" i="5"/>
  <c r="BN25" i="5"/>
  <c r="CH24" i="5"/>
  <c r="BZ24" i="5"/>
  <c r="BR24" i="5"/>
  <c r="BJ24" i="5"/>
  <c r="CE23" i="5"/>
  <c r="BP23" i="5"/>
  <c r="BH23" i="5"/>
  <c r="CB22" i="5"/>
  <c r="BT22" i="5"/>
  <c r="BL22" i="5"/>
  <c r="BR21" i="5"/>
  <c r="BJ21" i="5"/>
  <c r="CD20" i="5"/>
  <c r="BW20" i="5"/>
  <c r="BO20" i="5"/>
  <c r="CI19" i="5"/>
  <c r="CA19" i="5"/>
  <c r="BT19" i="5"/>
  <c r="BL19" i="5"/>
  <c r="CG18" i="5"/>
  <c r="BY18" i="5"/>
  <c r="BK18" i="5"/>
  <c r="CE17" i="5"/>
  <c r="BW17" i="5"/>
  <c r="BP17" i="5"/>
  <c r="BI17" i="5"/>
  <c r="CC16" i="5"/>
  <c r="BU16" i="5"/>
  <c r="BM16" i="5"/>
  <c r="CG15" i="5"/>
  <c r="BY15" i="5"/>
  <c r="BQ15" i="5"/>
  <c r="BJ15" i="5"/>
  <c r="CD14" i="5"/>
  <c r="BV14" i="5"/>
  <c r="BN14" i="5"/>
  <c r="CB13" i="5"/>
  <c r="BT13" i="5"/>
  <c r="BL13" i="5"/>
  <c r="CG12" i="5"/>
  <c r="BY12" i="5"/>
  <c r="BQ12" i="5"/>
  <c r="BI12" i="5"/>
  <c r="CC11" i="5"/>
  <c r="BU11" i="5"/>
  <c r="BM11" i="5"/>
  <c r="CG10" i="5"/>
  <c r="BY10" i="5"/>
  <c r="BQ10" i="5"/>
  <c r="BI10" i="5"/>
  <c r="CC9" i="5"/>
  <c r="BU9" i="5"/>
  <c r="BM9" i="5"/>
  <c r="BV31" i="5"/>
  <c r="BN31" i="5"/>
  <c r="CI30" i="5"/>
  <c r="CA30" i="5"/>
  <c r="BS30" i="5"/>
  <c r="BK30" i="5"/>
  <c r="CE29" i="5"/>
  <c r="BW29" i="5"/>
  <c r="BO29" i="5"/>
  <c r="CI28" i="5"/>
  <c r="CA28" i="5"/>
  <c r="BT28" i="5"/>
  <c r="BL28" i="5"/>
  <c r="CF27" i="5"/>
  <c r="BX27" i="5"/>
  <c r="BP27" i="5"/>
  <c r="BH27" i="5"/>
  <c r="CC26" i="5"/>
  <c r="BU26" i="5"/>
  <c r="BM26" i="5"/>
  <c r="CG25" i="5"/>
  <c r="BY25" i="5"/>
  <c r="BQ25" i="5"/>
  <c r="BI25" i="5"/>
  <c r="CC24" i="5"/>
  <c r="BU24" i="5"/>
  <c r="BM24" i="5"/>
  <c r="CH23" i="5"/>
  <c r="BZ23" i="5"/>
  <c r="BS23" i="5"/>
  <c r="BK23" i="5"/>
  <c r="CE22" i="5"/>
  <c r="BW22" i="5"/>
  <c r="BO22" i="5"/>
  <c r="CI21" i="5"/>
  <c r="CB21" i="5"/>
  <c r="BU21" i="5"/>
  <c r="BM21" i="5"/>
  <c r="CG20" i="5"/>
  <c r="BR20" i="5"/>
  <c r="BJ20" i="5"/>
  <c r="CD19" i="5"/>
  <c r="BV19" i="5"/>
  <c r="BO19" i="5"/>
  <c r="BH19" i="5"/>
  <c r="CB18" i="5"/>
  <c r="BT18" i="5"/>
  <c r="BN18" i="5"/>
  <c r="CH17" i="5"/>
  <c r="BZ17" i="5"/>
  <c r="BR17" i="5"/>
  <c r="BK17" i="5"/>
  <c r="CF16" i="5"/>
  <c r="BX16" i="5"/>
  <c r="BP16" i="5"/>
  <c r="BH16" i="5"/>
  <c r="CB15" i="5"/>
  <c r="BT15" i="5"/>
  <c r="BM15" i="5"/>
  <c r="CG14" i="5"/>
  <c r="BY14" i="5"/>
  <c r="BQ14" i="5"/>
  <c r="BI14" i="5"/>
  <c r="CD13" i="5"/>
  <c r="BW13" i="5"/>
  <c r="BO13" i="5"/>
  <c r="CI12" i="5"/>
  <c r="CB12" i="5"/>
  <c r="BT12" i="5"/>
  <c r="BL12" i="5"/>
  <c r="CF11" i="5"/>
  <c r="BX11" i="5"/>
  <c r="BP11" i="5"/>
  <c r="BH11" i="5"/>
  <c r="CB10" i="5"/>
  <c r="BT10" i="5"/>
  <c r="BL10" i="5"/>
  <c r="CF9" i="5"/>
  <c r="BX9" i="5"/>
  <c r="BP9" i="5"/>
  <c r="BH9" i="5"/>
  <c r="BX32" i="5"/>
  <c r="BP32" i="5"/>
  <c r="BH32" i="5"/>
  <c r="CB31" i="5"/>
  <c r="BU31" i="5"/>
  <c r="BM31" i="5"/>
  <c r="CH30" i="5"/>
  <c r="BZ30" i="5"/>
  <c r="BR30" i="5"/>
  <c r="BJ30" i="5"/>
  <c r="CD29" i="5"/>
  <c r="BV29" i="5"/>
  <c r="BN29" i="5"/>
  <c r="CH28" i="5"/>
  <c r="BK28" i="5"/>
  <c r="CE27" i="5"/>
  <c r="BW27" i="5"/>
  <c r="BO27" i="5"/>
  <c r="CI26" i="5"/>
  <c r="CB26" i="5"/>
  <c r="BT26" i="5"/>
  <c r="BL26" i="5"/>
  <c r="BX25" i="5"/>
  <c r="BP25" i="5"/>
  <c r="BH25" i="5"/>
  <c r="CB24" i="5"/>
  <c r="BT24" i="5"/>
  <c r="BL24" i="5"/>
  <c r="CG23" i="5"/>
  <c r="BY23" i="5"/>
  <c r="BR23" i="5"/>
  <c r="BJ23" i="5"/>
  <c r="CD22" i="5"/>
  <c r="BV22" i="5"/>
  <c r="BN22" i="5"/>
  <c r="CH21" i="5"/>
  <c r="CA21" i="5"/>
  <c r="BT21" i="5"/>
  <c r="BL21" i="5"/>
  <c r="CF20" i="5"/>
  <c r="BY20" i="5"/>
  <c r="BQ20" i="5"/>
  <c r="BI20" i="5"/>
  <c r="CC19" i="5"/>
  <c r="BU19" i="5"/>
  <c r="BN19" i="5"/>
  <c r="CI18" i="5"/>
  <c r="CA18" i="5"/>
  <c r="BS18" i="5"/>
  <c r="BM18" i="5"/>
  <c r="CG17" i="5"/>
  <c r="BY17" i="5"/>
  <c r="CE16" i="5"/>
  <c r="BW16" i="5"/>
  <c r="BO16" i="5"/>
  <c r="CI15" i="5"/>
  <c r="CA15" i="5"/>
  <c r="BS15" i="5"/>
  <c r="BL15" i="5"/>
  <c r="BX14" i="5"/>
  <c r="BP14" i="5"/>
  <c r="BH14" i="5"/>
  <c r="BV13" i="5"/>
  <c r="BN13" i="5"/>
  <c r="CA12" i="5"/>
  <c r="BS12" i="5"/>
  <c r="BK12" i="5"/>
  <c r="CE11" i="5"/>
  <c r="BW11" i="5"/>
  <c r="BO11" i="5"/>
  <c r="CI10" i="5"/>
  <c r="CA10" i="5"/>
  <c r="BS10" i="5"/>
  <c r="BK10" i="5"/>
  <c r="CE9" i="5"/>
  <c r="BW9" i="5"/>
  <c r="BO9" i="5"/>
  <c r="CH35" i="5"/>
  <c r="BS35" i="5"/>
  <c r="BK35" i="5"/>
  <c r="CE34" i="5"/>
  <c r="BW34" i="5"/>
  <c r="BO34" i="5"/>
  <c r="CI33" i="5"/>
  <c r="CA33" i="5"/>
  <c r="BS33" i="5"/>
  <c r="BK33" i="5"/>
  <c r="CE32" i="5"/>
  <c r="BW32" i="5"/>
  <c r="BO32" i="5"/>
  <c r="CI31" i="5"/>
  <c r="BT31" i="5"/>
  <c r="BL31" i="5"/>
  <c r="CG30" i="5"/>
  <c r="BY30" i="5"/>
  <c r="BQ30" i="5"/>
  <c r="BI30" i="5"/>
  <c r="CC29" i="5"/>
  <c r="BU29" i="5"/>
  <c r="BM29" i="5"/>
  <c r="CG28" i="5"/>
  <c r="BR28" i="5"/>
  <c r="BJ28" i="5"/>
  <c r="CD27" i="5"/>
  <c r="BV27" i="5"/>
  <c r="BN27" i="5"/>
  <c r="CH26" i="5"/>
  <c r="CA26" i="5"/>
  <c r="BK26" i="5"/>
  <c r="CE25" i="5"/>
  <c r="BW25" i="5"/>
  <c r="BO25" i="5"/>
  <c r="CI24" i="5"/>
  <c r="CA24" i="5"/>
  <c r="BK24" i="5"/>
  <c r="CF23" i="5"/>
  <c r="BQ23" i="5"/>
  <c r="BI23" i="5"/>
  <c r="CC22" i="5"/>
  <c r="BU22" i="5"/>
  <c r="BM22" i="5"/>
  <c r="CG21" i="5"/>
  <c r="BZ21" i="5"/>
  <c r="BS21" i="5"/>
  <c r="BK21" i="5"/>
  <c r="CE20" i="5"/>
  <c r="BX20" i="5"/>
  <c r="BP20" i="5"/>
  <c r="BH20" i="5"/>
  <c r="CB19" i="5"/>
  <c r="BM19" i="5"/>
  <c r="CH18" i="5"/>
  <c r="BZ18" i="5"/>
  <c r="BL18" i="5"/>
  <c r="CF17" i="5"/>
  <c r="BX17" i="5"/>
  <c r="BQ17" i="5"/>
  <c r="BJ17" i="5"/>
  <c r="CD16" i="5"/>
  <c r="BV16" i="5"/>
  <c r="BN16" i="5"/>
  <c r="CH15" i="5"/>
  <c r="BZ15" i="5"/>
  <c r="BR15" i="5"/>
  <c r="BK15" i="5"/>
  <c r="CE14" i="5"/>
  <c r="BW14" i="5"/>
  <c r="BO14" i="5"/>
  <c r="CC13" i="5"/>
  <c r="BU13" i="5"/>
  <c r="BM13" i="5"/>
  <c r="CH12" i="5"/>
  <c r="BR12" i="5"/>
  <c r="BJ12" i="5"/>
  <c r="CD11" i="5"/>
  <c r="BV11" i="5"/>
  <c r="BN11" i="5"/>
  <c r="CH10" i="5"/>
  <c r="BZ10" i="5"/>
  <c r="BR10" i="5"/>
  <c r="BJ10" i="5"/>
  <c r="CD9" i="5"/>
  <c r="BV9" i="5"/>
  <c r="BN9" i="5"/>
  <c r="AG21" i="6"/>
  <c r="A21" i="6" s="1"/>
  <c r="AG20" i="6"/>
  <c r="AG22" i="6"/>
  <c r="A22" i="6" s="1"/>
  <c r="O10" i="6"/>
  <c r="AC24" i="6"/>
  <c r="N10" i="6"/>
  <c r="AA10" i="6"/>
  <c r="K10" i="6"/>
  <c r="Y10" i="6"/>
  <c r="J10" i="6"/>
  <c r="X10" i="6"/>
  <c r="G10" i="6"/>
  <c r="AE24" i="6"/>
  <c r="R10" i="6"/>
  <c r="W10" i="6"/>
  <c r="Q10" i="6"/>
  <c r="V10" i="6"/>
  <c r="I10" i="6"/>
  <c r="S10" i="6"/>
  <c r="H10" i="6"/>
  <c r="AE23" i="6"/>
  <c r="AC23" i="6"/>
  <c r="BS5" i="7"/>
  <c r="AD5" i="7"/>
  <c r="AC5" i="7"/>
  <c r="BK5" i="7"/>
  <c r="AB5" i="7"/>
  <c r="BJ5" i="7"/>
  <c r="BV5" i="7"/>
  <c r="AZ5" i="7"/>
  <c r="AQ5" i="7"/>
  <c r="CA5" i="7"/>
  <c r="BZ5" i="7"/>
  <c r="BY5" i="7"/>
  <c r="AY5" i="7"/>
  <c r="AO5" i="7"/>
  <c r="AW5" i="7"/>
  <c r="AN5" i="7"/>
  <c r="BE5" i="7"/>
  <c r="AV5" i="7"/>
  <c r="AM5" i="7"/>
  <c r="BD5" i="7"/>
  <c r="AU5" i="7"/>
  <c r="AL5" i="7"/>
  <c r="BC5" i="7"/>
  <c r="AT5" i="7"/>
  <c r="AK5" i="7"/>
  <c r="BB5" i="7"/>
  <c r="AS5" i="7"/>
  <c r="AJ5" i="7"/>
  <c r="BN5" i="7"/>
  <c r="BA5" i="7"/>
  <c r="AR5" i="7"/>
  <c r="AI5" i="7"/>
  <c r="BL5" i="7"/>
  <c r="CI5" i="7"/>
  <c r="CH5" i="7"/>
  <c r="N29" i="6"/>
  <c r="M29" i="6"/>
  <c r="L29" i="6"/>
  <c r="K29" i="6"/>
  <c r="CJ5" i="7"/>
  <c r="CG5" i="7"/>
  <c r="N19" i="6"/>
  <c r="D19" i="6"/>
  <c r="O19" i="6"/>
  <c r="E19" i="6"/>
  <c r="P19" i="6"/>
  <c r="F19" i="6"/>
  <c r="T19" i="6"/>
  <c r="G19" i="6"/>
  <c r="U19" i="6"/>
  <c r="H19" i="6"/>
  <c r="V19" i="6"/>
  <c r="Z10" i="6"/>
  <c r="P10" i="6"/>
  <c r="F10" i="6"/>
  <c r="L19" i="6"/>
  <c r="W19" i="6"/>
  <c r="M19" i="6"/>
  <c r="X19" i="6"/>
  <c r="I19" i="6"/>
  <c r="Q19" i="6"/>
  <c r="Y19" i="6"/>
  <c r="J19" i="6"/>
  <c r="R19" i="6"/>
  <c r="Z19" i="6"/>
  <c r="K19" i="6"/>
  <c r="S19" i="6"/>
  <c r="AB55" i="7" a="1"/>
  <c r="AB55" i="7" s="1"/>
  <c r="F31" i="6"/>
  <c r="AC77" i="7" s="1" a="1"/>
  <c r="AC77" i="7" s="1"/>
  <c r="G31" i="6"/>
  <c r="U10" i="6"/>
  <c r="M10" i="6"/>
  <c r="E10" i="6"/>
  <c r="T10" i="6"/>
  <c r="L10" i="6"/>
  <c r="D28" i="6"/>
  <c r="G28" i="6"/>
  <c r="AB175" i="7" a="1"/>
  <c r="AB175" i="7" s="1"/>
  <c r="D2" i="6"/>
  <c r="Z2" i="6"/>
  <c r="F28" i="6"/>
  <c r="CD5" i="7"/>
  <c r="BR5" i="7"/>
  <c r="CB5" i="7"/>
  <c r="BQ5" i="7"/>
  <c r="BT5" i="7"/>
  <c r="BI5" i="7"/>
  <c r="CC5" i="7"/>
  <c r="BU5" i="7"/>
  <c r="BM5" i="7"/>
  <c r="BX5" i="7"/>
  <c r="BP5" i="7"/>
  <c r="BH5" i="7"/>
  <c r="BW5" i="7"/>
  <c r="BO5" i="7"/>
  <c r="AX5" i="7"/>
  <c r="AP5" i="7"/>
  <c r="Q5" i="7"/>
  <c r="J5" i="7"/>
  <c r="I5" i="7"/>
  <c r="D5" i="7"/>
  <c r="L5" i="7"/>
  <c r="T5" i="7"/>
  <c r="H5" i="7"/>
  <c r="X5" i="7"/>
  <c r="E5" i="7"/>
  <c r="M5" i="7"/>
  <c r="U5" i="7"/>
  <c r="F5" i="7"/>
  <c r="N5" i="7"/>
  <c r="V5" i="7"/>
  <c r="O5" i="7"/>
  <c r="W5" i="7"/>
  <c r="P5" i="7"/>
  <c r="C5" i="7"/>
  <c r="K5" i="7"/>
  <c r="S5" i="7"/>
  <c r="G5" i="7"/>
  <c r="Y5" i="7"/>
  <c r="R5" i="7"/>
  <c r="D34" i="6"/>
  <c r="E34" i="6"/>
  <c r="F34" i="6"/>
  <c r="E28" i="6"/>
  <c r="S2" i="6"/>
  <c r="I2" i="6"/>
  <c r="R2" i="6"/>
  <c r="H2" i="6"/>
  <c r="AA2" i="6"/>
  <c r="Q2" i="6"/>
  <c r="G2" i="6"/>
  <c r="Y2" i="6"/>
  <c r="O2" i="6"/>
  <c r="X2" i="6"/>
  <c r="N2" i="6"/>
  <c r="W2" i="6"/>
  <c r="K2" i="6"/>
  <c r="V2" i="6"/>
  <c r="J2" i="6"/>
  <c r="F2" i="6"/>
  <c r="U2" i="6"/>
  <c r="M2" i="6"/>
  <c r="E2" i="6"/>
  <c r="T2" i="6"/>
  <c r="L2" i="6"/>
  <c r="BM7" i="5"/>
  <c r="BU7" i="5"/>
  <c r="CC7" i="5"/>
  <c r="BN7" i="5"/>
  <c r="BV7" i="5"/>
  <c r="CD7" i="5"/>
  <c r="BO7" i="5"/>
  <c r="BW7" i="5"/>
  <c r="CE7" i="5"/>
  <c r="BH7" i="5"/>
  <c r="BP7" i="5"/>
  <c r="BX7" i="5"/>
  <c r="BI7" i="5"/>
  <c r="BQ7" i="5"/>
  <c r="BY7" i="5"/>
  <c r="CF7" i="5"/>
  <c r="BJ7" i="5"/>
  <c r="BR7" i="5"/>
  <c r="BZ7" i="5"/>
  <c r="CG7" i="5"/>
  <c r="BK7" i="5"/>
  <c r="BS7" i="5"/>
  <c r="CA7" i="5"/>
  <c r="CH7" i="5"/>
  <c r="BL7" i="5"/>
  <c r="BT7" i="5"/>
  <c r="AM7" i="5"/>
  <c r="AF2" i="5"/>
  <c r="AX7" i="5"/>
  <c r="AW7" i="5"/>
  <c r="AO7" i="5"/>
  <c r="BG7" i="5"/>
  <c r="BF7" i="5"/>
  <c r="BE7" i="5"/>
  <c r="AU7" i="5"/>
  <c r="AL7" i="5"/>
  <c r="BC7" i="5"/>
  <c r="AT7" i="5"/>
  <c r="AK7" i="5"/>
  <c r="BB7" i="5"/>
  <c r="AS7" i="5"/>
  <c r="AJ7" i="5"/>
  <c r="BA7" i="5"/>
  <c r="AR7" i="5"/>
  <c r="AI7" i="5"/>
  <c r="AZ7" i="5"/>
  <c r="AQ7" i="5"/>
  <c r="AH7" i="5"/>
  <c r="AY7" i="5"/>
  <c r="AP7" i="5"/>
  <c r="AG7" i="5"/>
  <c r="AV7" i="5"/>
  <c r="AN7" i="5"/>
  <c r="AC195" i="7" l="1" a="1"/>
  <c r="AC195" i="7" s="1"/>
  <c r="AC138" i="7" a="1"/>
  <c r="AC138" i="7" s="1"/>
  <c r="AC60" i="7" a="1"/>
  <c r="AC60" i="7" s="1"/>
  <c r="AC263" i="7" a="1"/>
  <c r="AC263" i="7" s="1"/>
  <c r="AC80" i="7" a="1"/>
  <c r="AC80" i="7" s="1"/>
  <c r="AC124" i="7" a="1"/>
  <c r="AC124" i="7" s="1"/>
  <c r="AC156" i="7" a="1"/>
  <c r="AC156" i="7" s="1"/>
  <c r="AC261" i="7" a="1"/>
  <c r="AC261" i="7" s="1"/>
  <c r="AC78" i="7" a="1"/>
  <c r="AC78" i="7" s="1"/>
  <c r="AC76" i="7" a="1"/>
  <c r="AC76" i="7" s="1"/>
  <c r="AC136" i="7" a="1"/>
  <c r="AC136" i="7" s="1"/>
  <c r="AC41" i="7" a="1"/>
  <c r="AC41" i="7" s="1"/>
  <c r="AC143" i="7" a="1"/>
  <c r="AC143" i="7" s="1"/>
  <c r="AC71" i="7" a="1"/>
  <c r="AC71" i="7" s="1"/>
  <c r="AC33" i="7" a="1"/>
  <c r="AC33" i="7" s="1"/>
  <c r="AC119" i="7" a="1"/>
  <c r="AC119" i="7" s="1"/>
  <c r="AC63" i="7" a="1"/>
  <c r="AC63" i="7" s="1"/>
  <c r="AC117" i="7" a="1"/>
  <c r="AC117" i="7" s="1"/>
  <c r="AC192" i="7" a="1"/>
  <c r="AC192" i="7" s="1"/>
  <c r="AC55" i="7" a="1"/>
  <c r="AC55" i="7" s="1"/>
  <c r="AC166" i="7" a="1"/>
  <c r="AC166" i="7" s="1"/>
  <c r="AC61" i="7" a="1"/>
  <c r="AC61" i="7" s="1"/>
  <c r="AC134" i="7" a="1"/>
  <c r="AC134" i="7" s="1"/>
  <c r="AC175" i="7" a="1"/>
  <c r="AC175" i="7" s="1"/>
  <c r="AC265" i="7" a="1"/>
  <c r="AC265" i="7" s="1"/>
  <c r="AC264" i="7" a="1"/>
  <c r="AC264" i="7" s="1"/>
  <c r="AC215" i="7" a="1"/>
  <c r="AC215" i="7" s="1"/>
  <c r="AC198" i="7" a="1"/>
  <c r="AC198" i="7" s="1"/>
  <c r="AC84" i="7" a="1"/>
  <c r="AC84" i="7" s="1"/>
  <c r="AC153" i="7" a="1"/>
  <c r="AC153" i="7" s="1"/>
  <c r="AC47" i="7" a="1"/>
  <c r="AC47" i="7" s="1"/>
  <c r="AC137" i="7" a="1"/>
  <c r="AC137" i="7" s="1"/>
  <c r="AC144" i="7" a="1"/>
  <c r="AC144" i="7" s="1"/>
  <c r="AC103" i="7" a="1"/>
  <c r="AC103" i="7" s="1"/>
  <c r="AC118" i="7" a="1"/>
  <c r="AC118" i="7" s="1"/>
  <c r="AC140" i="7" a="1"/>
  <c r="AC140" i="7" s="1"/>
  <c r="AC116" i="7" a="1"/>
  <c r="AC116" i="7" s="1"/>
  <c r="AC247" i="7" a="1"/>
  <c r="AC247" i="7" s="1"/>
  <c r="AC29" i="7" a="1"/>
  <c r="AC29" i="7" s="1"/>
  <c r="AC8" i="7" a="1"/>
  <c r="AC8" i="7" s="1"/>
  <c r="AC13" i="7" a="1"/>
  <c r="AC13" i="7" s="1"/>
  <c r="AC275" i="7" a="1"/>
  <c r="AC275" i="7" s="1"/>
  <c r="AC293" i="7" a="1"/>
  <c r="AC293" i="7" s="1"/>
  <c r="AC286" i="7" a="1"/>
  <c r="AC286" i="7" s="1"/>
  <c r="AC241" i="7" a="1"/>
  <c r="AC241" i="7" s="1"/>
  <c r="AC232" i="7" a="1"/>
  <c r="AC232" i="7" s="1"/>
  <c r="AC110" i="7" a="1"/>
  <c r="AC110" i="7" s="1"/>
  <c r="AC26" i="7" a="1"/>
  <c r="AC26" i="7" s="1"/>
  <c r="AC101" i="7" a="1"/>
  <c r="AC101" i="7" s="1"/>
  <c r="AC68" i="7" a="1"/>
  <c r="AC68" i="7" s="1"/>
  <c r="AC104" i="7" a="1"/>
  <c r="AC104" i="7" s="1"/>
  <c r="AC96" i="7" a="1"/>
  <c r="AC96" i="7" s="1"/>
  <c r="AC42" i="7" a="1"/>
  <c r="AC42" i="7" s="1"/>
  <c r="AC271" i="7" a="1"/>
  <c r="AC271" i="7" s="1"/>
  <c r="AC289" i="7" a="1"/>
  <c r="AC289" i="7" s="1"/>
  <c r="AC280" i="7" a="1"/>
  <c r="AC280" i="7" s="1"/>
  <c r="AC235" i="7" a="1"/>
  <c r="AC235" i="7" s="1"/>
  <c r="AC216" i="7" a="1"/>
  <c r="AC216" i="7" s="1"/>
  <c r="AC12" i="7" a="1"/>
  <c r="AC12" i="7" s="1"/>
  <c r="AC167" i="7" a="1"/>
  <c r="AC167" i="7" s="1"/>
  <c r="AC75" i="7" a="1"/>
  <c r="AC75" i="7" s="1"/>
  <c r="AC111" i="7" a="1"/>
  <c r="AC111" i="7" s="1"/>
  <c r="AC64" i="7" a="1"/>
  <c r="AC64" i="7" s="1"/>
  <c r="AC269" i="7" a="1"/>
  <c r="AC269" i="7" s="1"/>
  <c r="AC276" i="7" a="1"/>
  <c r="AC276" i="7" s="1"/>
  <c r="AC219" i="7" a="1"/>
  <c r="AC219" i="7" s="1"/>
  <c r="AC200" i="7" a="1"/>
  <c r="AC200" i="7" s="1"/>
  <c r="AC178" i="7" a="1"/>
  <c r="AC178" i="7" s="1"/>
  <c r="AC165" i="7" a="1"/>
  <c r="AC165" i="7" s="1"/>
  <c r="AB104" i="7" a="1"/>
  <c r="AB104" i="7" s="1"/>
  <c r="AC213" i="7" a="1"/>
  <c r="AC213" i="7" s="1"/>
  <c r="AC220" i="7" a="1"/>
  <c r="AC220" i="7" s="1"/>
  <c r="AC162" i="7" a="1"/>
  <c r="AC162" i="7" s="1"/>
  <c r="AC62" i="7" a="1"/>
  <c r="AC62" i="7" s="1"/>
  <c r="AC38" i="7" a="1"/>
  <c r="AC38" i="7" s="1"/>
  <c r="AC121" i="7" a="1"/>
  <c r="AC121" i="7" s="1"/>
  <c r="AC24" i="7" a="1"/>
  <c r="AC24" i="7" s="1"/>
  <c r="AB42" i="7" a="1"/>
  <c r="AB42" i="7" s="1"/>
  <c r="AB20" i="7" a="1"/>
  <c r="AB20" i="7" s="1"/>
  <c r="AC130" i="7" a="1"/>
  <c r="AC130" i="7" s="1"/>
  <c r="AC91" i="7" a="1"/>
  <c r="AC91" i="7" s="1"/>
  <c r="AC171" i="7" a="1"/>
  <c r="AC171" i="7" s="1"/>
  <c r="AC164" i="7" a="1"/>
  <c r="AC164" i="7" s="1"/>
  <c r="AC35" i="7" a="1"/>
  <c r="AC35" i="7" s="1"/>
  <c r="AC106" i="7" a="1"/>
  <c r="AC106" i="7" s="1"/>
  <c r="AC69" i="7" a="1"/>
  <c r="AC69" i="7" s="1"/>
  <c r="AC169" i="7" a="1"/>
  <c r="AC169" i="7" s="1"/>
  <c r="AB187" i="7" a="1"/>
  <c r="AB187" i="7" s="1"/>
  <c r="AC231" i="7" a="1"/>
  <c r="AC231" i="7" s="1"/>
  <c r="AC256" i="7" a="1"/>
  <c r="AC256" i="7" s="1"/>
  <c r="AC18" i="7" a="1"/>
  <c r="AC18" i="7" s="1"/>
  <c r="AC182" i="7" a="1"/>
  <c r="AC182" i="7" s="1"/>
  <c r="AC17" i="7" a="1"/>
  <c r="AC17" i="7" s="1"/>
  <c r="AC151" i="7" a="1"/>
  <c r="AC151" i="7" s="1"/>
  <c r="AC89" i="7" a="1"/>
  <c r="AC89" i="7" s="1"/>
  <c r="AB283" i="7" a="1"/>
  <c r="AB283" i="7" s="1"/>
  <c r="AC16" i="7" a="1"/>
  <c r="AC16" i="7" s="1"/>
  <c r="AC57" i="7" a="1"/>
  <c r="AC57" i="7" s="1"/>
  <c r="AC11" i="7" a="1"/>
  <c r="AC11" i="7" s="1"/>
  <c r="AC181" i="7" a="1"/>
  <c r="AC181" i="7" s="1"/>
  <c r="AC176" i="7" a="1"/>
  <c r="AC176" i="7" s="1"/>
  <c r="AC250" i="7" a="1"/>
  <c r="AC250" i="7" s="1"/>
  <c r="AC174" i="7" a="1"/>
  <c r="AC174" i="7" s="1"/>
  <c r="AC180" i="7" a="1"/>
  <c r="AC180" i="7" s="1"/>
  <c r="AC15" i="7" a="1"/>
  <c r="AC15" i="7" s="1"/>
  <c r="AC149" i="7" a="1"/>
  <c r="AC149" i="7" s="1"/>
  <c r="AC87" i="7" a="1"/>
  <c r="AC87" i="7" s="1"/>
  <c r="AC22" i="7" a="1"/>
  <c r="AC22" i="7" s="1"/>
  <c r="AC123" i="7" a="1"/>
  <c r="AC123" i="7" s="1"/>
  <c r="AC95" i="7" a="1"/>
  <c r="AC95" i="7" s="1"/>
  <c r="CF30" i="5"/>
  <c r="BS14" i="5"/>
  <c r="BS46" i="5"/>
  <c r="CF48" i="5"/>
  <c r="BS67" i="5"/>
  <c r="BS49" i="5"/>
  <c r="CF10" i="5"/>
  <c r="BS25" i="5"/>
  <c r="BZ59" i="5"/>
  <c r="BZ25" i="5"/>
  <c r="BS76" i="5"/>
  <c r="CF99" i="5"/>
  <c r="BS70" i="5"/>
  <c r="CF74" i="5"/>
  <c r="BZ106" i="5"/>
  <c r="CF131" i="5"/>
  <c r="CF138" i="5"/>
  <c r="BS29" i="5"/>
  <c r="BZ31" i="5"/>
  <c r="BZ69" i="5"/>
  <c r="BS108" i="5"/>
  <c r="BS124" i="5"/>
  <c r="BS45" i="5"/>
  <c r="CC64" i="5"/>
  <c r="BS63" i="5"/>
  <c r="CF52" i="5"/>
  <c r="BS88" i="5"/>
  <c r="BZ103" i="5"/>
  <c r="BS117" i="5"/>
  <c r="CF132" i="5"/>
  <c r="BJ135" i="5"/>
  <c r="CC89" i="5"/>
  <c r="CC152" i="5"/>
  <c r="BS183" i="5"/>
  <c r="CC75" i="5"/>
  <c r="BZ88" i="5"/>
  <c r="CF90" i="5"/>
  <c r="CC99" i="5"/>
  <c r="BJ114" i="5"/>
  <c r="BH132" i="5"/>
  <c r="BS136" i="5"/>
  <c r="CC140" i="5"/>
  <c r="BH143" i="5"/>
  <c r="BZ147" i="5"/>
  <c r="BJ150" i="5"/>
  <c r="BH157" i="5"/>
  <c r="CF159" i="5"/>
  <c r="BJ164" i="5"/>
  <c r="CF173" i="5"/>
  <c r="CC178" i="5"/>
  <c r="CC185" i="5"/>
  <c r="BZ98" i="5"/>
  <c r="CG141" i="5"/>
  <c r="BH156" i="5"/>
  <c r="BH169" i="5"/>
  <c r="CG176" i="5"/>
  <c r="BZ186" i="5"/>
  <c r="CF188" i="5"/>
  <c r="BS95" i="5"/>
  <c r="CF110" i="5"/>
  <c r="BJ113" i="5"/>
  <c r="CG82" i="5"/>
  <c r="CG107" i="5"/>
  <c r="BJ122" i="5"/>
  <c r="BZ82" i="5"/>
  <c r="BS122" i="5"/>
  <c r="BZ92" i="5"/>
  <c r="CG104" i="5"/>
  <c r="BS92" i="5"/>
  <c r="CG118" i="5"/>
  <c r="CC134" i="5"/>
  <c r="BJ142" i="5"/>
  <c r="BJ151" i="5"/>
  <c r="CG160" i="5"/>
  <c r="CC175" i="5"/>
  <c r="BS178" i="5"/>
  <c r="CG180" i="5"/>
  <c r="BZ183" i="5"/>
  <c r="BZ117" i="5"/>
  <c r="BS129" i="5"/>
  <c r="CF152" i="5"/>
  <c r="BZ178" i="5"/>
  <c r="BJ197" i="5"/>
  <c r="BJ200" i="5"/>
  <c r="BJ210" i="5"/>
  <c r="BZ212" i="5"/>
  <c r="BZ217" i="5"/>
  <c r="CG224" i="5"/>
  <c r="BZ235" i="5"/>
  <c r="BZ255" i="5"/>
  <c r="CF126" i="5"/>
  <c r="CG152" i="5"/>
  <c r="BJ185" i="5"/>
  <c r="BS206" i="5"/>
  <c r="CF211" i="5"/>
  <c r="CG238" i="5"/>
  <c r="CC245" i="5"/>
  <c r="BZ166" i="5"/>
  <c r="BJ175" i="5"/>
  <c r="BZ185" i="5"/>
  <c r="CG190" i="5"/>
  <c r="CC201" i="5"/>
  <c r="CG210" i="5"/>
  <c r="CC215" i="5"/>
  <c r="BJ223" i="5"/>
  <c r="BJ234" i="5"/>
  <c r="BH244" i="5"/>
  <c r="BJ246" i="5"/>
  <c r="CF248" i="5"/>
  <c r="BJ143" i="5"/>
  <c r="CF160" i="5"/>
  <c r="BZ157" i="5"/>
  <c r="CC179" i="5"/>
  <c r="BZ215" i="5"/>
  <c r="CF230" i="5"/>
  <c r="BH194" i="5"/>
  <c r="CG223" i="5"/>
  <c r="BZ251" i="5"/>
  <c r="BS257" i="5"/>
  <c r="BS287" i="5"/>
  <c r="BH293" i="5"/>
  <c r="BZ296" i="5"/>
  <c r="BK192" i="5"/>
  <c r="BK223" i="5"/>
  <c r="CF225" i="5"/>
  <c r="BH289" i="5"/>
  <c r="BH232" i="5"/>
  <c r="BZ248" i="5"/>
  <c r="BK276" i="5"/>
  <c r="BZ285" i="5"/>
  <c r="BK297" i="5"/>
  <c r="BY240" i="5"/>
  <c r="BJ241" i="5"/>
  <c r="BS249" i="5"/>
  <c r="BY261" i="5"/>
  <c r="CG272" i="5"/>
  <c r="BJ276" i="5"/>
  <c r="BY293" i="5"/>
  <c r="BJ284" i="5"/>
  <c r="BZ272" i="5"/>
  <c r="BY275" i="5"/>
  <c r="BJ207" i="5"/>
  <c r="BY174" i="5"/>
  <c r="BS216" i="5"/>
  <c r="BS188" i="5"/>
  <c r="CF231" i="5"/>
  <c r="BJ268" i="5"/>
  <c r="BK254" i="5"/>
  <c r="BH274" i="5"/>
  <c r="CF234" i="5"/>
  <c r="BS265" i="5"/>
  <c r="BD2" i="5"/>
  <c r="D29" i="6" s="1" a="1"/>
  <c r="D29" i="6" s="1"/>
  <c r="D30" i="6" s="1"/>
  <c r="D31" i="6" s="1"/>
  <c r="CF268" i="5"/>
  <c r="CF244" i="5"/>
  <c r="CF290" i="5"/>
  <c r="CF278" i="5"/>
  <c r="CF201" i="5"/>
  <c r="CF289" i="5"/>
  <c r="CF245" i="5"/>
  <c r="CF258" i="5"/>
  <c r="CF226" i="5"/>
  <c r="CF174" i="5"/>
  <c r="CF204" i="5"/>
  <c r="CF236" i="5"/>
  <c r="CF237" i="5"/>
  <c r="CF279" i="5"/>
  <c r="CF292" i="5"/>
  <c r="CF240" i="5"/>
  <c r="CF262" i="5"/>
  <c r="CF181" i="5"/>
  <c r="CF247" i="5"/>
  <c r="CF284" i="5"/>
  <c r="CF275" i="5"/>
  <c r="CF212" i="5"/>
  <c r="CF117" i="5"/>
  <c r="CF129" i="5"/>
  <c r="CF157" i="5"/>
  <c r="CF283" i="5"/>
  <c r="CF171" i="5"/>
  <c r="CF215" i="5"/>
  <c r="CF202" i="5"/>
  <c r="CF184" i="5"/>
  <c r="CF208" i="5"/>
  <c r="CF269" i="5"/>
  <c r="CF224" i="5"/>
  <c r="CF194" i="5"/>
  <c r="CF142" i="5"/>
  <c r="CF145" i="5"/>
  <c r="CF209" i="5"/>
  <c r="CF250" i="5"/>
  <c r="CF227" i="5"/>
  <c r="CF220" i="5"/>
  <c r="CF155" i="5"/>
  <c r="CF241" i="5"/>
  <c r="CF288" i="5"/>
  <c r="CF287" i="5"/>
  <c r="CF282" i="5"/>
  <c r="CF256" i="5"/>
  <c r="CF207" i="5"/>
  <c r="CF183" i="5"/>
  <c r="CF239" i="5"/>
  <c r="CF260" i="5"/>
  <c r="CF206" i="5"/>
  <c r="CF161" i="5"/>
  <c r="CF277" i="5"/>
  <c r="CF263" i="5"/>
  <c r="CF243" i="5"/>
  <c r="CF217" i="5"/>
  <c r="CF242" i="5"/>
  <c r="CF297" i="5"/>
  <c r="CF252" i="5"/>
  <c r="CF255" i="5"/>
  <c r="CF218" i="5"/>
  <c r="CF133" i="5"/>
  <c r="CF140" i="5"/>
  <c r="CF291" i="5"/>
  <c r="CF281" i="5"/>
  <c r="CF259" i="5"/>
  <c r="CF195" i="5"/>
  <c r="AX2" i="5"/>
  <c r="BZ290" i="5"/>
  <c r="BZ252" i="5"/>
  <c r="BZ297" i="5"/>
  <c r="BZ264" i="5"/>
  <c r="BZ267" i="5"/>
  <c r="BZ281" i="5"/>
  <c r="BZ263" i="5"/>
  <c r="BZ181" i="5"/>
  <c r="BZ216" i="5"/>
  <c r="BZ233" i="5"/>
  <c r="BZ277" i="5"/>
  <c r="BZ275" i="5"/>
  <c r="BZ253" i="5"/>
  <c r="BZ292" i="5"/>
  <c r="BZ289" i="5"/>
  <c r="BZ261" i="5"/>
  <c r="BZ274" i="5"/>
  <c r="BZ199" i="5"/>
  <c r="BZ265" i="5"/>
  <c r="BZ8" i="5"/>
  <c r="BZ256" i="5"/>
  <c r="BZ258" i="5"/>
  <c r="BZ238" i="5"/>
  <c r="BZ146" i="5"/>
  <c r="BZ232" i="5"/>
  <c r="BZ237" i="5"/>
  <c r="BZ276" i="5"/>
  <c r="BZ288" i="5"/>
  <c r="BZ172" i="5"/>
  <c r="BZ207" i="5"/>
  <c r="BZ188" i="5"/>
  <c r="BZ294" i="5"/>
  <c r="BZ190" i="5"/>
  <c r="BZ175" i="5"/>
  <c r="BZ209" i="5"/>
  <c r="BZ279" i="5"/>
  <c r="BZ259" i="5"/>
  <c r="BZ170" i="5"/>
  <c r="BZ205" i="5"/>
  <c r="BZ269" i="5"/>
  <c r="BZ189" i="5"/>
  <c r="BZ234" i="5"/>
  <c r="BZ204" i="5"/>
  <c r="BZ154" i="5"/>
  <c r="BZ143" i="5"/>
  <c r="BZ213" i="5"/>
  <c r="BZ168" i="5"/>
  <c r="BZ286" i="5"/>
  <c r="BZ239" i="5"/>
  <c r="BZ250" i="5"/>
  <c r="BZ196" i="5"/>
  <c r="BZ257" i="5"/>
  <c r="BZ231" i="5"/>
  <c r="BZ201" i="5"/>
  <c r="BZ254" i="5"/>
  <c r="BZ291" i="5"/>
  <c r="BZ236" i="5"/>
  <c r="BZ195" i="5"/>
  <c r="BZ179" i="5"/>
  <c r="BZ197" i="5"/>
  <c r="BZ283" i="5"/>
  <c r="BA2" i="5"/>
  <c r="CC296" i="5"/>
  <c r="CC286" i="5"/>
  <c r="CC294" i="5"/>
  <c r="CC269" i="5"/>
  <c r="CC267" i="5"/>
  <c r="CC282" i="5"/>
  <c r="CC217" i="5"/>
  <c r="CC200" i="5"/>
  <c r="CC238" i="5"/>
  <c r="CC250" i="5"/>
  <c r="CC8" i="5"/>
  <c r="CC297" i="5"/>
  <c r="CC285" i="5"/>
  <c r="CC265" i="5"/>
  <c r="CC173" i="5"/>
  <c r="CC262" i="5"/>
  <c r="CC279" i="5"/>
  <c r="CC257" i="5"/>
  <c r="CC194" i="5"/>
  <c r="CC275" i="5"/>
  <c r="CC241" i="5"/>
  <c r="CC227" i="5"/>
  <c r="CC199" i="5"/>
  <c r="CC193" i="5"/>
  <c r="CC197" i="5"/>
  <c r="CC243" i="5"/>
  <c r="CC272" i="5"/>
  <c r="CC280" i="5"/>
  <c r="CC256" i="5"/>
  <c r="CC253" i="5"/>
  <c r="CC211" i="5"/>
  <c r="CC291" i="5"/>
  <c r="CC260" i="5"/>
  <c r="CC247" i="5"/>
  <c r="CC209" i="5"/>
  <c r="CC141" i="5"/>
  <c r="CC207" i="5"/>
  <c r="CC167" i="5"/>
  <c r="CC213" i="5"/>
  <c r="CC174" i="5"/>
  <c r="CC153" i="5"/>
  <c r="CC246" i="5"/>
  <c r="CC295" i="5"/>
  <c r="CC182" i="5"/>
  <c r="CC274" i="5"/>
  <c r="CC206" i="5"/>
  <c r="CC224" i="5"/>
  <c r="CC278" i="5"/>
  <c r="CC188" i="5"/>
  <c r="CC249" i="5"/>
  <c r="CC196" i="5"/>
  <c r="CC143" i="5"/>
  <c r="CC159" i="5"/>
  <c r="CC273" i="5"/>
  <c r="CC293" i="5"/>
  <c r="CC284" i="5"/>
  <c r="CC212" i="5"/>
  <c r="CC281" i="5"/>
  <c r="CC270" i="5"/>
  <c r="CC292" i="5"/>
  <c r="CC289" i="5"/>
  <c r="CC264" i="5"/>
  <c r="CC252" i="5"/>
  <c r="CC168" i="5"/>
  <c r="CC230" i="5"/>
  <c r="CF8" i="5"/>
  <c r="CF272" i="5"/>
  <c r="AQ2" i="5"/>
  <c r="BS291" i="5"/>
  <c r="BS232" i="5"/>
  <c r="BS246" i="5"/>
  <c r="BS292" i="5"/>
  <c r="BS297" i="5"/>
  <c r="BS279" i="5"/>
  <c r="BS204" i="5"/>
  <c r="BS198" i="5"/>
  <c r="BS179" i="5"/>
  <c r="BS250" i="5"/>
  <c r="BS245" i="5"/>
  <c r="BS293" i="5"/>
  <c r="BS277" i="5"/>
  <c r="BS281" i="5"/>
  <c r="BS271" i="5"/>
  <c r="BS295" i="5"/>
  <c r="BS209" i="5"/>
  <c r="BS251" i="5"/>
  <c r="BS240" i="5"/>
  <c r="BS215" i="5"/>
  <c r="BS207" i="5"/>
  <c r="BS132" i="5"/>
  <c r="BS110" i="5"/>
  <c r="BS239" i="5"/>
  <c r="BS237" i="5"/>
  <c r="BS288" i="5"/>
  <c r="BS253" i="5"/>
  <c r="BS218" i="5"/>
  <c r="BS168" i="5"/>
  <c r="BS272" i="5"/>
  <c r="BS219" i="5"/>
  <c r="BS261" i="5"/>
  <c r="BS222" i="5"/>
  <c r="BS153" i="5"/>
  <c r="BS138" i="5"/>
  <c r="BS173" i="5"/>
  <c r="BS230" i="5"/>
  <c r="BS262" i="5"/>
  <c r="BS254" i="5"/>
  <c r="BS289" i="5"/>
  <c r="BS280" i="5"/>
  <c r="BS284" i="5"/>
  <c r="BS255" i="5"/>
  <c r="BS210" i="5"/>
  <c r="BS166" i="5"/>
  <c r="BS205" i="5"/>
  <c r="BS196" i="5"/>
  <c r="BS182" i="5"/>
  <c r="BS8" i="5"/>
  <c r="BS268" i="5"/>
  <c r="BS236" i="5"/>
  <c r="BS213" i="5"/>
  <c r="BS181" i="5"/>
  <c r="BS143" i="5"/>
  <c r="BS227" i="5"/>
  <c r="BS175" i="5"/>
  <c r="BS285" i="5"/>
  <c r="BS234" i="5"/>
  <c r="BS270" i="5"/>
  <c r="BS194" i="5"/>
  <c r="BS96" i="5"/>
  <c r="BS208" i="5"/>
  <c r="BS157" i="5"/>
  <c r="BZ208" i="5"/>
  <c r="CF265" i="5"/>
  <c r="BZ273" i="5"/>
  <c r="CF165" i="5"/>
  <c r="CF213" i="5"/>
  <c r="CF197" i="5"/>
  <c r="BZ202" i="5"/>
  <c r="BZ176" i="5"/>
  <c r="CC231" i="5"/>
  <c r="BE2" i="5"/>
  <c r="CG264" i="5"/>
  <c r="CG236" i="5"/>
  <c r="CG293" i="5"/>
  <c r="CG288" i="5"/>
  <c r="CG289" i="5"/>
  <c r="CG292" i="5"/>
  <c r="CG275" i="5"/>
  <c r="CG246" i="5"/>
  <c r="CG271" i="5"/>
  <c r="CG204" i="5"/>
  <c r="CG218" i="5"/>
  <c r="CG191" i="5"/>
  <c r="CG294" i="5"/>
  <c r="CG261" i="5"/>
  <c r="CG277" i="5"/>
  <c r="CG258" i="5"/>
  <c r="CG207" i="5"/>
  <c r="CG202" i="5"/>
  <c r="CG267" i="5"/>
  <c r="AB265" i="7" s="1" a="1"/>
  <c r="AB265" i="7" s="1"/>
  <c r="CG205" i="5"/>
  <c r="CG243" i="5"/>
  <c r="CG231" i="5"/>
  <c r="CG196" i="5"/>
  <c r="CG217" i="5"/>
  <c r="CG140" i="5"/>
  <c r="CG157" i="5"/>
  <c r="CG283" i="5"/>
  <c r="AB281" i="7" s="1" a="1"/>
  <c r="AB281" i="7" s="1"/>
  <c r="CG240" i="5"/>
  <c r="AB238" i="7" s="1" a="1"/>
  <c r="AB238" i="7" s="1"/>
  <c r="CG297" i="5"/>
  <c r="CG239" i="5"/>
  <c r="CG279" i="5"/>
  <c r="CG270" i="5"/>
  <c r="CG259" i="5"/>
  <c r="CG237" i="5"/>
  <c r="AB235" i="7" s="1" a="1"/>
  <c r="AB235" i="7" s="1"/>
  <c r="CG197" i="5"/>
  <c r="CG165" i="5"/>
  <c r="CG276" i="5"/>
  <c r="CG255" i="5"/>
  <c r="CG295" i="5"/>
  <c r="CG262" i="5"/>
  <c r="CG143" i="5"/>
  <c r="AB141" i="7" s="1" a="1"/>
  <c r="AB141" i="7" s="1"/>
  <c r="CG220" i="5"/>
  <c r="CG211" i="5"/>
  <c r="CG192" i="5"/>
  <c r="CG252" i="5"/>
  <c r="CG290" i="5"/>
  <c r="CG296" i="5"/>
  <c r="CG284" i="5"/>
  <c r="CG286" i="5"/>
  <c r="CG250" i="5"/>
  <c r="CG257" i="5"/>
  <c r="CG201" i="5"/>
  <c r="CG178" i="5"/>
  <c r="CG172" i="5"/>
  <c r="CG249" i="5"/>
  <c r="CG225" i="5"/>
  <c r="CG273" i="5"/>
  <c r="CG247" i="5"/>
  <c r="CG226" i="5"/>
  <c r="CG234" i="5"/>
  <c r="CG221" i="5"/>
  <c r="CG245" i="5"/>
  <c r="CF221" i="5"/>
  <c r="CF246" i="5"/>
  <c r="CF264" i="5"/>
  <c r="CF267" i="5"/>
  <c r="CF254" i="5"/>
  <c r="BS267" i="5"/>
  <c r="BS266" i="5"/>
  <c r="CF285" i="5"/>
  <c r="CC235" i="5"/>
  <c r="CF257" i="5"/>
  <c r="BS278" i="5"/>
  <c r="AH2" i="5"/>
  <c r="BJ272" i="5"/>
  <c r="BJ258" i="5"/>
  <c r="BJ296" i="5"/>
  <c r="BJ271" i="5"/>
  <c r="BJ283" i="5"/>
  <c r="BJ232" i="5"/>
  <c r="BJ263" i="5"/>
  <c r="BJ8" i="5"/>
  <c r="BJ227" i="5"/>
  <c r="BJ279" i="5"/>
  <c r="BJ289" i="5"/>
  <c r="BJ257" i="5"/>
  <c r="BJ259" i="5"/>
  <c r="BJ221" i="5"/>
  <c r="BJ181" i="5"/>
  <c r="BJ208" i="5"/>
  <c r="BJ277" i="5"/>
  <c r="BJ235" i="5"/>
  <c r="BJ228" i="5"/>
  <c r="BJ193" i="5"/>
  <c r="BJ169" i="5"/>
  <c r="BJ157" i="5"/>
  <c r="BJ248" i="5"/>
  <c r="BJ288" i="5"/>
  <c r="BJ231" i="5"/>
  <c r="BJ204" i="5"/>
  <c r="BJ218" i="5"/>
  <c r="BJ202" i="5"/>
  <c r="BJ240" i="5"/>
  <c r="BJ238" i="5"/>
  <c r="BJ291" i="5"/>
  <c r="BJ256" i="5"/>
  <c r="BJ230" i="5"/>
  <c r="BJ148" i="5"/>
  <c r="BJ162" i="5"/>
  <c r="BJ214" i="5"/>
  <c r="BJ198" i="5"/>
  <c r="BJ281" i="5"/>
  <c r="BJ262" i="5"/>
  <c r="BJ244" i="5"/>
  <c r="BJ220" i="5"/>
  <c r="BJ294" i="5"/>
  <c r="BJ280" i="5"/>
  <c r="BJ253" i="5"/>
  <c r="BJ290" i="5"/>
  <c r="BJ285" i="5"/>
  <c r="BJ243" i="5"/>
  <c r="BJ286" i="5"/>
  <c r="BJ156" i="5"/>
  <c r="BJ137" i="5"/>
  <c r="BJ172" i="5"/>
  <c r="BJ205" i="5"/>
  <c r="BJ194" i="5"/>
  <c r="BJ229" i="5"/>
  <c r="BJ201" i="5"/>
  <c r="BJ242" i="5"/>
  <c r="BJ247" i="5"/>
  <c r="BJ252" i="5"/>
  <c r="BJ274" i="5"/>
  <c r="BH8" i="5"/>
  <c r="BZ266" i="5"/>
  <c r="CG281" i="5"/>
  <c r="BZ245" i="5"/>
  <c r="CG8" i="5"/>
  <c r="BJ292" i="5"/>
  <c r="CG260" i="5"/>
  <c r="BS233" i="5"/>
  <c r="BS273" i="5"/>
  <c r="BZ284" i="5"/>
  <c r="BZ225" i="5"/>
  <c r="BS286" i="5"/>
  <c r="CF253" i="5"/>
  <c r="BS203" i="5"/>
  <c r="BS214" i="5"/>
  <c r="BS202" i="5"/>
  <c r="BH286" i="5"/>
  <c r="BH262" i="5"/>
  <c r="BH256" i="5"/>
  <c r="BH273" i="5"/>
  <c r="BH250" i="5"/>
  <c r="BH287" i="5"/>
  <c r="BH267" i="5"/>
  <c r="BH296" i="5"/>
  <c r="BH172" i="5"/>
  <c r="BH281" i="5"/>
  <c r="BH155" i="5"/>
  <c r="BH221" i="5"/>
  <c r="BH174" i="5"/>
  <c r="BH197" i="5"/>
  <c r="BH261" i="5"/>
  <c r="BH254" i="5"/>
  <c r="BH295" i="5"/>
  <c r="BH277" i="5"/>
  <c r="BH180" i="5"/>
  <c r="BH178" i="5"/>
  <c r="BH292" i="5"/>
  <c r="BH280" i="5"/>
  <c r="BH275" i="5"/>
  <c r="BH238" i="5"/>
  <c r="BH252" i="5"/>
  <c r="BH271" i="5"/>
  <c r="BH160" i="5"/>
  <c r="BH235" i="5"/>
  <c r="BH226" i="5"/>
  <c r="BH151" i="5"/>
  <c r="BH216" i="5"/>
  <c r="BH162" i="5"/>
  <c r="BH260" i="5"/>
  <c r="BH210" i="5"/>
  <c r="BH228" i="5"/>
  <c r="BH213" i="5"/>
  <c r="BH263" i="5"/>
  <c r="BH279" i="5"/>
  <c r="BH265" i="5"/>
  <c r="BH272" i="5"/>
  <c r="BH290" i="5"/>
  <c r="BH253" i="5"/>
  <c r="BH220" i="5"/>
  <c r="BH294" i="5"/>
  <c r="BH225" i="5"/>
  <c r="BH147" i="5"/>
  <c r="BH297" i="5"/>
  <c r="BH283" i="5"/>
  <c r="BH257" i="5"/>
  <c r="BH236" i="5"/>
  <c r="BH201" i="5"/>
  <c r="BH233" i="5"/>
  <c r="BH282" i="5"/>
  <c r="BH211" i="5"/>
  <c r="BH269" i="5"/>
  <c r="BH241" i="5"/>
  <c r="BH190" i="5"/>
  <c r="BH129" i="5"/>
  <c r="BH268" i="5"/>
  <c r="BH231" i="5"/>
  <c r="BH285" i="5"/>
  <c r="CC268" i="5"/>
  <c r="CC287" i="5"/>
  <c r="BZ247" i="5"/>
  <c r="BJ265" i="5"/>
  <c r="CC255" i="5"/>
  <c r="CC266" i="5"/>
  <c r="BZ260" i="5"/>
  <c r="AD8" i="7" a="1"/>
  <c r="AD8" i="7" s="1"/>
  <c r="BS26" i="5"/>
  <c r="CF25" i="5"/>
  <c r="BS19" i="5"/>
  <c r="CF45" i="5"/>
  <c r="BS61" i="5"/>
  <c r="BS17" i="5"/>
  <c r="CF19" i="5"/>
  <c r="CF37" i="5"/>
  <c r="BS54" i="5"/>
  <c r="CF58" i="5"/>
  <c r="CF31" i="5"/>
  <c r="BZ84" i="5"/>
  <c r="BZ52" i="5"/>
  <c r="BS81" i="5"/>
  <c r="BS128" i="5"/>
  <c r="BZ135" i="5"/>
  <c r="BZ33" i="5"/>
  <c r="BZ75" i="5"/>
  <c r="CF77" i="5"/>
  <c r="CC109" i="5"/>
  <c r="CC125" i="5"/>
  <c r="BZ66" i="5"/>
  <c r="BS68" i="5"/>
  <c r="CC70" i="5"/>
  <c r="BZ77" i="5"/>
  <c r="BZ65" i="5"/>
  <c r="CF67" i="5"/>
  <c r="BZ39" i="5"/>
  <c r="CF57" i="5"/>
  <c r="BZ71" i="5"/>
  <c r="CC58" i="5"/>
  <c r="BJ73" i="5"/>
  <c r="BS82" i="5"/>
  <c r="BJ90" i="5"/>
  <c r="BH105" i="5"/>
  <c r="BS109" i="5"/>
  <c r="BZ121" i="5"/>
  <c r="CC123" i="5"/>
  <c r="BJ132" i="5"/>
  <c r="CF85" i="5"/>
  <c r="BS101" i="5"/>
  <c r="CF115" i="5"/>
  <c r="BJ118" i="5"/>
  <c r="BJ133" i="5"/>
  <c r="CC149" i="5"/>
  <c r="BS165" i="5"/>
  <c r="BS180" i="5"/>
  <c r="BZ96" i="5"/>
  <c r="BS115" i="5"/>
  <c r="BS118" i="5"/>
  <c r="CF125" i="5"/>
  <c r="BS133" i="5"/>
  <c r="CG139" i="5"/>
  <c r="BZ144" i="5"/>
  <c r="CG153" i="5"/>
  <c r="BZ167" i="5"/>
  <c r="CF170" i="5"/>
  <c r="BS189" i="5"/>
  <c r="CF73" i="5"/>
  <c r="BJ100" i="5"/>
  <c r="CC112" i="5"/>
  <c r="BJ141" i="5"/>
  <c r="BS144" i="5"/>
  <c r="BJ153" i="5"/>
  <c r="CG170" i="5"/>
  <c r="AB168" i="7" s="1" a="1"/>
  <c r="AB168" i="7" s="1"/>
  <c r="CG182" i="5"/>
  <c r="BJ188" i="5"/>
  <c r="CC74" i="5"/>
  <c r="BH97" i="5"/>
  <c r="BZ105" i="5"/>
  <c r="CF107" i="5"/>
  <c r="BZ114" i="5"/>
  <c r="BJ71" i="5"/>
  <c r="CF94" i="5"/>
  <c r="CF97" i="5"/>
  <c r="BS114" i="5"/>
  <c r="CC69" i="5"/>
  <c r="BZ129" i="5"/>
  <c r="CG79" i="5"/>
  <c r="BS89" i="5"/>
  <c r="BJ94" i="5"/>
  <c r="BJ104" i="5"/>
  <c r="CG133" i="5"/>
  <c r="BH139" i="5"/>
  <c r="BZ145" i="5"/>
  <c r="CF147" i="5"/>
  <c r="BJ160" i="5"/>
  <c r="CF164" i="5"/>
  <c r="CC169" i="5"/>
  <c r="BS172" i="5"/>
  <c r="CG174" i="5"/>
  <c r="AB172" i="7" s="1" a="1"/>
  <c r="AB172" i="7" s="1"/>
  <c r="BJ180" i="5"/>
  <c r="CG184" i="5"/>
  <c r="BS187" i="5"/>
  <c r="CF149" i="5"/>
  <c r="CF187" i="5"/>
  <c r="BH196" i="5"/>
  <c r="BS201" i="5"/>
  <c r="CF203" i="5"/>
  <c r="BJ224" i="5"/>
  <c r="CG228" i="5"/>
  <c r="BJ152" i="5"/>
  <c r="BZ158" i="5"/>
  <c r="BH161" i="5"/>
  <c r="CG163" i="5"/>
  <c r="AB161" i="7" s="1" a="1"/>
  <c r="AB161" i="7" s="1"/>
  <c r="CF168" i="5"/>
  <c r="CC176" i="5"/>
  <c r="CC186" i="5"/>
  <c r="CF210" i="5"/>
  <c r="BS228" i="5"/>
  <c r="BS242" i="5"/>
  <c r="BH245" i="5"/>
  <c r="CF143" i="5"/>
  <c r="BJ146" i="5"/>
  <c r="CC150" i="5"/>
  <c r="BZ163" i="5"/>
  <c r="CF196" i="5"/>
  <c r="CG198" i="5"/>
  <c r="BH222" i="5"/>
  <c r="CG227" i="5"/>
  <c r="CG162" i="5"/>
  <c r="BJ140" i="5"/>
  <c r="CG117" i="5"/>
  <c r="BZ191" i="5"/>
  <c r="BH198" i="5"/>
  <c r="CG169" i="5"/>
  <c r="CF189" i="5"/>
  <c r="BZ192" i="5"/>
  <c r="CG244" i="5"/>
  <c r="BZ268" i="5"/>
  <c r="BZ271" i="5"/>
  <c r="BK8" i="5"/>
  <c r="CC210" i="5"/>
  <c r="BS269" i="5"/>
  <c r="CF294" i="5"/>
  <c r="AW2" i="5"/>
  <c r="BY283" i="5"/>
  <c r="BY237" i="5"/>
  <c r="BY290" i="5"/>
  <c r="BY291" i="5"/>
  <c r="BY282" i="5"/>
  <c r="BY268" i="5"/>
  <c r="BY231" i="5"/>
  <c r="BY215" i="5"/>
  <c r="BY202" i="5"/>
  <c r="BY172" i="5"/>
  <c r="BY284" i="5"/>
  <c r="BY184" i="5"/>
  <c r="BY285" i="5"/>
  <c r="BY258" i="5"/>
  <c r="BY289" i="5"/>
  <c r="BY263" i="5"/>
  <c r="BY281" i="5"/>
  <c r="BY257" i="5"/>
  <c r="BY201" i="5"/>
  <c r="BY213" i="5"/>
  <c r="BY246" i="5"/>
  <c r="BY183" i="5"/>
  <c r="BY252" i="5"/>
  <c r="BY272" i="5"/>
  <c r="BY189" i="5"/>
  <c r="BY286" i="5"/>
  <c r="BY169" i="5"/>
  <c r="BY235" i="5"/>
  <c r="BY223" i="5"/>
  <c r="BY264" i="5"/>
  <c r="BY244" i="5"/>
  <c r="BY191" i="5"/>
  <c r="BY238" i="5"/>
  <c r="BY247" i="5"/>
  <c r="BY222" i="5"/>
  <c r="BY267" i="5"/>
  <c r="BY205" i="5"/>
  <c r="BY243" i="5"/>
  <c r="BY234" i="5"/>
  <c r="BY196" i="5"/>
  <c r="BY242" i="5"/>
  <c r="BY217" i="5"/>
  <c r="BY212" i="5"/>
  <c r="BY140" i="5"/>
  <c r="BY5" i="5" s="1"/>
  <c r="BY3" i="5" s="1"/>
  <c r="BY157" i="5"/>
  <c r="BY146" i="5"/>
  <c r="BY232" i="5"/>
  <c r="BY211" i="5"/>
  <c r="BY280" i="5"/>
  <c r="BY287" i="5"/>
  <c r="BY296" i="5"/>
  <c r="BY270" i="5"/>
  <c r="BY204" i="5"/>
  <c r="BY236" i="5"/>
  <c r="BY255" i="5"/>
  <c r="BY295" i="5"/>
  <c r="BY208" i="5"/>
  <c r="BY262" i="5"/>
  <c r="BY194" i="5"/>
  <c r="BY288" i="5"/>
  <c r="BY279" i="5"/>
  <c r="BY207" i="5"/>
  <c r="BY239" i="5"/>
  <c r="BY206" i="5"/>
  <c r="BY178" i="5"/>
  <c r="BY161" i="5"/>
  <c r="BH218" i="5"/>
  <c r="BY260" i="5"/>
  <c r="CF266" i="5"/>
  <c r="CC283" i="5"/>
  <c r="BK225" i="5"/>
  <c r="CG265" i="5"/>
  <c r="BY181" i="5"/>
  <c r="BS264" i="5"/>
  <c r="BK179" i="5"/>
  <c r="CC203" i="5"/>
  <c r="BH215" i="5"/>
  <c r="BZ218" i="5"/>
  <c r="BS170" i="5"/>
  <c r="CF178" i="5"/>
  <c r="CG213" i="5"/>
  <c r="CC228" i="5"/>
  <c r="BY226" i="5"/>
  <c r="BS258" i="5"/>
  <c r="BK263" i="5"/>
  <c r="CC229" i="5"/>
  <c r="BS282" i="5"/>
  <c r="BJ269" i="5"/>
  <c r="CG263" i="5"/>
  <c r="AY2" i="5"/>
  <c r="CA246" i="5"/>
  <c r="CA290" i="5"/>
  <c r="CA236" i="5"/>
  <c r="CA284" i="5"/>
  <c r="CA285" i="5"/>
  <c r="CA166" i="5"/>
  <c r="CA247" i="5"/>
  <c r="CA260" i="5"/>
  <c r="CA291" i="5"/>
  <c r="CA286" i="5"/>
  <c r="CA168" i="5"/>
  <c r="CA203" i="5"/>
  <c r="CA219" i="5"/>
  <c r="CA239" i="5"/>
  <c r="CA282" i="5"/>
  <c r="CA271" i="5"/>
  <c r="CA222" i="5"/>
  <c r="CA153" i="5"/>
  <c r="CA138" i="5"/>
  <c r="CA141" i="5"/>
  <c r="CA241" i="5"/>
  <c r="CA235" i="5"/>
  <c r="CA230" i="5"/>
  <c r="CA198" i="5"/>
  <c r="CA275" i="5"/>
  <c r="CA210" i="5"/>
  <c r="CA205" i="5"/>
  <c r="CA250" i="5"/>
  <c r="CA196" i="5"/>
  <c r="CA182" i="5"/>
  <c r="CA273" i="5"/>
  <c r="CA268" i="5"/>
  <c r="CA258" i="5"/>
  <c r="CA232" i="5"/>
  <c r="CA279" i="5"/>
  <c r="CA213" i="5"/>
  <c r="CA245" i="5"/>
  <c r="CA183" i="5"/>
  <c r="CA176" i="5"/>
  <c r="CA130" i="5"/>
  <c r="CA4" i="5" s="1"/>
  <c r="CA2" i="5" s="1"/>
  <c r="CA143" i="5"/>
  <c r="CA158" i="5"/>
  <c r="CA159" i="5"/>
  <c r="CA253" i="5"/>
  <c r="CA197" i="5"/>
  <c r="CA227" i="5"/>
  <c r="CA184" i="5"/>
  <c r="CA175" i="5"/>
  <c r="CA262" i="5"/>
  <c r="CA234" i="5"/>
  <c r="CA223" i="5"/>
  <c r="CA209" i="5"/>
  <c r="CA287" i="5"/>
  <c r="CA270" i="5"/>
  <c r="CA233" i="5"/>
  <c r="CA237" i="5"/>
  <c r="CA152" i="5"/>
  <c r="CA211" i="5"/>
  <c r="CA276" i="5"/>
  <c r="CA254" i="5"/>
  <c r="CA266" i="5"/>
  <c r="CA292" i="5"/>
  <c r="CA289" i="5"/>
  <c r="CA264" i="5"/>
  <c r="CA267" i="5"/>
  <c r="CA214" i="5"/>
  <c r="CA261" i="5"/>
  <c r="CA294" i="5"/>
  <c r="CA272" i="5"/>
  <c r="CA249" i="5"/>
  <c r="CA226" i="5"/>
  <c r="CA283" i="5"/>
  <c r="CA281" i="5"/>
  <c r="CA190" i="5"/>
  <c r="CA244" i="5"/>
  <c r="CA123" i="5"/>
  <c r="CA5" i="5" s="1"/>
  <c r="CA3" i="5" s="1"/>
  <c r="CA163" i="5"/>
  <c r="CC261" i="5"/>
  <c r="BS24" i="5"/>
  <c r="BS28" i="5"/>
  <c r="CF32" i="5"/>
  <c r="BS43" i="5"/>
  <c r="BS62" i="5"/>
  <c r="BS11" i="5"/>
  <c r="CF15" i="5"/>
  <c r="CF39" i="5"/>
  <c r="BZ61" i="5"/>
  <c r="CF63" i="5"/>
  <c r="BS22" i="5"/>
  <c r="BS73" i="5"/>
  <c r="BS87" i="5"/>
  <c r="CF108" i="5"/>
  <c r="BZ128" i="5"/>
  <c r="BZ29" i="5"/>
  <c r="BZ50" i="5"/>
  <c r="BZ81" i="5"/>
  <c r="CF83" i="5"/>
  <c r="CF120" i="5"/>
  <c r="CF47" i="5"/>
  <c r="BS52" i="5"/>
  <c r="BZ54" i="5"/>
  <c r="CF56" i="5"/>
  <c r="BZ89" i="5"/>
  <c r="BS119" i="5"/>
  <c r="CF123" i="5"/>
  <c r="CF26" i="5"/>
  <c r="CF49" i="5"/>
  <c r="BS66" i="5"/>
  <c r="BZ80" i="5"/>
  <c r="CF44" i="5"/>
  <c r="BZ63" i="5"/>
  <c r="BS44" i="5"/>
  <c r="CC56" i="5"/>
  <c r="CC61" i="5"/>
  <c r="CF70" i="5"/>
  <c r="BZ87" i="5"/>
  <c r="CC95" i="5"/>
  <c r="BS100" i="5"/>
  <c r="BZ109" i="5"/>
  <c r="CF111" i="5"/>
  <c r="CF116" i="5"/>
  <c r="CF76" i="5"/>
  <c r="CF103" i="5"/>
  <c r="BS145" i="5"/>
  <c r="BJ159" i="5"/>
  <c r="BH173" i="5"/>
  <c r="BZ180" i="5"/>
  <c r="BH188" i="5"/>
  <c r="BZ83" i="5"/>
  <c r="CF135" i="5"/>
  <c r="BS159" i="5"/>
  <c r="CF71" i="5"/>
  <c r="BZ95" i="5"/>
  <c r="BJ98" i="5"/>
  <c r="CC131" i="5"/>
  <c r="BS150" i="5"/>
  <c r="CC160" i="5"/>
  <c r="CC165" i="5"/>
  <c r="BJ186" i="5"/>
  <c r="CC190" i="5"/>
  <c r="CC72" i="5"/>
  <c r="BH84" i="5"/>
  <c r="CG105" i="5"/>
  <c r="CG114" i="5"/>
  <c r="AB112" i="7" s="1" a="1"/>
  <c r="AB112" i="7" s="1"/>
  <c r="BJ110" i="5"/>
  <c r="BH70" i="5"/>
  <c r="BJ82" i="5"/>
  <c r="CC108" i="5"/>
  <c r="BZ127" i="5"/>
  <c r="BJ92" i="5"/>
  <c r="CF101" i="5"/>
  <c r="BS77" i="5"/>
  <c r="BZ79" i="5"/>
  <c r="CF91" i="5"/>
  <c r="CC120" i="5"/>
  <c r="CG126" i="5"/>
  <c r="BZ131" i="5"/>
  <c r="BJ155" i="5"/>
  <c r="BJ183" i="5"/>
  <c r="CF175" i="5"/>
  <c r="CF185" i="5"/>
  <c r="BZ193" i="5"/>
  <c r="BJ199" i="5"/>
  <c r="BZ206" i="5"/>
  <c r="BJ217" i="5"/>
  <c r="CC226" i="5"/>
  <c r="BS238" i="5"/>
  <c r="CG254" i="5"/>
  <c r="AB252" i="7" s="1" a="1"/>
  <c r="AB252" i="7" s="1"/>
  <c r="BH121" i="5"/>
  <c r="CG149" i="5"/>
  <c r="CG158" i="5"/>
  <c r="CG166" i="5"/>
  <c r="BH192" i="5"/>
  <c r="CF198" i="5"/>
  <c r="CC208" i="5"/>
  <c r="CC218" i="5"/>
  <c r="BS221" i="5"/>
  <c r="CF235" i="5"/>
  <c r="BZ187" i="5"/>
  <c r="BZ219" i="5"/>
  <c r="CG232" i="5"/>
  <c r="CC240" i="5"/>
  <c r="BJ161" i="5"/>
  <c r="BS163" i="5"/>
  <c r="BS123" i="5"/>
  <c r="CF137" i="5"/>
  <c r="CG142" i="5"/>
  <c r="BZ243" i="5"/>
  <c r="CG256" i="5"/>
  <c r="CG268" i="5"/>
  <c r="BZ280" i="5"/>
  <c r="BS283" i="5"/>
  <c r="AI2" i="5"/>
  <c r="BK245" i="5"/>
  <c r="BK232" i="5"/>
  <c r="BK196" i="5"/>
  <c r="BK205" i="5"/>
  <c r="BK281" i="5"/>
  <c r="BK279" i="5"/>
  <c r="BK260" i="5"/>
  <c r="BK274" i="5"/>
  <c r="BK170" i="5"/>
  <c r="BK207" i="5"/>
  <c r="BK214" i="5"/>
  <c r="BK194" i="5"/>
  <c r="BK284" i="5"/>
  <c r="BK266" i="5"/>
  <c r="BK255" i="5"/>
  <c r="BK248" i="5"/>
  <c r="BK257" i="5"/>
  <c r="BK271" i="5"/>
  <c r="BK269" i="5"/>
  <c r="BK289" i="5"/>
  <c r="BK238" i="5"/>
  <c r="BK265" i="5"/>
  <c r="BK172" i="5"/>
  <c r="BK202" i="5"/>
  <c r="BK216" i="5"/>
  <c r="BK181" i="5"/>
  <c r="BK157" i="5"/>
  <c r="BK222" i="5"/>
  <c r="BK270" i="5"/>
  <c r="BK268" i="5"/>
  <c r="BK209" i="5"/>
  <c r="BK243" i="5"/>
  <c r="BK188" i="5"/>
  <c r="BK137" i="5"/>
  <c r="BK288" i="5"/>
  <c r="BK240" i="5"/>
  <c r="BK283" i="5"/>
  <c r="BK184" i="5"/>
  <c r="BK264" i="5"/>
  <c r="BK277" i="5"/>
  <c r="BK235" i="5"/>
  <c r="BK273" i="5"/>
  <c r="BK251" i="5"/>
  <c r="BK220" i="5"/>
  <c r="BK215" i="5"/>
  <c r="BK145" i="5"/>
  <c r="BK162" i="5"/>
  <c r="BK200" i="5"/>
  <c r="BK278" i="5"/>
  <c r="BK218" i="5"/>
  <c r="BK168" i="5"/>
  <c r="BK261" i="5"/>
  <c r="BK219" i="5"/>
  <c r="BK237" i="5"/>
  <c r="BK256" i="5"/>
  <c r="BK153" i="5"/>
  <c r="BK112" i="5"/>
  <c r="BK138" i="5"/>
  <c r="BK146" i="5"/>
  <c r="BK275" i="5"/>
  <c r="BK291" i="5"/>
  <c r="BK267" i="5"/>
  <c r="BK182" i="5"/>
  <c r="BK282" i="5"/>
  <c r="BK234" i="5"/>
  <c r="BK213" i="5"/>
  <c r="BK204" i="5"/>
  <c r="BK143" i="5"/>
  <c r="BK292" i="5"/>
  <c r="BH239" i="5"/>
  <c r="CF276" i="5"/>
  <c r="CF233" i="5"/>
  <c r="BY249" i="5"/>
  <c r="BY269" i="5"/>
  <c r="BK246" i="5"/>
  <c r="BK294" i="5"/>
  <c r="CC155" i="5"/>
  <c r="BH207" i="5"/>
  <c r="CF222" i="5"/>
  <c r="BY248" i="5"/>
  <c r="BJ261" i="5"/>
  <c r="CC277" i="5"/>
  <c r="BJ293" i="5"/>
  <c r="BJ282" i="5"/>
  <c r="BZ293" i="5"/>
  <c r="CG181" i="5"/>
  <c r="AB179" i="7" s="1" a="1"/>
  <c r="AB179" i="7" s="1"/>
  <c r="BJ168" i="5"/>
  <c r="BH229" i="5"/>
  <c r="BH243" i="5"/>
  <c r="BK259" i="5"/>
  <c r="BS263" i="5"/>
  <c r="CF280" i="5"/>
  <c r="BS248" i="5"/>
  <c r="BH230" i="5"/>
  <c r="CF286" i="5"/>
  <c r="BJ267" i="5"/>
  <c r="CF271" i="5"/>
  <c r="BS260" i="5"/>
  <c r="AM2" i="5"/>
  <c r="BO256" i="5"/>
  <c r="BO230" i="5"/>
  <c r="BO235" i="5"/>
  <c r="BO289" i="5"/>
  <c r="BO244" i="5"/>
  <c r="BO211" i="5"/>
  <c r="BO273" i="5"/>
  <c r="BO286" i="5"/>
  <c r="BO296" i="5"/>
  <c r="BO173" i="5"/>
  <c r="BO274" i="5"/>
  <c r="BO243" i="5"/>
  <c r="BO267" i="5"/>
  <c r="BO277" i="5"/>
  <c r="BO254" i="5"/>
  <c r="BO228" i="5"/>
  <c r="BO167" i="5"/>
  <c r="BO176" i="5"/>
  <c r="BO257" i="5"/>
  <c r="BO238" i="5"/>
  <c r="BO283" i="5"/>
  <c r="BO280" i="5"/>
  <c r="BO263" i="5"/>
  <c r="BO204" i="5"/>
  <c r="BO248" i="5"/>
  <c r="BO226" i="5"/>
  <c r="BO266" i="5"/>
  <c r="BO229" i="5"/>
  <c r="BO215" i="5"/>
  <c r="BO155" i="5"/>
  <c r="BO251" i="5"/>
  <c r="BO221" i="5"/>
  <c r="BO290" i="5"/>
  <c r="BO265" i="5"/>
  <c r="BO297" i="5"/>
  <c r="BO284" i="5"/>
  <c r="BO124" i="5"/>
  <c r="BO202" i="5"/>
  <c r="BO189" i="5"/>
  <c r="BO8" i="5"/>
  <c r="BO250" i="5"/>
  <c r="BO258" i="5"/>
  <c r="BO285" i="5"/>
  <c r="BO236" i="5"/>
  <c r="BO253" i="5"/>
  <c r="BO220" i="5"/>
  <c r="BO282" i="5"/>
  <c r="BO191" i="5"/>
  <c r="BO241" i="5"/>
  <c r="BO199" i="5"/>
  <c r="BO139" i="5"/>
  <c r="BO164" i="5"/>
  <c r="BO203" i="5"/>
  <c r="BO200" i="5"/>
  <c r="BO180" i="5"/>
  <c r="BO207" i="5"/>
  <c r="BO188" i="5"/>
  <c r="BO259" i="5"/>
  <c r="BO247" i="5"/>
  <c r="BO187" i="5"/>
  <c r="BO156" i="5"/>
  <c r="BO150" i="5"/>
  <c r="AB8" i="7" a="1"/>
  <c r="AB8" i="7" s="1"/>
  <c r="BZ12" i="5"/>
  <c r="CF14" i="5"/>
  <c r="BZ28" i="5"/>
  <c r="BZ43" i="5"/>
  <c r="BZ62" i="5"/>
  <c r="CF36" i="5"/>
  <c r="BS51" i="5"/>
  <c r="CF55" i="5"/>
  <c r="BS9" i="5"/>
  <c r="CC59" i="5"/>
  <c r="CF12" i="5"/>
  <c r="CF22" i="5"/>
  <c r="CF24" i="5"/>
  <c r="CC15" i="5"/>
  <c r="CF40" i="5"/>
  <c r="BS59" i="5"/>
  <c r="BZ41" i="5"/>
  <c r="CC49" i="5"/>
  <c r="BZ27" i="5"/>
  <c r="CC34" i="5"/>
  <c r="BS48" i="5"/>
  <c r="BZ86" i="5"/>
  <c r="BH101" i="5"/>
  <c r="BJ111" i="5"/>
  <c r="BJ116" i="5"/>
  <c r="BJ124" i="5"/>
  <c r="BJ134" i="5"/>
  <c r="CC36" i="5"/>
  <c r="BS50" i="5"/>
  <c r="BZ78" i="5"/>
  <c r="CF80" i="5"/>
  <c r="CC87" i="5"/>
  <c r="CF105" i="5"/>
  <c r="BJ115" i="5"/>
  <c r="BZ119" i="5"/>
  <c r="BZ22" i="5"/>
  <c r="BZ45" i="5"/>
  <c r="CG47" i="5"/>
  <c r="AB45" i="7" s="1" a="1"/>
  <c r="AB45" i="7" s="1"/>
  <c r="BS69" i="5"/>
  <c r="BJ74" i="5"/>
  <c r="CG80" i="5"/>
  <c r="BZ47" i="5"/>
  <c r="BZ42" i="5"/>
  <c r="BS47" i="5"/>
  <c r="BS42" i="5"/>
  <c r="BZ44" i="5"/>
  <c r="CF46" i="5"/>
  <c r="BZ60" i="5"/>
  <c r="BS65" i="5"/>
  <c r="BH43" i="5"/>
  <c r="BS71" i="5"/>
  <c r="BZ73" i="5"/>
  <c r="BJ76" i="5"/>
  <c r="CC80" i="5"/>
  <c r="CC85" i="5"/>
  <c r="CG90" i="5"/>
  <c r="BJ93" i="5"/>
  <c r="CF134" i="5"/>
  <c r="CF93" i="5"/>
  <c r="BZ118" i="5"/>
  <c r="BZ126" i="5"/>
  <c r="BS131" i="5"/>
  <c r="BZ133" i="5"/>
  <c r="CC138" i="5"/>
  <c r="BH141" i="5"/>
  <c r="CG147" i="5"/>
  <c r="CF154" i="5"/>
  <c r="BS161" i="5"/>
  <c r="BH186" i="5"/>
  <c r="CC92" i="5"/>
  <c r="BS126" i="5"/>
  <c r="BS147" i="5"/>
  <c r="BS154" i="5"/>
  <c r="BH166" i="5"/>
  <c r="BS171" i="5"/>
  <c r="BJ176" i="5"/>
  <c r="CF182" i="5"/>
  <c r="CC187" i="5"/>
  <c r="CC86" i="5"/>
  <c r="CG95" i="5"/>
  <c r="BZ100" i="5"/>
  <c r="BH119" i="5"/>
  <c r="BZ141" i="5"/>
  <c r="BZ150" i="5"/>
  <c r="BZ153" i="5"/>
  <c r="CF158" i="5"/>
  <c r="CF163" i="5"/>
  <c r="CG173" i="5"/>
  <c r="BS176" i="5"/>
  <c r="BH181" i="5"/>
  <c r="BH191" i="5"/>
  <c r="BS78" i="5"/>
  <c r="BS80" i="5"/>
  <c r="CF84" i="5"/>
  <c r="BS105" i="5"/>
  <c r="BH124" i="5"/>
  <c r="CG94" i="5"/>
  <c r="BZ94" i="5"/>
  <c r="BZ104" i="5"/>
  <c r="BJ109" i="5"/>
  <c r="BS94" i="5"/>
  <c r="CC102" i="5"/>
  <c r="CF136" i="5"/>
  <c r="BH144" i="5"/>
  <c r="BZ160" i="5"/>
  <c r="BZ165" i="5"/>
  <c r="CF167" i="5"/>
  <c r="BS191" i="5"/>
  <c r="CG193" i="5"/>
  <c r="CG206" i="5"/>
  <c r="CF214" i="5"/>
  <c r="CF219" i="5"/>
  <c r="BS235" i="5"/>
  <c r="BH247" i="5"/>
  <c r="BJ190" i="5"/>
  <c r="BZ194" i="5"/>
  <c r="CG203" i="5"/>
  <c r="CG242" i="5"/>
  <c r="CG146" i="5"/>
  <c r="BJ149" i="5"/>
  <c r="BS185" i="5"/>
  <c r="BS197" i="5"/>
  <c r="BS199" i="5"/>
  <c r="BZ203" i="5"/>
  <c r="CF205" i="5"/>
  <c r="BZ210" i="5"/>
  <c r="BJ145" i="5"/>
  <c r="BH142" i="5"/>
  <c r="BH171" i="5"/>
  <c r="BZ140" i="5"/>
  <c r="CC154" i="5"/>
  <c r="BS186" i="5"/>
  <c r="BS195" i="5"/>
  <c r="CF200" i="5"/>
  <c r="BS190" i="5"/>
  <c r="BZ223" i="5"/>
  <c r="BJ226" i="5"/>
  <c r="CC242" i="5"/>
  <c r="CC254" i="5"/>
  <c r="BH276" i="5"/>
  <c r="CG280" i="5"/>
  <c r="BK287" i="5"/>
  <c r="CF295" i="5"/>
  <c r="BK241" i="5"/>
  <c r="CG266" i="5"/>
  <c r="CC198" i="5"/>
  <c r="BY225" i="5"/>
  <c r="CF249" i="5"/>
  <c r="CG269" i="5"/>
  <c r="CC288" i="5"/>
  <c r="BS296" i="5"/>
  <c r="CF296" i="5"/>
  <c r="BS225" i="5"/>
  <c r="BS247" i="5"/>
  <c r="CC232" i="5"/>
  <c r="BS276" i="5"/>
  <c r="CG248" i="5"/>
  <c r="AB246" i="7" s="1" a="1"/>
  <c r="AB246" i="7" s="1"/>
  <c r="BH278" i="5"/>
  <c r="CC290" i="5"/>
  <c r="BK208" i="5"/>
  <c r="CC271" i="5"/>
  <c r="BY241" i="5"/>
  <c r="CC258" i="5"/>
  <c r="BH183" i="5"/>
  <c r="BK195" i="5"/>
  <c r="CF172" i="5"/>
  <c r="BJ179" i="5"/>
  <c r="BJ216" i="5"/>
  <c r="BY218" i="5"/>
  <c r="BZ222" i="5"/>
  <c r="BJ165" i="5"/>
  <c r="BZ227" i="5"/>
  <c r="CC214" i="5"/>
  <c r="BJ215" i="5"/>
  <c r="BH255" i="5"/>
  <c r="BJ295" i="5"/>
  <c r="CF293" i="5"/>
  <c r="CC251" i="5"/>
  <c r="CG291" i="5"/>
  <c r="BH270" i="5"/>
  <c r="CF270" i="5"/>
  <c r="CG253" i="5"/>
  <c r="AB251" i="7" s="1" a="1"/>
  <c r="AB251" i="7" s="1"/>
  <c r="BK290" i="5"/>
  <c r="BJ245" i="5"/>
  <c r="BS275" i="5"/>
  <c r="BF2" i="5"/>
  <c r="CH284" i="5"/>
  <c r="AC282" i="7" s="1" a="1"/>
  <c r="AC282" i="7" s="1"/>
  <c r="CH270" i="5"/>
  <c r="CH236" i="5"/>
  <c r="AC234" i="7" s="1" a="1"/>
  <c r="AC234" i="7" s="1"/>
  <c r="CH276" i="5"/>
  <c r="AC274" i="7" s="1" a="1"/>
  <c r="AC274" i="7" s="1"/>
  <c r="CH292" i="5"/>
  <c r="AC290" i="7" s="1" a="1"/>
  <c r="AC290" i="7" s="1"/>
  <c r="CH296" i="5"/>
  <c r="CH246" i="5"/>
  <c r="CH253" i="5"/>
  <c r="CH211" i="5"/>
  <c r="AC209" i="7" s="1" a="1"/>
  <c r="AC209" i="7" s="1"/>
  <c r="CH172" i="5"/>
  <c r="AC170" i="7" s="1" a="1"/>
  <c r="AC170" i="7" s="1"/>
  <c r="CH199" i="5"/>
  <c r="AC197" i="7" s="1" a="1"/>
  <c r="AC197" i="7" s="1"/>
  <c r="CH248" i="5"/>
  <c r="AC246" i="7" s="1" a="1"/>
  <c r="AC246" i="7" s="1"/>
  <c r="CH260" i="5"/>
  <c r="CH254" i="5"/>
  <c r="AC252" i="7" s="1" a="1"/>
  <c r="AC252" i="7" s="1"/>
  <c r="CH8" i="5"/>
  <c r="CH275" i="5"/>
  <c r="AC273" i="7" s="1" a="1"/>
  <c r="AC273" i="7" s="1"/>
  <c r="CH242" i="5"/>
  <c r="AC240" i="7" s="1" a="1"/>
  <c r="AC240" i="7" s="1"/>
  <c r="CH192" i="5"/>
  <c r="CH274" i="5"/>
  <c r="AC272" i="7" s="1" a="1"/>
  <c r="AC272" i="7" s="1"/>
  <c r="BT8" i="5"/>
  <c r="CH257" i="5"/>
  <c r="BT287" i="5"/>
  <c r="BL219" i="5"/>
  <c r="CH261" i="5"/>
  <c r="AC259" i="7" s="1" a="1"/>
  <c r="AC259" i="7" s="1"/>
  <c r="AK2" i="5"/>
  <c r="BM285" i="5"/>
  <c r="BM277" i="5"/>
  <c r="BM297" i="5"/>
  <c r="BM255" i="5"/>
  <c r="BM276" i="5"/>
  <c r="BM198" i="5"/>
  <c r="BM196" i="5"/>
  <c r="BM249" i="5"/>
  <c r="BM272" i="5"/>
  <c r="BM270" i="5"/>
  <c r="BM268" i="5"/>
  <c r="BM247" i="5"/>
  <c r="BL196" i="5"/>
  <c r="BT209" i="5"/>
  <c r="CH220" i="5"/>
  <c r="AC218" i="7" s="1" a="1"/>
  <c r="AC218" i="7" s="1"/>
  <c r="BT223" i="5"/>
  <c r="BT262" i="5"/>
  <c r="BT269" i="5"/>
  <c r="CE293" i="5"/>
  <c r="BM248" i="5"/>
  <c r="CH195" i="5"/>
  <c r="AC193" i="7" s="1" a="1"/>
  <c r="AC193" i="7" s="1"/>
  <c r="BR205" i="5"/>
  <c r="BR240" i="5"/>
  <c r="BL173" i="5"/>
  <c r="CH179" i="5"/>
  <c r="AC177" i="7" s="1" a="1"/>
  <c r="AC177" i="7" s="1"/>
  <c r="CH229" i="5"/>
  <c r="BL166" i="5"/>
  <c r="BT175" i="5"/>
  <c r="CE206" i="5"/>
  <c r="CH227" i="5"/>
  <c r="AC225" i="7" s="1" a="1"/>
  <c r="AC225" i="7" s="1"/>
  <c r="CE167" i="5"/>
  <c r="BL179" i="5"/>
  <c r="BL198" i="5"/>
  <c r="BT197" i="5"/>
  <c r="BM216" i="5"/>
  <c r="BM253" i="5"/>
  <c r="BR259" i="5"/>
  <c r="BM279" i="5"/>
  <c r="CH281" i="5"/>
  <c r="AC279" i="7" s="1" a="1"/>
  <c r="AC279" i="7" s="1"/>
  <c r="BR287" i="5"/>
  <c r="CE295" i="5"/>
  <c r="AO2" i="5"/>
  <c r="BQ271" i="5"/>
  <c r="BQ283" i="5"/>
  <c r="BQ262" i="5"/>
  <c r="BQ288" i="5"/>
  <c r="BQ268" i="5"/>
  <c r="BQ287" i="5"/>
  <c r="BQ274" i="5"/>
  <c r="BQ257" i="5"/>
  <c r="BQ231" i="5"/>
  <c r="BQ289" i="5"/>
  <c r="BQ244" i="5"/>
  <c r="BQ207" i="5"/>
  <c r="BQ269" i="5"/>
  <c r="BQ259" i="5"/>
  <c r="BR236" i="5"/>
  <c r="BT295" i="5"/>
  <c r="CE237" i="5"/>
  <c r="BQ253" i="5"/>
  <c r="BU266" i="5"/>
  <c r="BR290" i="5"/>
  <c r="BW270" i="5"/>
  <c r="BM290" i="5"/>
  <c r="BM246" i="5"/>
  <c r="BL275" i="5"/>
  <c r="BR280" i="5"/>
  <c r="BU295" i="5"/>
  <c r="CH245" i="5"/>
  <c r="AC243" i="7" s="1" a="1"/>
  <c r="AC243" i="7" s="1"/>
  <c r="CH285" i="5"/>
  <c r="AC283" i="7" s="1" a="1"/>
  <c r="AC283" i="7" s="1"/>
  <c r="BM293" i="5"/>
  <c r="BM289" i="5"/>
  <c r="CH129" i="5"/>
  <c r="AC127" i="7" s="1" a="1"/>
  <c r="AC127" i="7" s="1"/>
  <c r="CH244" i="5"/>
  <c r="CH190" i="5"/>
  <c r="AC188" i="7" s="1" a="1"/>
  <c r="AC188" i="7" s="1"/>
  <c r="CH264" i="5"/>
  <c r="AR2" i="5"/>
  <c r="BT284" i="5"/>
  <c r="BT293" i="5"/>
  <c r="BT297" i="5"/>
  <c r="BT292" i="5"/>
  <c r="BT271" i="5"/>
  <c r="BT285" i="5"/>
  <c r="BT211" i="5"/>
  <c r="BT258" i="5"/>
  <c r="BT254" i="5"/>
  <c r="BT253" i="5"/>
  <c r="BT182" i="5"/>
  <c r="BT264" i="5"/>
  <c r="BT275" i="5"/>
  <c r="BT249" i="5"/>
  <c r="CH196" i="5"/>
  <c r="CH226" i="5"/>
  <c r="AC224" i="7" s="1" a="1"/>
  <c r="AC224" i="7" s="1"/>
  <c r="AJ2" i="5"/>
  <c r="BL279" i="5"/>
  <c r="BL260" i="5"/>
  <c r="BL291" i="5"/>
  <c r="BL238" i="5"/>
  <c r="BL280" i="5"/>
  <c r="BL278" i="5"/>
  <c r="BL255" i="5"/>
  <c r="BL223" i="5"/>
  <c r="BL292" i="5"/>
  <c r="BL237" i="5"/>
  <c r="BR265" i="5"/>
  <c r="BL226" i="5"/>
  <c r="BM250" i="5"/>
  <c r="BR267" i="5"/>
  <c r="BC2" i="5"/>
  <c r="CE287" i="5"/>
  <c r="CE270" i="5"/>
  <c r="CE244" i="5"/>
  <c r="CE288" i="5"/>
  <c r="CE258" i="5"/>
  <c r="CE257" i="5"/>
  <c r="CE231" i="5"/>
  <c r="CE286" i="5"/>
  <c r="CE204" i="5"/>
  <c r="CE259" i="5"/>
  <c r="CE240" i="5"/>
  <c r="CE8" i="5"/>
  <c r="CE252" i="5"/>
  <c r="CE262" i="5"/>
  <c r="CE221" i="5"/>
  <c r="BR254" i="5"/>
  <c r="BL267" i="5"/>
  <c r="BT286" i="5"/>
  <c r="CH294" i="5"/>
  <c r="CE274" i="5"/>
  <c r="CE193" i="5"/>
  <c r="BT196" i="5"/>
  <c r="BT173" i="5"/>
  <c r="BM173" i="5"/>
  <c r="CE201" i="5"/>
  <c r="BR207" i="5"/>
  <c r="CE217" i="5"/>
  <c r="BT179" i="5"/>
  <c r="CH198" i="5"/>
  <c r="CH213" i="5"/>
  <c r="AC211" i="7" s="1" a="1"/>
  <c r="AC211" i="7" s="1"/>
  <c r="CE230" i="5"/>
  <c r="BM265" i="5"/>
  <c r="CH289" i="5"/>
  <c r="AC287" i="7" s="1" a="1"/>
  <c r="AC287" i="7" s="1"/>
  <c r="AU2" i="5"/>
  <c r="BW268" i="5"/>
  <c r="BW295" i="5"/>
  <c r="BW296" i="5"/>
  <c r="BW257" i="5"/>
  <c r="BW244" i="5"/>
  <c r="BW283" i="5"/>
  <c r="BW231" i="5"/>
  <c r="BW287" i="5"/>
  <c r="BW258" i="5"/>
  <c r="BW8" i="5"/>
  <c r="BW294" i="5"/>
  <c r="BW176" i="5"/>
  <c r="BW292" i="5"/>
  <c r="BW290" i="5"/>
  <c r="BW273" i="5"/>
  <c r="BU239" i="5"/>
  <c r="BL264" i="5"/>
  <c r="CH235" i="5"/>
  <c r="BT246" i="5"/>
  <c r="BM236" i="5"/>
  <c r="BT277" i="5"/>
  <c r="AG2" i="5"/>
  <c r="D3" i="6" s="1" a="1"/>
  <c r="BI8" i="5"/>
  <c r="BI244" i="5"/>
  <c r="BI270" i="5"/>
  <c r="BI235" i="5"/>
  <c r="BI296" i="5"/>
  <c r="BI279" i="5"/>
  <c r="BI229" i="5"/>
  <c r="BI201" i="5"/>
  <c r="BI183" i="5"/>
  <c r="BI271" i="5"/>
  <c r="BI264" i="5"/>
  <c r="BI295" i="5"/>
  <c r="BI231" i="5"/>
  <c r="BI274" i="5"/>
  <c r="BT276" i="5"/>
  <c r="CH247" i="5"/>
  <c r="AC245" i="7" s="1" a="1"/>
  <c r="AC245" i="7" s="1"/>
  <c r="CB286" i="5"/>
  <c r="BB2" i="5"/>
  <c r="CD257" i="5"/>
  <c r="CD8" i="5"/>
  <c r="CD256" i="5"/>
  <c r="CD287" i="5"/>
  <c r="CD255" i="5"/>
  <c r="CD180" i="5"/>
  <c r="CD237" i="5"/>
  <c r="CD240" i="5"/>
  <c r="BT237" i="5"/>
  <c r="BU253" i="5"/>
  <c r="CE256" i="5"/>
  <c r="CE282" i="5"/>
  <c r="CH193" i="5"/>
  <c r="CH206" i="5"/>
  <c r="AC204" i="7" s="1" a="1"/>
  <c r="AC204" i="7" s="1"/>
  <c r="CH185" i="5"/>
  <c r="AC183" i="7" s="1" a="1"/>
  <c r="AC183" i="7" s="1"/>
  <c r="CH204" i="5"/>
  <c r="AC202" i="7" s="1" a="1"/>
  <c r="AC202" i="7" s="1"/>
  <c r="AP2" i="5"/>
  <c r="BR291" i="5"/>
  <c r="BR258" i="5"/>
  <c r="BR296" i="5"/>
  <c r="BR232" i="5"/>
  <c r="BR260" i="5"/>
  <c r="BR237" i="5"/>
  <c r="BR213" i="5"/>
  <c r="BR170" i="5"/>
  <c r="BR297" i="5"/>
  <c r="BR225" i="5"/>
  <c r="BR282" i="5"/>
  <c r="BR274" i="5"/>
  <c r="BR295" i="5"/>
  <c r="BR292" i="5"/>
  <c r="BT234" i="5"/>
  <c r="BR243" i="5"/>
  <c r="BL251" i="5"/>
  <c r="BR256" i="5"/>
  <c r="BM271" i="5"/>
  <c r="BT274" i="5"/>
  <c r="CH287" i="5"/>
  <c r="AC285" i="7" s="1" a="1"/>
  <c r="AC285" i="7" s="1"/>
  <c r="BM8" i="5"/>
  <c r="BT266" i="5"/>
  <c r="CE156" i="5"/>
  <c r="CH189" i="5"/>
  <c r="AC187" i="7" s="1" a="1"/>
  <c r="AC187" i="7" s="1"/>
  <c r="CE242" i="5"/>
  <c r="CH262" i="5"/>
  <c r="CH269" i="5"/>
  <c r="BM287" i="5"/>
  <c r="BR294" i="5"/>
  <c r="BM256" i="5"/>
  <c r="BR194" i="5"/>
  <c r="BQ260" i="5"/>
  <c r="BQ183" i="5"/>
  <c r="BQ5" i="5" s="1"/>
  <c r="BQ3" i="5" s="1"/>
  <c r="BL208" i="5"/>
  <c r="CE238" i="5"/>
  <c r="BR275" i="5"/>
  <c r="CH170" i="5"/>
  <c r="AC168" i="7" s="1" a="1"/>
  <c r="AC168" i="7" s="1"/>
  <c r="CE180" i="5"/>
  <c r="BL205" i="5"/>
  <c r="CE215" i="5"/>
  <c r="BM199" i="5"/>
  <c r="BQ213" i="5"/>
  <c r="BQ201" i="5"/>
  <c r="BQ4" i="5" s="1"/>
  <c r="BQ2" i="5" s="1"/>
  <c r="BT218" i="5"/>
  <c r="BR257" i="5"/>
  <c r="BU265" i="5"/>
  <c r="BW267" i="5"/>
  <c r="CE273" i="5"/>
  <c r="BL288" i="5"/>
  <c r="BU290" i="5"/>
  <c r="BT219" i="5"/>
  <c r="BI260" i="5"/>
  <c r="BT272" i="5"/>
  <c r="BL286" i="5"/>
  <c r="BI257" i="5"/>
  <c r="BR281" i="5"/>
  <c r="BT291" i="5"/>
  <c r="CB293" i="5"/>
  <c r="BQ263" i="5"/>
  <c r="CE280" i="5"/>
  <c r="BQ296" i="5"/>
  <c r="CD251" i="5"/>
  <c r="BT261" i="5"/>
  <c r="BI288" i="5"/>
  <c r="CH297" i="5"/>
  <c r="CE268" i="5"/>
  <c r="BL293" i="5"/>
  <c r="BW230" i="5"/>
  <c r="CH141" i="5"/>
  <c r="AC139" i="7" s="1" a="1"/>
  <c r="AC139" i="7" s="1"/>
  <c r="CH143" i="5"/>
  <c r="CH279" i="5"/>
  <c r="AC277" i="7" s="1" a="1"/>
  <c r="AC277" i="7" s="1"/>
  <c r="BT282" i="5"/>
  <c r="CH232" i="5"/>
  <c r="AC230" i="7" s="1" a="1"/>
  <c r="AC230" i="7" s="1"/>
  <c r="BT251" i="5"/>
  <c r="CH268" i="5"/>
  <c r="AC266" i="7" s="1" a="1"/>
  <c r="AC266" i="7" s="1"/>
  <c r="BL296" i="5"/>
  <c r="BM295" i="5"/>
  <c r="BL8" i="5"/>
  <c r="BM223" i="5"/>
  <c r="BM267" i="5"/>
  <c r="BL185" i="5"/>
  <c r="BR248" i="5"/>
  <c r="CH250" i="5"/>
  <c r="AC248" i="7" s="1" a="1"/>
  <c r="AC248" i="7" s="1"/>
  <c r="BL256" i="5"/>
  <c r="BT270" i="5"/>
  <c r="BR184" i="5"/>
  <c r="BR4" i="5" s="1"/>
  <c r="BR2" i="5" s="1"/>
  <c r="BM192" i="5"/>
  <c r="BL203" i="5"/>
  <c r="BT208" i="5"/>
  <c r="BT205" i="5"/>
  <c r="BR218" i="5"/>
  <c r="BR5" i="5" s="1"/>
  <c r="BR3" i="5" s="1"/>
  <c r="BM166" i="5"/>
  <c r="BT199" i="5"/>
  <c r="BR204" i="5"/>
  <c r="BL216" i="5"/>
  <c r="BT198" i="5"/>
  <c r="BR231" i="5"/>
  <c r="BL245" i="5"/>
  <c r="BM260" i="5"/>
  <c r="BM280" i="5"/>
  <c r="BR283" i="5"/>
  <c r="BT288" i="5"/>
  <c r="CH290" i="5"/>
  <c r="AC288" i="7" s="1" a="1"/>
  <c r="AC288" i="7" s="1"/>
  <c r="CH272" i="5"/>
  <c r="BR222" i="5"/>
  <c r="AS2" i="5"/>
  <c r="BU286" i="5"/>
  <c r="BU261" i="5"/>
  <c r="BU285" i="5"/>
  <c r="BU280" i="5"/>
  <c r="BU294" i="5"/>
  <c r="BU272" i="5"/>
  <c r="BU247" i="5"/>
  <c r="BU269" i="5"/>
  <c r="BU214" i="5"/>
  <c r="BU212" i="5"/>
  <c r="BU4" i="5" s="1"/>
  <c r="BU2" i="5" s="1"/>
  <c r="BU283" i="5"/>
  <c r="BU278" i="5"/>
  <c r="BU274" i="5"/>
  <c r="BU284" i="5"/>
  <c r="BU267" i="5"/>
  <c r="BU297" i="5"/>
  <c r="BU276" i="5"/>
  <c r="BU293" i="5"/>
  <c r="CE278" i="5"/>
  <c r="BR252" i="5"/>
  <c r="AZ2" i="5"/>
  <c r="CB261" i="5"/>
  <c r="CB255" i="5"/>
  <c r="CB229" i="5"/>
  <c r="CB285" i="5"/>
  <c r="CB284" i="5"/>
  <c r="CB267" i="5"/>
  <c r="CB277" i="5"/>
  <c r="CB296" i="5"/>
  <c r="CB291" i="5"/>
  <c r="CB276" i="5"/>
  <c r="CB241" i="5"/>
  <c r="CB216" i="5"/>
  <c r="CB179" i="5"/>
  <c r="CB166" i="5"/>
  <c r="CB5" i="5" s="1"/>
  <c r="CB3" i="5" s="1"/>
  <c r="CB214" i="5"/>
  <c r="CB262" i="5"/>
  <c r="CB219" i="5"/>
  <c r="CB197" i="5"/>
  <c r="BU235" i="5"/>
  <c r="CD230" i="5"/>
  <c r="BM284" i="5"/>
  <c r="BN5" i="5"/>
  <c r="BN3" i="5" s="1"/>
  <c r="BN4" i="5"/>
  <c r="BN2" i="5" s="1"/>
  <c r="CI296" i="5"/>
  <c r="BP231" i="5"/>
  <c r="BP195" i="5"/>
  <c r="BP5" i="5" s="1"/>
  <c r="BP3" i="5" s="1"/>
  <c r="BP269" i="5"/>
  <c r="CI284" i="5"/>
  <c r="CI286" i="5"/>
  <c r="CI8" i="5"/>
  <c r="BX283" i="5"/>
  <c r="BP272" i="5"/>
  <c r="BP244" i="5"/>
  <c r="BX258" i="5"/>
  <c r="BX5" i="5" s="1"/>
  <c r="BX3" i="5" s="1"/>
  <c r="BP257" i="5"/>
  <c r="BP268" i="5"/>
  <c r="BN294" i="5"/>
  <c r="BN198" i="5"/>
  <c r="BX244" i="5"/>
  <c r="BX268" i="5"/>
  <c r="CI229" i="5"/>
  <c r="BV272" i="5"/>
  <c r="BV5" i="5" s="1"/>
  <c r="BV3" i="5" s="1"/>
  <c r="CI291" i="5"/>
  <c r="BX232" i="5"/>
  <c r="BX281" i="5"/>
  <c r="AC132" i="7" a="1"/>
  <c r="AC132" i="7" s="1"/>
  <c r="AC148" i="7" a="1"/>
  <c r="AC148" i="7" s="1"/>
  <c r="AC56" i="7" a="1"/>
  <c r="AC56" i="7" s="1"/>
  <c r="AC48" i="7" a="1"/>
  <c r="AC48" i="7" s="1"/>
  <c r="AC179" i="7" a="1"/>
  <c r="AC179" i="7" s="1"/>
  <c r="AC20" i="7" a="1"/>
  <c r="AC20" i="7" s="1"/>
  <c r="AC59" i="7" a="1"/>
  <c r="AC59" i="7" s="1"/>
  <c r="AC257" i="7" a="1"/>
  <c r="AC257" i="7" s="1"/>
  <c r="AC229" i="7" a="1"/>
  <c r="AC229" i="7" s="1"/>
  <c r="AC203" i="7" a="1"/>
  <c r="AC203" i="7" s="1"/>
  <c r="AC10" i="7" a="1"/>
  <c r="AC10" i="7" s="1"/>
  <c r="AC236" i="7" a="1"/>
  <c r="AC236" i="7" s="1"/>
  <c r="AC214" i="7" a="1"/>
  <c r="AC214" i="7" s="1"/>
  <c r="AC43" i="7" a="1"/>
  <c r="AC43" i="7" s="1"/>
  <c r="AC150" i="7" a="1"/>
  <c r="AC150" i="7" s="1"/>
  <c r="AC102" i="7" a="1"/>
  <c r="AC102" i="7" s="1"/>
  <c r="AC54" i="7" a="1"/>
  <c r="AC54" i="7" s="1"/>
  <c r="AC74" i="7" a="1"/>
  <c r="AC74" i="7" s="1"/>
  <c r="AC36" i="7" a="1"/>
  <c r="AC36" i="7" s="1"/>
  <c r="AC159" i="7" a="1"/>
  <c r="AC159" i="7" s="1"/>
  <c r="AC135" i="7" a="1"/>
  <c r="AC135" i="7" s="1"/>
  <c r="AC107" i="7" a="1"/>
  <c r="AC107" i="7" s="1"/>
  <c r="AC85" i="7" a="1"/>
  <c r="AC85" i="7" s="1"/>
  <c r="AC291" i="7" a="1"/>
  <c r="AC291" i="7" s="1"/>
  <c r="AC128" i="7" a="1"/>
  <c r="AC128" i="7" s="1"/>
  <c r="AC172" i="7" a="1"/>
  <c r="AC172" i="7" s="1"/>
  <c r="AC14" i="7" a="1"/>
  <c r="AC14" i="7" s="1"/>
  <c r="AC112" i="7" a="1"/>
  <c r="AC112" i="7" s="1"/>
  <c r="AC292" i="7" a="1"/>
  <c r="AC292" i="7" s="1"/>
  <c r="AC270" i="7" a="1"/>
  <c r="AC270" i="7" s="1"/>
  <c r="AC51" i="7" a="1"/>
  <c r="AC51" i="7" s="1"/>
  <c r="AC251" i="7" a="1"/>
  <c r="AC251" i="7" s="1"/>
  <c r="AC227" i="7" a="1"/>
  <c r="AC227" i="7" s="1"/>
  <c r="AC199" i="7" a="1"/>
  <c r="AC199" i="7" s="1"/>
  <c r="AC262" i="7" a="1"/>
  <c r="AC262" i="7" s="1"/>
  <c r="AC208" i="7" a="1"/>
  <c r="AC208" i="7" s="1"/>
  <c r="AC39" i="7" a="1"/>
  <c r="AC39" i="7" s="1"/>
  <c r="AC142" i="7" a="1"/>
  <c r="AC142" i="7" s="1"/>
  <c r="AC98" i="7" a="1"/>
  <c r="AC98" i="7" s="1"/>
  <c r="AC50" i="7" a="1"/>
  <c r="AC50" i="7" s="1"/>
  <c r="AC21" i="7" a="1"/>
  <c r="AC21" i="7" s="1"/>
  <c r="AC34" i="7" a="1"/>
  <c r="AC34" i="7" s="1"/>
  <c r="AC155" i="7" a="1"/>
  <c r="AC155" i="7" s="1"/>
  <c r="AC133" i="7" a="1"/>
  <c r="AC133" i="7" s="1"/>
  <c r="AC105" i="7" a="1"/>
  <c r="AC105" i="7" s="1"/>
  <c r="AC79" i="7" a="1"/>
  <c r="AC79" i="7" s="1"/>
  <c r="A23" i="6"/>
  <c r="AC267" i="7" a="1"/>
  <c r="AC267" i="7" s="1"/>
  <c r="AC108" i="7" a="1"/>
  <c r="AC108" i="7" s="1"/>
  <c r="AC120" i="7" a="1"/>
  <c r="AC120" i="7" s="1"/>
  <c r="AC92" i="7" a="1"/>
  <c r="AC92" i="7" s="1"/>
  <c r="AC53" i="7" a="1"/>
  <c r="AC53" i="7" s="1"/>
  <c r="AC284" i="7" a="1"/>
  <c r="AC284" i="7" s="1"/>
  <c r="AC268" i="7" a="1"/>
  <c r="AC268" i="7" s="1"/>
  <c r="AC52" i="7" a="1"/>
  <c r="AC52" i="7" s="1"/>
  <c r="AC73" i="7" a="1"/>
  <c r="AC73" i="7" s="1"/>
  <c r="AC255" i="7" a="1"/>
  <c r="AC255" i="7" s="1"/>
  <c r="AC239" i="7" a="1"/>
  <c r="AC239" i="7" s="1"/>
  <c r="AC223" i="7" a="1"/>
  <c r="AC223" i="7" s="1"/>
  <c r="AC207" i="7" a="1"/>
  <c r="AC207" i="7" s="1"/>
  <c r="AC191" i="7" a="1"/>
  <c r="AC191" i="7" s="1"/>
  <c r="AC260" i="7" a="1"/>
  <c r="AC260" i="7" s="1"/>
  <c r="AC244" i="7" a="1"/>
  <c r="AC244" i="7" s="1"/>
  <c r="AC228" i="7" a="1"/>
  <c r="AC228" i="7" s="1"/>
  <c r="AC212" i="7" a="1"/>
  <c r="AC212" i="7" s="1"/>
  <c r="AC196" i="7" a="1"/>
  <c r="AC196" i="7" s="1"/>
  <c r="AC31" i="7" a="1"/>
  <c r="AC31" i="7" s="1"/>
  <c r="AC158" i="7" a="1"/>
  <c r="AC158" i="7" s="1"/>
  <c r="AC126" i="7" a="1"/>
  <c r="AC126" i="7" s="1"/>
  <c r="AC94" i="7" a="1"/>
  <c r="AC94" i="7" s="1"/>
  <c r="AC70" i="7" a="1"/>
  <c r="AC70" i="7" s="1"/>
  <c r="AC88" i="7" a="1"/>
  <c r="AC88" i="7" s="1"/>
  <c r="AC25" i="7" a="1"/>
  <c r="AC25" i="7" s="1"/>
  <c r="AC9" i="7" a="1"/>
  <c r="AC9" i="7" s="1"/>
  <c r="AC30" i="7" a="1"/>
  <c r="AC30" i="7" s="1"/>
  <c r="AC163" i="7" a="1"/>
  <c r="AC163" i="7" s="1"/>
  <c r="AC147" i="7" a="1"/>
  <c r="AC147" i="7" s="1"/>
  <c r="AC131" i="7" a="1"/>
  <c r="AC131" i="7" s="1"/>
  <c r="AC115" i="7" a="1"/>
  <c r="AC115" i="7" s="1"/>
  <c r="AC99" i="7" a="1"/>
  <c r="AC99" i="7" s="1"/>
  <c r="AC83" i="7" a="1"/>
  <c r="AC83" i="7" s="1"/>
  <c r="AC295" i="7" a="1"/>
  <c r="AC295" i="7" s="1"/>
  <c r="AC160" i="7" a="1"/>
  <c r="AC160" i="7" s="1"/>
  <c r="AC100" i="7" a="1"/>
  <c r="AC100" i="7" s="1"/>
  <c r="AC152" i="7" a="1"/>
  <c r="AC152" i="7" s="1"/>
  <c r="AC281" i="7" a="1"/>
  <c r="AC281" i="7" s="1"/>
  <c r="AC72" i="7" a="1"/>
  <c r="AC72" i="7" s="1"/>
  <c r="AC45" i="7" a="1"/>
  <c r="AC45" i="7" s="1"/>
  <c r="AC44" i="7" a="1"/>
  <c r="AC44" i="7" s="1"/>
  <c r="AC65" i="7" a="1"/>
  <c r="AC65" i="7" s="1"/>
  <c r="AC253" i="7" a="1"/>
  <c r="AC253" i="7" s="1"/>
  <c r="AC237" i="7" a="1"/>
  <c r="AC237" i="7" s="1"/>
  <c r="AC221" i="7" a="1"/>
  <c r="AC221" i="7" s="1"/>
  <c r="AC205" i="7" a="1"/>
  <c r="AC205" i="7" s="1"/>
  <c r="AC189" i="7" a="1"/>
  <c r="AC189" i="7" s="1"/>
  <c r="AC258" i="7" a="1"/>
  <c r="AC258" i="7" s="1"/>
  <c r="AC242" i="7" a="1"/>
  <c r="AC242" i="7" s="1"/>
  <c r="AC226" i="7" a="1"/>
  <c r="AC226" i="7" s="1"/>
  <c r="AC210" i="7" a="1"/>
  <c r="AC210" i="7" s="1"/>
  <c r="AC194" i="7" a="1"/>
  <c r="AC194" i="7" s="1"/>
  <c r="AC27" i="7" a="1"/>
  <c r="AC27" i="7" s="1"/>
  <c r="AC154" i="7" a="1"/>
  <c r="AC154" i="7" s="1"/>
  <c r="AC122" i="7" a="1"/>
  <c r="AC122" i="7" s="1"/>
  <c r="AC90" i="7" a="1"/>
  <c r="AC90" i="7" s="1"/>
  <c r="AC66" i="7" a="1"/>
  <c r="AC66" i="7" s="1"/>
  <c r="AC86" i="7" a="1"/>
  <c r="AC86" i="7" s="1"/>
  <c r="AC23" i="7" a="1"/>
  <c r="AC23" i="7" s="1"/>
  <c r="AC7" i="7" a="1"/>
  <c r="AC7" i="7" s="1"/>
  <c r="AC28" i="7" a="1"/>
  <c r="AC28" i="7" s="1"/>
  <c r="AC161" i="7" a="1"/>
  <c r="AC161" i="7" s="1"/>
  <c r="AC145" i="7" a="1"/>
  <c r="AC145" i="7" s="1"/>
  <c r="AC129" i="7" a="1"/>
  <c r="AC129" i="7" s="1"/>
  <c r="AC113" i="7" a="1"/>
  <c r="AC113" i="7" s="1"/>
  <c r="AC97" i="7" a="1"/>
  <c r="AC97" i="7" s="1"/>
  <c r="AC81" i="7" a="1"/>
  <c r="AC81" i="7" s="1"/>
  <c r="AC294" i="7" a="1"/>
  <c r="AC294" i="7" s="1"/>
  <c r="AC278" i="7" a="1"/>
  <c r="AC278" i="7" s="1"/>
  <c r="AC185" i="7" a="1"/>
  <c r="AC185" i="7" s="1"/>
  <c r="AC67" i="7" a="1"/>
  <c r="AC67" i="7" s="1"/>
  <c r="AC49" i="7" a="1"/>
  <c r="AC49" i="7" s="1"/>
  <c r="AC249" i="7" a="1"/>
  <c r="AC249" i="7" s="1"/>
  <c r="AC233" i="7" a="1"/>
  <c r="AC233" i="7" s="1"/>
  <c r="AC217" i="7" a="1"/>
  <c r="AC217" i="7" s="1"/>
  <c r="AC201" i="7" a="1"/>
  <c r="AC201" i="7" s="1"/>
  <c r="AC37" i="7" a="1"/>
  <c r="AC37" i="7" s="1"/>
  <c r="AC254" i="7" a="1"/>
  <c r="AC254" i="7" s="1"/>
  <c r="AC238" i="7" a="1"/>
  <c r="AC238" i="7" s="1"/>
  <c r="AC222" i="7" a="1"/>
  <c r="AC222" i="7" s="1"/>
  <c r="AC206" i="7" a="1"/>
  <c r="AC206" i="7" s="1"/>
  <c r="AC190" i="7" a="1"/>
  <c r="AC190" i="7" s="1"/>
  <c r="AC186" i="7" a="1"/>
  <c r="AC186" i="7" s="1"/>
  <c r="AC146" i="7" a="1"/>
  <c r="AC146" i="7" s="1"/>
  <c r="AC114" i="7" a="1"/>
  <c r="AC114" i="7" s="1"/>
  <c r="AC184" i="7" a="1"/>
  <c r="AC184" i="7" s="1"/>
  <c r="AC58" i="7" a="1"/>
  <c r="AC58" i="7" s="1"/>
  <c r="AC82" i="7" a="1"/>
  <c r="AC82" i="7" s="1"/>
  <c r="AC19" i="7" a="1"/>
  <c r="AC19" i="7" s="1"/>
  <c r="AC40" i="7" a="1"/>
  <c r="AC40" i="7" s="1"/>
  <c r="AC173" i="7" a="1"/>
  <c r="AC173" i="7" s="1"/>
  <c r="AC157" i="7" a="1"/>
  <c r="AC157" i="7" s="1"/>
  <c r="AC141" i="7" a="1"/>
  <c r="AC141" i="7" s="1"/>
  <c r="AC125" i="7" a="1"/>
  <c r="AC125" i="7" s="1"/>
  <c r="AC109" i="7" a="1"/>
  <c r="AC109" i="7" s="1"/>
  <c r="AC93" i="7" a="1"/>
  <c r="AC93" i="7" s="1"/>
  <c r="AD66" i="7" a="1"/>
  <c r="AD66" i="7" s="1"/>
  <c r="AD181" i="7" a="1"/>
  <c r="AD181" i="7" s="1"/>
  <c r="AD248" i="7" a="1"/>
  <c r="AD248" i="7" s="1"/>
  <c r="AD110" i="7" a="1"/>
  <c r="AD110" i="7" s="1"/>
  <c r="AD233" i="7" a="1"/>
  <c r="AD233" i="7" s="1"/>
  <c r="AD50" i="7" a="1"/>
  <c r="AD50" i="7" s="1"/>
  <c r="AD225" i="7" a="1"/>
  <c r="AD225" i="7" s="1"/>
  <c r="AD129" i="7" a="1"/>
  <c r="AD129" i="7" s="1"/>
  <c r="AD284" i="7" a="1"/>
  <c r="AD284" i="7" s="1"/>
  <c r="AD266" i="7" a="1"/>
  <c r="AD266" i="7" s="1"/>
  <c r="AD283" i="7" a="1"/>
  <c r="AD283" i="7" s="1"/>
  <c r="AD214" i="7" a="1"/>
  <c r="AD214" i="7" s="1"/>
  <c r="AD97" i="7" a="1"/>
  <c r="AD97" i="7" s="1"/>
  <c r="AD217" i="7" a="1"/>
  <c r="AD217" i="7" s="1"/>
  <c r="AD224" i="7" a="1"/>
  <c r="AD224" i="7" s="1"/>
  <c r="AD288" i="7" a="1"/>
  <c r="AD288" i="7" s="1"/>
  <c r="AD199" i="7" a="1"/>
  <c r="AD199" i="7" s="1"/>
  <c r="AD253" i="7" a="1"/>
  <c r="AD253" i="7" s="1"/>
  <c r="AD41" i="7" a="1"/>
  <c r="AD41" i="7" s="1"/>
  <c r="AD270" i="7" a="1"/>
  <c r="AD270" i="7" s="1"/>
  <c r="AD166" i="7" a="1"/>
  <c r="AD166" i="7" s="1"/>
  <c r="AB53" i="7" a="1"/>
  <c r="AB53" i="7" s="1"/>
  <c r="AB127" i="7" a="1"/>
  <c r="AB127" i="7" s="1"/>
  <c r="AD292" i="7" a="1"/>
  <c r="AD292" i="7" s="1"/>
  <c r="AD230" i="7" a="1"/>
  <c r="AD230" i="7" s="1"/>
  <c r="AD187" i="7" a="1"/>
  <c r="AD187" i="7" s="1"/>
  <c r="AD113" i="7" a="1"/>
  <c r="AD113" i="7" s="1"/>
  <c r="AB222" i="7" a="1"/>
  <c r="AB222" i="7" s="1"/>
  <c r="AD267" i="7" a="1"/>
  <c r="AD267" i="7" s="1"/>
  <c r="AD261" i="7" a="1"/>
  <c r="AD261" i="7" s="1"/>
  <c r="AD210" i="7" a="1"/>
  <c r="AD210" i="7" s="1"/>
  <c r="AD142" i="7" a="1"/>
  <c r="AD142" i="7" s="1"/>
  <c r="AB193" i="7" a="1"/>
  <c r="AB193" i="7" s="1"/>
  <c r="AB152" i="7" a="1"/>
  <c r="AB152" i="7" s="1"/>
  <c r="AD249" i="7" a="1"/>
  <c r="AD249" i="7" s="1"/>
  <c r="AD245" i="7" a="1"/>
  <c r="AD245" i="7" s="1"/>
  <c r="AD244" i="7" a="1"/>
  <c r="AD244" i="7" s="1"/>
  <c r="AD68" i="7" a="1"/>
  <c r="AD68" i="7" s="1"/>
  <c r="AD280" i="7" a="1"/>
  <c r="AD280" i="7" s="1"/>
  <c r="AD271" i="7" a="1"/>
  <c r="AD271" i="7" s="1"/>
  <c r="AD276" i="7" a="1"/>
  <c r="AD276" i="7" s="1"/>
  <c r="AD237" i="7" a="1"/>
  <c r="AD237" i="7" s="1"/>
  <c r="AD285" i="7" a="1"/>
  <c r="AD285" i="7" s="1"/>
  <c r="AD206" i="7" a="1"/>
  <c r="AD206" i="7" s="1"/>
  <c r="AD188" i="7" a="1"/>
  <c r="AD188" i="7" s="1"/>
  <c r="AD148" i="7" a="1"/>
  <c r="AD148" i="7" s="1"/>
  <c r="AD102" i="7" a="1"/>
  <c r="AD102" i="7" s="1"/>
  <c r="AD44" i="7" a="1"/>
  <c r="AD44" i="7" s="1"/>
  <c r="AD22" i="7" a="1"/>
  <c r="AD22" i="7" s="1"/>
  <c r="AD264" i="7" a="1"/>
  <c r="AD264" i="7" s="1"/>
  <c r="AD201" i="7" a="1"/>
  <c r="AD201" i="7" s="1"/>
  <c r="AD268" i="7" a="1"/>
  <c r="AD268" i="7" s="1"/>
  <c r="AD213" i="7" a="1"/>
  <c r="AD213" i="7" s="1"/>
  <c r="AD265" i="7" a="1"/>
  <c r="AD265" i="7" s="1"/>
  <c r="AD194" i="7" a="1"/>
  <c r="AD194" i="7" s="1"/>
  <c r="AD43" i="7" a="1"/>
  <c r="AD43" i="7" s="1"/>
  <c r="AD136" i="7" a="1"/>
  <c r="AD136" i="7" s="1"/>
  <c r="AD98" i="7" a="1"/>
  <c r="AD98" i="7" s="1"/>
  <c r="AD11" i="7" a="1"/>
  <c r="AD11" i="7" s="1"/>
  <c r="AD53" i="7" a="1"/>
  <c r="AD53" i="7" s="1"/>
  <c r="AD193" i="7" a="1"/>
  <c r="AD193" i="7" s="1"/>
  <c r="AD88" i="7" a="1"/>
  <c r="AD88" i="7" s="1"/>
  <c r="AD185" i="7" a="1"/>
  <c r="AD185" i="7" s="1"/>
  <c r="AD189" i="7" a="1"/>
  <c r="AD189" i="7" s="1"/>
  <c r="AD179" i="7" a="1"/>
  <c r="AD179" i="7" s="1"/>
  <c r="AD29" i="7" a="1"/>
  <c r="AD29" i="7" s="1"/>
  <c r="AD35" i="7" a="1"/>
  <c r="AD35" i="7" s="1"/>
  <c r="AD108" i="7" a="1"/>
  <c r="AD108" i="7" s="1"/>
  <c r="AD180" i="7" a="1"/>
  <c r="AD180" i="7" s="1"/>
  <c r="AD167" i="7" a="1"/>
  <c r="AD167" i="7" s="1"/>
  <c r="AD291" i="7" a="1"/>
  <c r="AD291" i="7" s="1"/>
  <c r="AD257" i="7" a="1"/>
  <c r="AD257" i="7" s="1"/>
  <c r="AD177" i="7" a="1"/>
  <c r="AD177" i="7" s="1"/>
  <c r="AD294" i="7" a="1"/>
  <c r="AD294" i="7" s="1"/>
  <c r="AD258" i="7" a="1"/>
  <c r="AD258" i="7" s="1"/>
  <c r="AD36" i="7" a="1"/>
  <c r="AD36" i="7" s="1"/>
  <c r="AD27" i="7" a="1"/>
  <c r="AD27" i="7" s="1"/>
  <c r="AD25" i="7" a="1"/>
  <c r="AD25" i="7" s="1"/>
  <c r="AD34" i="7" a="1"/>
  <c r="AD34" i="7" s="1"/>
  <c r="AD159" i="7" a="1"/>
  <c r="AD159" i="7" s="1"/>
  <c r="AD275" i="7" a="1"/>
  <c r="AD275" i="7" s="1"/>
  <c r="AD241" i="7" a="1"/>
  <c r="AD241" i="7" s="1"/>
  <c r="AD80" i="7" a="1"/>
  <c r="AD80" i="7" s="1"/>
  <c r="AD286" i="7" a="1"/>
  <c r="AD286" i="7" s="1"/>
  <c r="AD250" i="7" a="1"/>
  <c r="AD250" i="7" s="1"/>
  <c r="AD252" i="7" a="1"/>
  <c r="AD252" i="7" s="1"/>
  <c r="AD215" i="7" a="1"/>
  <c r="AD215" i="7" s="1"/>
  <c r="AD186" i="7" a="1"/>
  <c r="AD186" i="7" s="1"/>
  <c r="AD70" i="7" a="1"/>
  <c r="AD70" i="7" s="1"/>
  <c r="AD153" i="7" a="1"/>
  <c r="AD153" i="7" s="1"/>
  <c r="AB267" i="7" a="1"/>
  <c r="AB267" i="7" s="1"/>
  <c r="AB254" i="7" a="1"/>
  <c r="AB254" i="7" s="1"/>
  <c r="AB136" i="7" a="1"/>
  <c r="AB136" i="7" s="1"/>
  <c r="AB159" i="7" a="1"/>
  <c r="AB159" i="7" s="1"/>
  <c r="AB263" i="7" a="1"/>
  <c r="AB263" i="7" s="1"/>
  <c r="AB85" i="7" a="1"/>
  <c r="AB85" i="7" s="1"/>
  <c r="AB120" i="7" a="1"/>
  <c r="AB120" i="7" s="1"/>
  <c r="AB143" i="7" a="1"/>
  <c r="AB143" i="7" s="1"/>
  <c r="AB33" i="7" a="1"/>
  <c r="AB33" i="7" s="1"/>
  <c r="AB280" i="7" a="1"/>
  <c r="AB280" i="7" s="1"/>
  <c r="AB206" i="7" a="1"/>
  <c r="AB206" i="7" s="1"/>
  <c r="AB23" i="7" a="1"/>
  <c r="AB23" i="7" s="1"/>
  <c r="AB111" i="7" a="1"/>
  <c r="AB111" i="7" s="1"/>
  <c r="AB237" i="7" a="1"/>
  <c r="AB237" i="7" s="1"/>
  <c r="AB185" i="7" a="1"/>
  <c r="AB185" i="7" s="1"/>
  <c r="AB190" i="7" a="1"/>
  <c r="AB190" i="7" s="1"/>
  <c r="AB58" i="7" a="1"/>
  <c r="AB58" i="7" s="1"/>
  <c r="AB95" i="7" a="1"/>
  <c r="AB95" i="7" s="1"/>
  <c r="AB176" i="7" a="1"/>
  <c r="AB176" i="7" s="1"/>
  <c r="AB86" i="7" a="1"/>
  <c r="AB86" i="7" s="1"/>
  <c r="AB21" i="7" a="1"/>
  <c r="AB21" i="7" s="1"/>
  <c r="AD133" i="7" a="1"/>
  <c r="AD133" i="7" s="1"/>
  <c r="AD269" i="7" a="1"/>
  <c r="AD269" i="7" s="1"/>
  <c r="AD218" i="7" a="1"/>
  <c r="AD218" i="7" s="1"/>
  <c r="AD6" i="7" a="1"/>
  <c r="AD6" i="7" s="1"/>
  <c r="AD192" i="7" a="1"/>
  <c r="AD192" i="7" s="1"/>
  <c r="AD203" i="7" a="1"/>
  <c r="AD203" i="7" s="1"/>
  <c r="AD112" i="7" a="1"/>
  <c r="AD112" i="7" s="1"/>
  <c r="AD114" i="7" a="1"/>
  <c r="AD114" i="7" s="1"/>
  <c r="AD30" i="7" a="1"/>
  <c r="AD30" i="7" s="1"/>
  <c r="AD13" i="7" a="1"/>
  <c r="AD13" i="7" s="1"/>
  <c r="AD131" i="7" a="1"/>
  <c r="AD131" i="7" s="1"/>
  <c r="AD57" i="7" a="1"/>
  <c r="AD57" i="7" s="1"/>
  <c r="AD111" i="7" a="1"/>
  <c r="AD111" i="7" s="1"/>
  <c r="AD295" i="7" a="1"/>
  <c r="AD295" i="7" s="1"/>
  <c r="AD272" i="7" a="1"/>
  <c r="AD272" i="7" s="1"/>
  <c r="AD209" i="7" a="1"/>
  <c r="AD209" i="7" s="1"/>
  <c r="AD183" i="7" a="1"/>
  <c r="AD183" i="7" s="1"/>
  <c r="AD205" i="7" a="1"/>
  <c r="AD205" i="7" s="1"/>
  <c r="AD76" i="7" a="1"/>
  <c r="AD76" i="7" s="1"/>
  <c r="AD246" i="7" a="1"/>
  <c r="AD246" i="7" s="1"/>
  <c r="AD31" i="7" a="1"/>
  <c r="AD31" i="7" s="1"/>
  <c r="AD240" i="7" a="1"/>
  <c r="AD240" i="7" s="1"/>
  <c r="AD243" i="7" a="1"/>
  <c r="AD243" i="7" s="1"/>
  <c r="AD144" i="7" a="1"/>
  <c r="AD144" i="7" s="1"/>
  <c r="AD150" i="7" a="1"/>
  <c r="AD150" i="7" s="1"/>
  <c r="AD178" i="7" a="1"/>
  <c r="AD178" i="7" s="1"/>
  <c r="AD48" i="7" a="1"/>
  <c r="AD48" i="7" s="1"/>
  <c r="AD151" i="7" a="1"/>
  <c r="AD151" i="7" s="1"/>
  <c r="AD89" i="7" a="1"/>
  <c r="AD89" i="7" s="1"/>
  <c r="A20" i="6"/>
  <c r="AD279" i="7" a="1"/>
  <c r="AD279" i="7" s="1"/>
  <c r="AD287" i="7" a="1"/>
  <c r="AD287" i="7" s="1"/>
  <c r="AD40" i="7" a="1"/>
  <c r="AD40" i="7" s="1"/>
  <c r="AD32" i="7" a="1"/>
  <c r="AD32" i="7" s="1"/>
  <c r="AD197" i="7" a="1"/>
  <c r="AD197" i="7" s="1"/>
  <c r="AD289" i="7" a="1"/>
  <c r="AD289" i="7" s="1"/>
  <c r="AD234" i="7" a="1"/>
  <c r="AD234" i="7" s="1"/>
  <c r="AD37" i="7" a="1"/>
  <c r="AD37" i="7" s="1"/>
  <c r="AD228" i="7" a="1"/>
  <c r="AD228" i="7" s="1"/>
  <c r="AD219" i="7" a="1"/>
  <c r="AD219" i="7" s="1"/>
  <c r="AD140" i="7" a="1"/>
  <c r="AD140" i="7" s="1"/>
  <c r="AD146" i="7" a="1"/>
  <c r="AD146" i="7" s="1"/>
  <c r="AD74" i="7" a="1"/>
  <c r="AD74" i="7" s="1"/>
  <c r="AD46" i="7" a="1"/>
  <c r="AD46" i="7" s="1"/>
  <c r="AD149" i="7" a="1"/>
  <c r="AD149" i="7" s="1"/>
  <c r="AD85" i="7" a="1"/>
  <c r="AD85" i="7" s="1"/>
  <c r="AB49" i="7" a="1"/>
  <c r="AB49" i="7" s="1"/>
  <c r="AB93" i="7" a="1"/>
  <c r="AB93" i="7" s="1"/>
  <c r="AB231" i="7" a="1"/>
  <c r="AB231" i="7" s="1"/>
  <c r="AB186" i="7" a="1"/>
  <c r="AB186" i="7" s="1"/>
  <c r="AB191" i="7" a="1"/>
  <c r="AB191" i="7" s="1"/>
  <c r="AB229" i="7" a="1"/>
  <c r="AB229" i="7" s="1"/>
  <c r="AB243" i="7" a="1"/>
  <c r="AB243" i="7" s="1"/>
  <c r="AB41" i="7" a="1"/>
  <c r="AB41" i="7" s="1"/>
  <c r="AB77" i="7" a="1"/>
  <c r="AB77" i="7" s="1"/>
  <c r="AB294" i="7" a="1"/>
  <c r="AB294" i="7" s="1"/>
  <c r="AB278" i="7" a="1"/>
  <c r="AB278" i="7" s="1"/>
  <c r="AB181" i="7" a="1"/>
  <c r="AB181" i="7" s="1"/>
  <c r="AB89" i="7" a="1"/>
  <c r="AB89" i="7" s="1"/>
  <c r="AB51" i="7" a="1"/>
  <c r="AB51" i="7" s="1"/>
  <c r="AB236" i="7" a="1"/>
  <c r="AB236" i="7" s="1"/>
  <c r="AB220" i="7" a="1"/>
  <c r="AB220" i="7" s="1"/>
  <c r="AB204" i="7" a="1"/>
  <c r="AB204" i="7" s="1"/>
  <c r="AB43" i="7" a="1"/>
  <c r="AB43" i="7" s="1"/>
  <c r="AB82" i="7" a="1"/>
  <c r="AB82" i="7" s="1"/>
  <c r="AB166" i="7" a="1"/>
  <c r="AB166" i="7" s="1"/>
  <c r="AB150" i="7" a="1"/>
  <c r="AB150" i="7" s="1"/>
  <c r="AB134" i="7" a="1"/>
  <c r="AB134" i="7" s="1"/>
  <c r="AB118" i="7" a="1"/>
  <c r="AB118" i="7" s="1"/>
  <c r="AB102" i="7" a="1"/>
  <c r="AB102" i="7" s="1"/>
  <c r="AB72" i="7" a="1"/>
  <c r="AB72" i="7" s="1"/>
  <c r="AB56" i="7" a="1"/>
  <c r="AB56" i="7" s="1"/>
  <c r="AB19" i="7" a="1"/>
  <c r="AB19" i="7" s="1"/>
  <c r="AB40" i="7" a="1"/>
  <c r="AB40" i="7" s="1"/>
  <c r="AB173" i="7" a="1"/>
  <c r="AB173" i="7" s="1"/>
  <c r="AB157" i="7" a="1"/>
  <c r="AB157" i="7" s="1"/>
  <c r="AB125" i="7" a="1"/>
  <c r="AB125" i="7" s="1"/>
  <c r="AB109" i="7" a="1"/>
  <c r="AB109" i="7" s="1"/>
  <c r="AB255" i="7" a="1"/>
  <c r="AB255" i="7" s="1"/>
  <c r="AB257" i="7" a="1"/>
  <c r="AB257" i="7" s="1"/>
  <c r="AB182" i="7" a="1"/>
  <c r="AB182" i="7" s="1"/>
  <c r="AB221" i="7" a="1"/>
  <c r="AB221" i="7" s="1"/>
  <c r="AB295" i="7" a="1"/>
  <c r="AB295" i="7" s="1"/>
  <c r="AB279" i="7" a="1"/>
  <c r="AB279" i="7" s="1"/>
  <c r="AB183" i="7" a="1"/>
  <c r="AB183" i="7" s="1"/>
  <c r="AB22" i="7" a="1"/>
  <c r="AB22" i="7" s="1"/>
  <c r="AB292" i="7" a="1"/>
  <c r="AB292" i="7" s="1"/>
  <c r="AB276" i="7" a="1"/>
  <c r="AB276" i="7" s="1"/>
  <c r="AB177" i="7" a="1"/>
  <c r="AB177" i="7" s="1"/>
  <c r="AB81" i="7" a="1"/>
  <c r="AB81" i="7" s="1"/>
  <c r="AB47" i="7" a="1"/>
  <c r="AB47" i="7" s="1"/>
  <c r="AB250" i="7" a="1"/>
  <c r="AB250" i="7" s="1"/>
  <c r="AB234" i="7" a="1"/>
  <c r="AB234" i="7" s="1"/>
  <c r="AB218" i="7" a="1"/>
  <c r="AB218" i="7" s="1"/>
  <c r="AB202" i="7" a="1"/>
  <c r="AB202" i="7" s="1"/>
  <c r="AB39" i="7" a="1"/>
  <c r="AB39" i="7" s="1"/>
  <c r="AB78" i="7" a="1"/>
  <c r="AB78" i="7" s="1"/>
  <c r="AB164" i="7" a="1"/>
  <c r="AB164" i="7" s="1"/>
  <c r="AB148" i="7" a="1"/>
  <c r="AB148" i="7" s="1"/>
  <c r="AB132" i="7" a="1"/>
  <c r="AB132" i="7" s="1"/>
  <c r="AB116" i="7" a="1"/>
  <c r="AB116" i="7" s="1"/>
  <c r="AB100" i="7" a="1"/>
  <c r="AB100" i="7" s="1"/>
  <c r="AB70" i="7" a="1"/>
  <c r="AB70" i="7" s="1"/>
  <c r="AB54" i="7" a="1"/>
  <c r="AB54" i="7" s="1"/>
  <c r="AB17" i="7" a="1"/>
  <c r="AB17" i="7" s="1"/>
  <c r="AB38" i="7" a="1"/>
  <c r="AB38" i="7" s="1"/>
  <c r="AB171" i="7" a="1"/>
  <c r="AB171" i="7" s="1"/>
  <c r="AB155" i="7" a="1"/>
  <c r="AB155" i="7" s="1"/>
  <c r="AB139" i="7" a="1"/>
  <c r="AB139" i="7" s="1"/>
  <c r="AB123" i="7" a="1"/>
  <c r="AB123" i="7" s="1"/>
  <c r="AB107" i="7" a="1"/>
  <c r="AB107" i="7" s="1"/>
  <c r="AB91" i="7" a="1"/>
  <c r="AB91" i="7" s="1"/>
  <c r="AB239" i="7" a="1"/>
  <c r="AB239" i="7" s="1"/>
  <c r="AB223" i="7" a="1"/>
  <c r="AB223" i="7" s="1"/>
  <c r="AB241" i="7" a="1"/>
  <c r="AB241" i="7" s="1"/>
  <c r="AB80" i="7" a="1"/>
  <c r="AB80" i="7" s="1"/>
  <c r="AB213" i="7" a="1"/>
  <c r="AB213" i="7" s="1"/>
  <c r="AB227" i="7" a="1"/>
  <c r="AB227" i="7" s="1"/>
  <c r="AB293" i="7" a="1"/>
  <c r="AB293" i="7" s="1"/>
  <c r="AB277" i="7" a="1"/>
  <c r="AB277" i="7" s="1"/>
  <c r="AB37" i="7" a="1"/>
  <c r="AB37" i="7" s="1"/>
  <c r="AB290" i="7" a="1"/>
  <c r="AB290" i="7" s="1"/>
  <c r="AB274" i="7" a="1"/>
  <c r="AB274" i="7" s="1"/>
  <c r="AB83" i="7" a="1"/>
  <c r="AB83" i="7" s="1"/>
  <c r="AB73" i="7" a="1"/>
  <c r="AB73" i="7" s="1"/>
  <c r="AB16" i="7" a="1"/>
  <c r="AB16" i="7" s="1"/>
  <c r="AB264" i="7" a="1"/>
  <c r="AB264" i="7" s="1"/>
  <c r="AB248" i="7" a="1"/>
  <c r="AB248" i="7" s="1"/>
  <c r="AB232" i="7" a="1"/>
  <c r="AB232" i="7" s="1"/>
  <c r="AB216" i="7" a="1"/>
  <c r="AB216" i="7" s="1"/>
  <c r="AB200" i="7" a="1"/>
  <c r="AB200" i="7" s="1"/>
  <c r="AB35" i="7" a="1"/>
  <c r="AB35" i="7" s="1"/>
  <c r="AB74" i="7" a="1"/>
  <c r="AB74" i="7" s="1"/>
  <c r="AB162" i="7" a="1"/>
  <c r="AB162" i="7" s="1"/>
  <c r="AB146" i="7" a="1"/>
  <c r="AB146" i="7" s="1"/>
  <c r="AB130" i="7" a="1"/>
  <c r="AB130" i="7" s="1"/>
  <c r="AB114" i="7" a="1"/>
  <c r="AB114" i="7" s="1"/>
  <c r="AB98" i="7" a="1"/>
  <c r="AB98" i="7" s="1"/>
  <c r="AB68" i="7" a="1"/>
  <c r="AB68" i="7" s="1"/>
  <c r="AB52" i="7" a="1"/>
  <c r="AB52" i="7" s="1"/>
  <c r="AB15" i="7" a="1"/>
  <c r="AB15" i="7" s="1"/>
  <c r="AB36" i="7" a="1"/>
  <c r="AB36" i="7" s="1"/>
  <c r="AB169" i="7" a="1"/>
  <c r="AB169" i="7" s="1"/>
  <c r="AB153" i="7" a="1"/>
  <c r="AB153" i="7" s="1"/>
  <c r="AB137" i="7" a="1"/>
  <c r="AB137" i="7" s="1"/>
  <c r="AB121" i="7" a="1"/>
  <c r="AB121" i="7" s="1"/>
  <c r="AB105" i="7" a="1"/>
  <c r="AB105" i="7" s="1"/>
  <c r="AB26" i="7" a="1"/>
  <c r="AB26" i="7" s="1"/>
  <c r="AB34" i="7" a="1"/>
  <c r="AB34" i="7" s="1"/>
  <c r="AB167" i="7" a="1"/>
  <c r="AB167" i="7" s="1"/>
  <c r="AB151" i="7" a="1"/>
  <c r="AB151" i="7" s="1"/>
  <c r="AB135" i="7" a="1"/>
  <c r="AB135" i="7" s="1"/>
  <c r="AB119" i="7" a="1"/>
  <c r="AB119" i="7" s="1"/>
  <c r="AB103" i="7" a="1"/>
  <c r="AB103" i="7" s="1"/>
  <c r="AB10" i="7" a="1"/>
  <c r="AB10" i="7" s="1"/>
  <c r="AB11" i="7" a="1"/>
  <c r="AB11" i="7" s="1"/>
  <c r="AB249" i="7" a="1"/>
  <c r="AB249" i="7" s="1"/>
  <c r="AB25" i="7" a="1"/>
  <c r="AB25" i="7" s="1"/>
  <c r="AB219" i="7" a="1"/>
  <c r="AB219" i="7" s="1"/>
  <c r="AB275" i="7" a="1"/>
  <c r="AB275" i="7" s="1"/>
  <c r="AB29" i="7" a="1"/>
  <c r="AB29" i="7" s="1"/>
  <c r="AB272" i="7" a="1"/>
  <c r="AB272" i="7" s="1"/>
  <c r="AB69" i="7" a="1"/>
  <c r="AB69" i="7" s="1"/>
  <c r="AB262" i="7" a="1"/>
  <c r="AB262" i="7" s="1"/>
  <c r="AB230" i="7" a="1"/>
  <c r="AB230" i="7" s="1"/>
  <c r="AB198" i="7" a="1"/>
  <c r="AB198" i="7" s="1"/>
  <c r="AB12" i="7" a="1"/>
  <c r="AB12" i="7" s="1"/>
  <c r="AB144" i="7" a="1"/>
  <c r="AB144" i="7" s="1"/>
  <c r="AB66" i="7" a="1"/>
  <c r="AB66" i="7" s="1"/>
  <c r="AB50" i="7" a="1"/>
  <c r="AB50" i="7" s="1"/>
  <c r="AB217" i="7" a="1"/>
  <c r="AB217" i="7" s="1"/>
  <c r="AB261" i="7" a="1"/>
  <c r="AB261" i="7" s="1"/>
  <c r="AB211" i="7" a="1"/>
  <c r="AB211" i="7" s="1"/>
  <c r="AB273" i="7" a="1"/>
  <c r="AB273" i="7" s="1"/>
  <c r="AB270" i="7" a="1"/>
  <c r="AB270" i="7" s="1"/>
  <c r="AB65" i="7" a="1"/>
  <c r="AB65" i="7" s="1"/>
  <c r="AB260" i="7" a="1"/>
  <c r="AB260" i="7" s="1"/>
  <c r="AB228" i="7" a="1"/>
  <c r="AB228" i="7" s="1"/>
  <c r="AB196" i="7" a="1"/>
  <c r="AB196" i="7" s="1"/>
  <c r="AB174" i="7" a="1"/>
  <c r="AB174" i="7" s="1"/>
  <c r="AB142" i="7" a="1"/>
  <c r="AB142" i="7" s="1"/>
  <c r="AB110" i="7" a="1"/>
  <c r="AB110" i="7" s="1"/>
  <c r="AB64" i="7" a="1"/>
  <c r="AB64" i="7" s="1"/>
  <c r="AB32" i="7" a="1"/>
  <c r="AB32" i="7" s="1"/>
  <c r="AB133" i="7" a="1"/>
  <c r="AB133" i="7" s="1"/>
  <c r="AB233" i="7" a="1"/>
  <c r="AB233" i="7" s="1"/>
  <c r="AB247" i="7" a="1"/>
  <c r="AB247" i="7" s="1"/>
  <c r="AB178" i="7" a="1"/>
  <c r="AB178" i="7" s="1"/>
  <c r="AB253" i="7" a="1"/>
  <c r="AB253" i="7" s="1"/>
  <c r="AB189" i="7" a="1"/>
  <c r="AB189" i="7" s="1"/>
  <c r="AB203" i="7" a="1"/>
  <c r="AB203" i="7" s="1"/>
  <c r="AB287" i="7" a="1"/>
  <c r="AB287" i="7" s="1"/>
  <c r="AB271" i="7" a="1"/>
  <c r="AB271" i="7" s="1"/>
  <c r="AB24" i="7" a="1"/>
  <c r="AB24" i="7" s="1"/>
  <c r="AB84" i="7" a="1"/>
  <c r="AB84" i="7" s="1"/>
  <c r="AB284" i="7" a="1"/>
  <c r="AB284" i="7" s="1"/>
  <c r="AB268" i="7" a="1"/>
  <c r="AB268" i="7" s="1"/>
  <c r="AB184" i="7" a="1"/>
  <c r="AB184" i="7" s="1"/>
  <c r="AB61" i="7" a="1"/>
  <c r="AB61" i="7" s="1"/>
  <c r="AB63" i="7" a="1"/>
  <c r="AB63" i="7" s="1"/>
  <c r="AB258" i="7" a="1"/>
  <c r="AB258" i="7" s="1"/>
  <c r="AB242" i="7" a="1"/>
  <c r="AB242" i="7" s="1"/>
  <c r="AB226" i="7" a="1"/>
  <c r="AB226" i="7" s="1"/>
  <c r="AB210" i="7" a="1"/>
  <c r="AB210" i="7" s="1"/>
  <c r="AB194" i="7" a="1"/>
  <c r="AB194" i="7" s="1"/>
  <c r="AB18" i="7" a="1"/>
  <c r="AB18" i="7" s="1"/>
  <c r="AB156" i="7" a="1"/>
  <c r="AB156" i="7" s="1"/>
  <c r="AB140" i="7" a="1"/>
  <c r="AB140" i="7" s="1"/>
  <c r="AB124" i="7" a="1"/>
  <c r="AB124" i="7" s="1"/>
  <c r="AB108" i="7" a="1"/>
  <c r="AB108" i="7" s="1"/>
  <c r="AB92" i="7" a="1"/>
  <c r="AB92" i="7" s="1"/>
  <c r="AB62" i="7" a="1"/>
  <c r="AB62" i="7" s="1"/>
  <c r="AB46" i="7" a="1"/>
  <c r="AB46" i="7" s="1"/>
  <c r="AB9" i="7" a="1"/>
  <c r="AB9" i="7" s="1"/>
  <c r="AB30" i="7" a="1"/>
  <c r="AB30" i="7" s="1"/>
  <c r="AB163" i="7" a="1"/>
  <c r="AB163" i="7" s="1"/>
  <c r="AB147" i="7" a="1"/>
  <c r="AB147" i="7" s="1"/>
  <c r="AB131" i="7" a="1"/>
  <c r="AB131" i="7" s="1"/>
  <c r="AB115" i="7" a="1"/>
  <c r="AB115" i="7" s="1"/>
  <c r="AB99" i="7" a="1"/>
  <c r="AB99" i="7" s="1"/>
  <c r="AB207" i="7" a="1"/>
  <c r="AB207" i="7" s="1"/>
  <c r="AB225" i="7" a="1"/>
  <c r="AB225" i="7" s="1"/>
  <c r="AB205" i="7" a="1"/>
  <c r="AB205" i="7" s="1"/>
  <c r="AB291" i="7" a="1"/>
  <c r="AB291" i="7" s="1"/>
  <c r="AB87" i="7" a="1"/>
  <c r="AB87" i="7" s="1"/>
  <c r="AB288" i="7" a="1"/>
  <c r="AB288" i="7" s="1"/>
  <c r="AB75" i="7" a="1"/>
  <c r="AB75" i="7" s="1"/>
  <c r="AB71" i="7" a="1"/>
  <c r="AB71" i="7" s="1"/>
  <c r="AB214" i="7" a="1"/>
  <c r="AB214" i="7" s="1"/>
  <c r="AB31" i="7" a="1"/>
  <c r="AB31" i="7" s="1"/>
  <c r="AB160" i="7" a="1"/>
  <c r="AB160" i="7" s="1"/>
  <c r="AB128" i="7" a="1"/>
  <c r="AB128" i="7" s="1"/>
  <c r="AB96" i="7" a="1"/>
  <c r="AB96" i="7" s="1"/>
  <c r="AB13" i="7" a="1"/>
  <c r="AB13" i="7" s="1"/>
  <c r="AB201" i="7" a="1"/>
  <c r="AB201" i="7" s="1"/>
  <c r="AB209" i="7" a="1"/>
  <c r="AB209" i="7" s="1"/>
  <c r="AB197" i="7" a="1"/>
  <c r="AB197" i="7" s="1"/>
  <c r="AB289" i="7" a="1"/>
  <c r="AB289" i="7" s="1"/>
  <c r="AB79" i="7" a="1"/>
  <c r="AB79" i="7" s="1"/>
  <c r="AB286" i="7" a="1"/>
  <c r="AB286" i="7" s="1"/>
  <c r="AB6" i="7" a="1"/>
  <c r="AB6" i="7" s="1"/>
  <c r="AB67" i="7" a="1"/>
  <c r="AB67" i="7" s="1"/>
  <c r="AB244" i="7" a="1"/>
  <c r="AB244" i="7" s="1"/>
  <c r="AB212" i="7" a="1"/>
  <c r="AB212" i="7" s="1"/>
  <c r="AB27" i="7" a="1"/>
  <c r="AB27" i="7" s="1"/>
  <c r="AB158" i="7" a="1"/>
  <c r="AB158" i="7" s="1"/>
  <c r="AB126" i="7" a="1"/>
  <c r="AB126" i="7" s="1"/>
  <c r="AB94" i="7" a="1"/>
  <c r="AB94" i="7" s="1"/>
  <c r="AB48" i="7" a="1"/>
  <c r="AB48" i="7" s="1"/>
  <c r="AB165" i="7" a="1"/>
  <c r="AB165" i="7" s="1"/>
  <c r="AB149" i="7" a="1"/>
  <c r="AB149" i="7" s="1"/>
  <c r="AB117" i="7" a="1"/>
  <c r="AB117" i="7" s="1"/>
  <c r="AB101" i="7" a="1"/>
  <c r="AB101" i="7" s="1"/>
  <c r="AB199" i="7" a="1"/>
  <c r="AB199" i="7" s="1"/>
  <c r="AB215" i="7" a="1"/>
  <c r="AB215" i="7" s="1"/>
  <c r="AB88" i="7" a="1"/>
  <c r="AB88" i="7" s="1"/>
  <c r="AB245" i="7" a="1"/>
  <c r="AB245" i="7" s="1"/>
  <c r="AB259" i="7" a="1"/>
  <c r="AB259" i="7" s="1"/>
  <c r="AB195" i="7" a="1"/>
  <c r="AB195" i="7" s="1"/>
  <c r="AB285" i="7" a="1"/>
  <c r="AB285" i="7" s="1"/>
  <c r="AB269" i="7" a="1"/>
  <c r="AB269" i="7" s="1"/>
  <c r="AB14" i="7" a="1"/>
  <c r="AB14" i="7" s="1"/>
  <c r="AB76" i="7" a="1"/>
  <c r="AB76" i="7" s="1"/>
  <c r="AB282" i="7" a="1"/>
  <c r="AB282" i="7" s="1"/>
  <c r="AB266" i="7" a="1"/>
  <c r="AB266" i="7" s="1"/>
  <c r="AB180" i="7" a="1"/>
  <c r="AB180" i="7" s="1"/>
  <c r="AB57" i="7" a="1"/>
  <c r="AB57" i="7" s="1"/>
  <c r="AB59" i="7" a="1"/>
  <c r="AB59" i="7" s="1"/>
  <c r="AB256" i="7" a="1"/>
  <c r="AB256" i="7" s="1"/>
  <c r="AB240" i="7" a="1"/>
  <c r="AB240" i="7" s="1"/>
  <c r="AB224" i="7" a="1"/>
  <c r="AB224" i="7" s="1"/>
  <c r="AB208" i="7" a="1"/>
  <c r="AB208" i="7" s="1"/>
  <c r="AB192" i="7" a="1"/>
  <c r="AB192" i="7" s="1"/>
  <c r="AB188" i="7" a="1"/>
  <c r="AB188" i="7" s="1"/>
  <c r="AB170" i="7" a="1"/>
  <c r="AB170" i="7" s="1"/>
  <c r="AB154" i="7" a="1"/>
  <c r="AB154" i="7" s="1"/>
  <c r="AB138" i="7" a="1"/>
  <c r="AB138" i="7" s="1"/>
  <c r="AB122" i="7" a="1"/>
  <c r="AB122" i="7" s="1"/>
  <c r="AB106" i="7" a="1"/>
  <c r="AB106" i="7" s="1"/>
  <c r="AB90" i="7" a="1"/>
  <c r="AB90" i="7" s="1"/>
  <c r="AB60" i="7" a="1"/>
  <c r="AB60" i="7" s="1"/>
  <c r="AB44" i="7" a="1"/>
  <c r="AB44" i="7" s="1"/>
  <c r="AB7" i="7" a="1"/>
  <c r="AB7" i="7" s="1"/>
  <c r="AB28" i="7" a="1"/>
  <c r="AB28" i="7" s="1"/>
  <c r="AB145" i="7" a="1"/>
  <c r="AB145" i="7" s="1"/>
  <c r="AB129" i="7" a="1"/>
  <c r="AB129" i="7" s="1"/>
  <c r="AB113" i="7" a="1"/>
  <c r="AB113" i="7" s="1"/>
  <c r="AB97" i="7" a="1"/>
  <c r="AB97" i="7" s="1"/>
  <c r="AD161" i="7" a="1"/>
  <c r="AD161" i="7" s="1"/>
  <c r="AD117" i="7" a="1"/>
  <c r="AD117" i="7" s="1"/>
  <c r="AD55" i="7" a="1"/>
  <c r="AD55" i="7" s="1"/>
  <c r="AD83" i="7" a="1"/>
  <c r="AD83" i="7" s="1"/>
  <c r="AD51" i="7" a="1"/>
  <c r="AD51" i="7" s="1"/>
  <c r="AD24" i="7" a="1"/>
  <c r="AD24" i="7" s="1"/>
  <c r="AD45" i="7" a="1"/>
  <c r="AD45" i="7" s="1"/>
  <c r="AD175" i="7" a="1"/>
  <c r="AD175" i="7" s="1"/>
  <c r="AD229" i="7" a="1"/>
  <c r="AD229" i="7" s="1"/>
  <c r="AD282" i="7" a="1"/>
  <c r="AD282" i="7" s="1"/>
  <c r="AD277" i="7" a="1"/>
  <c r="AD277" i="7" s="1"/>
  <c r="AD242" i="7" a="1"/>
  <c r="AD242" i="7" s="1"/>
  <c r="AD202" i="7" a="1"/>
  <c r="AD202" i="7" s="1"/>
  <c r="AD28" i="7" a="1"/>
  <c r="AD28" i="7" s="1"/>
  <c r="AD220" i="7" a="1"/>
  <c r="AD220" i="7" s="1"/>
  <c r="AD235" i="7" a="1"/>
  <c r="AD235" i="7" s="1"/>
  <c r="AD172" i="7" a="1"/>
  <c r="AD172" i="7" s="1"/>
  <c r="AD104" i="7" a="1"/>
  <c r="AD104" i="7" s="1"/>
  <c r="AD138" i="7" a="1"/>
  <c r="AD138" i="7" s="1"/>
  <c r="AD176" i="7" a="1"/>
  <c r="AD176" i="7" s="1"/>
  <c r="AD64" i="7" a="1"/>
  <c r="AD64" i="7" s="1"/>
  <c r="AD9" i="7" a="1"/>
  <c r="AD9" i="7" s="1"/>
  <c r="AD137" i="7" a="1"/>
  <c r="AD137" i="7" s="1"/>
  <c r="AD105" i="7" a="1"/>
  <c r="AD105" i="7" s="1"/>
  <c r="AD73" i="7" a="1"/>
  <c r="AD73" i="7" s="1"/>
  <c r="AD84" i="7" a="1"/>
  <c r="AD84" i="7" s="1"/>
  <c r="AD221" i="7" a="1"/>
  <c r="AD221" i="7" s="1"/>
  <c r="AD278" i="7" a="1"/>
  <c r="AD278" i="7" s="1"/>
  <c r="AD273" i="7" a="1"/>
  <c r="AD273" i="7" s="1"/>
  <c r="AD238" i="7" a="1"/>
  <c r="AD238" i="7" s="1"/>
  <c r="AD198" i="7" a="1"/>
  <c r="AD198" i="7" s="1"/>
  <c r="AD260" i="7" a="1"/>
  <c r="AD260" i="7" s="1"/>
  <c r="AD196" i="7" a="1"/>
  <c r="AD196" i="7" s="1"/>
  <c r="AD231" i="7" a="1"/>
  <c r="AD231" i="7" s="1"/>
  <c r="AD152" i="7" a="1"/>
  <c r="AD152" i="7" s="1"/>
  <c r="AD100" i="7" a="1"/>
  <c r="AD100" i="7" s="1"/>
  <c r="AD118" i="7" a="1"/>
  <c r="AD118" i="7" s="1"/>
  <c r="AD86" i="7" a="1"/>
  <c r="AD86" i="7" s="1"/>
  <c r="AD54" i="7" a="1"/>
  <c r="AD54" i="7" s="1"/>
  <c r="AD169" i="7" a="1"/>
  <c r="AD169" i="7" s="1"/>
  <c r="AD135" i="7" a="1"/>
  <c r="AD135" i="7" s="1"/>
  <c r="AD103" i="7" a="1"/>
  <c r="AD103" i="7" s="1"/>
  <c r="AD69" i="7" a="1"/>
  <c r="AD69" i="7" s="1"/>
  <c r="AD127" i="7" a="1"/>
  <c r="AD127" i="7" s="1"/>
  <c r="AD95" i="7" a="1"/>
  <c r="AD95" i="7" s="1"/>
  <c r="AD71" i="7" a="1"/>
  <c r="AD71" i="7" s="1"/>
  <c r="AD20" i="7" a="1"/>
  <c r="AD20" i="7" s="1"/>
  <c r="AD290" i="7" a="1"/>
  <c r="AD290" i="7" s="1"/>
  <c r="AD293" i="7" a="1"/>
  <c r="AD293" i="7" s="1"/>
  <c r="AD262" i="7" a="1"/>
  <c r="AD262" i="7" s="1"/>
  <c r="AD226" i="7" a="1"/>
  <c r="AD226" i="7" s="1"/>
  <c r="AD39" i="7" a="1"/>
  <c r="AD39" i="7" s="1"/>
  <c r="AD256" i="7" a="1"/>
  <c r="AD256" i="7" s="1"/>
  <c r="AD216" i="7" a="1"/>
  <c r="AD216" i="7" s="1"/>
  <c r="AD239" i="7" a="1"/>
  <c r="AD239" i="7" s="1"/>
  <c r="AD33" i="7" a="1"/>
  <c r="AD33" i="7" s="1"/>
  <c r="AD132" i="7" a="1"/>
  <c r="AD132" i="7" s="1"/>
  <c r="AD162" i="7" a="1"/>
  <c r="AD162" i="7" s="1"/>
  <c r="AD106" i="7" a="1"/>
  <c r="AD106" i="7" s="1"/>
  <c r="AD23" i="7" a="1"/>
  <c r="AD23" i="7" s="1"/>
  <c r="AD52" i="7" a="1"/>
  <c r="AD52" i="7" s="1"/>
  <c r="AD7" i="7" a="1"/>
  <c r="AD7" i="7" s="1"/>
  <c r="AD147" i="7" a="1"/>
  <c r="AD147" i="7" s="1"/>
  <c r="AD115" i="7" a="1"/>
  <c r="AD115" i="7" s="1"/>
  <c r="AD87" i="7" a="1"/>
  <c r="AD87" i="7" s="1"/>
  <c r="AD67" i="7" a="1"/>
  <c r="AD67" i="7" s="1"/>
  <c r="AD212" i="7" a="1"/>
  <c r="AD212" i="7" s="1"/>
  <c r="AD251" i="7" a="1"/>
  <c r="AD251" i="7" s="1"/>
  <c r="AD211" i="7" a="1"/>
  <c r="AD211" i="7" s="1"/>
  <c r="AD168" i="7" a="1"/>
  <c r="AD168" i="7" s="1"/>
  <c r="AD120" i="7" a="1"/>
  <c r="AD120" i="7" s="1"/>
  <c r="AD174" i="7" a="1"/>
  <c r="AD174" i="7" s="1"/>
  <c r="AD134" i="7" a="1"/>
  <c r="AD134" i="7" s="1"/>
  <c r="AD184" i="7" a="1"/>
  <c r="AD184" i="7" s="1"/>
  <c r="AD42" i="7" a="1"/>
  <c r="AD42" i="7" s="1"/>
  <c r="AD62" i="7" a="1"/>
  <c r="AD62" i="7" s="1"/>
  <c r="AD17" i="7" a="1"/>
  <c r="AD17" i="7" s="1"/>
  <c r="AD165" i="7" a="1"/>
  <c r="AD165" i="7" s="1"/>
  <c r="AD145" i="7" a="1"/>
  <c r="AD145" i="7" s="1"/>
  <c r="AD121" i="7" a="1"/>
  <c r="AD121" i="7" s="1"/>
  <c r="AD101" i="7" a="1"/>
  <c r="AD101" i="7" s="1"/>
  <c r="AD81" i="7" a="1"/>
  <c r="AD81" i="7" s="1"/>
  <c r="AD61" i="7" a="1"/>
  <c r="AD61" i="7" s="1"/>
  <c r="AD18" i="7" a="1"/>
  <c r="AD18" i="7" s="1"/>
  <c r="AD208" i="7" a="1"/>
  <c r="AD208" i="7" s="1"/>
  <c r="AD247" i="7" a="1"/>
  <c r="AD247" i="7" s="1"/>
  <c r="AD207" i="7" a="1"/>
  <c r="AD207" i="7" s="1"/>
  <c r="AD164" i="7" a="1"/>
  <c r="AD164" i="7" s="1"/>
  <c r="AD116" i="7" a="1"/>
  <c r="AD116" i="7" s="1"/>
  <c r="AD170" i="7" a="1"/>
  <c r="AD170" i="7" s="1"/>
  <c r="AD130" i="7" a="1"/>
  <c r="AD130" i="7" s="1"/>
  <c r="AD182" i="7" a="1"/>
  <c r="AD182" i="7" s="1"/>
  <c r="AD38" i="7" a="1"/>
  <c r="AD38" i="7" s="1"/>
  <c r="AD60" i="7" a="1"/>
  <c r="AD60" i="7" s="1"/>
  <c r="AD15" i="7" a="1"/>
  <c r="AD15" i="7" s="1"/>
  <c r="AD163" i="7" a="1"/>
  <c r="AD163" i="7" s="1"/>
  <c r="AD143" i="7" a="1"/>
  <c r="AD143" i="7" s="1"/>
  <c r="AD119" i="7" a="1"/>
  <c r="AD119" i="7" s="1"/>
  <c r="AD99" i="7" a="1"/>
  <c r="AD99" i="7" s="1"/>
  <c r="AD79" i="7" a="1"/>
  <c r="AD79" i="7" s="1"/>
  <c r="AD59" i="7" a="1"/>
  <c r="AD59" i="7" s="1"/>
  <c r="AD12" i="7" a="1"/>
  <c r="AD12" i="7" s="1"/>
  <c r="AD16" i="7" a="1"/>
  <c r="AD16" i="7" s="1"/>
  <c r="AD14" i="7" a="1"/>
  <c r="AD14" i="7" s="1"/>
  <c r="AD236" i="7" a="1"/>
  <c r="AD236" i="7" s="1"/>
  <c r="AD204" i="7" a="1"/>
  <c r="AD204" i="7" s="1"/>
  <c r="AD259" i="7" a="1"/>
  <c r="AD259" i="7" s="1"/>
  <c r="AD227" i="7" a="1"/>
  <c r="AD227" i="7" s="1"/>
  <c r="AD195" i="7" a="1"/>
  <c r="AD195" i="7" s="1"/>
  <c r="AD160" i="7" a="1"/>
  <c r="AD160" i="7" s="1"/>
  <c r="AD128" i="7" a="1"/>
  <c r="AD128" i="7" s="1"/>
  <c r="AD96" i="7" a="1"/>
  <c r="AD96" i="7" s="1"/>
  <c r="AD158" i="7" a="1"/>
  <c r="AD158" i="7" s="1"/>
  <c r="AD126" i="7" a="1"/>
  <c r="AD126" i="7" s="1"/>
  <c r="AD94" i="7" a="1"/>
  <c r="AD94" i="7" s="1"/>
  <c r="AD82" i="7" a="1"/>
  <c r="AD82" i="7" s="1"/>
  <c r="AD26" i="7" a="1"/>
  <c r="AD26" i="7" s="1"/>
  <c r="AD58" i="7" a="1"/>
  <c r="AD58" i="7" s="1"/>
  <c r="AD21" i="7" a="1"/>
  <c r="AD21" i="7" s="1"/>
  <c r="AD173" i="7" a="1"/>
  <c r="AD173" i="7" s="1"/>
  <c r="AD157" i="7" a="1"/>
  <c r="AD157" i="7" s="1"/>
  <c r="AD141" i="7" a="1"/>
  <c r="AD141" i="7" s="1"/>
  <c r="AD125" i="7" a="1"/>
  <c r="AD125" i="7" s="1"/>
  <c r="AD109" i="7" a="1"/>
  <c r="AD109" i="7" s="1"/>
  <c r="AD93" i="7" a="1"/>
  <c r="AD93" i="7" s="1"/>
  <c r="AD77" i="7" a="1"/>
  <c r="AD77" i="7" s="1"/>
  <c r="AD65" i="7" a="1"/>
  <c r="AD65" i="7" s="1"/>
  <c r="AD49" i="7" a="1"/>
  <c r="AD49" i="7" s="1"/>
  <c r="AD10" i="7" a="1"/>
  <c r="AD10" i="7" s="1"/>
  <c r="AD274" i="7" a="1"/>
  <c r="AD274" i="7" s="1"/>
  <c r="AD281" i="7" a="1"/>
  <c r="AD281" i="7" s="1"/>
  <c r="AD254" i="7" a="1"/>
  <c r="AD254" i="7" s="1"/>
  <c r="AD222" i="7" a="1"/>
  <c r="AD222" i="7" s="1"/>
  <c r="AD190" i="7" a="1"/>
  <c r="AD190" i="7" s="1"/>
  <c r="AD263" i="7" a="1"/>
  <c r="AD263" i="7" s="1"/>
  <c r="AD232" i="7" a="1"/>
  <c r="AD232" i="7" s="1"/>
  <c r="AD200" i="7" a="1"/>
  <c r="AD200" i="7" s="1"/>
  <c r="AD255" i="7" a="1"/>
  <c r="AD255" i="7" s="1"/>
  <c r="AD223" i="7" a="1"/>
  <c r="AD223" i="7" s="1"/>
  <c r="AD191" i="7" a="1"/>
  <c r="AD191" i="7" s="1"/>
  <c r="AD156" i="7" a="1"/>
  <c r="AD156" i="7" s="1"/>
  <c r="AD124" i="7" a="1"/>
  <c r="AD124" i="7" s="1"/>
  <c r="AD92" i="7" a="1"/>
  <c r="AD92" i="7" s="1"/>
  <c r="AD154" i="7" a="1"/>
  <c r="AD154" i="7" s="1"/>
  <c r="AD122" i="7" a="1"/>
  <c r="AD122" i="7" s="1"/>
  <c r="AD90" i="7" a="1"/>
  <c r="AD90" i="7" s="1"/>
  <c r="AD78" i="7" a="1"/>
  <c r="AD78" i="7" s="1"/>
  <c r="AD72" i="7" a="1"/>
  <c r="AD72" i="7" s="1"/>
  <c r="AD56" i="7" a="1"/>
  <c r="AD56" i="7" s="1"/>
  <c r="AD19" i="7" a="1"/>
  <c r="AD19" i="7" s="1"/>
  <c r="AD171" i="7" a="1"/>
  <c r="AD171" i="7" s="1"/>
  <c r="AD155" i="7" a="1"/>
  <c r="AD155" i="7" s="1"/>
  <c r="AD139" i="7" a="1"/>
  <c r="AD139" i="7" s="1"/>
  <c r="AD123" i="7" a="1"/>
  <c r="AD123" i="7" s="1"/>
  <c r="AD107" i="7" a="1"/>
  <c r="AD107" i="7" s="1"/>
  <c r="AD91" i="7" a="1"/>
  <c r="AD91" i="7" s="1"/>
  <c r="AD75" i="7" a="1"/>
  <c r="AD75" i="7" s="1"/>
  <c r="AD63" i="7" a="1"/>
  <c r="AD63" i="7" s="1"/>
  <c r="AD47" i="7" a="1"/>
  <c r="AD47" i="7" s="1"/>
  <c r="H3" i="6" l="1"/>
  <c r="M3" i="6"/>
  <c r="I3" i="6"/>
  <c r="E3" i="6"/>
  <c r="Z3" i="6"/>
  <c r="AA3" i="6"/>
  <c r="L3" i="6"/>
  <c r="W3" i="6"/>
  <c r="D3" i="6"/>
  <c r="K3" i="6"/>
  <c r="V3" i="6"/>
  <c r="Y3" i="6"/>
  <c r="S3" i="6"/>
  <c r="N3" i="6"/>
  <c r="T3" i="6"/>
  <c r="R3" i="6"/>
  <c r="P3" i="6"/>
  <c r="G3" i="6"/>
  <c r="O3" i="6"/>
  <c r="U3" i="6"/>
  <c r="Q3" i="6"/>
  <c r="F3" i="6"/>
  <c r="J3" i="6"/>
  <c r="X3" i="6"/>
  <c r="BV4" i="5"/>
  <c r="BV2" i="5" s="1"/>
  <c r="CF4" i="5"/>
  <c r="CF2" i="5" s="1"/>
  <c r="CF5" i="5"/>
  <c r="CF3" i="5" s="1"/>
  <c r="BU5" i="5"/>
  <c r="BU3" i="5" s="1"/>
  <c r="BL4" i="5"/>
  <c r="BL2" i="5" s="1"/>
  <c r="BL5" i="5"/>
  <c r="BL3" i="5" s="1"/>
  <c r="BT5" i="5"/>
  <c r="BT3" i="5" s="1"/>
  <c r="BT4" i="5"/>
  <c r="BT2" i="5" s="1"/>
  <c r="BK4" i="5"/>
  <c r="BK2" i="5" s="1"/>
  <c r="BK5" i="5"/>
  <c r="BK3" i="5" s="1"/>
  <c r="BX4" i="5"/>
  <c r="BX2" i="5" s="1"/>
  <c r="BM5" i="5"/>
  <c r="BM3" i="5" s="1"/>
  <c r="BM4" i="5"/>
  <c r="BM2" i="5" s="1"/>
  <c r="BI5" i="5"/>
  <c r="BI3" i="5" s="1"/>
  <c r="BI4" i="5"/>
  <c r="BI2" i="5" s="1"/>
  <c r="BP4" i="5"/>
  <c r="BP2" i="5" s="1"/>
  <c r="CG4" i="5"/>
  <c r="CG2" i="5" s="1"/>
  <c r="CG5" i="5"/>
  <c r="CG3" i="5" s="1"/>
  <c r="BJ5" i="5"/>
  <c r="BJ3" i="5" s="1"/>
  <c r="BJ4" i="5"/>
  <c r="BJ2" i="5" s="1"/>
  <c r="BZ4" i="5"/>
  <c r="BZ2" i="5" s="1"/>
  <c r="BZ5" i="5"/>
  <c r="BZ3" i="5" s="1"/>
  <c r="AA32" i="7" a="1"/>
  <c r="AA32" i="7" s="1"/>
  <c r="AF32" i="7" s="1"/>
  <c r="AA11" i="7" a="1"/>
  <c r="AA11" i="7" s="1"/>
  <c r="AF11" i="7" s="1"/>
  <c r="AA48" i="7" a="1"/>
  <c r="AA48" i="7" s="1"/>
  <c r="AA64" i="7" a="1"/>
  <c r="AA64" i="7" s="1"/>
  <c r="AA76" i="7" a="1"/>
  <c r="AA76" i="7" s="1"/>
  <c r="AF76" i="7" s="1"/>
  <c r="AA29" i="7" a="1"/>
  <c r="AA29" i="7" s="1"/>
  <c r="AF29" i="7" s="1"/>
  <c r="AA18" i="7" a="1"/>
  <c r="AA18" i="7" s="1"/>
  <c r="AF18" i="7" s="1"/>
  <c r="AA118" i="7" a="1"/>
  <c r="AA118" i="7" s="1"/>
  <c r="AF118" i="7" s="1"/>
  <c r="AA150" i="7" a="1"/>
  <c r="AA150" i="7" s="1"/>
  <c r="AF150" i="7" s="1"/>
  <c r="AA192" i="7" a="1"/>
  <c r="AA192" i="7" s="1"/>
  <c r="AF192" i="7" s="1"/>
  <c r="AA208" i="7" a="1"/>
  <c r="AA208" i="7" s="1"/>
  <c r="AF208" i="7" s="1"/>
  <c r="AA224" i="7" a="1"/>
  <c r="AA224" i="7" s="1"/>
  <c r="AA240" i="7" a="1"/>
  <c r="AA240" i="7" s="1"/>
  <c r="AF240" i="7" s="1"/>
  <c r="AA256" i="7" a="1"/>
  <c r="AA256" i="7" s="1"/>
  <c r="AF256" i="7" s="1"/>
  <c r="AA55" i="7" a="1"/>
  <c r="AA55" i="7" s="1"/>
  <c r="AF55" i="7" s="1"/>
  <c r="AA79" i="7" a="1"/>
  <c r="AA79" i="7" s="1"/>
  <c r="AF79" i="7" s="1"/>
  <c r="AA22" i="7" a="1"/>
  <c r="AA22" i="7" s="1"/>
  <c r="AF22" i="7" s="1"/>
  <c r="AA182" i="7" a="1"/>
  <c r="AA182" i="7" s="1"/>
  <c r="AF182" i="7" s="1"/>
  <c r="AA129" i="7" a="1"/>
  <c r="AA129" i="7" s="1"/>
  <c r="AF129" i="7" s="1"/>
  <c r="AA268" i="7" a="1"/>
  <c r="AA268" i="7" s="1"/>
  <c r="AA284" i="7" a="1"/>
  <c r="AA284" i="7" s="1"/>
  <c r="AF284" i="7" s="1"/>
  <c r="AA99" i="7" a="1"/>
  <c r="AA99" i="7" s="1"/>
  <c r="AF99" i="7" s="1"/>
  <c r="AA163" i="7" a="1"/>
  <c r="AA163" i="7" s="1"/>
  <c r="AF163" i="7" s="1"/>
  <c r="AA132" i="7" a="1"/>
  <c r="AA132" i="7" s="1"/>
  <c r="AF132" i="7" s="1"/>
  <c r="AA197" i="7" a="1"/>
  <c r="AA197" i="7" s="1"/>
  <c r="AF197" i="7" s="1"/>
  <c r="AA229" i="7" a="1"/>
  <c r="AA229" i="7" s="1"/>
  <c r="AA261" i="7" a="1"/>
  <c r="AA261" i="7" s="1"/>
  <c r="AA117" i="7" a="1"/>
  <c r="AA117" i="7" s="1"/>
  <c r="AA135" i="7" a="1"/>
  <c r="AA135" i="7" s="1"/>
  <c r="AF135" i="7" s="1"/>
  <c r="AA152" i="7" a="1"/>
  <c r="AA152" i="7" s="1"/>
  <c r="AF152" i="7" s="1"/>
  <c r="AA243" i="7" a="1"/>
  <c r="AA243" i="7" s="1"/>
  <c r="AF243" i="7" s="1"/>
  <c r="AA141" i="7" a="1"/>
  <c r="AA141" i="7" s="1"/>
  <c r="AF141" i="7" s="1"/>
  <c r="AA287" i="7" a="1"/>
  <c r="AA287" i="7" s="1"/>
  <c r="AF287" i="7" s="1"/>
  <c r="AA199" i="7" a="1"/>
  <c r="AA199" i="7" s="1"/>
  <c r="AF199" i="7" s="1"/>
  <c r="AA69" i="7" a="1"/>
  <c r="AA69" i="7" s="1"/>
  <c r="AF69" i="7" s="1"/>
  <c r="AA255" i="7" a="1"/>
  <c r="AA255" i="7" s="1"/>
  <c r="AA54" i="7" a="1"/>
  <c r="AA54" i="7" s="1"/>
  <c r="AF54" i="7" s="1"/>
  <c r="AA35" i="7" a="1"/>
  <c r="AA35" i="7" s="1"/>
  <c r="AA198" i="7" a="1"/>
  <c r="AA198" i="7" s="1"/>
  <c r="AF198" i="7" s="1"/>
  <c r="AA246" i="7" a="1"/>
  <c r="AA246" i="7" s="1"/>
  <c r="AF246" i="7" s="1"/>
  <c r="AA177" i="7" a="1"/>
  <c r="AA177" i="7" s="1"/>
  <c r="AF177" i="7" s="1"/>
  <c r="AA153" i="7" a="1"/>
  <c r="AA153" i="7" s="1"/>
  <c r="AF153" i="7" s="1"/>
  <c r="AA123" i="7" a="1"/>
  <c r="AA123" i="7" s="1"/>
  <c r="AA156" i="7" a="1"/>
  <c r="AA156" i="7" s="1"/>
  <c r="AA61" i="7" a="1"/>
  <c r="AA61" i="7" s="1"/>
  <c r="AA203" i="7" a="1"/>
  <c r="AA203" i="7" s="1"/>
  <c r="AF203" i="7" s="1"/>
  <c r="AA65" i="7" a="1"/>
  <c r="AA65" i="7" s="1"/>
  <c r="AF65" i="7" s="1"/>
  <c r="AA40" i="7" a="1"/>
  <c r="AA40" i="7" s="1"/>
  <c r="AF40" i="7" s="1"/>
  <c r="AA56" i="7" a="1"/>
  <c r="AA56" i="7" s="1"/>
  <c r="AF56" i="7" s="1"/>
  <c r="AA72" i="7" a="1"/>
  <c r="AA72" i="7" s="1"/>
  <c r="AF72" i="7" s="1"/>
  <c r="AA84" i="7" a="1"/>
  <c r="AA84" i="7" s="1"/>
  <c r="AF84" i="7" s="1"/>
  <c r="AA102" i="7" a="1"/>
  <c r="AA102" i="7" s="1"/>
  <c r="AA166" i="7" a="1"/>
  <c r="AA166" i="7" s="1"/>
  <c r="AA216" i="7" a="1"/>
  <c r="AA216" i="7" s="1"/>
  <c r="AF216" i="7" s="1"/>
  <c r="AA248" i="7" a="1"/>
  <c r="AA248" i="7" s="1"/>
  <c r="AF248" i="7" s="1"/>
  <c r="AA71" i="7" a="1"/>
  <c r="AA71" i="7" s="1"/>
  <c r="AF71" i="7" s="1"/>
  <c r="AA89" i="7" a="1"/>
  <c r="AA89" i="7" s="1"/>
  <c r="AF89" i="7" s="1"/>
  <c r="AA161" i="7" a="1"/>
  <c r="AA161" i="7" s="1"/>
  <c r="AF161" i="7" s="1"/>
  <c r="AA292" i="7" a="1"/>
  <c r="AA292" i="7" s="1"/>
  <c r="AF292" i="7" s="1"/>
  <c r="AA100" i="7" a="1"/>
  <c r="AA100" i="7" s="1"/>
  <c r="AA213" i="7" a="1"/>
  <c r="AA213" i="7" s="1"/>
  <c r="AF213" i="7" s="1"/>
  <c r="AA12" i="7" a="1"/>
  <c r="AA12" i="7" s="1"/>
  <c r="AF12" i="7" s="1"/>
  <c r="AA167" i="7" a="1"/>
  <c r="AA167" i="7" s="1"/>
  <c r="AF167" i="7" s="1"/>
  <c r="AA96" i="7" a="1"/>
  <c r="AA96" i="7" s="1"/>
  <c r="AF96" i="7" s="1"/>
  <c r="AA104" i="7" a="1"/>
  <c r="AA104" i="7" s="1"/>
  <c r="AF104" i="7" s="1"/>
  <c r="AA263" i="7" a="1"/>
  <c r="AA263" i="7" s="1"/>
  <c r="AF263" i="7" s="1"/>
  <c r="AA28" i="7" a="1"/>
  <c r="AA28" i="7" s="1"/>
  <c r="AF28" i="7" s="1"/>
  <c r="AA7" i="7" a="1"/>
  <c r="AA7" i="7" s="1"/>
  <c r="AA44" i="7" a="1"/>
  <c r="AA44" i="7" s="1"/>
  <c r="AF44" i="7" s="1"/>
  <c r="AA60" i="7" a="1"/>
  <c r="AA60" i="7" s="1"/>
  <c r="AF60" i="7" s="1"/>
  <c r="AA25" i="7" a="1"/>
  <c r="AA25" i="7" s="1"/>
  <c r="AF25" i="7" s="1"/>
  <c r="AA88" i="7" a="1"/>
  <c r="AA88" i="7" s="1"/>
  <c r="AF88" i="7" s="1"/>
  <c r="AA41" i="7" a="1"/>
  <c r="AA41" i="7" s="1"/>
  <c r="AF41" i="7" s="1"/>
  <c r="AA110" i="7" a="1"/>
  <c r="AA110" i="7" s="1"/>
  <c r="AF110" i="7" s="1"/>
  <c r="AA142" i="7" a="1"/>
  <c r="AA142" i="7" s="1"/>
  <c r="AF142" i="7" s="1"/>
  <c r="AA204" i="7" a="1"/>
  <c r="AA204" i="7" s="1"/>
  <c r="AA220" i="7" a="1"/>
  <c r="AA220" i="7" s="1"/>
  <c r="AF220" i="7" s="1"/>
  <c r="AA252" i="7" a="1"/>
  <c r="AA252" i="7" s="1"/>
  <c r="AF252" i="7" s="1"/>
  <c r="AA47" i="7" a="1"/>
  <c r="AA47" i="7" s="1"/>
  <c r="AF47" i="7" s="1"/>
  <c r="AA24" i="7" a="1"/>
  <c r="AA24" i="7" s="1"/>
  <c r="AF24" i="7" s="1"/>
  <c r="AA183" i="7" a="1"/>
  <c r="AA183" i="7" s="1"/>
  <c r="AF183" i="7" s="1"/>
  <c r="AA178" i="7" a="1"/>
  <c r="AA178" i="7" s="1"/>
  <c r="AA113" i="7" a="1"/>
  <c r="AA113" i="7" s="1"/>
  <c r="AF113" i="7" s="1"/>
  <c r="AA188" i="7" a="1"/>
  <c r="AA188" i="7" s="1"/>
  <c r="AA280" i="7" a="1"/>
  <c r="AA280" i="7" s="1"/>
  <c r="AF280" i="7" s="1"/>
  <c r="AA147" i="7" a="1"/>
  <c r="AA147" i="7" s="1"/>
  <c r="AF147" i="7" s="1"/>
  <c r="AA116" i="7" a="1"/>
  <c r="AA116" i="7" s="1"/>
  <c r="AF116" i="7" s="1"/>
  <c r="AA221" i="7" a="1"/>
  <c r="AA221" i="7" s="1"/>
  <c r="AF221" i="7" s="1"/>
  <c r="AA101" i="7" a="1"/>
  <c r="AA101" i="7" s="1"/>
  <c r="AF101" i="7" s="1"/>
  <c r="AA227" i="7" a="1"/>
  <c r="AA227" i="7" s="1"/>
  <c r="AF227" i="7" s="1"/>
  <c r="AA160" i="7" a="1"/>
  <c r="AA160" i="7" s="1"/>
  <c r="AA223" i="7" a="1"/>
  <c r="AA223" i="7" s="1"/>
  <c r="AA34" i="7" a="1"/>
  <c r="AA34" i="7" s="1"/>
  <c r="AF34" i="7" s="1"/>
  <c r="AA13" i="7" a="1"/>
  <c r="AA13" i="7" s="1"/>
  <c r="AF13" i="7" s="1"/>
  <c r="AA50" i="7" a="1"/>
  <c r="AA50" i="7" s="1"/>
  <c r="AF50" i="7" s="1"/>
  <c r="AA66" i="7" a="1"/>
  <c r="AA66" i="7" s="1"/>
  <c r="AF66" i="7" s="1"/>
  <c r="AA78" i="7" a="1"/>
  <c r="AA78" i="7" s="1"/>
  <c r="AF78" i="7" s="1"/>
  <c r="AA31" i="7" a="1"/>
  <c r="AA31" i="7" s="1"/>
  <c r="AF31" i="7" s="1"/>
  <c r="AA90" i="7" a="1"/>
  <c r="AA90" i="7" s="1"/>
  <c r="AF90" i="7" s="1"/>
  <c r="AA122" i="7" a="1"/>
  <c r="AA122" i="7" s="1"/>
  <c r="AA154" i="7" a="1"/>
  <c r="AA154" i="7" s="1"/>
  <c r="AF154" i="7" s="1"/>
  <c r="AA194" i="7" a="1"/>
  <c r="AA194" i="7" s="1"/>
  <c r="AF194" i="7" s="1"/>
  <c r="AA210" i="7" a="1"/>
  <c r="AA210" i="7" s="1"/>
  <c r="AF210" i="7" s="1"/>
  <c r="AA226" i="7" a="1"/>
  <c r="AA226" i="7" s="1"/>
  <c r="AF226" i="7" s="1"/>
  <c r="AA242" i="7" a="1"/>
  <c r="AA242" i="7" s="1"/>
  <c r="AF242" i="7" s="1"/>
  <c r="AA258" i="7" a="1"/>
  <c r="AA258" i="7" s="1"/>
  <c r="AF258" i="7" s="1"/>
  <c r="AA59" i="7" a="1"/>
  <c r="AA59" i="7" s="1"/>
  <c r="AF59" i="7" s="1"/>
  <c r="AA83" i="7" a="1"/>
  <c r="AA83" i="7" s="1"/>
  <c r="AA77" i="7" a="1"/>
  <c r="AA77" i="7" s="1"/>
  <c r="AF77" i="7" s="1"/>
  <c r="AA184" i="7" a="1"/>
  <c r="AA184" i="7" s="1"/>
  <c r="AF184" i="7" s="1"/>
  <c r="AA137" i="7" a="1"/>
  <c r="AA137" i="7" s="1"/>
  <c r="AF137" i="7" s="1"/>
  <c r="AA270" i="7" a="1"/>
  <c r="AA270" i="7" s="1"/>
  <c r="AF270" i="7" s="1"/>
  <c r="AA286" i="7" a="1"/>
  <c r="AA286" i="7" s="1"/>
  <c r="AF286" i="7" s="1"/>
  <c r="AA107" i="7" a="1"/>
  <c r="AA107" i="7" s="1"/>
  <c r="AF107" i="7" s="1"/>
  <c r="AA171" i="7" a="1"/>
  <c r="AA171" i="7" s="1"/>
  <c r="AF171" i="7" s="1"/>
  <c r="AA140" i="7" a="1"/>
  <c r="AA140" i="7" s="1"/>
  <c r="AA201" i="7" a="1"/>
  <c r="AA201" i="7" s="1"/>
  <c r="AF201" i="7" s="1"/>
  <c r="AA233" i="7" a="1"/>
  <c r="AA233" i="7" s="1"/>
  <c r="AF233" i="7" s="1"/>
  <c r="AA45" i="7" a="1"/>
  <c r="AA45" i="7" s="1"/>
  <c r="AF45" i="7" s="1"/>
  <c r="AA125" i="7" a="1"/>
  <c r="AA125" i="7" s="1"/>
  <c r="AF125" i="7" s="1"/>
  <c r="AA143" i="7" a="1"/>
  <c r="AA143" i="7" s="1"/>
  <c r="AF143" i="7" s="1"/>
  <c r="AA168" i="7" a="1"/>
  <c r="AA168" i="7" s="1"/>
  <c r="AF168" i="7" s="1"/>
  <c r="AA251" i="7" a="1"/>
  <c r="AA251" i="7" s="1"/>
  <c r="AF251" i="7" s="1"/>
  <c r="AA157" i="7" a="1"/>
  <c r="AA157" i="7" s="1"/>
  <c r="AA291" i="7" a="1"/>
  <c r="AA291" i="7" s="1"/>
  <c r="AF291" i="7" s="1"/>
  <c r="AA207" i="7" a="1"/>
  <c r="AA207" i="7" s="1"/>
  <c r="AF207" i="7" s="1"/>
  <c r="AA215" i="7" a="1"/>
  <c r="AA215" i="7" s="1"/>
  <c r="AF215" i="7" s="1"/>
  <c r="AA112" i="7" a="1"/>
  <c r="AA112" i="7" s="1"/>
  <c r="AF112" i="7" s="1"/>
  <c r="AA36" i="7" a="1"/>
  <c r="AA36" i="7" s="1"/>
  <c r="AF36" i="7" s="1"/>
  <c r="AA15" i="7" a="1"/>
  <c r="AA15" i="7" s="1"/>
  <c r="AF15" i="7" s="1"/>
  <c r="AA52" i="7" a="1"/>
  <c r="AA52" i="7" s="1"/>
  <c r="AF52" i="7" s="1"/>
  <c r="AA68" i="7" a="1"/>
  <c r="AA68" i="7" s="1"/>
  <c r="AA80" i="7" a="1"/>
  <c r="AA80" i="7" s="1"/>
  <c r="AF80" i="7" s="1"/>
  <c r="AA33" i="7" a="1"/>
  <c r="AA33" i="7" s="1"/>
  <c r="AF33" i="7" s="1"/>
  <c r="AA94" i="7" a="1"/>
  <c r="AA94" i="7" s="1"/>
  <c r="AF94" i="7" s="1"/>
  <c r="AA126" i="7" a="1"/>
  <c r="AA126" i="7" s="1"/>
  <c r="AF126" i="7" s="1"/>
  <c r="AA158" i="7" a="1"/>
  <c r="AA158" i="7" s="1"/>
  <c r="AF158" i="7" s="1"/>
  <c r="AA196" i="7" a="1"/>
  <c r="AA196" i="7" s="1"/>
  <c r="AF196" i="7" s="1"/>
  <c r="AA212" i="7" a="1"/>
  <c r="AA212" i="7" s="1"/>
  <c r="AF212" i="7" s="1"/>
  <c r="AA228" i="7" a="1"/>
  <c r="AA228" i="7" s="1"/>
  <c r="AA244" i="7" a="1"/>
  <c r="AA244" i="7" s="1"/>
  <c r="AF244" i="7" s="1"/>
  <c r="AA260" i="7" a="1"/>
  <c r="AA260" i="7" s="1"/>
  <c r="AF260" i="7" s="1"/>
  <c r="AA63" i="7" a="1"/>
  <c r="AA63" i="7" s="1"/>
  <c r="AF63" i="7" s="1"/>
  <c r="AA87" i="7" a="1"/>
  <c r="AA87" i="7" s="1"/>
  <c r="AF87" i="7" s="1"/>
  <c r="AA81" i="7" a="1"/>
  <c r="AA81" i="7" s="1"/>
  <c r="AF81" i="7" s="1"/>
  <c r="AA186" i="7" a="1"/>
  <c r="AA186" i="7" s="1"/>
  <c r="AF186" i="7" s="1"/>
  <c r="AA145" i="7" a="1"/>
  <c r="AA145" i="7" s="1"/>
  <c r="AF145" i="7" s="1"/>
  <c r="AA272" i="7" a="1"/>
  <c r="AA272" i="7" s="1"/>
  <c r="AA288" i="7" a="1"/>
  <c r="AA288" i="7" s="1"/>
  <c r="AF288" i="7" s="1"/>
  <c r="AA115" i="7" a="1"/>
  <c r="AA115" i="7" s="1"/>
  <c r="AF115" i="7" s="1"/>
  <c r="AA10" i="7" a="1"/>
  <c r="AA10" i="7" s="1"/>
  <c r="AF10" i="7" s="1"/>
  <c r="AA148" i="7" a="1"/>
  <c r="AA148" i="7" s="1"/>
  <c r="AF148" i="7" s="1"/>
  <c r="AA205" i="7" a="1"/>
  <c r="AA205" i="7" s="1"/>
  <c r="AF205" i="7" s="1"/>
  <c r="AA237" i="7" a="1"/>
  <c r="AA237" i="7" s="1"/>
  <c r="AF237" i="7" s="1"/>
  <c r="AA53" i="7" a="1"/>
  <c r="AA53" i="7" s="1"/>
  <c r="AF53" i="7" s="1"/>
  <c r="AA133" i="7" a="1"/>
  <c r="AA133" i="7" s="1"/>
  <c r="AA151" i="7" a="1"/>
  <c r="AA151" i="7" s="1"/>
  <c r="AF151" i="7" s="1"/>
  <c r="AA195" i="7" a="1"/>
  <c r="AA195" i="7" s="1"/>
  <c r="AF195" i="7" s="1"/>
  <c r="AA259" i="7" a="1"/>
  <c r="AA259" i="7" s="1"/>
  <c r="AF259" i="7" s="1"/>
  <c r="AA173" i="7" a="1"/>
  <c r="AA173" i="7" s="1"/>
  <c r="AF173" i="7" s="1"/>
  <c r="AA295" i="7" a="1"/>
  <c r="AA295" i="7" s="1"/>
  <c r="AF295" i="7" s="1"/>
  <c r="AA128" i="7" a="1"/>
  <c r="AA128" i="7" s="1"/>
  <c r="AF128" i="7" s="1"/>
  <c r="AA231" i="7" a="1"/>
  <c r="AA231" i="7" s="1"/>
  <c r="AF231" i="7" s="1"/>
  <c r="AA273" i="7" a="1"/>
  <c r="AA273" i="7" s="1"/>
  <c r="AA38" i="7" a="1"/>
  <c r="AA38" i="7" s="1"/>
  <c r="AF38" i="7" s="1"/>
  <c r="AA70" i="7" a="1"/>
  <c r="AA70" i="7" s="1"/>
  <c r="AF70" i="7" s="1"/>
  <c r="AA98" i="7" a="1"/>
  <c r="AA98" i="7" s="1"/>
  <c r="AF98" i="7" s="1"/>
  <c r="AA130" i="7" a="1"/>
  <c r="AA130" i="7" s="1"/>
  <c r="AF130" i="7" s="1"/>
  <c r="AA214" i="7" a="1"/>
  <c r="AA214" i="7" s="1"/>
  <c r="AF214" i="7" s="1"/>
  <c r="AA262" i="7" a="1"/>
  <c r="AA262" i="7" s="1"/>
  <c r="AF262" i="7" s="1"/>
  <c r="AA85" i="7" a="1"/>
  <c r="AA85" i="7" s="1"/>
  <c r="AF85" i="7" s="1"/>
  <c r="AA274" i="7" a="1"/>
  <c r="AA274" i="7" s="1"/>
  <c r="AA92" i="7" a="1"/>
  <c r="AA92" i="7" s="1"/>
  <c r="AF92" i="7" s="1"/>
  <c r="AA241" i="7" a="1"/>
  <c r="AA241" i="7" s="1"/>
  <c r="AF241" i="7" s="1"/>
  <c r="AA159" i="7" a="1"/>
  <c r="AA159" i="7" s="1"/>
  <c r="AF159" i="7" s="1"/>
  <c r="AA73" i="7" a="1"/>
  <c r="AA73" i="7" s="1"/>
  <c r="AF73" i="7" s="1"/>
  <c r="AA57" i="7" a="1"/>
  <c r="AA57" i="7" s="1"/>
  <c r="AF57" i="7" s="1"/>
  <c r="AA289" i="7" a="1"/>
  <c r="AA289" i="7" s="1"/>
  <c r="AF289" i="7" s="1"/>
  <c r="AA19" i="7" a="1"/>
  <c r="AA19" i="7" s="1"/>
  <c r="AF19" i="7" s="1"/>
  <c r="AA37" i="7" a="1"/>
  <c r="AA37" i="7" s="1"/>
  <c r="AA134" i="7" a="1"/>
  <c r="AA134" i="7" s="1"/>
  <c r="AF134" i="7" s="1"/>
  <c r="AA200" i="7" a="1"/>
  <c r="AA200" i="7" s="1"/>
  <c r="AF200" i="7" s="1"/>
  <c r="AA232" i="7" a="1"/>
  <c r="AA232" i="7" s="1"/>
  <c r="AF232" i="7" s="1"/>
  <c r="AA264" i="7" a="1"/>
  <c r="AA264" i="7" s="1"/>
  <c r="AF264" i="7" s="1"/>
  <c r="AA179" i="7" a="1"/>
  <c r="AA179" i="7" s="1"/>
  <c r="AF179" i="7" s="1"/>
  <c r="AA97" i="7" a="1"/>
  <c r="AA97" i="7" s="1"/>
  <c r="AF97" i="7" s="1"/>
  <c r="AA276" i="7" a="1"/>
  <c r="AA276" i="7" s="1"/>
  <c r="AF276" i="7" s="1"/>
  <c r="AA131" i="7" a="1"/>
  <c r="AA131" i="7" s="1"/>
  <c r="AA164" i="7" a="1"/>
  <c r="AA164" i="7" s="1"/>
  <c r="AF164" i="7" s="1"/>
  <c r="AA245" i="7" a="1"/>
  <c r="AA245" i="7" s="1"/>
  <c r="AF245" i="7" s="1"/>
  <c r="AA103" i="7" a="1"/>
  <c r="AA103" i="7" s="1"/>
  <c r="AF103" i="7" s="1"/>
  <c r="AA211" i="7" a="1"/>
  <c r="AA211" i="7" s="1"/>
  <c r="AF211" i="7" s="1"/>
  <c r="AA271" i="7" a="1"/>
  <c r="AA271" i="7" s="1"/>
  <c r="AF271" i="7" s="1"/>
  <c r="AA269" i="7" a="1"/>
  <c r="AA269" i="7" s="1"/>
  <c r="AF269" i="7" s="1"/>
  <c r="AA165" i="7" a="1"/>
  <c r="AA165" i="7" s="1"/>
  <c r="AF165" i="7" s="1"/>
  <c r="AA174" i="7" a="1"/>
  <c r="AA174" i="7" s="1"/>
  <c r="AA20" i="7" a="1"/>
  <c r="AA20" i="7" s="1"/>
  <c r="AF20" i="7" s="1"/>
  <c r="AA189" i="7" a="1"/>
  <c r="AA189" i="7" s="1"/>
  <c r="AF189" i="7" s="1"/>
  <c r="AA253" i="7" a="1"/>
  <c r="AA253" i="7" s="1"/>
  <c r="AF253" i="7" s="1"/>
  <c r="AA119" i="7" a="1"/>
  <c r="AA119" i="7" s="1"/>
  <c r="AF119" i="7" s="1"/>
  <c r="AA49" i="7" a="1"/>
  <c r="AA49" i="7" s="1"/>
  <c r="AF49" i="7" s="1"/>
  <c r="AA279" i="7" a="1"/>
  <c r="AA279" i="7" s="1"/>
  <c r="AF279" i="7" s="1"/>
  <c r="AA285" i="7" a="1"/>
  <c r="AA285" i="7" s="1"/>
  <c r="AF285" i="7" s="1"/>
  <c r="AA265" i="7" a="1"/>
  <c r="AA265" i="7" s="1"/>
  <c r="AA42" i="7" a="1"/>
  <c r="AA42" i="7" s="1"/>
  <c r="AF42" i="7" s="1"/>
  <c r="AA21" i="7" a="1"/>
  <c r="AA21" i="7" s="1"/>
  <c r="AF21" i="7" s="1"/>
  <c r="AA58" i="7" a="1"/>
  <c r="AA58" i="7" s="1"/>
  <c r="AF58" i="7" s="1"/>
  <c r="AA23" i="7" a="1"/>
  <c r="AA23" i="7" s="1"/>
  <c r="AF23" i="7" s="1"/>
  <c r="AA86" i="7" a="1"/>
  <c r="AA86" i="7" s="1"/>
  <c r="AF86" i="7" s="1"/>
  <c r="AA39" i="7" a="1"/>
  <c r="AA39" i="7" s="1"/>
  <c r="AF39" i="7" s="1"/>
  <c r="AA106" i="7" a="1"/>
  <c r="AA106" i="7" s="1"/>
  <c r="AF106" i="7" s="1"/>
  <c r="AA138" i="7" a="1"/>
  <c r="AA138" i="7" s="1"/>
  <c r="AA170" i="7" a="1"/>
  <c r="AA170" i="7" s="1"/>
  <c r="AF170" i="7" s="1"/>
  <c r="AA202" i="7" a="1"/>
  <c r="AA202" i="7" s="1"/>
  <c r="AF202" i="7" s="1"/>
  <c r="AA218" i="7" a="1"/>
  <c r="AA218" i="7" s="1"/>
  <c r="AF218" i="7" s="1"/>
  <c r="AA234" i="7" a="1"/>
  <c r="AA234" i="7" s="1"/>
  <c r="AF234" i="7" s="1"/>
  <c r="AA250" i="7" a="1"/>
  <c r="AA250" i="7" s="1"/>
  <c r="AF250" i="7" s="1"/>
  <c r="AA8" i="7" a="1"/>
  <c r="AA8" i="7" s="1"/>
  <c r="AF8" i="7" s="1"/>
  <c r="AA14" i="7" a="1"/>
  <c r="AA14" i="7" s="1"/>
  <c r="AF14" i="7" s="1"/>
  <c r="AA181" i="7" a="1"/>
  <c r="AA181" i="7" s="1"/>
  <c r="AA176" i="7" a="1"/>
  <c r="AA176" i="7" s="1"/>
  <c r="AF176" i="7" s="1"/>
  <c r="AA105" i="7" a="1"/>
  <c r="AA105" i="7" s="1"/>
  <c r="AF105" i="7" s="1"/>
  <c r="AA169" i="7" a="1"/>
  <c r="AA169" i="7" s="1"/>
  <c r="AF169" i="7" s="1"/>
  <c r="AA278" i="7" a="1"/>
  <c r="AA278" i="7" s="1"/>
  <c r="AF278" i="7" s="1"/>
  <c r="AA294" i="7" a="1"/>
  <c r="AA294" i="7" s="1"/>
  <c r="AF294" i="7" s="1"/>
  <c r="AA139" i="7" a="1"/>
  <c r="AA139" i="7" s="1"/>
  <c r="AF139" i="7" s="1"/>
  <c r="AA108" i="7" a="1"/>
  <c r="AA108" i="7" s="1"/>
  <c r="AF108" i="7" s="1"/>
  <c r="AA172" i="7" a="1"/>
  <c r="AA172" i="7" s="1"/>
  <c r="AA217" i="7" a="1"/>
  <c r="AA217" i="7" s="1"/>
  <c r="AF217" i="7" s="1"/>
  <c r="AA249" i="7" a="1"/>
  <c r="AA249" i="7" s="1"/>
  <c r="AF249" i="7" s="1"/>
  <c r="AA93" i="7" a="1"/>
  <c r="AA93" i="7" s="1"/>
  <c r="AF93" i="7" s="1"/>
  <c r="AA111" i="7" a="1"/>
  <c r="AA111" i="7" s="1"/>
  <c r="AF111" i="7" s="1"/>
  <c r="AA175" i="7" a="1"/>
  <c r="AA175" i="7" s="1"/>
  <c r="AF175" i="7" s="1"/>
  <c r="AA219" i="7" a="1"/>
  <c r="AA219" i="7" s="1"/>
  <c r="AF219" i="7" s="1"/>
  <c r="AA16" i="7" a="1"/>
  <c r="AA16" i="7" s="1"/>
  <c r="AF16" i="7" s="1"/>
  <c r="AA275" i="7" a="1"/>
  <c r="AA275" i="7" s="1"/>
  <c r="AA144" i="7" a="1"/>
  <c r="AA144" i="7" s="1"/>
  <c r="AF144" i="7" s="1"/>
  <c r="AA277" i="7" a="1"/>
  <c r="AA277" i="7" s="1"/>
  <c r="AF277" i="7" s="1"/>
  <c r="AA149" i="7" a="1"/>
  <c r="AA149" i="7" s="1"/>
  <c r="AF149" i="7" s="1"/>
  <c r="AA6" i="7" a="1"/>
  <c r="AA6" i="7" s="1"/>
  <c r="AA236" i="7" a="1"/>
  <c r="AA236" i="7" s="1"/>
  <c r="AF236" i="7" s="1"/>
  <c r="AA187" i="7" a="1"/>
  <c r="AA187" i="7" s="1"/>
  <c r="AF187" i="7" s="1"/>
  <c r="AA30" i="7" a="1"/>
  <c r="AA30" i="7" s="1"/>
  <c r="AF30" i="7" s="1"/>
  <c r="AA9" i="7" a="1"/>
  <c r="AA9" i="7" s="1"/>
  <c r="AA46" i="7" a="1"/>
  <c r="AA46" i="7" s="1"/>
  <c r="AF46" i="7" s="1"/>
  <c r="AA62" i="7" a="1"/>
  <c r="AA62" i="7" s="1"/>
  <c r="AF62" i="7" s="1"/>
  <c r="AA74" i="7" a="1"/>
  <c r="AA74" i="7" s="1"/>
  <c r="AF74" i="7" s="1"/>
  <c r="AA27" i="7" a="1"/>
  <c r="AA27" i="7" s="1"/>
  <c r="AF27" i="7" s="1"/>
  <c r="AA43" i="7" a="1"/>
  <c r="AA43" i="7" s="1"/>
  <c r="AF43" i="7" s="1"/>
  <c r="AA114" i="7" a="1"/>
  <c r="AA114" i="7" s="1"/>
  <c r="AF114" i="7" s="1"/>
  <c r="AA146" i="7" a="1"/>
  <c r="AA146" i="7" s="1"/>
  <c r="AF146" i="7" s="1"/>
  <c r="AA190" i="7" a="1"/>
  <c r="AA190" i="7" s="1"/>
  <c r="AA206" i="7" a="1"/>
  <c r="AA206" i="7" s="1"/>
  <c r="AF206" i="7" s="1"/>
  <c r="AA222" i="7" a="1"/>
  <c r="AA222" i="7" s="1"/>
  <c r="AF222" i="7" s="1"/>
  <c r="AA238" i="7" a="1"/>
  <c r="AA238" i="7" s="1"/>
  <c r="AF238" i="7" s="1"/>
  <c r="AA254" i="7" a="1"/>
  <c r="AA254" i="7" s="1"/>
  <c r="AF254" i="7" s="1"/>
  <c r="AA51" i="7" a="1"/>
  <c r="AA51" i="7" s="1"/>
  <c r="AF51" i="7" s="1"/>
  <c r="AA75" i="7" a="1"/>
  <c r="AA75" i="7" s="1"/>
  <c r="AF75" i="7" s="1"/>
  <c r="AA185" i="7" a="1"/>
  <c r="AA185" i="7" s="1"/>
  <c r="AA180" i="7" a="1"/>
  <c r="AA180" i="7" s="1"/>
  <c r="AF180" i="7" s="1"/>
  <c r="AA121" i="7" a="1"/>
  <c r="AA121" i="7" s="1"/>
  <c r="AF121" i="7" s="1"/>
  <c r="AA266" i="7" a="1"/>
  <c r="AA266" i="7" s="1"/>
  <c r="AF266" i="7" s="1"/>
  <c r="AA282" i="7" a="1"/>
  <c r="AA282" i="7" s="1"/>
  <c r="AF282" i="7" s="1"/>
  <c r="AA91" i="7" a="1"/>
  <c r="AA91" i="7" s="1"/>
  <c r="AF91" i="7" s="1"/>
  <c r="AA155" i="7" a="1"/>
  <c r="AA155" i="7" s="1"/>
  <c r="AF155" i="7" s="1"/>
  <c r="AA124" i="7" a="1"/>
  <c r="AA124" i="7" s="1"/>
  <c r="AF124" i="7" s="1"/>
  <c r="AA193" i="7" a="1"/>
  <c r="AA193" i="7" s="1"/>
  <c r="AF193" i="7" s="1"/>
  <c r="AA225" i="7" a="1"/>
  <c r="AA225" i="7" s="1"/>
  <c r="AA257" i="7" a="1"/>
  <c r="AA257" i="7" s="1"/>
  <c r="AF257" i="7" s="1"/>
  <c r="AA109" i="7" a="1"/>
  <c r="AA109" i="7" s="1"/>
  <c r="AF109" i="7" s="1"/>
  <c r="AA127" i="7" a="1"/>
  <c r="AA127" i="7" s="1"/>
  <c r="AF127" i="7" s="1"/>
  <c r="AA136" i="7" a="1"/>
  <c r="AA136" i="7" s="1"/>
  <c r="AF136" i="7" s="1"/>
  <c r="AA235" i="7" a="1"/>
  <c r="AA235" i="7" s="1"/>
  <c r="AF235" i="7" s="1"/>
  <c r="AA120" i="7" a="1"/>
  <c r="AA120" i="7" s="1"/>
  <c r="AF120" i="7" s="1"/>
  <c r="AA283" i="7" a="1"/>
  <c r="AA283" i="7" s="1"/>
  <c r="AF283" i="7" s="1"/>
  <c r="AA191" i="7" a="1"/>
  <c r="AA191" i="7" s="1"/>
  <c r="AA293" i="7" a="1"/>
  <c r="AA293" i="7" s="1"/>
  <c r="AA239" i="7" a="1"/>
  <c r="AA239" i="7" s="1"/>
  <c r="AF239" i="7" s="1"/>
  <c r="AA281" i="7" a="1"/>
  <c r="AA281" i="7" s="1"/>
  <c r="AF281" i="7" s="1"/>
  <c r="AA17" i="7" a="1"/>
  <c r="AA17" i="7" s="1"/>
  <c r="AF17" i="7" s="1"/>
  <c r="AA82" i="7" a="1"/>
  <c r="AA82" i="7" s="1"/>
  <c r="AF82" i="7" s="1"/>
  <c r="AA162" i="7" a="1"/>
  <c r="AA162" i="7" s="1"/>
  <c r="AF162" i="7" s="1"/>
  <c r="AA230" i="7" a="1"/>
  <c r="AA230" i="7" s="1"/>
  <c r="AF230" i="7" s="1"/>
  <c r="AA67" i="7" a="1"/>
  <c r="AA67" i="7" s="1"/>
  <c r="AA26" i="7" a="1"/>
  <c r="AA26" i="7" s="1"/>
  <c r="AF26" i="7" s="1"/>
  <c r="AA290" i="7" a="1"/>
  <c r="AA290" i="7" s="1"/>
  <c r="AF290" i="7" s="1"/>
  <c r="AA209" i="7" a="1"/>
  <c r="AA209" i="7" s="1"/>
  <c r="AF209" i="7" s="1"/>
  <c r="AA95" i="7" a="1"/>
  <c r="AA95" i="7" s="1"/>
  <c r="AF95" i="7" s="1"/>
  <c r="AA267" i="7" a="1"/>
  <c r="AA267" i="7" s="1"/>
  <c r="AF267" i="7" s="1"/>
  <c r="AA247" i="7" a="1"/>
  <c r="AA247" i="7" s="1"/>
  <c r="AF247" i="7" s="1"/>
  <c r="AF185" i="7"/>
  <c r="BY4" i="5"/>
  <c r="BY2" i="5" s="1"/>
  <c r="BS4" i="5"/>
  <c r="BS2" i="5" s="1"/>
  <c r="BS5" i="5"/>
  <c r="BS3" i="5" s="1"/>
  <c r="CB4" i="5"/>
  <c r="CB2" i="5" s="1"/>
  <c r="AF188" i="7"/>
  <c r="AF48" i="7"/>
  <c r="CI4" i="5"/>
  <c r="CI2" i="5" s="1"/>
  <c r="CI5" i="5"/>
  <c r="CI3" i="5" s="1"/>
  <c r="CH4" i="5"/>
  <c r="CH2" i="5" s="1"/>
  <c r="CH5" i="5"/>
  <c r="CH3" i="5" s="1"/>
  <c r="AC6" i="7" a="1"/>
  <c r="AC6" i="7" s="1"/>
  <c r="AF140" i="7"/>
  <c r="CD4" i="5"/>
  <c r="CD2" i="5" s="1"/>
  <c r="CD5" i="5"/>
  <c r="CD3" i="5" s="1"/>
  <c r="BW4" i="5"/>
  <c r="BW2" i="5" s="1"/>
  <c r="BW5" i="5"/>
  <c r="BW3" i="5" s="1"/>
  <c r="CE5" i="5"/>
  <c r="CE3" i="5" s="1"/>
  <c r="CE4" i="5"/>
  <c r="CE2" i="5" s="1"/>
  <c r="BO4" i="5"/>
  <c r="BO2" i="5" s="1"/>
  <c r="BO5" i="5"/>
  <c r="BO3" i="5" s="1"/>
  <c r="BH5" i="5"/>
  <c r="BH3" i="5" s="1"/>
  <c r="BH4" i="5"/>
  <c r="BH2" i="5" s="1"/>
  <c r="CC5" i="5"/>
  <c r="CC3" i="5" s="1"/>
  <c r="CC4" i="5"/>
  <c r="CC2" i="5" s="1"/>
  <c r="AF133" i="7"/>
  <c r="AF131" i="7"/>
  <c r="AF181" i="7"/>
  <c r="AF261" i="7"/>
  <c r="AF225" i="7"/>
  <c r="AF190" i="7"/>
  <c r="AF178" i="7"/>
  <c r="AF224" i="7"/>
  <c r="A24" i="6"/>
  <c r="AF37" i="7"/>
  <c r="AF117" i="7"/>
  <c r="AF68" i="7"/>
  <c r="AF268" i="7"/>
  <c r="AF166" i="7"/>
  <c r="AF275" i="7"/>
  <c r="AF35" i="7"/>
  <c r="AF223" i="7"/>
  <c r="AF102" i="7"/>
  <c r="AF228" i="7"/>
  <c r="AF156" i="7"/>
  <c r="AF100" i="7"/>
  <c r="AF272" i="7"/>
  <c r="AF67" i="7"/>
  <c r="AF122" i="7"/>
  <c r="AF157" i="7"/>
  <c r="AF265" i="7"/>
  <c r="AF293" i="7"/>
  <c r="AF61" i="7"/>
  <c r="AF64" i="7"/>
  <c r="AF123" i="7"/>
  <c r="AF274" i="7"/>
  <c r="AF204" i="7"/>
  <c r="AF172" i="7"/>
  <c r="AF229" i="7"/>
  <c r="AF138" i="7"/>
  <c r="AF160" i="7"/>
  <c r="AF9" i="7"/>
  <c r="AF83" i="7"/>
  <c r="AF174" i="7"/>
  <c r="AF7" i="7"/>
  <c r="AF273" i="7"/>
  <c r="AF191" i="7"/>
  <c r="AF255" i="7"/>
  <c r="AF6" i="7" l="1"/>
  <c r="D6" i="6" a="1"/>
  <c r="F6" i="6" l="1"/>
  <c r="H6" i="6"/>
  <c r="G6" i="6"/>
  <c r="X6" i="6"/>
  <c r="S6" i="6"/>
  <c r="Z6" i="6"/>
  <c r="K6" i="6"/>
  <c r="D6" i="6"/>
  <c r="J6" i="6"/>
  <c r="Y6" i="6"/>
  <c r="T6" i="6"/>
  <c r="L6" i="6"/>
  <c r="M6" i="6"/>
  <c r="N6" i="6"/>
  <c r="I6" i="6"/>
  <c r="O6" i="6"/>
  <c r="Q6" i="6"/>
  <c r="V6" i="6"/>
  <c r="U6" i="6"/>
  <c r="AA6" i="6"/>
  <c r="W6" i="6"/>
  <c r="P6" i="6"/>
  <c r="R6" i="6"/>
  <c r="E6" i="6"/>
  <c r="E45" i="6" l="1"/>
  <c r="E7" i="6"/>
  <c r="O45" i="6"/>
  <c r="O7" i="6"/>
  <c r="D7" i="6"/>
  <c r="D45" i="6"/>
  <c r="R7" i="6"/>
  <c r="R45" i="6"/>
  <c r="I45" i="6"/>
  <c r="I7" i="6"/>
  <c r="K45" i="6"/>
  <c r="K7" i="6"/>
  <c r="P45" i="6"/>
  <c r="P7" i="6"/>
  <c r="N45" i="6"/>
  <c r="N7" i="6"/>
  <c r="Z45" i="6"/>
  <c r="Z7" i="6"/>
  <c r="W45" i="6"/>
  <c r="W7" i="6"/>
  <c r="M45" i="6"/>
  <c r="M7" i="6"/>
  <c r="S45" i="6"/>
  <c r="S7" i="6"/>
  <c r="AA7" i="6"/>
  <c r="AA45" i="6"/>
  <c r="L7" i="6"/>
  <c r="L45" i="6"/>
  <c r="X45" i="6"/>
  <c r="X7" i="6"/>
  <c r="U7" i="6"/>
  <c r="U45" i="6"/>
  <c r="T7" i="6"/>
  <c r="T45" i="6"/>
  <c r="G45" i="6"/>
  <c r="G7" i="6"/>
  <c r="V7" i="6"/>
  <c r="V45" i="6"/>
  <c r="Y45" i="6"/>
  <c r="Y7" i="6"/>
  <c r="H45" i="6"/>
  <c r="H7" i="6"/>
  <c r="Q7" i="6"/>
  <c r="Q45" i="6"/>
  <c r="J7" i="6"/>
  <c r="J45" i="6"/>
  <c r="F45" i="6"/>
  <c r="F7" i="6"/>
  <c r="AF45" i="6" l="1"/>
  <c r="D52" i="7" a="1"/>
  <c r="D52" i="7" s="1"/>
  <c r="AJ52" i="7" s="1" a="1"/>
  <c r="AJ52" i="7" s="1"/>
  <c r="BI52" i="7" s="1"/>
  <c r="D117" i="7" a="1"/>
  <c r="D117" i="7" s="1"/>
  <c r="AJ117" i="7" s="1" a="1"/>
  <c r="AJ117" i="7" s="1"/>
  <c r="BI117" i="7" s="1"/>
  <c r="D81" i="7" a="1"/>
  <c r="D81" i="7" s="1"/>
  <c r="AJ81" i="7" s="1" a="1"/>
  <c r="AJ81" i="7" s="1"/>
  <c r="BI81" i="7" s="1"/>
  <c r="D86" i="7" a="1"/>
  <c r="D86" i="7" s="1"/>
  <c r="AJ86" i="7" s="1" a="1"/>
  <c r="AJ86" i="7" s="1"/>
  <c r="BI86" i="7" s="1"/>
  <c r="D213" i="7" a="1"/>
  <c r="D213" i="7" s="1"/>
  <c r="AJ213" i="7" s="1" a="1"/>
  <c r="AJ213" i="7" s="1"/>
  <c r="BI213" i="7" s="1"/>
  <c r="D46" i="7" a="1"/>
  <c r="D46" i="7" s="1"/>
  <c r="AJ46" i="7" s="1" a="1"/>
  <c r="AJ46" i="7" s="1"/>
  <c r="BI46" i="7" s="1"/>
  <c r="D56" i="7" a="1"/>
  <c r="D56" i="7" s="1"/>
  <c r="AJ56" i="7" s="1" a="1"/>
  <c r="AJ56" i="7" s="1"/>
  <c r="BI56" i="7" s="1"/>
  <c r="D121" i="7" a="1"/>
  <c r="D121" i="7" s="1"/>
  <c r="AJ121" i="7" s="1" a="1"/>
  <c r="AJ121" i="7" s="1"/>
  <c r="BI121" i="7" s="1"/>
  <c r="D136" i="7" a="1"/>
  <c r="D136" i="7" s="1"/>
  <c r="AJ136" i="7" s="1" a="1"/>
  <c r="AJ136" i="7" s="1"/>
  <c r="BI136" i="7" s="1"/>
  <c r="D101" i="7" a="1"/>
  <c r="D101" i="7" s="1"/>
  <c r="AJ101" i="7" s="1" a="1"/>
  <c r="AJ101" i="7" s="1"/>
  <c r="BI101" i="7" s="1"/>
  <c r="D231" i="7" a="1"/>
  <c r="D231" i="7" s="1"/>
  <c r="AJ231" i="7" s="1" a="1"/>
  <c r="AJ231" i="7" s="1"/>
  <c r="BI231" i="7" s="1"/>
  <c r="D50" i="7" a="1"/>
  <c r="D50" i="7" s="1"/>
  <c r="AJ50" i="7" s="1" a="1"/>
  <c r="AJ50" i="7" s="1"/>
  <c r="BI50" i="7" s="1"/>
  <c r="D13" i="7" a="1"/>
  <c r="D13" i="7" s="1"/>
  <c r="AJ13" i="7" s="1" a="1"/>
  <c r="AJ13" i="7" s="1"/>
  <c r="BI13" i="7" s="1"/>
  <c r="D12" i="7" a="1"/>
  <c r="D12" i="7" s="1"/>
  <c r="AJ12" i="7" s="1" a="1"/>
  <c r="AJ12" i="7" s="1"/>
  <c r="BI12" i="7" s="1"/>
  <c r="D125" i="7" a="1"/>
  <c r="D125" i="7" s="1"/>
  <c r="AJ125" i="7" s="1" a="1"/>
  <c r="AJ125" i="7" s="1"/>
  <c r="BI125" i="7" s="1"/>
  <c r="D65" i="7" a="1"/>
  <c r="D65" i="7" s="1"/>
  <c r="AJ65" i="7" s="1" a="1"/>
  <c r="AJ65" i="7" s="1"/>
  <c r="BI65" i="7" s="1"/>
  <c r="D109" i="7" a="1"/>
  <c r="D109" i="7" s="1"/>
  <c r="AJ109" i="7" s="1" a="1"/>
  <c r="AJ109" i="7" s="1"/>
  <c r="BI109" i="7" s="1"/>
  <c r="D40" i="7" a="1"/>
  <c r="D40" i="7" s="1"/>
  <c r="AJ40" i="7" s="1" a="1"/>
  <c r="AJ40" i="7" s="1"/>
  <c r="BI40" i="7" s="1"/>
  <c r="D49" i="7" a="1"/>
  <c r="D49" i="7" s="1"/>
  <c r="AJ49" i="7" s="1" a="1"/>
  <c r="AJ49" i="7" s="1"/>
  <c r="BI49" i="7" s="1"/>
  <c r="D113" i="7" a="1"/>
  <c r="D113" i="7" s="1"/>
  <c r="AJ113" i="7" s="1" a="1"/>
  <c r="AJ113" i="7" s="1"/>
  <c r="BI113" i="7" s="1"/>
  <c r="D157" i="7" a="1"/>
  <c r="D157" i="7" s="1"/>
  <c r="AJ157" i="7" s="1" a="1"/>
  <c r="AJ157" i="7" s="1"/>
  <c r="BI157" i="7" s="1"/>
  <c r="D78" i="7" a="1"/>
  <c r="D78" i="7" s="1"/>
  <c r="AJ78" i="7" s="1" a="1"/>
  <c r="AJ78" i="7" s="1"/>
  <c r="BI78" i="7" s="1"/>
  <c r="D181" i="7" a="1"/>
  <c r="D181" i="7" s="1"/>
  <c r="AJ181" i="7" s="1" a="1"/>
  <c r="AJ181" i="7" s="1"/>
  <c r="BI181" i="7" s="1"/>
  <c r="D31" i="7" a="1"/>
  <c r="D31" i="7" s="1"/>
  <c r="AJ31" i="7" s="1" a="1"/>
  <c r="AJ31" i="7" s="1"/>
  <c r="BI31" i="7" s="1"/>
  <c r="D10" i="7" a="1"/>
  <c r="D10" i="7" s="1"/>
  <c r="AJ10" i="7" s="1" a="1"/>
  <c r="AJ10" i="7" s="1"/>
  <c r="BI10" i="7" s="1"/>
  <c r="D144" i="7" a="1"/>
  <c r="D144" i="7" s="1"/>
  <c r="AJ144" i="7" s="1" a="1"/>
  <c r="AJ144" i="7" s="1"/>
  <c r="BI144" i="7" s="1"/>
  <c r="D15" i="7" a="1"/>
  <c r="D15" i="7" s="1"/>
  <c r="AJ15" i="7" s="1" a="1"/>
  <c r="AJ15" i="7" s="1"/>
  <c r="BI15" i="7" s="1"/>
  <c r="D112" i="7" a="1"/>
  <c r="D112" i="7" s="1"/>
  <c r="AJ112" i="7" s="1" a="1"/>
  <c r="AJ112" i="7" s="1"/>
  <c r="BI112" i="7" s="1"/>
  <c r="D41" i="7" a="1"/>
  <c r="D41" i="7" s="1"/>
  <c r="AJ41" i="7" s="1" a="1"/>
  <c r="AJ41" i="7" s="1"/>
  <c r="BI41" i="7" s="1"/>
  <c r="D154" i="7" a="1"/>
  <c r="D154" i="7" s="1"/>
  <c r="AJ154" i="7" s="1" a="1"/>
  <c r="AJ154" i="7" s="1"/>
  <c r="BI154" i="7" s="1"/>
  <c r="D170" i="7" a="1"/>
  <c r="D170" i="7" s="1"/>
  <c r="AJ170" i="7" s="1" a="1"/>
  <c r="AJ170" i="7" s="1"/>
  <c r="BI170" i="7" s="1"/>
  <c r="D20" i="7" a="1"/>
  <c r="D20" i="7" s="1"/>
  <c r="AJ20" i="7" s="1" a="1"/>
  <c r="AJ20" i="7" s="1"/>
  <c r="BI20" i="7" s="1"/>
  <c r="D59" i="7" a="1"/>
  <c r="D59" i="7" s="1"/>
  <c r="AJ59" i="7" s="1" a="1"/>
  <c r="AJ59" i="7" s="1"/>
  <c r="BI59" i="7" s="1"/>
  <c r="D127" i="7" a="1"/>
  <c r="D127" i="7" s="1"/>
  <c r="AJ127" i="7" s="1" a="1"/>
  <c r="AJ127" i="7" s="1"/>
  <c r="BI127" i="7" s="1"/>
  <c r="D91" i="7" a="1"/>
  <c r="D91" i="7" s="1"/>
  <c r="AJ91" i="7" s="1" a="1"/>
  <c r="AJ91" i="7" s="1"/>
  <c r="BI91" i="7" s="1"/>
  <c r="D201" i="7" a="1"/>
  <c r="D201" i="7" s="1"/>
  <c r="AJ201" i="7" s="1" a="1"/>
  <c r="AJ201" i="7" s="1"/>
  <c r="BI201" i="7" s="1"/>
  <c r="D99" i="7" a="1"/>
  <c r="D99" i="7" s="1"/>
  <c r="AJ99" i="7" s="1" a="1"/>
  <c r="AJ99" i="7" s="1"/>
  <c r="BI99" i="7" s="1"/>
  <c r="D76" i="7" a="1"/>
  <c r="D76" i="7" s="1"/>
  <c r="AJ76" i="7" s="1" a="1"/>
  <c r="AJ76" i="7" s="1"/>
  <c r="BI76" i="7" s="1"/>
  <c r="D211" i="7" a="1"/>
  <c r="D211" i="7" s="1"/>
  <c r="AJ211" i="7" s="1" a="1"/>
  <c r="AJ211" i="7" s="1"/>
  <c r="BI211" i="7" s="1"/>
  <c r="D266" i="7" a="1"/>
  <c r="D266" i="7" s="1"/>
  <c r="AJ266" i="7" s="1" a="1"/>
  <c r="AJ266" i="7" s="1"/>
  <c r="BI266" i="7" s="1"/>
  <c r="D260" i="7" a="1"/>
  <c r="D260" i="7" s="1"/>
  <c r="AJ260" i="7" s="1" a="1"/>
  <c r="AJ260" i="7" s="1"/>
  <c r="BI260" i="7" s="1"/>
  <c r="D287" i="7" a="1"/>
  <c r="D287" i="7" s="1"/>
  <c r="AJ287" i="7" s="1" a="1"/>
  <c r="AJ287" i="7" s="1"/>
  <c r="BI287" i="7" s="1"/>
  <c r="D142" i="7" a="1"/>
  <c r="D142" i="7" s="1"/>
  <c r="AJ142" i="7" s="1" a="1"/>
  <c r="AJ142" i="7" s="1"/>
  <c r="BI142" i="7" s="1"/>
  <c r="D164" i="7" a="1"/>
  <c r="D164" i="7" s="1"/>
  <c r="AJ164" i="7" s="1" a="1"/>
  <c r="AJ164" i="7" s="1"/>
  <c r="BI164" i="7" s="1"/>
  <c r="D257" i="7" a="1"/>
  <c r="D257" i="7" s="1"/>
  <c r="AJ257" i="7" s="1" a="1"/>
  <c r="AJ257" i="7" s="1"/>
  <c r="BI257" i="7" s="1"/>
  <c r="D188" i="7" a="1"/>
  <c r="D188" i="7" s="1"/>
  <c r="AJ188" i="7" s="1" a="1"/>
  <c r="AJ188" i="7" s="1"/>
  <c r="BI188" i="7" s="1"/>
  <c r="D194" i="7" a="1"/>
  <c r="D194" i="7" s="1"/>
  <c r="AJ194" i="7" s="1" a="1"/>
  <c r="AJ194" i="7" s="1"/>
  <c r="BI194" i="7" s="1"/>
  <c r="D87" i="7" a="1"/>
  <c r="D87" i="7" s="1"/>
  <c r="AJ87" i="7" s="1" a="1"/>
  <c r="AJ87" i="7" s="1"/>
  <c r="BI87" i="7" s="1"/>
  <c r="D252" i="7" a="1"/>
  <c r="D252" i="7" s="1"/>
  <c r="AJ252" i="7" s="1" a="1"/>
  <c r="AJ252" i="7" s="1"/>
  <c r="BI252" i="7" s="1"/>
  <c r="D240" i="7" a="1"/>
  <c r="D240" i="7" s="1"/>
  <c r="AJ240" i="7" s="1" a="1"/>
  <c r="AJ240" i="7" s="1"/>
  <c r="BI240" i="7" s="1"/>
  <c r="D182" i="7" a="1"/>
  <c r="D182" i="7" s="1"/>
  <c r="AJ182" i="7" s="1" a="1"/>
  <c r="AJ182" i="7" s="1"/>
  <c r="BI182" i="7" s="1"/>
  <c r="D279" i="7" a="1"/>
  <c r="D279" i="7" s="1"/>
  <c r="AJ279" i="7" s="1" a="1"/>
  <c r="AJ279" i="7" s="1"/>
  <c r="BI279" i="7" s="1"/>
  <c r="D124" i="7" a="1"/>
  <c r="D124" i="7" s="1"/>
  <c r="AJ124" i="7" s="1" a="1"/>
  <c r="AJ124" i="7" s="1"/>
  <c r="BI124" i="7" s="1"/>
  <c r="D222" i="7" a="1"/>
  <c r="D222" i="7" s="1"/>
  <c r="AJ222" i="7" s="1" a="1"/>
  <c r="AJ222" i="7" s="1"/>
  <c r="BI222" i="7" s="1"/>
  <c r="D191" i="7" a="1"/>
  <c r="D191" i="7" s="1"/>
  <c r="AJ191" i="7" s="1" a="1"/>
  <c r="AJ191" i="7" s="1"/>
  <c r="BI191" i="7" s="1"/>
  <c r="D197" i="7" a="1"/>
  <c r="D197" i="7" s="1"/>
  <c r="AJ197" i="7" s="1" a="1"/>
  <c r="AJ197" i="7" s="1"/>
  <c r="BI197" i="7" s="1"/>
  <c r="D165" i="7" a="1"/>
  <c r="D165" i="7" s="1"/>
  <c r="AJ165" i="7" s="1" a="1"/>
  <c r="AJ165" i="7" s="1"/>
  <c r="BI165" i="7" s="1"/>
  <c r="D111" i="7" a="1"/>
  <c r="D111" i="7" s="1"/>
  <c r="AJ111" i="7" s="1" a="1"/>
  <c r="AJ111" i="7" s="1"/>
  <c r="BI111" i="7" s="1"/>
  <c r="D152" i="7" a="1"/>
  <c r="D152" i="7" s="1"/>
  <c r="AJ152" i="7" s="1" a="1"/>
  <c r="AJ152" i="7" s="1"/>
  <c r="BI152" i="7" s="1"/>
  <c r="D23" i="7" a="1"/>
  <c r="D23" i="7" s="1"/>
  <c r="AJ23" i="7" s="1" a="1"/>
  <c r="AJ23" i="7" s="1"/>
  <c r="BI23" i="7" s="1"/>
  <c r="D70" i="7" a="1"/>
  <c r="D70" i="7" s="1"/>
  <c r="AJ70" i="7" s="1" a="1"/>
  <c r="AJ70" i="7" s="1"/>
  <c r="BI70" i="7" s="1"/>
  <c r="D105" i="7" a="1"/>
  <c r="D105" i="7" s="1"/>
  <c r="AJ105" i="7" s="1" a="1"/>
  <c r="AJ105" i="7" s="1"/>
  <c r="BI105" i="7" s="1"/>
  <c r="D73" i="7" a="1"/>
  <c r="D73" i="7" s="1"/>
  <c r="AJ73" i="7" s="1" a="1"/>
  <c r="AJ73" i="7" s="1"/>
  <c r="BI73" i="7" s="1"/>
  <c r="D178" i="7" a="1"/>
  <c r="D178" i="7" s="1"/>
  <c r="AJ178" i="7" s="1" a="1"/>
  <c r="AJ178" i="7" s="1"/>
  <c r="BI178" i="7" s="1"/>
  <c r="D24" i="7" a="1"/>
  <c r="D24" i="7" s="1"/>
  <c r="AJ24" i="7" s="1" a="1"/>
  <c r="AJ24" i="7" s="1"/>
  <c r="BI24" i="7" s="1"/>
  <c r="D63" i="7" a="1"/>
  <c r="D63" i="7" s="1"/>
  <c r="AJ63" i="7" s="1" a="1"/>
  <c r="AJ63" i="7" s="1"/>
  <c r="BI63" i="7" s="1"/>
  <c r="D131" i="7" a="1"/>
  <c r="D131" i="7" s="1"/>
  <c r="AJ131" i="7" s="1" a="1"/>
  <c r="AJ131" i="7" s="1"/>
  <c r="BI131" i="7" s="1"/>
  <c r="D140" i="7" a="1"/>
  <c r="D140" i="7" s="1"/>
  <c r="AJ140" i="7" s="1" a="1"/>
  <c r="AJ140" i="7" s="1"/>
  <c r="BI140" i="7" s="1"/>
  <c r="D92" i="7" a="1"/>
  <c r="D92" i="7" s="1"/>
  <c r="AJ92" i="7" s="1" a="1"/>
  <c r="AJ92" i="7" s="1"/>
  <c r="BI92" i="7" s="1"/>
  <c r="D21" i="7" a="1"/>
  <c r="D21" i="7" s="1"/>
  <c r="AJ21" i="7" s="1" a="1"/>
  <c r="AJ21" i="7" s="1"/>
  <c r="BI21" i="7" s="1"/>
  <c r="D202" i="7" a="1"/>
  <c r="D202" i="7" s="1"/>
  <c r="AJ202" i="7" s="1" a="1"/>
  <c r="AJ202" i="7" s="1"/>
  <c r="BI202" i="7" s="1"/>
  <c r="D256" i="7" a="1"/>
  <c r="D256" i="7" s="1"/>
  <c r="AJ256" i="7" s="1" a="1"/>
  <c r="AJ256" i="7" s="1"/>
  <c r="BI256" i="7" s="1"/>
  <c r="D274" i="7" a="1"/>
  <c r="D274" i="7" s="1"/>
  <c r="AJ274" i="7" s="1" a="1"/>
  <c r="AJ274" i="7" s="1"/>
  <c r="BI274" i="7" s="1"/>
  <c r="D190" i="7" a="1"/>
  <c r="D190" i="7" s="1"/>
  <c r="AJ190" i="7" s="1" a="1"/>
  <c r="AJ190" i="7" s="1"/>
  <c r="BI190" i="7" s="1"/>
  <c r="D196" i="7" a="1"/>
  <c r="D196" i="7" s="1"/>
  <c r="AJ196" i="7" s="1" a="1"/>
  <c r="AJ196" i="7" s="1"/>
  <c r="BI196" i="7" s="1"/>
  <c r="D84" i="7" a="1"/>
  <c r="D84" i="7" s="1"/>
  <c r="AJ84" i="7" s="1" a="1"/>
  <c r="AJ84" i="7" s="1"/>
  <c r="BI84" i="7" s="1"/>
  <c r="D224" i="7" a="1"/>
  <c r="D224" i="7" s="1"/>
  <c r="AJ224" i="7" s="1" a="1"/>
  <c r="AJ224" i="7" s="1"/>
  <c r="BI224" i="7" s="1"/>
  <c r="D271" i="7" a="1"/>
  <c r="D271" i="7" s="1"/>
  <c r="AJ271" i="7" s="1" a="1"/>
  <c r="AJ271" i="7" s="1"/>
  <c r="BI271" i="7" s="1"/>
  <c r="D268" i="7" a="1"/>
  <c r="D268" i="7" s="1"/>
  <c r="AJ268" i="7" s="1" a="1"/>
  <c r="AJ268" i="7" s="1"/>
  <c r="BI268" i="7" s="1"/>
  <c r="D289" i="7" a="1"/>
  <c r="D289" i="7" s="1"/>
  <c r="AJ289" i="7" s="1" a="1"/>
  <c r="AJ289" i="7" s="1"/>
  <c r="BI289" i="7" s="1"/>
  <c r="D150" i="7" a="1"/>
  <c r="D150" i="7" s="1"/>
  <c r="AJ150" i="7" s="1" a="1"/>
  <c r="AJ150" i="7" s="1"/>
  <c r="BI150" i="7" s="1"/>
  <c r="D166" i="7" a="1"/>
  <c r="D166" i="7" s="1"/>
  <c r="AJ166" i="7" s="1" a="1"/>
  <c r="AJ166" i="7" s="1"/>
  <c r="BI166" i="7" s="1"/>
  <c r="D258" i="7" a="1"/>
  <c r="D258" i="7" s="1"/>
  <c r="AJ258" i="7" s="1" a="1"/>
  <c r="AJ258" i="7" s="1"/>
  <c r="BI258" i="7" s="1"/>
  <c r="D207" i="7" a="1"/>
  <c r="D207" i="7" s="1"/>
  <c r="AJ207" i="7" s="1" a="1"/>
  <c r="AJ207" i="7" s="1"/>
  <c r="BI207" i="7" s="1"/>
  <c r="D6" i="7" a="1"/>
  <c r="D6" i="7" s="1"/>
  <c r="D17" i="7" a="1"/>
  <c r="D17" i="7" s="1"/>
  <c r="AJ17" i="7" s="1" a="1"/>
  <c r="AJ17" i="7" s="1"/>
  <c r="BI17" i="7" s="1"/>
  <c r="D249" i="7" a="1"/>
  <c r="D249" i="7" s="1"/>
  <c r="AJ249" i="7" s="1" a="1"/>
  <c r="AJ249" i="7" s="1"/>
  <c r="BI249" i="7" s="1"/>
  <c r="D234" i="7" a="1"/>
  <c r="D234" i="7" s="1"/>
  <c r="AJ234" i="7" s="1" a="1"/>
  <c r="AJ234" i="7" s="1"/>
  <c r="BI234" i="7" s="1"/>
  <c r="D227" i="7" a="1"/>
  <c r="D227" i="7" s="1"/>
  <c r="AJ227" i="7" s="1" a="1"/>
  <c r="AJ227" i="7" s="1"/>
  <c r="BI227" i="7" s="1"/>
  <c r="D290" i="7" a="1"/>
  <c r="D290" i="7" s="1"/>
  <c r="AJ290" i="7" s="1" a="1"/>
  <c r="AJ290" i="7" s="1"/>
  <c r="BI290" i="7" s="1"/>
  <c r="D68" i="7" a="1"/>
  <c r="D68" i="7" s="1"/>
  <c r="AJ68" i="7" s="1" a="1"/>
  <c r="AJ68" i="7" s="1"/>
  <c r="BI68" i="7" s="1"/>
  <c r="D69" i="7" a="1"/>
  <c r="D69" i="7" s="1"/>
  <c r="AJ69" i="7" s="1" a="1"/>
  <c r="AJ69" i="7" s="1"/>
  <c r="BI69" i="7" s="1"/>
  <c r="D27" i="7" a="1"/>
  <c r="D27" i="7" s="1"/>
  <c r="AJ27" i="7" s="1" a="1"/>
  <c r="AJ27" i="7" s="1"/>
  <c r="BI27" i="7" s="1"/>
  <c r="D114" i="7" a="1"/>
  <c r="D114" i="7" s="1"/>
  <c r="AJ114" i="7" s="1" a="1"/>
  <c r="AJ114" i="7" s="1"/>
  <c r="BI114" i="7" s="1"/>
  <c r="D36" i="7" a="1"/>
  <c r="D36" i="7" s="1"/>
  <c r="AJ36" i="7" s="1" a="1"/>
  <c r="AJ36" i="7" s="1"/>
  <c r="BI36" i="7" s="1"/>
  <c r="D80" i="7" a="1"/>
  <c r="D80" i="7" s="1"/>
  <c r="AJ80" i="7" s="1" a="1"/>
  <c r="AJ80" i="7" s="1"/>
  <c r="BI80" i="7" s="1"/>
  <c r="D204" i="7" a="1"/>
  <c r="D204" i="7" s="1"/>
  <c r="AJ204" i="7" s="1" a="1"/>
  <c r="AJ204" i="7" s="1"/>
  <c r="BI204" i="7" s="1"/>
  <c r="D28" i="7" a="1"/>
  <c r="D28" i="7" s="1"/>
  <c r="AJ28" i="7" s="1" a="1"/>
  <c r="AJ28" i="7" s="1"/>
  <c r="BI28" i="7" s="1"/>
  <c r="D18" i="7" a="1"/>
  <c r="D18" i="7" s="1"/>
  <c r="AJ18" i="7" s="1" a="1"/>
  <c r="AJ18" i="7" s="1"/>
  <c r="BI18" i="7" s="1"/>
  <c r="D35" i="7" a="1"/>
  <c r="D35" i="7" s="1"/>
  <c r="AJ35" i="7" s="1" a="1"/>
  <c r="AJ35" i="7" s="1"/>
  <c r="BI35" i="7" s="1"/>
  <c r="D148" i="7" a="1"/>
  <c r="D148" i="7" s="1"/>
  <c r="AJ148" i="7" s="1" a="1"/>
  <c r="AJ148" i="7" s="1"/>
  <c r="BI148" i="7" s="1"/>
  <c r="D149" i="7" a="1"/>
  <c r="D149" i="7" s="1"/>
  <c r="AJ149" i="7" s="1" a="1"/>
  <c r="AJ149" i="7" s="1"/>
  <c r="BI149" i="7" s="1"/>
  <c r="D48" i="7" a="1"/>
  <c r="D48" i="7" s="1"/>
  <c r="AJ48" i="7" s="1" a="1"/>
  <c r="AJ48" i="7" s="1"/>
  <c r="BI48" i="7" s="1"/>
  <c r="D180" i="7" a="1"/>
  <c r="D180" i="7" s="1"/>
  <c r="AJ180" i="7" s="1" a="1"/>
  <c r="AJ180" i="7" s="1"/>
  <c r="BI180" i="7" s="1"/>
  <c r="D265" i="7" a="1"/>
  <c r="D265" i="7" s="1"/>
  <c r="AJ265" i="7" s="1" a="1"/>
  <c r="AJ265" i="7" s="1"/>
  <c r="BI265" i="7" s="1"/>
  <c r="D94" i="7" a="1"/>
  <c r="D94" i="7" s="1"/>
  <c r="AJ94" i="7" s="1" a="1"/>
  <c r="AJ94" i="7" s="1"/>
  <c r="BI94" i="7" s="1"/>
  <c r="D233" i="7" a="1"/>
  <c r="D233" i="7" s="1"/>
  <c r="AJ233" i="7" s="1" a="1"/>
  <c r="AJ233" i="7" s="1"/>
  <c r="BI233" i="7" s="1"/>
  <c r="D25" i="7" a="1"/>
  <c r="D25" i="7" s="1"/>
  <c r="AJ25" i="7" s="1" a="1"/>
  <c r="AJ25" i="7" s="1"/>
  <c r="BI25" i="7" s="1"/>
  <c r="D96" i="7" a="1"/>
  <c r="D96" i="7" s="1"/>
  <c r="AJ96" i="7" s="1" a="1"/>
  <c r="AJ96" i="7" s="1"/>
  <c r="BI96" i="7" s="1"/>
  <c r="D262" i="7" a="1"/>
  <c r="D262" i="7" s="1"/>
  <c r="AJ262" i="7" s="1" a="1"/>
  <c r="AJ262" i="7" s="1"/>
  <c r="BI262" i="7" s="1"/>
  <c r="D283" i="7" a="1"/>
  <c r="D283" i="7" s="1"/>
  <c r="AJ283" i="7" s="1" a="1"/>
  <c r="AJ283" i="7" s="1"/>
  <c r="BI283" i="7" s="1"/>
  <c r="D192" i="7" a="1"/>
  <c r="D192" i="7" s="1"/>
  <c r="AJ192" i="7" s="1" a="1"/>
  <c r="AJ192" i="7" s="1"/>
  <c r="BI192" i="7" s="1"/>
  <c r="D276" i="7" a="1"/>
  <c r="D276" i="7" s="1"/>
  <c r="AJ276" i="7" s="1" a="1"/>
  <c r="AJ276" i="7" s="1"/>
  <c r="BI276" i="7" s="1"/>
  <c r="D34" i="7" a="1"/>
  <c r="D34" i="7" s="1"/>
  <c r="AJ34" i="7" s="1" a="1"/>
  <c r="AJ34" i="7" s="1"/>
  <c r="BI34" i="7" s="1"/>
  <c r="D226" i="7" a="1"/>
  <c r="D226" i="7" s="1"/>
  <c r="AJ226" i="7" s="1" a="1"/>
  <c r="AJ226" i="7" s="1"/>
  <c r="BI226" i="7" s="1"/>
  <c r="D272" i="7" a="1"/>
  <c r="D272" i="7" s="1"/>
  <c r="AJ272" i="7" s="1" a="1"/>
  <c r="AJ272" i="7" s="1"/>
  <c r="BI272" i="7" s="1"/>
  <c r="D278" i="7" a="1"/>
  <c r="D278" i="7" s="1"/>
  <c r="AJ278" i="7" s="1" a="1"/>
  <c r="AJ278" i="7" s="1"/>
  <c r="BI278" i="7" s="1"/>
  <c r="D291" i="7" a="1"/>
  <c r="D291" i="7" s="1"/>
  <c r="AJ291" i="7" s="1" a="1"/>
  <c r="AJ291" i="7" s="1"/>
  <c r="BI291" i="7" s="1"/>
  <c r="D42" i="7" a="1"/>
  <c r="D42" i="7" s="1"/>
  <c r="AJ42" i="7" s="1" a="1"/>
  <c r="AJ42" i="7" s="1"/>
  <c r="BI42" i="7" s="1"/>
  <c r="D253" i="7" a="1"/>
  <c r="D253" i="7" s="1"/>
  <c r="AJ253" i="7" s="1" a="1"/>
  <c r="AJ253" i="7" s="1"/>
  <c r="BI253" i="7" s="1"/>
  <c r="D242" i="7" a="1"/>
  <c r="D242" i="7" s="1"/>
  <c r="AJ242" i="7" s="1" a="1"/>
  <c r="AJ242" i="7" s="1"/>
  <c r="BI242" i="7" s="1"/>
  <c r="D184" i="7" a="1"/>
  <c r="D184" i="7" s="1"/>
  <c r="AJ184" i="7" s="1" a="1"/>
  <c r="AJ184" i="7" s="1"/>
  <c r="BI184" i="7" s="1"/>
  <c r="D281" i="7" a="1"/>
  <c r="D281" i="7" s="1"/>
  <c r="AJ281" i="7" s="1" a="1"/>
  <c r="AJ281" i="7" s="1"/>
  <c r="BI281" i="7" s="1"/>
  <c r="D22" i="7" a="1"/>
  <c r="D22" i="7" s="1"/>
  <c r="AJ22" i="7" s="1" a="1"/>
  <c r="AJ22" i="7" s="1"/>
  <c r="BI22" i="7" s="1"/>
  <c r="D129" i="7" a="1"/>
  <c r="D129" i="7" s="1"/>
  <c r="AJ129" i="7" s="1" a="1"/>
  <c r="AJ129" i="7" s="1"/>
  <c r="BI129" i="7" s="1"/>
  <c r="D203" i="7" a="1"/>
  <c r="D203" i="7" s="1"/>
  <c r="AJ203" i="7" s="1" a="1"/>
  <c r="AJ203" i="7" s="1"/>
  <c r="BI203" i="7" s="1"/>
  <c r="D53" i="7" a="1"/>
  <c r="D53" i="7" s="1"/>
  <c r="AJ53" i="7" s="1" a="1"/>
  <c r="AJ53" i="7" s="1"/>
  <c r="BI53" i="7" s="1"/>
  <c r="D118" i="7" a="1"/>
  <c r="D118" i="7" s="1"/>
  <c r="AJ118" i="7" s="1" a="1"/>
  <c r="AJ118" i="7" s="1"/>
  <c r="BI118" i="7" s="1"/>
  <c r="D83" i="7" a="1"/>
  <c r="D83" i="7" s="1"/>
  <c r="AJ83" i="7" s="1" a="1"/>
  <c r="AJ83" i="7" s="1"/>
  <c r="BI83" i="7" s="1"/>
  <c r="D135" i="7" a="1"/>
  <c r="D135" i="7" s="1"/>
  <c r="AJ135" i="7" s="1" a="1"/>
  <c r="AJ135" i="7" s="1"/>
  <c r="BI135" i="7" s="1"/>
  <c r="D214" i="7" a="1"/>
  <c r="D214" i="7" s="1"/>
  <c r="AJ214" i="7" s="1" a="1"/>
  <c r="AJ214" i="7" s="1"/>
  <c r="BI214" i="7" s="1"/>
  <c r="D32" i="7" a="1"/>
  <c r="D32" i="7" s="1"/>
  <c r="AJ32" i="7" s="1" a="1"/>
  <c r="AJ32" i="7" s="1"/>
  <c r="BI32" i="7" s="1"/>
  <c r="D16" i="7" a="1"/>
  <c r="D16" i="7" s="1"/>
  <c r="AJ16" i="7" s="1" a="1"/>
  <c r="AJ16" i="7" s="1"/>
  <c r="BI16" i="7" s="1"/>
  <c r="D43" i="7" a="1"/>
  <c r="D43" i="7" s="1"/>
  <c r="AJ43" i="7" s="1" a="1"/>
  <c r="AJ43" i="7" s="1"/>
  <c r="BI43" i="7" s="1"/>
  <c r="D156" i="7" a="1"/>
  <c r="D156" i="7" s="1"/>
  <c r="AJ156" i="7" s="1" a="1"/>
  <c r="AJ156" i="7" s="1"/>
  <c r="BI156" i="7" s="1"/>
  <c r="D173" i="7" a="1"/>
  <c r="D173" i="7" s="1"/>
  <c r="AJ173" i="7" s="1" a="1"/>
  <c r="AJ173" i="7" s="1"/>
  <c r="BI173" i="7" s="1"/>
  <c r="D60" i="7" a="1"/>
  <c r="D60" i="7" s="1"/>
  <c r="AJ60" i="7" s="1" a="1"/>
  <c r="AJ60" i="7" s="1"/>
  <c r="BI60" i="7" s="1"/>
  <c r="D103" i="7" a="1"/>
  <c r="D103" i="7" s="1"/>
  <c r="AJ103" i="7" s="1" a="1"/>
  <c r="AJ103" i="7" s="1"/>
  <c r="BI103" i="7" s="1"/>
  <c r="D187" i="7" a="1"/>
  <c r="D187" i="7" s="1"/>
  <c r="AJ187" i="7" s="1" a="1"/>
  <c r="AJ187" i="7" s="1"/>
  <c r="BI187" i="7" s="1"/>
  <c r="D195" i="7" a="1"/>
  <c r="D195" i="7" s="1"/>
  <c r="AJ195" i="7" s="1" a="1"/>
  <c r="AJ195" i="7" s="1"/>
  <c r="BI195" i="7" s="1"/>
  <c r="D241" i="7" a="1"/>
  <c r="D241" i="7" s="1"/>
  <c r="AJ241" i="7" s="1" a="1"/>
  <c r="AJ241" i="7" s="1"/>
  <c r="BI241" i="7" s="1"/>
  <c r="D51" i="7" a="1"/>
  <c r="D51" i="7" s="1"/>
  <c r="AJ51" i="7" s="1" a="1"/>
  <c r="AJ51" i="7" s="1"/>
  <c r="BI51" i="7" s="1"/>
  <c r="D206" i="7" a="1"/>
  <c r="D206" i="7" s="1"/>
  <c r="AJ206" i="7" s="1" a="1"/>
  <c r="AJ206" i="7" s="1"/>
  <c r="BI206" i="7" s="1"/>
  <c r="D163" i="7" a="1"/>
  <c r="D163" i="7" s="1"/>
  <c r="AJ163" i="7" s="1" a="1"/>
  <c r="AJ163" i="7" s="1"/>
  <c r="BI163" i="7" s="1"/>
  <c r="D139" i="7" a="1"/>
  <c r="D139" i="7" s="1"/>
  <c r="AJ139" i="7" s="1" a="1"/>
  <c r="AJ139" i="7" s="1"/>
  <c r="BI139" i="7" s="1"/>
  <c r="D235" i="7" a="1"/>
  <c r="D235" i="7" s="1"/>
  <c r="AJ235" i="7" s="1" a="1"/>
  <c r="AJ235" i="7" s="1"/>
  <c r="BI235" i="7" s="1"/>
  <c r="D29" i="7" a="1"/>
  <c r="D29" i="7" s="1"/>
  <c r="AJ29" i="7" s="1" a="1"/>
  <c r="AJ29" i="7" s="1"/>
  <c r="BI29" i="7" s="1"/>
  <c r="D153" i="7" a="1"/>
  <c r="D153" i="7" s="1"/>
  <c r="AJ153" i="7" s="1" a="1"/>
  <c r="AJ153" i="7" s="1"/>
  <c r="BI153" i="7" s="1"/>
  <c r="D263" i="7" a="1"/>
  <c r="D263" i="7" s="1"/>
  <c r="AJ263" i="7" s="1" a="1"/>
  <c r="AJ263" i="7" s="1"/>
  <c r="BI263" i="7" s="1"/>
  <c r="D284" i="7" a="1"/>
  <c r="D284" i="7" s="1"/>
  <c r="AJ284" i="7" s="1" a="1"/>
  <c r="AJ284" i="7" s="1"/>
  <c r="BI284" i="7" s="1"/>
  <c r="D209" i="7" a="1"/>
  <c r="D209" i="7" s="1"/>
  <c r="AJ209" i="7" s="1" a="1"/>
  <c r="AJ209" i="7" s="1"/>
  <c r="BI209" i="7" s="1"/>
  <c r="D293" i="7" a="1"/>
  <c r="D293" i="7" s="1"/>
  <c r="AJ293" i="7" s="1" a="1"/>
  <c r="AJ293" i="7" s="1"/>
  <c r="BI293" i="7" s="1"/>
  <c r="D158" i="7" a="1"/>
  <c r="D158" i="7" s="1"/>
  <c r="AJ158" i="7" s="1" a="1"/>
  <c r="AJ158" i="7" s="1"/>
  <c r="BI158" i="7" s="1"/>
  <c r="D198" i="7" a="1"/>
  <c r="D198" i="7" s="1"/>
  <c r="AJ198" i="7" s="1" a="1"/>
  <c r="AJ198" i="7" s="1"/>
  <c r="BI198" i="7" s="1"/>
  <c r="D259" i="7" a="1"/>
  <c r="D259" i="7" s="1"/>
  <c r="AJ259" i="7" s="1" a="1"/>
  <c r="AJ259" i="7" s="1"/>
  <c r="BI259" i="7" s="1"/>
  <c r="D216" i="7" a="1"/>
  <c r="D216" i="7" s="1"/>
  <c r="AJ216" i="7" s="1" a="1"/>
  <c r="AJ216" i="7" s="1"/>
  <c r="BI216" i="7" s="1"/>
  <c r="D267" i="7" a="1"/>
  <c r="D267" i="7" s="1"/>
  <c r="AJ267" i="7" s="1" a="1"/>
  <c r="AJ267" i="7" s="1"/>
  <c r="BI267" i="7" s="1"/>
  <c r="D104" i="7" a="1"/>
  <c r="D104" i="7" s="1"/>
  <c r="AJ104" i="7" s="1" a="1"/>
  <c r="AJ104" i="7" s="1"/>
  <c r="BI104" i="7" s="1"/>
  <c r="D62" i="7" a="1"/>
  <c r="D62" i="7" s="1"/>
  <c r="AJ62" i="7" s="1" a="1"/>
  <c r="AJ62" i="7" s="1"/>
  <c r="BI62" i="7" s="1"/>
  <c r="D97" i="7" a="1"/>
  <c r="D97" i="7" s="1"/>
  <c r="AJ97" i="7" s="1" a="1"/>
  <c r="AJ97" i="7" s="1"/>
  <c r="BI97" i="7" s="1"/>
  <c r="D159" i="7" a="1"/>
  <c r="D159" i="7" s="1"/>
  <c r="AJ159" i="7" s="1" a="1"/>
  <c r="AJ159" i="7" s="1"/>
  <c r="BI159" i="7" s="1"/>
  <c r="D119" i="7" a="1"/>
  <c r="D119" i="7" s="1"/>
  <c r="AJ119" i="7" s="1" a="1"/>
  <c r="AJ119" i="7" s="1"/>
  <c r="BI119" i="7" s="1"/>
  <c r="D137" i="7" a="1"/>
  <c r="D137" i="7" s="1"/>
  <c r="AJ137" i="7" s="1" a="1"/>
  <c r="AJ137" i="7" s="1"/>
  <c r="BI137" i="7" s="1"/>
  <c r="D108" i="7" a="1"/>
  <c r="D108" i="7" s="1"/>
  <c r="AJ108" i="7" s="1" a="1"/>
  <c r="AJ108" i="7" s="1"/>
  <c r="BI108" i="7" s="1"/>
  <c r="D236" i="7" a="1"/>
  <c r="D236" i="7" s="1"/>
  <c r="AJ236" i="7" s="1" a="1"/>
  <c r="AJ236" i="7" s="1"/>
  <c r="BI236" i="7" s="1"/>
  <c r="D292" i="7" a="1"/>
  <c r="D292" i="7" s="1"/>
  <c r="AJ292" i="7" s="1" a="1"/>
  <c r="AJ292" i="7" s="1"/>
  <c r="BI292" i="7" s="1"/>
  <c r="D247" i="7" a="1"/>
  <c r="D247" i="7" s="1"/>
  <c r="AJ247" i="7" s="1" a="1"/>
  <c r="AJ247" i="7" s="1"/>
  <c r="BI247" i="7" s="1"/>
  <c r="D212" i="7" a="1"/>
  <c r="D212" i="7" s="1"/>
  <c r="AJ212" i="7" s="1" a="1"/>
  <c r="AJ212" i="7" s="1"/>
  <c r="BI212" i="7" s="1"/>
  <c r="D120" i="7" a="1"/>
  <c r="D120" i="7" s="1"/>
  <c r="AJ120" i="7" s="1" a="1"/>
  <c r="AJ120" i="7" s="1"/>
  <c r="BI120" i="7" s="1"/>
  <c r="D189" i="7" a="1"/>
  <c r="D189" i="7" s="1"/>
  <c r="AJ189" i="7" s="1" a="1"/>
  <c r="AJ189" i="7" s="1"/>
  <c r="BI189" i="7" s="1"/>
  <c r="D151" i="7" a="1"/>
  <c r="D151" i="7" s="1"/>
  <c r="AJ151" i="7" s="1" a="1"/>
  <c r="AJ151" i="7" s="1"/>
  <c r="BI151" i="7" s="1"/>
  <c r="D100" i="7" a="1"/>
  <c r="D100" i="7" s="1"/>
  <c r="AJ100" i="7" s="1" a="1"/>
  <c r="AJ100" i="7" s="1"/>
  <c r="BI100" i="7" s="1"/>
  <c r="D155" i="7" a="1"/>
  <c r="D155" i="7" s="1"/>
  <c r="AJ155" i="7" s="1" a="1"/>
  <c r="AJ155" i="7" s="1"/>
  <c r="BI155" i="7" s="1"/>
  <c r="D95" i="7" a="1"/>
  <c r="D95" i="7" s="1"/>
  <c r="AJ95" i="7" s="1" a="1"/>
  <c r="AJ95" i="7" s="1"/>
  <c r="BI95" i="7" s="1"/>
  <c r="D14" i="7" a="1"/>
  <c r="D14" i="7" s="1"/>
  <c r="AJ14" i="7" s="1" a="1"/>
  <c r="AJ14" i="7" s="1"/>
  <c r="BI14" i="7" s="1"/>
  <c r="D146" i="7" a="1"/>
  <c r="D146" i="7" s="1"/>
  <c r="AJ146" i="7" s="1" a="1"/>
  <c r="AJ146" i="7" s="1"/>
  <c r="BI146" i="7" s="1"/>
  <c r="D9" i="7" a="1"/>
  <c r="D9" i="7" s="1"/>
  <c r="AJ9" i="7" s="1" a="1"/>
  <c r="AJ9" i="7" s="1"/>
  <c r="BI9" i="7" s="1"/>
  <c r="D123" i="7" a="1"/>
  <c r="D123" i="7" s="1"/>
  <c r="AJ123" i="7" s="1" a="1"/>
  <c r="AJ123" i="7" s="1"/>
  <c r="BI123" i="7" s="1"/>
  <c r="D228" i="7" a="1"/>
  <c r="D228" i="7" s="1"/>
  <c r="AJ228" i="7" s="1" a="1"/>
  <c r="AJ228" i="7" s="1"/>
  <c r="BI228" i="7" s="1"/>
  <c r="D93" i="7" a="1"/>
  <c r="D93" i="7" s="1"/>
  <c r="AJ93" i="7" s="1" a="1"/>
  <c r="AJ93" i="7" s="1"/>
  <c r="BI93" i="7" s="1"/>
  <c r="D244" i="7" a="1"/>
  <c r="D244" i="7" s="1"/>
  <c r="AJ244" i="7" s="1" a="1"/>
  <c r="AJ244" i="7" s="1"/>
  <c r="BI244" i="7" s="1"/>
  <c r="D277" i="7" a="1"/>
  <c r="D277" i="7" s="1"/>
  <c r="AJ277" i="7" s="1" a="1"/>
  <c r="AJ277" i="7" s="1"/>
  <c r="BI277" i="7" s="1"/>
  <c r="D251" i="7" a="1"/>
  <c r="D251" i="7" s="1"/>
  <c r="AJ251" i="7" s="1" a="1"/>
  <c r="AJ251" i="7" s="1"/>
  <c r="BI251" i="7" s="1"/>
  <c r="D161" i="7" a="1"/>
  <c r="D161" i="7" s="1"/>
  <c r="AJ161" i="7" s="1" a="1"/>
  <c r="AJ161" i="7" s="1"/>
  <c r="BI161" i="7" s="1"/>
  <c r="D37" i="7" a="1"/>
  <c r="D37" i="7" s="1"/>
  <c r="AJ37" i="7" s="1" a="1"/>
  <c r="AJ37" i="7" s="1"/>
  <c r="BI37" i="7" s="1"/>
  <c r="D217" i="7" a="1"/>
  <c r="D217" i="7" s="1"/>
  <c r="AJ217" i="7" s="1" a="1"/>
  <c r="AJ217" i="7" s="1"/>
  <c r="BI217" i="7" s="1"/>
  <c r="D288" i="7" a="1"/>
  <c r="D288" i="7" s="1"/>
  <c r="AJ288" i="7" s="1" a="1"/>
  <c r="AJ288" i="7" s="1"/>
  <c r="BI288" i="7" s="1"/>
  <c r="D172" i="7" a="1"/>
  <c r="D172" i="7" s="1"/>
  <c r="AJ172" i="7" s="1" a="1"/>
  <c r="AJ172" i="7" s="1"/>
  <c r="BI172" i="7" s="1"/>
  <c r="D162" i="7" a="1"/>
  <c r="D162" i="7" s="1"/>
  <c r="AJ162" i="7" s="1" a="1"/>
  <c r="AJ162" i="7" s="1"/>
  <c r="BI162" i="7" s="1"/>
  <c r="D26" i="7" a="1"/>
  <c r="D26" i="7" s="1"/>
  <c r="AJ26" i="7" s="1" a="1"/>
  <c r="AJ26" i="7" s="1"/>
  <c r="BI26" i="7" s="1"/>
  <c r="D141" i="7" a="1"/>
  <c r="D141" i="7" s="1"/>
  <c r="AJ141" i="7" s="1" a="1"/>
  <c r="AJ141" i="7" s="1"/>
  <c r="BI141" i="7" s="1"/>
  <c r="D122" i="7" a="1"/>
  <c r="D122" i="7" s="1"/>
  <c r="AJ122" i="7" s="1" a="1"/>
  <c r="AJ122" i="7" s="1"/>
  <c r="BI122" i="7" s="1"/>
  <c r="D175" i="7" a="1"/>
  <c r="D175" i="7" s="1"/>
  <c r="AJ175" i="7" s="1" a="1"/>
  <c r="AJ175" i="7" s="1"/>
  <c r="BI175" i="7" s="1"/>
  <c r="D47" i="7" a="1"/>
  <c r="D47" i="7" s="1"/>
  <c r="AJ47" i="7" s="1" a="1"/>
  <c r="AJ47" i="7" s="1"/>
  <c r="BI47" i="7" s="1"/>
  <c r="D106" i="7" a="1"/>
  <c r="D106" i="7" s="1"/>
  <c r="AJ106" i="7" s="1" a="1"/>
  <c r="AJ106" i="7" s="1"/>
  <c r="BI106" i="7" s="1"/>
  <c r="D179" i="7" a="1"/>
  <c r="D179" i="7" s="1"/>
  <c r="AJ179" i="7" s="1" a="1"/>
  <c r="AJ179" i="7" s="1"/>
  <c r="BI179" i="7" s="1"/>
  <c r="D219" i="7" a="1"/>
  <c r="D219" i="7" s="1"/>
  <c r="AJ219" i="7" s="1" a="1"/>
  <c r="AJ219" i="7" s="1"/>
  <c r="BI219" i="7" s="1"/>
  <c r="D168" i="7" a="1"/>
  <c r="D168" i="7" s="1"/>
  <c r="AJ168" i="7" s="1" a="1"/>
  <c r="AJ168" i="7" s="1"/>
  <c r="BI168" i="7" s="1"/>
  <c r="D64" i="7" a="1"/>
  <c r="D64" i="7" s="1"/>
  <c r="AJ64" i="7" s="1" a="1"/>
  <c r="AJ64" i="7" s="1"/>
  <c r="BI64" i="7" s="1"/>
  <c r="D254" i="7" a="1"/>
  <c r="D254" i="7" s="1"/>
  <c r="AJ254" i="7" s="1" a="1"/>
  <c r="AJ254" i="7" s="1"/>
  <c r="BI254" i="7" s="1"/>
  <c r="D243" i="7" a="1"/>
  <c r="D243" i="7" s="1"/>
  <c r="AJ243" i="7" s="1" a="1"/>
  <c r="AJ243" i="7" s="1"/>
  <c r="BI243" i="7" s="1"/>
  <c r="D230" i="7" a="1"/>
  <c r="D230" i="7" s="1"/>
  <c r="AJ230" i="7" s="1" a="1"/>
  <c r="AJ230" i="7" s="1"/>
  <c r="BI230" i="7" s="1"/>
  <c r="D147" i="7" a="1"/>
  <c r="D147" i="7" s="1"/>
  <c r="AJ147" i="7" s="1" a="1"/>
  <c r="AJ147" i="7" s="1"/>
  <c r="BI147" i="7" s="1"/>
  <c r="D11" i="7" a="1"/>
  <c r="D11" i="7" s="1"/>
  <c r="AJ11" i="7" s="1" a="1"/>
  <c r="AJ11" i="7" s="1"/>
  <c r="BI11" i="7" s="1"/>
  <c r="D255" i="7" a="1"/>
  <c r="D255" i="7" s="1"/>
  <c r="AJ255" i="7" s="1" a="1"/>
  <c r="AJ255" i="7" s="1"/>
  <c r="BI255" i="7" s="1"/>
  <c r="D294" i="7" a="1"/>
  <c r="D294" i="7" s="1"/>
  <c r="AJ294" i="7" s="1" a="1"/>
  <c r="AJ294" i="7" s="1"/>
  <c r="BI294" i="7" s="1"/>
  <c r="D133" i="7" a="1"/>
  <c r="D133" i="7" s="1"/>
  <c r="AJ133" i="7" s="1" a="1"/>
  <c r="AJ133" i="7" s="1"/>
  <c r="BI133" i="7" s="1"/>
  <c r="D57" i="7" a="1"/>
  <c r="D57" i="7" s="1"/>
  <c r="AJ57" i="7" s="1" a="1"/>
  <c r="AJ57" i="7" s="1"/>
  <c r="BI57" i="7" s="1"/>
  <c r="D138" i="7" a="1"/>
  <c r="D138" i="7" s="1"/>
  <c r="AJ138" i="7" s="1" a="1"/>
  <c r="AJ138" i="7" s="1"/>
  <c r="BI138" i="7" s="1"/>
  <c r="D232" i="7" a="1"/>
  <c r="D232" i="7" s="1"/>
  <c r="AJ232" i="7" s="1" a="1"/>
  <c r="AJ232" i="7" s="1"/>
  <c r="BI232" i="7" s="1"/>
  <c r="D72" i="7" a="1"/>
  <c r="D72" i="7" s="1"/>
  <c r="AJ72" i="7" s="1" a="1"/>
  <c r="AJ72" i="7" s="1"/>
  <c r="BI72" i="7" s="1"/>
  <c r="D38" i="7" a="1"/>
  <c r="D38" i="7" s="1"/>
  <c r="AJ38" i="7" s="1" a="1"/>
  <c r="AJ38" i="7" s="1"/>
  <c r="BI38" i="7" s="1"/>
  <c r="D74" i="7" a="1"/>
  <c r="D74" i="7" s="1"/>
  <c r="AJ74" i="7" s="1" a="1"/>
  <c r="AJ74" i="7" s="1"/>
  <c r="BI74" i="7" s="1"/>
  <c r="D75" i="7" a="1"/>
  <c r="D75" i="7" s="1"/>
  <c r="AJ75" i="7" s="1" a="1"/>
  <c r="AJ75" i="7" s="1"/>
  <c r="BI75" i="7" s="1"/>
  <c r="D280" i="7" a="1"/>
  <c r="D280" i="7" s="1"/>
  <c r="AJ280" i="7" s="1" a="1"/>
  <c r="AJ280" i="7" s="1"/>
  <c r="BI280" i="7" s="1"/>
  <c r="D107" i="7" a="1"/>
  <c r="D107" i="7" s="1"/>
  <c r="AJ107" i="7" s="1" a="1"/>
  <c r="AJ107" i="7" s="1"/>
  <c r="BI107" i="7" s="1"/>
  <c r="D210" i="7" a="1"/>
  <c r="D210" i="7" s="1"/>
  <c r="AJ210" i="7" s="1" a="1"/>
  <c r="AJ210" i="7" s="1"/>
  <c r="BI210" i="7" s="1"/>
  <c r="D55" i="7" a="1"/>
  <c r="D55" i="7" s="1"/>
  <c r="AJ55" i="7" s="1" a="1"/>
  <c r="AJ55" i="7" s="1"/>
  <c r="BI55" i="7" s="1"/>
  <c r="D183" i="7" a="1"/>
  <c r="D183" i="7" s="1"/>
  <c r="AJ183" i="7" s="1" a="1"/>
  <c r="AJ183" i="7" s="1"/>
  <c r="BI183" i="7" s="1"/>
  <c r="D237" i="7" a="1"/>
  <c r="D237" i="7" s="1"/>
  <c r="AJ237" i="7" s="1" a="1"/>
  <c r="AJ237" i="7" s="1"/>
  <c r="BI237" i="7" s="1"/>
  <c r="D71" i="7" a="1"/>
  <c r="D71" i="7" s="1"/>
  <c r="AJ71" i="7" s="1" a="1"/>
  <c r="AJ71" i="7" s="1"/>
  <c r="BI71" i="7" s="1"/>
  <c r="D273" i="7" a="1"/>
  <c r="D273" i="7" s="1"/>
  <c r="AJ273" i="7" s="1" a="1"/>
  <c r="AJ273" i="7" s="1"/>
  <c r="BI273" i="7" s="1"/>
  <c r="D143" i="7" a="1"/>
  <c r="D143" i="7" s="1"/>
  <c r="AJ143" i="7" s="1" a="1"/>
  <c r="AJ143" i="7" s="1"/>
  <c r="BI143" i="7" s="1"/>
  <c r="D167" i="7" a="1"/>
  <c r="D167" i="7" s="1"/>
  <c r="AJ167" i="7" s="1" a="1"/>
  <c r="AJ167" i="7" s="1"/>
  <c r="BI167" i="7" s="1"/>
  <c r="D200" i="7" a="1"/>
  <c r="D200" i="7" s="1"/>
  <c r="AJ200" i="7" s="1" a="1"/>
  <c r="AJ200" i="7" s="1"/>
  <c r="BI200" i="7" s="1"/>
  <c r="D77" i="7" a="1"/>
  <c r="D77" i="7" s="1"/>
  <c r="AJ77" i="7" s="1" a="1"/>
  <c r="AJ77" i="7" s="1"/>
  <c r="BI77" i="7" s="1"/>
  <c r="D246" i="7" a="1"/>
  <c r="D246" i="7" s="1"/>
  <c r="AJ246" i="7" s="1" a="1"/>
  <c r="AJ246" i="7" s="1"/>
  <c r="BI246" i="7" s="1"/>
  <c r="D116" i="7" a="1"/>
  <c r="D116" i="7" s="1"/>
  <c r="AJ116" i="7" s="1" a="1"/>
  <c r="AJ116" i="7" s="1"/>
  <c r="BI116" i="7" s="1"/>
  <c r="D295" i="7" a="1"/>
  <c r="D295" i="7" s="1"/>
  <c r="AJ295" i="7" s="1" a="1"/>
  <c r="AJ295" i="7" s="1"/>
  <c r="BI295" i="7" s="1"/>
  <c r="D223" i="7" a="1"/>
  <c r="D223" i="7" s="1"/>
  <c r="AJ223" i="7" s="1" a="1"/>
  <c r="AJ223" i="7" s="1"/>
  <c r="BI223" i="7" s="1"/>
  <c r="D264" i="7" a="1"/>
  <c r="D264" i="7" s="1"/>
  <c r="AJ264" i="7" s="1" a="1"/>
  <c r="AJ264" i="7" s="1"/>
  <c r="BI264" i="7" s="1"/>
  <c r="D177" i="7" a="1"/>
  <c r="D177" i="7" s="1"/>
  <c r="AJ177" i="7" s="1" a="1"/>
  <c r="AJ177" i="7" s="1"/>
  <c r="BI177" i="7" s="1"/>
  <c r="D229" i="7" a="1"/>
  <c r="D229" i="7" s="1"/>
  <c r="AJ229" i="7" s="1" a="1"/>
  <c r="AJ229" i="7" s="1"/>
  <c r="BI229" i="7" s="1"/>
  <c r="D85" i="7" a="1"/>
  <c r="D85" i="7" s="1"/>
  <c r="AJ85" i="7" s="1" a="1"/>
  <c r="AJ85" i="7" s="1"/>
  <c r="BI85" i="7" s="1"/>
  <c r="D250" i="7" a="1"/>
  <c r="D250" i="7" s="1"/>
  <c r="AJ250" i="7" s="1" a="1"/>
  <c r="AJ250" i="7" s="1"/>
  <c r="BI250" i="7" s="1"/>
  <c r="D132" i="7" a="1"/>
  <c r="D132" i="7" s="1"/>
  <c r="AJ132" i="7" s="1" a="1"/>
  <c r="AJ132" i="7" s="1"/>
  <c r="BI132" i="7" s="1"/>
  <c r="D286" i="7" a="1"/>
  <c r="D286" i="7" s="1"/>
  <c r="AJ286" i="7" s="1" a="1"/>
  <c r="AJ286" i="7" s="1"/>
  <c r="BI286" i="7" s="1"/>
  <c r="D174" i="7" a="1"/>
  <c r="D174" i="7" s="1"/>
  <c r="AJ174" i="7" s="1" a="1"/>
  <c r="AJ174" i="7" s="1"/>
  <c r="BI174" i="7" s="1"/>
  <c r="D185" i="7" a="1"/>
  <c r="D185" i="7" s="1"/>
  <c r="AJ185" i="7" s="1" a="1"/>
  <c r="AJ185" i="7" s="1"/>
  <c r="BI185" i="7" s="1"/>
  <c r="D7" i="7" a="1"/>
  <c r="D7" i="7" s="1"/>
  <c r="AJ7" i="7" s="1" a="1"/>
  <c r="AJ7" i="7" s="1"/>
  <c r="BI7" i="7" s="1"/>
  <c r="D145" i="7" a="1"/>
  <c r="D145" i="7" s="1"/>
  <c r="AJ145" i="7" s="1" a="1"/>
  <c r="AJ145" i="7" s="1"/>
  <c r="BI145" i="7" s="1"/>
  <c r="D160" i="7" a="1"/>
  <c r="D160" i="7" s="1"/>
  <c r="AJ160" i="7" s="1" a="1"/>
  <c r="AJ160" i="7" s="1"/>
  <c r="BI160" i="7" s="1"/>
  <c r="D102" i="7" a="1"/>
  <c r="D102" i="7" s="1"/>
  <c r="AJ102" i="7" s="1" a="1"/>
  <c r="AJ102" i="7" s="1"/>
  <c r="BI102" i="7" s="1"/>
  <c r="D79" i="7" a="1"/>
  <c r="D79" i="7" s="1"/>
  <c r="AJ79" i="7" s="1" a="1"/>
  <c r="AJ79" i="7" s="1"/>
  <c r="BI79" i="7" s="1"/>
  <c r="D261" i="7" a="1"/>
  <c r="D261" i="7" s="1"/>
  <c r="AJ261" i="7" s="1" a="1"/>
  <c r="AJ261" i="7" s="1"/>
  <c r="BI261" i="7" s="1"/>
  <c r="D225" i="7" a="1"/>
  <c r="D225" i="7" s="1"/>
  <c r="AJ225" i="7" s="1" a="1"/>
  <c r="AJ225" i="7" s="1"/>
  <c r="BI225" i="7" s="1"/>
  <c r="D282" i="7" a="1"/>
  <c r="D282" i="7" s="1"/>
  <c r="AJ282" i="7" s="1" a="1"/>
  <c r="AJ282" i="7" s="1"/>
  <c r="BI282" i="7" s="1"/>
  <c r="D19" i="7" a="1"/>
  <c r="D19" i="7" s="1"/>
  <c r="AJ19" i="7" s="1" a="1"/>
  <c r="AJ19" i="7" s="1"/>
  <c r="BI19" i="7" s="1"/>
  <c r="D88" i="7" a="1"/>
  <c r="D88" i="7" s="1"/>
  <c r="AJ88" i="7" s="1" a="1"/>
  <c r="AJ88" i="7" s="1"/>
  <c r="BI88" i="7" s="1"/>
  <c r="D82" i="7" a="1"/>
  <c r="D82" i="7" s="1"/>
  <c r="AJ82" i="7" s="1" a="1"/>
  <c r="AJ82" i="7" s="1"/>
  <c r="BI82" i="7" s="1"/>
  <c r="D193" i="7" a="1"/>
  <c r="D193" i="7" s="1"/>
  <c r="AJ193" i="7" s="1" a="1"/>
  <c r="AJ193" i="7" s="1"/>
  <c r="BI193" i="7" s="1"/>
  <c r="D220" i="7" a="1"/>
  <c r="D220" i="7" s="1"/>
  <c r="AJ220" i="7" s="1" a="1"/>
  <c r="AJ220" i="7" s="1"/>
  <c r="BI220" i="7" s="1"/>
  <c r="D110" i="7" a="1"/>
  <c r="D110" i="7" s="1"/>
  <c r="AJ110" i="7" s="1" a="1"/>
  <c r="AJ110" i="7" s="1"/>
  <c r="BI110" i="7" s="1"/>
  <c r="D245" i="7" a="1"/>
  <c r="D245" i="7" s="1"/>
  <c r="AJ245" i="7" s="1" a="1"/>
  <c r="AJ245" i="7" s="1"/>
  <c r="BI245" i="7" s="1"/>
  <c r="D285" i="7" a="1"/>
  <c r="D285" i="7" s="1"/>
  <c r="AJ285" i="7" s="1" a="1"/>
  <c r="AJ285" i="7" s="1"/>
  <c r="BI285" i="7" s="1"/>
  <c r="D30" i="7" a="1"/>
  <c r="D30" i="7" s="1"/>
  <c r="AJ30" i="7" s="1" a="1"/>
  <c r="AJ30" i="7" s="1"/>
  <c r="BI30" i="7" s="1"/>
  <c r="D126" i="7" a="1"/>
  <c r="D126" i="7" s="1"/>
  <c r="AJ126" i="7" s="1" a="1"/>
  <c r="AJ126" i="7" s="1"/>
  <c r="BI126" i="7" s="1"/>
  <c r="D33" i="7" a="1"/>
  <c r="D33" i="7" s="1"/>
  <c r="AJ33" i="7" s="1" a="1"/>
  <c r="AJ33" i="7" s="1"/>
  <c r="BI33" i="7" s="1"/>
  <c r="D205" i="7" a="1"/>
  <c r="D205" i="7" s="1"/>
  <c r="AJ205" i="7" s="1" a="1"/>
  <c r="AJ205" i="7" s="1"/>
  <c r="BI205" i="7" s="1"/>
  <c r="D199" i="7" a="1"/>
  <c r="D199" i="7" s="1"/>
  <c r="AJ199" i="7" s="1" a="1"/>
  <c r="AJ199" i="7" s="1"/>
  <c r="BI199" i="7" s="1"/>
  <c r="D98" i="7" a="1"/>
  <c r="D98" i="7" s="1"/>
  <c r="AJ98" i="7" s="1" a="1"/>
  <c r="AJ98" i="7" s="1"/>
  <c r="BI98" i="7" s="1"/>
  <c r="D169" i="7" a="1"/>
  <c r="D169" i="7" s="1"/>
  <c r="AJ169" i="7" s="1" a="1"/>
  <c r="AJ169" i="7" s="1"/>
  <c r="BI169" i="7" s="1"/>
  <c r="D44" i="7" a="1"/>
  <c r="D44" i="7" s="1"/>
  <c r="AJ44" i="7" s="1" a="1"/>
  <c r="AJ44" i="7" s="1"/>
  <c r="BI44" i="7" s="1"/>
  <c r="D218" i="7" a="1"/>
  <c r="D218" i="7" s="1"/>
  <c r="AJ218" i="7" s="1" a="1"/>
  <c r="AJ218" i="7" s="1"/>
  <c r="BI218" i="7" s="1"/>
  <c r="D45" i="7" a="1"/>
  <c r="D45" i="7" s="1"/>
  <c r="AJ45" i="7" s="1" a="1"/>
  <c r="AJ45" i="7" s="1"/>
  <c r="BI45" i="7" s="1"/>
  <c r="D130" i="7" a="1"/>
  <c r="D130" i="7" s="1"/>
  <c r="AJ130" i="7" s="1" a="1"/>
  <c r="AJ130" i="7" s="1"/>
  <c r="BI130" i="7" s="1"/>
  <c r="D54" i="7" a="1"/>
  <c r="D54" i="7" s="1"/>
  <c r="AJ54" i="7" s="1" a="1"/>
  <c r="AJ54" i="7" s="1"/>
  <c r="BI54" i="7" s="1"/>
  <c r="D215" i="7" a="1"/>
  <c r="D215" i="7" s="1"/>
  <c r="AJ215" i="7" s="1" a="1"/>
  <c r="AJ215" i="7" s="1"/>
  <c r="BI215" i="7" s="1"/>
  <c r="D90" i="7" a="1"/>
  <c r="D90" i="7" s="1"/>
  <c r="AJ90" i="7" s="1" a="1"/>
  <c r="AJ90" i="7" s="1"/>
  <c r="BI90" i="7" s="1"/>
  <c r="D208" i="7" a="1"/>
  <c r="D208" i="7" s="1"/>
  <c r="AJ208" i="7" s="1" a="1"/>
  <c r="AJ208" i="7" s="1"/>
  <c r="BI208" i="7" s="1"/>
  <c r="D221" i="7" a="1"/>
  <c r="D221" i="7" s="1"/>
  <c r="AJ221" i="7" s="1" a="1"/>
  <c r="AJ221" i="7" s="1"/>
  <c r="BI221" i="7" s="1"/>
  <c r="D8" i="7" a="1"/>
  <c r="D8" i="7" s="1"/>
  <c r="AJ8" i="7" s="1" a="1"/>
  <c r="AJ8" i="7" s="1"/>
  <c r="BI8" i="7" s="1"/>
  <c r="D239" i="7" a="1"/>
  <c r="D239" i="7" s="1"/>
  <c r="AJ239" i="7" s="1" a="1"/>
  <c r="AJ239" i="7" s="1"/>
  <c r="BI239" i="7" s="1"/>
  <c r="D61" i="7" a="1"/>
  <c r="D61" i="7" s="1"/>
  <c r="AJ61" i="7" s="1" a="1"/>
  <c r="AJ61" i="7" s="1"/>
  <c r="BI61" i="7" s="1"/>
  <c r="D134" i="7" a="1"/>
  <c r="D134" i="7" s="1"/>
  <c r="AJ134" i="7" s="1" a="1"/>
  <c r="AJ134" i="7" s="1"/>
  <c r="BI134" i="7" s="1"/>
  <c r="D58" i="7" a="1"/>
  <c r="D58" i="7" s="1"/>
  <c r="AJ58" i="7" s="1" a="1"/>
  <c r="AJ58" i="7" s="1"/>
  <c r="BI58" i="7" s="1"/>
  <c r="D67" i="7" a="1"/>
  <c r="D67" i="7" s="1"/>
  <c r="AJ67" i="7" s="1" a="1"/>
  <c r="AJ67" i="7" s="1"/>
  <c r="BI67" i="7" s="1"/>
  <c r="D186" i="7" a="1"/>
  <c r="D186" i="7" s="1"/>
  <c r="AJ186" i="7" s="1" a="1"/>
  <c r="AJ186" i="7" s="1"/>
  <c r="BI186" i="7" s="1"/>
  <c r="D238" i="7" a="1"/>
  <c r="D238" i="7" s="1"/>
  <c r="AJ238" i="7" s="1" a="1"/>
  <c r="AJ238" i="7" s="1"/>
  <c r="BI238" i="7" s="1"/>
  <c r="D248" i="7" a="1"/>
  <c r="D248" i="7" s="1"/>
  <c r="AJ248" i="7" s="1" a="1"/>
  <c r="AJ248" i="7" s="1"/>
  <c r="BI248" i="7" s="1"/>
  <c r="D66" i="7" a="1"/>
  <c r="D66" i="7" s="1"/>
  <c r="AJ66" i="7" s="1" a="1"/>
  <c r="AJ66" i="7" s="1"/>
  <c r="BI66" i="7" s="1"/>
  <c r="D269" i="7" a="1"/>
  <c r="D269" i="7" s="1"/>
  <c r="AJ269" i="7" s="1" a="1"/>
  <c r="AJ269" i="7" s="1"/>
  <c r="BI269" i="7" s="1"/>
  <c r="D39" i="7" a="1"/>
  <c r="D39" i="7" s="1"/>
  <c r="AJ39" i="7" s="1" a="1"/>
  <c r="AJ39" i="7" s="1"/>
  <c r="BI39" i="7" s="1"/>
  <c r="D89" i="7" a="1"/>
  <c r="D89" i="7" s="1"/>
  <c r="AJ89" i="7" s="1" a="1"/>
  <c r="AJ89" i="7" s="1"/>
  <c r="BI89" i="7" s="1"/>
  <c r="D115" i="7" a="1"/>
  <c r="D115" i="7" s="1"/>
  <c r="AJ115" i="7" s="1" a="1"/>
  <c r="AJ115" i="7" s="1"/>
  <c r="BI115" i="7" s="1"/>
  <c r="D128" i="7" a="1"/>
  <c r="D128" i="7" s="1"/>
  <c r="AJ128" i="7" s="1" a="1"/>
  <c r="AJ128" i="7" s="1"/>
  <c r="BI128" i="7" s="1"/>
  <c r="D275" i="7" a="1"/>
  <c r="D275" i="7" s="1"/>
  <c r="AJ275" i="7" s="1" a="1"/>
  <c r="AJ275" i="7" s="1"/>
  <c r="BI275" i="7" s="1"/>
  <c r="D171" i="7" a="1"/>
  <c r="D171" i="7" s="1"/>
  <c r="AJ171" i="7" s="1" a="1"/>
  <c r="AJ171" i="7" s="1"/>
  <c r="BI171" i="7" s="1"/>
  <c r="D270" i="7" a="1"/>
  <c r="D270" i="7" s="1"/>
  <c r="AJ270" i="7" s="1" a="1"/>
  <c r="AJ270" i="7" s="1"/>
  <c r="BI270" i="7" s="1"/>
  <c r="D176" i="7" a="1"/>
  <c r="D176" i="7" s="1"/>
  <c r="AJ176" i="7" s="1" a="1"/>
  <c r="AJ176" i="7" s="1"/>
  <c r="BI176" i="7" s="1"/>
  <c r="W15" i="7" a="1"/>
  <c r="W15" i="7" s="1"/>
  <c r="BC15" i="7" s="1" a="1"/>
  <c r="BC15" i="7" s="1"/>
  <c r="CB15" i="7" s="1"/>
  <c r="W99" i="7" a="1"/>
  <c r="W99" i="7" s="1"/>
  <c r="BC99" i="7" s="1" a="1"/>
  <c r="BC99" i="7" s="1"/>
  <c r="CB99" i="7" s="1"/>
  <c r="W83" i="7" a="1"/>
  <c r="W83" i="7" s="1"/>
  <c r="BC83" i="7" s="1" a="1"/>
  <c r="BC83" i="7" s="1"/>
  <c r="CB83" i="7" s="1"/>
  <c r="W118" i="7" a="1"/>
  <c r="W118" i="7" s="1"/>
  <c r="BC118" i="7" s="1" a="1"/>
  <c r="BC118" i="7" s="1"/>
  <c r="CB118" i="7" s="1"/>
  <c r="W248" i="7" a="1"/>
  <c r="W248" i="7" s="1"/>
  <c r="BC248" i="7" s="1" a="1"/>
  <c r="BC248" i="7" s="1"/>
  <c r="CB248" i="7" s="1"/>
  <c r="W33" i="7" a="1"/>
  <c r="W33" i="7" s="1"/>
  <c r="BC33" i="7" s="1" a="1"/>
  <c r="BC33" i="7" s="1"/>
  <c r="CB33" i="7" s="1"/>
  <c r="W108" i="7" a="1"/>
  <c r="W108" i="7" s="1"/>
  <c r="BC108" i="7" s="1" a="1"/>
  <c r="BC108" i="7" s="1"/>
  <c r="CB108" i="7" s="1"/>
  <c r="W141" i="7" a="1"/>
  <c r="W141" i="7" s="1"/>
  <c r="BC141" i="7" s="1" a="1"/>
  <c r="BC141" i="7" s="1"/>
  <c r="CB141" i="7" s="1"/>
  <c r="W70" i="7" a="1"/>
  <c r="W70" i="7" s="1"/>
  <c r="BC70" i="7" s="1" a="1"/>
  <c r="BC70" i="7" s="1"/>
  <c r="CB70" i="7" s="1"/>
  <c r="W127" i="7" a="1"/>
  <c r="W127" i="7" s="1"/>
  <c r="BC127" i="7" s="1" a="1"/>
  <c r="BC127" i="7" s="1"/>
  <c r="CB127" i="7" s="1"/>
  <c r="W206" i="7" a="1"/>
  <c r="W206" i="7" s="1"/>
  <c r="BC206" i="7" s="1" a="1"/>
  <c r="BC206" i="7" s="1"/>
  <c r="CB206" i="7" s="1"/>
  <c r="W9" i="7" a="1"/>
  <c r="W9" i="7" s="1"/>
  <c r="BC9" i="7" s="1" a="1"/>
  <c r="BC9" i="7" s="1"/>
  <c r="CB9" i="7" s="1"/>
  <c r="W42" i="7" a="1"/>
  <c r="W42" i="7" s="1"/>
  <c r="BC42" i="7" s="1" a="1"/>
  <c r="BC42" i="7" s="1"/>
  <c r="CB42" i="7" s="1"/>
  <c r="W77" i="7" a="1"/>
  <c r="W77" i="7" s="1"/>
  <c r="BC77" i="7" s="1" a="1"/>
  <c r="BC77" i="7" s="1"/>
  <c r="CB77" i="7" s="1"/>
  <c r="W72" i="7" a="1"/>
  <c r="W72" i="7" s="1"/>
  <c r="BC72" i="7" s="1" a="1"/>
  <c r="BC72" i="7" s="1"/>
  <c r="CB72" i="7" s="1"/>
  <c r="W219" i="7" a="1"/>
  <c r="W219" i="7" s="1"/>
  <c r="BC219" i="7" s="1" a="1"/>
  <c r="BC219" i="7" s="1"/>
  <c r="CB219" i="7" s="1"/>
  <c r="W223" i="7" a="1"/>
  <c r="W223" i="7" s="1"/>
  <c r="BC223" i="7" s="1" a="1"/>
  <c r="BC223" i="7" s="1"/>
  <c r="CB223" i="7" s="1"/>
  <c r="W216" i="7" a="1"/>
  <c r="W216" i="7" s="1"/>
  <c r="BC216" i="7" s="1" a="1"/>
  <c r="BC216" i="7" s="1"/>
  <c r="CB216" i="7" s="1"/>
  <c r="W18" i="7" a="1"/>
  <c r="W18" i="7" s="1"/>
  <c r="BC18" i="7" s="1" a="1"/>
  <c r="BC18" i="7" s="1"/>
  <c r="CB18" i="7" s="1"/>
  <c r="W102" i="7" a="1"/>
  <c r="W102" i="7" s="1"/>
  <c r="BC102" i="7" s="1" a="1"/>
  <c r="BC102" i="7" s="1"/>
  <c r="CB102" i="7" s="1"/>
  <c r="W86" i="7" a="1"/>
  <c r="W86" i="7" s="1"/>
  <c r="BC86" i="7" s="1" a="1"/>
  <c r="BC86" i="7" s="1"/>
  <c r="CB86" i="7" s="1"/>
  <c r="W124" i="7" a="1"/>
  <c r="W124" i="7" s="1"/>
  <c r="BC124" i="7" s="1" a="1"/>
  <c r="BC124" i="7" s="1"/>
  <c r="CB124" i="7" s="1"/>
  <c r="W95" i="7" a="1"/>
  <c r="W95" i="7" s="1"/>
  <c r="BC95" i="7" s="1" a="1"/>
  <c r="BC95" i="7" s="1"/>
  <c r="CB95" i="7" s="1"/>
  <c r="W138" i="7" a="1"/>
  <c r="W138" i="7" s="1"/>
  <c r="BC138" i="7" s="1" a="1"/>
  <c r="BC138" i="7" s="1"/>
  <c r="CB138" i="7" s="1"/>
  <c r="W267" i="7" a="1"/>
  <c r="W267" i="7" s="1"/>
  <c r="BC267" i="7" s="1" a="1"/>
  <c r="BC267" i="7" s="1"/>
  <c r="CB267" i="7" s="1"/>
  <c r="W202" i="7" a="1"/>
  <c r="W202" i="7" s="1"/>
  <c r="BC202" i="7" s="1" a="1"/>
  <c r="BC202" i="7" s="1"/>
  <c r="CB202" i="7" s="1"/>
  <c r="W256" i="7" a="1"/>
  <c r="W256" i="7" s="1"/>
  <c r="BC256" i="7" s="1" a="1"/>
  <c r="BC256" i="7" s="1"/>
  <c r="CB256" i="7" s="1"/>
  <c r="W188" i="7" a="1"/>
  <c r="W188" i="7" s="1"/>
  <c r="BC188" i="7" s="1" a="1"/>
  <c r="BC188" i="7" s="1"/>
  <c r="CB188" i="7" s="1"/>
  <c r="W125" i="7" a="1"/>
  <c r="W125" i="7" s="1"/>
  <c r="BC125" i="7" s="1" a="1"/>
  <c r="BC125" i="7" s="1"/>
  <c r="CB125" i="7" s="1"/>
  <c r="W272" i="7" a="1"/>
  <c r="W272" i="7" s="1"/>
  <c r="BC272" i="7" s="1" a="1"/>
  <c r="BC272" i="7" s="1"/>
  <c r="CB272" i="7" s="1"/>
  <c r="W263" i="7" a="1"/>
  <c r="W263" i="7" s="1"/>
  <c r="BC263" i="7" s="1" a="1"/>
  <c r="BC263" i="7" s="1"/>
  <c r="CB263" i="7" s="1"/>
  <c r="W215" i="7" a="1"/>
  <c r="W215" i="7" s="1"/>
  <c r="BC215" i="7" s="1" a="1"/>
  <c r="BC215" i="7" s="1"/>
  <c r="CB215" i="7" s="1"/>
  <c r="W201" i="7" a="1"/>
  <c r="W201" i="7" s="1"/>
  <c r="BC201" i="7" s="1" a="1"/>
  <c r="BC201" i="7" s="1"/>
  <c r="CB201" i="7" s="1"/>
  <c r="W168" i="7" a="1"/>
  <c r="W168" i="7" s="1"/>
  <c r="BC168" i="7" s="1" a="1"/>
  <c r="BC168" i="7" s="1"/>
  <c r="CB168" i="7" s="1"/>
  <c r="W232" i="7" a="1"/>
  <c r="W232" i="7" s="1"/>
  <c r="BC232" i="7" s="1" a="1"/>
  <c r="BC232" i="7" s="1"/>
  <c r="CB232" i="7" s="1"/>
  <c r="W117" i="7" a="1"/>
  <c r="W117" i="7" s="1"/>
  <c r="BC117" i="7" s="1" a="1"/>
  <c r="BC117" i="7" s="1"/>
  <c r="CB117" i="7" s="1"/>
  <c r="W19" i="7" a="1"/>
  <c r="W19" i="7" s="1"/>
  <c r="BC19" i="7" s="1" a="1"/>
  <c r="BC19" i="7" s="1"/>
  <c r="CB19" i="7" s="1"/>
  <c r="W32" i="7" a="1"/>
  <c r="W32" i="7" s="1"/>
  <c r="BC32" i="7" s="1" a="1"/>
  <c r="BC32" i="7" s="1"/>
  <c r="CB32" i="7" s="1"/>
  <c r="W134" i="7" a="1"/>
  <c r="W134" i="7" s="1"/>
  <c r="BC134" i="7" s="1" a="1"/>
  <c r="BC134" i="7" s="1"/>
  <c r="CB134" i="7" s="1"/>
  <c r="W126" i="7" a="1"/>
  <c r="W126" i="7" s="1"/>
  <c r="BC126" i="7" s="1" a="1"/>
  <c r="BC126" i="7" s="1"/>
  <c r="CB126" i="7" s="1"/>
  <c r="W140" i="7" a="1"/>
  <c r="W140" i="7" s="1"/>
  <c r="BC140" i="7" s="1" a="1"/>
  <c r="BC140" i="7" s="1"/>
  <c r="CB140" i="7" s="1"/>
  <c r="W37" i="7" a="1"/>
  <c r="W37" i="7" s="1"/>
  <c r="BC37" i="7" s="1" a="1"/>
  <c r="BC37" i="7" s="1"/>
  <c r="CB37" i="7" s="1"/>
  <c r="W49" i="7" a="1"/>
  <c r="W49" i="7" s="1"/>
  <c r="BC49" i="7" s="1" a="1"/>
  <c r="BC49" i="7" s="1"/>
  <c r="CB49" i="7" s="1"/>
  <c r="W149" i="7" a="1"/>
  <c r="W149" i="7" s="1"/>
  <c r="BC149" i="7" s="1" a="1"/>
  <c r="BC149" i="7" s="1"/>
  <c r="CB149" i="7" s="1"/>
  <c r="W156" i="7" a="1"/>
  <c r="W156" i="7" s="1"/>
  <c r="BC156" i="7" s="1" a="1"/>
  <c r="BC156" i="7" s="1"/>
  <c r="CB156" i="7" s="1"/>
  <c r="W196" i="7" a="1"/>
  <c r="W196" i="7" s="1"/>
  <c r="BC196" i="7" s="1" a="1"/>
  <c r="BC196" i="7" s="1"/>
  <c r="CB196" i="7" s="1"/>
  <c r="W229" i="7" a="1"/>
  <c r="W229" i="7" s="1"/>
  <c r="BC229" i="7" s="1" a="1"/>
  <c r="BC229" i="7" s="1"/>
  <c r="CB229" i="7" s="1"/>
  <c r="W13" i="7" a="1"/>
  <c r="W13" i="7" s="1"/>
  <c r="BC13" i="7" s="1" a="1"/>
  <c r="BC13" i="7" s="1"/>
  <c r="CB13" i="7" s="1"/>
  <c r="W48" i="7" a="1"/>
  <c r="W48" i="7" s="1"/>
  <c r="BC48" i="7" s="1" a="1"/>
  <c r="BC48" i="7" s="1"/>
  <c r="CB48" i="7" s="1"/>
  <c r="W81" i="7" a="1"/>
  <c r="W81" i="7" s="1"/>
  <c r="BC81" i="7" s="1" a="1"/>
  <c r="BC81" i="7" s="1"/>
  <c r="CB81" i="7" s="1"/>
  <c r="W114" i="7" a="1"/>
  <c r="W114" i="7" s="1"/>
  <c r="BC114" i="7" s="1" a="1"/>
  <c r="BC114" i="7" s="1"/>
  <c r="CB114" i="7" s="1"/>
  <c r="W246" i="7" a="1"/>
  <c r="W246" i="7" s="1"/>
  <c r="BC246" i="7" s="1" a="1"/>
  <c r="BC246" i="7" s="1"/>
  <c r="CB246" i="7" s="1"/>
  <c r="W130" i="7" a="1"/>
  <c r="W130" i="7" s="1"/>
  <c r="BC130" i="7" s="1" a="1"/>
  <c r="BC130" i="7" s="1"/>
  <c r="CB130" i="7" s="1"/>
  <c r="W237" i="7" a="1"/>
  <c r="W237" i="7" s="1"/>
  <c r="BC237" i="7" s="1" a="1"/>
  <c r="BC237" i="7" s="1"/>
  <c r="CB237" i="7" s="1"/>
  <c r="W22" i="7" a="1"/>
  <c r="W22" i="7" s="1"/>
  <c r="BC22" i="7" s="1" a="1"/>
  <c r="BC22" i="7" s="1"/>
  <c r="CB22" i="7" s="1"/>
  <c r="W54" i="7" a="1"/>
  <c r="W54" i="7" s="1"/>
  <c r="BC54" i="7" s="1" a="1"/>
  <c r="BC54" i="7" s="1"/>
  <c r="CB54" i="7" s="1"/>
  <c r="W137" i="7" a="1"/>
  <c r="W137" i="7" s="1"/>
  <c r="BC137" i="7" s="1" a="1"/>
  <c r="BC137" i="7" s="1"/>
  <c r="CB137" i="7" s="1"/>
  <c r="W161" i="7" a="1"/>
  <c r="W161" i="7" s="1"/>
  <c r="BC161" i="7" s="1" a="1"/>
  <c r="BC161" i="7" s="1"/>
  <c r="CB161" i="7" s="1"/>
  <c r="W152" i="7" a="1"/>
  <c r="W152" i="7" s="1"/>
  <c r="BC152" i="7" s="1" a="1"/>
  <c r="BC152" i="7" s="1"/>
  <c r="CB152" i="7" s="1"/>
  <c r="W154" i="7" a="1"/>
  <c r="W154" i="7" s="1"/>
  <c r="BC154" i="7" s="1" a="1"/>
  <c r="BC154" i="7" s="1"/>
  <c r="CB154" i="7" s="1"/>
  <c r="W113" i="7" a="1"/>
  <c r="W113" i="7" s="1"/>
  <c r="BC113" i="7" s="1" a="1"/>
  <c r="BC113" i="7" s="1"/>
  <c r="CB113" i="7" s="1"/>
  <c r="W6" i="7" a="1"/>
  <c r="W6" i="7" s="1"/>
  <c r="W271" i="7" a="1"/>
  <c r="W271" i="7" s="1"/>
  <c r="BC271" i="7" s="1" a="1"/>
  <c r="BC271" i="7" s="1"/>
  <c r="CB271" i="7" s="1"/>
  <c r="W261" i="7" a="1"/>
  <c r="W261" i="7" s="1"/>
  <c r="BC261" i="7" s="1" a="1"/>
  <c r="BC261" i="7" s="1"/>
  <c r="CB261" i="7" s="1"/>
  <c r="W187" i="7" a="1"/>
  <c r="W187" i="7" s="1"/>
  <c r="BC187" i="7" s="1" a="1"/>
  <c r="BC187" i="7" s="1"/>
  <c r="CB187" i="7" s="1"/>
  <c r="W284" i="7" a="1"/>
  <c r="W284" i="7" s="1"/>
  <c r="BC284" i="7" s="1" a="1"/>
  <c r="BC284" i="7" s="1"/>
  <c r="CB284" i="7" s="1"/>
  <c r="W167" i="7" a="1"/>
  <c r="W167" i="7" s="1"/>
  <c r="BC167" i="7" s="1" a="1"/>
  <c r="BC167" i="7" s="1"/>
  <c r="CB167" i="7" s="1"/>
  <c r="W189" i="7" a="1"/>
  <c r="W189" i="7" s="1"/>
  <c r="BC189" i="7" s="1" a="1"/>
  <c r="BC189" i="7" s="1"/>
  <c r="CB189" i="7" s="1"/>
  <c r="W285" i="7" a="1"/>
  <c r="W285" i="7" s="1"/>
  <c r="BC285" i="7" s="1" a="1"/>
  <c r="BC285" i="7" s="1"/>
  <c r="CB285" i="7" s="1"/>
  <c r="W210" i="7" a="1"/>
  <c r="W210" i="7" s="1"/>
  <c r="BC210" i="7" s="1" a="1"/>
  <c r="BC210" i="7" s="1"/>
  <c r="CB210" i="7" s="1"/>
  <c r="W191" i="7" a="1"/>
  <c r="W191" i="7" s="1"/>
  <c r="BC191" i="7" s="1" a="1"/>
  <c r="BC191" i="7" s="1"/>
  <c r="CB191" i="7" s="1"/>
  <c r="W287" i="7" a="1"/>
  <c r="W287" i="7" s="1"/>
  <c r="BC287" i="7" s="1" a="1"/>
  <c r="BC287" i="7" s="1"/>
  <c r="CB287" i="7" s="1"/>
  <c r="W23" i="7" a="1"/>
  <c r="W23" i="7" s="1"/>
  <c r="BC23" i="7" s="1" a="1"/>
  <c r="BC23" i="7" s="1"/>
  <c r="CB23" i="7" s="1"/>
  <c r="W56" i="7" a="1"/>
  <c r="W56" i="7" s="1"/>
  <c r="BC56" i="7" s="1" a="1"/>
  <c r="BC56" i="7" s="1"/>
  <c r="CB56" i="7" s="1"/>
  <c r="W65" i="7" a="1"/>
  <c r="W65" i="7" s="1"/>
  <c r="BC65" i="7" s="1" a="1"/>
  <c r="BC65" i="7" s="1"/>
  <c r="CB65" i="7" s="1"/>
  <c r="W162" i="7" a="1"/>
  <c r="W162" i="7" s="1"/>
  <c r="BC162" i="7" s="1" a="1"/>
  <c r="BC162" i="7" s="1"/>
  <c r="CB162" i="7" s="1"/>
  <c r="W8" i="7" a="1"/>
  <c r="W8" i="7" s="1"/>
  <c r="BC8" i="7" s="1" a="1"/>
  <c r="BC8" i="7" s="1"/>
  <c r="CB8" i="7" s="1"/>
  <c r="W41" i="7" a="1"/>
  <c r="W41" i="7" s="1"/>
  <c r="BC41" i="7" s="1" a="1"/>
  <c r="BC41" i="7" s="1"/>
  <c r="CB41" i="7" s="1"/>
  <c r="W76" i="7" a="1"/>
  <c r="W76" i="7" s="1"/>
  <c r="BC76" i="7" s="1" a="1"/>
  <c r="BC76" i="7" s="1"/>
  <c r="CB76" i="7" s="1"/>
  <c r="W68" i="7" a="1"/>
  <c r="W68" i="7" s="1"/>
  <c r="BC68" i="7" s="1" a="1"/>
  <c r="BC68" i="7" s="1"/>
  <c r="CB68" i="7" s="1"/>
  <c r="W209" i="7" a="1"/>
  <c r="W209" i="7" s="1"/>
  <c r="BC209" i="7" s="1" a="1"/>
  <c r="BC209" i="7" s="1"/>
  <c r="CB209" i="7" s="1"/>
  <c r="W211" i="7" a="1"/>
  <c r="W211" i="7" s="1"/>
  <c r="BC211" i="7" s="1" a="1"/>
  <c r="BC211" i="7" s="1"/>
  <c r="CB211" i="7" s="1"/>
  <c r="W192" i="7" a="1"/>
  <c r="W192" i="7" s="1"/>
  <c r="BC192" i="7" s="1" a="1"/>
  <c r="BC192" i="7" s="1"/>
  <c r="CB192" i="7" s="1"/>
  <c r="W17" i="7" a="1"/>
  <c r="W17" i="7" s="1"/>
  <c r="BC17" i="7" s="1" a="1"/>
  <c r="BC17" i="7" s="1"/>
  <c r="CB17" i="7" s="1"/>
  <c r="W101" i="7" a="1"/>
  <c r="W101" i="7" s="1"/>
  <c r="BC101" i="7" s="1" a="1"/>
  <c r="BC101" i="7" s="1"/>
  <c r="CB101" i="7" s="1"/>
  <c r="W85" i="7" a="1"/>
  <c r="W85" i="7" s="1"/>
  <c r="BC85" i="7" s="1" a="1"/>
  <c r="BC85" i="7" s="1"/>
  <c r="CB85" i="7" s="1"/>
  <c r="W122" i="7" a="1"/>
  <c r="W122" i="7" s="1"/>
  <c r="BC122" i="7" s="1" a="1"/>
  <c r="BC122" i="7" s="1"/>
  <c r="CB122" i="7" s="1"/>
  <c r="W91" i="7" a="1"/>
  <c r="W91" i="7" s="1"/>
  <c r="BC91" i="7" s="1" a="1"/>
  <c r="BC91" i="7" s="1"/>
  <c r="CB91" i="7" s="1"/>
  <c r="W97" i="7" a="1"/>
  <c r="W97" i="7" s="1"/>
  <c r="BC97" i="7" s="1" a="1"/>
  <c r="BC97" i="7" s="1"/>
  <c r="CB97" i="7" s="1"/>
  <c r="W259" i="7" a="1"/>
  <c r="W259" i="7" s="1"/>
  <c r="BC259" i="7" s="1" a="1"/>
  <c r="BC259" i="7" s="1"/>
  <c r="CB259" i="7" s="1"/>
  <c r="W26" i="7" a="1"/>
  <c r="W26" i="7" s="1"/>
  <c r="BC26" i="7" s="1" a="1"/>
  <c r="BC26" i="7" s="1"/>
  <c r="CB26" i="7" s="1"/>
  <c r="W105" i="7" a="1"/>
  <c r="W105" i="7" s="1"/>
  <c r="BC105" i="7" s="1" a="1"/>
  <c r="BC105" i="7" s="1"/>
  <c r="CB105" i="7" s="1"/>
  <c r="W88" i="7" a="1"/>
  <c r="W88" i="7" s="1"/>
  <c r="BC88" i="7" s="1" a="1"/>
  <c r="BC88" i="7" s="1"/>
  <c r="CB88" i="7" s="1"/>
  <c r="W55" i="7" a="1"/>
  <c r="W55" i="7" s="1"/>
  <c r="BC55" i="7" s="1" a="1"/>
  <c r="BC55" i="7" s="1"/>
  <c r="CB55" i="7" s="1"/>
  <c r="W194" i="7" a="1"/>
  <c r="W194" i="7" s="1"/>
  <c r="BC194" i="7" s="1" a="1"/>
  <c r="BC194" i="7" s="1"/>
  <c r="CB194" i="7" s="1"/>
  <c r="W178" i="7" a="1"/>
  <c r="W178" i="7" s="1"/>
  <c r="BC178" i="7" s="1" a="1"/>
  <c r="BC178" i="7" s="1"/>
  <c r="CB178" i="7" s="1"/>
  <c r="W268" i="7" a="1"/>
  <c r="W268" i="7" s="1"/>
  <c r="BC268" i="7" s="1" a="1"/>
  <c r="BC268" i="7" s="1"/>
  <c r="CB268" i="7" s="1"/>
  <c r="W185" i="7" a="1"/>
  <c r="W185" i="7" s="1"/>
  <c r="BC185" i="7" s="1" a="1"/>
  <c r="BC185" i="7" s="1"/>
  <c r="CB185" i="7" s="1"/>
  <c r="W283" i="7" a="1"/>
  <c r="W283" i="7" s="1"/>
  <c r="BC283" i="7" s="1" a="1"/>
  <c r="BC283" i="7" s="1"/>
  <c r="CB283" i="7" s="1"/>
  <c r="W123" i="7" a="1"/>
  <c r="W123" i="7" s="1"/>
  <c r="BC123" i="7" s="1" a="1"/>
  <c r="BC123" i="7" s="1"/>
  <c r="CB123" i="7" s="1"/>
  <c r="W133" i="7" a="1"/>
  <c r="W133" i="7" s="1"/>
  <c r="BC133" i="7" s="1" a="1"/>
  <c r="BC133" i="7" s="1"/>
  <c r="CB133" i="7" s="1"/>
  <c r="W274" i="7" a="1"/>
  <c r="W274" i="7" s="1"/>
  <c r="BC274" i="7" s="1" a="1"/>
  <c r="BC274" i="7" s="1"/>
  <c r="CB274" i="7" s="1"/>
  <c r="W142" i="7" a="1"/>
  <c r="W142" i="7" s="1"/>
  <c r="BC142" i="7" s="1" a="1"/>
  <c r="BC142" i="7" s="1"/>
  <c r="CB142" i="7" s="1"/>
  <c r="W234" i="7" a="1"/>
  <c r="W234" i="7" s="1"/>
  <c r="BC234" i="7" s="1" a="1"/>
  <c r="BC234" i="7" s="1"/>
  <c r="CB234" i="7" s="1"/>
  <c r="W288" i="7" a="1"/>
  <c r="W288" i="7" s="1"/>
  <c r="BC288" i="7" s="1" a="1"/>
  <c r="BC288" i="7" s="1"/>
  <c r="CB288" i="7" s="1"/>
  <c r="W166" i="7" a="1"/>
  <c r="W166" i="7" s="1"/>
  <c r="BC166" i="7" s="1" a="1"/>
  <c r="BC166" i="7" s="1"/>
  <c r="CB166" i="7" s="1"/>
  <c r="W236" i="7" a="1"/>
  <c r="W236" i="7" s="1"/>
  <c r="BC236" i="7" s="1" a="1"/>
  <c r="BC236" i="7" s="1"/>
  <c r="CB236" i="7" s="1"/>
  <c r="W186" i="7" a="1"/>
  <c r="W186" i="7" s="1"/>
  <c r="BC186" i="7" s="1" a="1"/>
  <c r="BC186" i="7" s="1"/>
  <c r="CB186" i="7" s="1"/>
  <c r="W11" i="7" a="1"/>
  <c r="W11" i="7" s="1"/>
  <c r="BC11" i="7" s="1" a="1"/>
  <c r="BC11" i="7" s="1"/>
  <c r="CB11" i="7" s="1"/>
  <c r="W44" i="7" a="1"/>
  <c r="W44" i="7" s="1"/>
  <c r="BC44" i="7" s="1" a="1"/>
  <c r="BC44" i="7" s="1"/>
  <c r="CB44" i="7" s="1"/>
  <c r="W79" i="7" a="1"/>
  <c r="W79" i="7" s="1"/>
  <c r="BC79" i="7" s="1" a="1"/>
  <c r="BC79" i="7" s="1"/>
  <c r="CB79" i="7" s="1"/>
  <c r="W158" i="7" a="1"/>
  <c r="W158" i="7" s="1"/>
  <c r="BC158" i="7" s="1" a="1"/>
  <c r="BC158" i="7" s="1"/>
  <c r="CB158" i="7" s="1"/>
  <c r="W221" i="7" a="1"/>
  <c r="W221" i="7" s="1"/>
  <c r="BC221" i="7" s="1" a="1"/>
  <c r="BC221" i="7" s="1"/>
  <c r="CB221" i="7" s="1"/>
  <c r="W28" i="7" a="1"/>
  <c r="W28" i="7" s="1"/>
  <c r="BC28" i="7" s="1" a="1"/>
  <c r="BC28" i="7" s="1"/>
  <c r="CB28" i="7" s="1"/>
  <c r="W60" i="7" a="1"/>
  <c r="W60" i="7" s="1"/>
  <c r="BC60" i="7" s="1" a="1"/>
  <c r="BC60" i="7" s="1"/>
  <c r="CB60" i="7" s="1"/>
  <c r="W92" i="7" a="1"/>
  <c r="W92" i="7" s="1"/>
  <c r="BC92" i="7" s="1" a="1"/>
  <c r="BC92" i="7" s="1"/>
  <c r="CB92" i="7" s="1"/>
  <c r="W71" i="7" a="1"/>
  <c r="W71" i="7" s="1"/>
  <c r="BC71" i="7" s="1" a="1"/>
  <c r="BC71" i="7" s="1"/>
  <c r="CB71" i="7" s="1"/>
  <c r="W222" i="7" a="1"/>
  <c r="W222" i="7" s="1"/>
  <c r="BC222" i="7" s="1" a="1"/>
  <c r="BC222" i="7" s="1"/>
  <c r="CB222" i="7" s="1"/>
  <c r="W180" i="7" a="1"/>
  <c r="W180" i="7" s="1"/>
  <c r="BC180" i="7" s="1" a="1"/>
  <c r="BC180" i="7" s="1"/>
  <c r="CB180" i="7" s="1"/>
  <c r="W279" i="7" a="1"/>
  <c r="W279" i="7" s="1"/>
  <c r="BC279" i="7" s="1" a="1"/>
  <c r="BC279" i="7" s="1"/>
  <c r="CB279" i="7" s="1"/>
  <c r="W38" i="7" a="1"/>
  <c r="W38" i="7" s="1"/>
  <c r="BC38" i="7" s="1" a="1"/>
  <c r="BC38" i="7" s="1"/>
  <c r="CB38" i="7" s="1"/>
  <c r="W59" i="7" a="1"/>
  <c r="W59" i="7" s="1"/>
  <c r="BC59" i="7" s="1" a="1"/>
  <c r="BC59" i="7" s="1"/>
  <c r="CB59" i="7" s="1"/>
  <c r="W151" i="7" a="1"/>
  <c r="W151" i="7" s="1"/>
  <c r="BC151" i="7" s="1" a="1"/>
  <c r="BC151" i="7" s="1"/>
  <c r="CB151" i="7" s="1"/>
  <c r="W159" i="7" a="1"/>
  <c r="W159" i="7" s="1"/>
  <c r="BC159" i="7" s="1" a="1"/>
  <c r="BC159" i="7" s="1"/>
  <c r="CB159" i="7" s="1"/>
  <c r="W197" i="7" a="1"/>
  <c r="W197" i="7" s="1"/>
  <c r="BC197" i="7" s="1" a="1"/>
  <c r="BC197" i="7" s="1"/>
  <c r="CB197" i="7" s="1"/>
  <c r="W230" i="7" a="1"/>
  <c r="W230" i="7" s="1"/>
  <c r="BC230" i="7" s="1" a="1"/>
  <c r="BC230" i="7" s="1"/>
  <c r="CB230" i="7" s="1"/>
  <c r="W14" i="7" a="1"/>
  <c r="W14" i="7" s="1"/>
  <c r="BC14" i="7" s="1" a="1"/>
  <c r="BC14" i="7" s="1"/>
  <c r="CB14" i="7" s="1"/>
  <c r="W98" i="7" a="1"/>
  <c r="W98" i="7" s="1"/>
  <c r="BC98" i="7" s="1" a="1"/>
  <c r="BC98" i="7" s="1"/>
  <c r="CB98" i="7" s="1"/>
  <c r="W82" i="7" a="1"/>
  <c r="W82" i="7" s="1"/>
  <c r="BC82" i="7" s="1" a="1"/>
  <c r="BC82" i="7" s="1"/>
  <c r="CB82" i="7" s="1"/>
  <c r="W116" i="7" a="1"/>
  <c r="W116" i="7" s="1"/>
  <c r="BC116" i="7" s="1" a="1"/>
  <c r="BC116" i="7" s="1"/>
  <c r="CB116" i="7" s="1"/>
  <c r="W247" i="7" a="1"/>
  <c r="W247" i="7" s="1"/>
  <c r="BC247" i="7" s="1" a="1"/>
  <c r="BC247" i="7" s="1"/>
  <c r="CB247" i="7" s="1"/>
  <c r="W57" i="7" a="1"/>
  <c r="W57" i="7" s="1"/>
  <c r="BC57" i="7" s="1" a="1"/>
  <c r="BC57" i="7" s="1"/>
  <c r="CB57" i="7" s="1"/>
  <c r="W239" i="7" a="1"/>
  <c r="W239" i="7" s="1"/>
  <c r="BC239" i="7" s="1" a="1"/>
  <c r="BC239" i="7" s="1"/>
  <c r="CB239" i="7" s="1"/>
  <c r="W278" i="7" a="1"/>
  <c r="W278" i="7" s="1"/>
  <c r="BC278" i="7" s="1" a="1"/>
  <c r="BC278" i="7" s="1"/>
  <c r="CB278" i="7" s="1"/>
  <c r="W199" i="7" a="1"/>
  <c r="W199" i="7" s="1"/>
  <c r="BC199" i="7" s="1" a="1"/>
  <c r="BC199" i="7" s="1"/>
  <c r="CB199" i="7" s="1"/>
  <c r="W290" i="7" a="1"/>
  <c r="W290" i="7" s="1"/>
  <c r="BC290" i="7" s="1" a="1"/>
  <c r="BC290" i="7" s="1"/>
  <c r="CB290" i="7" s="1"/>
  <c r="W228" i="7" a="1"/>
  <c r="W228" i="7" s="1"/>
  <c r="BC228" i="7" s="1" a="1"/>
  <c r="BC228" i="7" s="1"/>
  <c r="CB228" i="7" s="1"/>
  <c r="W257" i="7" a="1"/>
  <c r="W257" i="7" s="1"/>
  <c r="BC257" i="7" s="1" a="1"/>
  <c r="BC257" i="7" s="1"/>
  <c r="CB257" i="7" s="1"/>
  <c r="W275" i="7" a="1"/>
  <c r="W275" i="7" s="1"/>
  <c r="BC275" i="7" s="1" a="1"/>
  <c r="BC275" i="7" s="1"/>
  <c r="CB275" i="7" s="1"/>
  <c r="W181" i="7" a="1"/>
  <c r="W181" i="7" s="1"/>
  <c r="BC181" i="7" s="1" a="1"/>
  <c r="BC181" i="7" s="1"/>
  <c r="CB181" i="7" s="1"/>
  <c r="W273" i="7" a="1"/>
  <c r="W273" i="7" s="1"/>
  <c r="BC273" i="7" s="1" a="1"/>
  <c r="BC273" i="7" s="1"/>
  <c r="CB273" i="7" s="1"/>
  <c r="W265" i="7" a="1"/>
  <c r="W265" i="7" s="1"/>
  <c r="BC265" i="7" s="1" a="1"/>
  <c r="BC265" i="7" s="1"/>
  <c r="CB265" i="7" s="1"/>
  <c r="W183" i="7" a="1"/>
  <c r="W183" i="7" s="1"/>
  <c r="BC183" i="7" s="1" a="1"/>
  <c r="BC183" i="7" s="1"/>
  <c r="CB183" i="7" s="1"/>
  <c r="W282" i="7" a="1"/>
  <c r="W282" i="7" s="1"/>
  <c r="BC282" i="7" s="1" a="1"/>
  <c r="BC282" i="7" s="1"/>
  <c r="CB282" i="7" s="1"/>
  <c r="W281" i="7" a="1"/>
  <c r="W281" i="7" s="1"/>
  <c r="BC281" i="7" s="1" a="1"/>
  <c r="BC281" i="7" s="1"/>
  <c r="CB281" i="7" s="1"/>
  <c r="W107" i="7" a="1"/>
  <c r="W107" i="7" s="1"/>
  <c r="BC107" i="7" s="1" a="1"/>
  <c r="BC107" i="7" s="1"/>
  <c r="CB107" i="7" s="1"/>
  <c r="W66" i="7" a="1"/>
  <c r="W66" i="7" s="1"/>
  <c r="BC66" i="7" s="1" a="1"/>
  <c r="BC66" i="7" s="1"/>
  <c r="CB66" i="7" s="1"/>
  <c r="W100" i="7" a="1"/>
  <c r="W100" i="7" s="1"/>
  <c r="BC100" i="7" s="1" a="1"/>
  <c r="BC100" i="7" s="1"/>
  <c r="CB100" i="7" s="1"/>
  <c r="W120" i="7" a="1"/>
  <c r="W120" i="7" s="1"/>
  <c r="BC120" i="7" s="1" a="1"/>
  <c r="BC120" i="7" s="1"/>
  <c r="CB120" i="7" s="1"/>
  <c r="W93" i="7" a="1"/>
  <c r="W93" i="7" s="1"/>
  <c r="BC93" i="7" s="1" a="1"/>
  <c r="BC93" i="7" s="1"/>
  <c r="CB93" i="7" s="1"/>
  <c r="W25" i="7" a="1"/>
  <c r="W25" i="7" s="1"/>
  <c r="BC25" i="7" s="1" a="1"/>
  <c r="BC25" i="7" s="1"/>
  <c r="CB25" i="7" s="1"/>
  <c r="W73" i="7" a="1"/>
  <c r="W73" i="7" s="1"/>
  <c r="BC73" i="7" s="1" a="1"/>
  <c r="BC73" i="7" s="1"/>
  <c r="CB73" i="7" s="1"/>
  <c r="W193" i="7" a="1"/>
  <c r="W193" i="7" s="1"/>
  <c r="BC193" i="7" s="1" a="1"/>
  <c r="BC193" i="7" s="1"/>
  <c r="CB193" i="7" s="1"/>
  <c r="W260" i="7" a="1"/>
  <c r="W260" i="7" s="1"/>
  <c r="BC260" i="7" s="1" a="1"/>
  <c r="BC260" i="7" s="1"/>
  <c r="CB260" i="7" s="1"/>
  <c r="W45" i="7" a="1"/>
  <c r="W45" i="7" s="1"/>
  <c r="BC45" i="7" s="1" a="1"/>
  <c r="BC45" i="7" s="1"/>
  <c r="CB45" i="7" s="1"/>
  <c r="W109" i="7" a="1"/>
  <c r="W109" i="7" s="1"/>
  <c r="BC109" i="7" s="1" a="1"/>
  <c r="BC109" i="7" s="1"/>
  <c r="CB109" i="7" s="1"/>
  <c r="W213" i="7" a="1"/>
  <c r="W213" i="7" s="1"/>
  <c r="BC213" i="7" s="1" a="1"/>
  <c r="BC213" i="7" s="1"/>
  <c r="CB213" i="7" s="1"/>
  <c r="W208" i="7" a="1"/>
  <c r="W208" i="7" s="1"/>
  <c r="BC208" i="7" s="1" a="1"/>
  <c r="BC208" i="7" s="1"/>
  <c r="CB208" i="7" s="1"/>
  <c r="W205" i="7" a="1"/>
  <c r="W205" i="7" s="1"/>
  <c r="BC205" i="7" s="1" a="1"/>
  <c r="BC205" i="7" s="1"/>
  <c r="CB205" i="7" s="1"/>
  <c r="W276" i="7" a="1"/>
  <c r="W276" i="7" s="1"/>
  <c r="BC276" i="7" s="1" a="1"/>
  <c r="BC276" i="7" s="1"/>
  <c r="CB276" i="7" s="1"/>
  <c r="W157" i="7" a="1"/>
  <c r="W157" i="7" s="1"/>
  <c r="BC157" i="7" s="1" a="1"/>
  <c r="BC157" i="7" s="1"/>
  <c r="CB157" i="7" s="1"/>
  <c r="W170" i="7" a="1"/>
  <c r="W170" i="7" s="1"/>
  <c r="BC170" i="7" s="1" a="1"/>
  <c r="BC170" i="7" s="1"/>
  <c r="CB170" i="7" s="1"/>
  <c r="W286" i="7" a="1"/>
  <c r="W286" i="7" s="1"/>
  <c r="BC286" i="7" s="1" a="1"/>
  <c r="BC286" i="7" s="1"/>
  <c r="CB286" i="7" s="1"/>
  <c r="W47" i="7" a="1"/>
  <c r="W47" i="7" s="1"/>
  <c r="BC47" i="7" s="1" a="1"/>
  <c r="BC47" i="7" s="1"/>
  <c r="CB47" i="7" s="1"/>
  <c r="W111" i="7" a="1"/>
  <c r="W111" i="7" s="1"/>
  <c r="BC111" i="7" s="1" a="1"/>
  <c r="BC111" i="7" s="1"/>
  <c r="CB111" i="7" s="1"/>
  <c r="W50" i="7" a="1"/>
  <c r="W50" i="7" s="1"/>
  <c r="BC50" i="7" s="1" a="1"/>
  <c r="BC50" i="7" s="1"/>
  <c r="CB50" i="7" s="1"/>
  <c r="W128" i="7" a="1"/>
  <c r="W128" i="7" s="1"/>
  <c r="BC128" i="7" s="1" a="1"/>
  <c r="BC128" i="7" s="1"/>
  <c r="CB128" i="7" s="1"/>
  <c r="W146" i="7" a="1"/>
  <c r="W146" i="7" s="1"/>
  <c r="BC146" i="7" s="1" a="1"/>
  <c r="BC146" i="7" s="1"/>
  <c r="CB146" i="7" s="1"/>
  <c r="W29" i="7" a="1"/>
  <c r="W29" i="7" s="1"/>
  <c r="BC29" i="7" s="1" a="1"/>
  <c r="BC29" i="7" s="1"/>
  <c r="CB29" i="7" s="1"/>
  <c r="W94" i="7" a="1"/>
  <c r="W94" i="7" s="1"/>
  <c r="BC94" i="7" s="1" a="1"/>
  <c r="BC94" i="7" s="1"/>
  <c r="CB94" i="7" s="1"/>
  <c r="W115" i="7" a="1"/>
  <c r="W115" i="7" s="1"/>
  <c r="BC115" i="7" s="1" a="1"/>
  <c r="BC115" i="7" s="1"/>
  <c r="CB115" i="7" s="1"/>
  <c r="W280" i="7" a="1"/>
  <c r="W280" i="7" s="1"/>
  <c r="BC280" i="7" s="1" a="1"/>
  <c r="BC280" i="7" s="1"/>
  <c r="CB280" i="7" s="1"/>
  <c r="W61" i="7" a="1"/>
  <c r="W61" i="7" s="1"/>
  <c r="BC61" i="7" s="1" a="1"/>
  <c r="BC61" i="7" s="1"/>
  <c r="CB61" i="7" s="1"/>
  <c r="W53" i="7" a="1"/>
  <c r="W53" i="7" s="1"/>
  <c r="BC53" i="7" s="1" a="1"/>
  <c r="BC53" i="7" s="1"/>
  <c r="CB53" i="7" s="1"/>
  <c r="W231" i="7" a="1"/>
  <c r="W231" i="7" s="1"/>
  <c r="BC231" i="7" s="1" a="1"/>
  <c r="BC231" i="7" s="1"/>
  <c r="CB231" i="7" s="1"/>
  <c r="W238" i="7" a="1"/>
  <c r="W238" i="7" s="1"/>
  <c r="BC238" i="7" s="1" a="1"/>
  <c r="BC238" i="7" s="1"/>
  <c r="CB238" i="7" s="1"/>
  <c r="W241" i="7" a="1"/>
  <c r="W241" i="7" s="1"/>
  <c r="BC241" i="7" s="1" a="1"/>
  <c r="BC241" i="7" s="1"/>
  <c r="CB241" i="7" s="1"/>
  <c r="W295" i="7" a="1"/>
  <c r="W295" i="7" s="1"/>
  <c r="BC295" i="7" s="1" a="1"/>
  <c r="BC295" i="7" s="1"/>
  <c r="CB295" i="7" s="1"/>
  <c r="W250" i="7" a="1"/>
  <c r="W250" i="7" s="1"/>
  <c r="BC250" i="7" s="1" a="1"/>
  <c r="BC250" i="7" s="1"/>
  <c r="CB250" i="7" s="1"/>
  <c r="W200" i="7" a="1"/>
  <c r="W200" i="7" s="1"/>
  <c r="BC200" i="7" s="1" a="1"/>
  <c r="BC200" i="7" s="1"/>
  <c r="CB200" i="7" s="1"/>
  <c r="W172" i="7" a="1"/>
  <c r="W172" i="7" s="1"/>
  <c r="BC172" i="7" s="1" a="1"/>
  <c r="BC172" i="7" s="1"/>
  <c r="CB172" i="7" s="1"/>
  <c r="W7" i="7" a="1"/>
  <c r="W7" i="7" s="1"/>
  <c r="BC7" i="7" s="1" a="1"/>
  <c r="BC7" i="7" s="1"/>
  <c r="CB7" i="7" s="1"/>
  <c r="W63" i="7" a="1"/>
  <c r="W63" i="7" s="1"/>
  <c r="BC63" i="7" s="1" a="1"/>
  <c r="BC63" i="7" s="1"/>
  <c r="CB63" i="7" s="1"/>
  <c r="W132" i="7" a="1"/>
  <c r="W132" i="7" s="1"/>
  <c r="BC132" i="7" s="1" a="1"/>
  <c r="BC132" i="7" s="1"/>
  <c r="CB132" i="7" s="1"/>
  <c r="W103" i="7" a="1"/>
  <c r="W103" i="7" s="1"/>
  <c r="BC103" i="7" s="1" a="1"/>
  <c r="BC103" i="7" s="1"/>
  <c r="CB103" i="7" s="1"/>
  <c r="W163" i="7" a="1"/>
  <c r="W163" i="7" s="1"/>
  <c r="BC163" i="7" s="1" a="1"/>
  <c r="BC163" i="7" s="1"/>
  <c r="CB163" i="7" s="1"/>
  <c r="W176" i="7" a="1"/>
  <c r="W176" i="7" s="1"/>
  <c r="BC176" i="7" s="1" a="1"/>
  <c r="BC176" i="7" s="1"/>
  <c r="CB176" i="7" s="1"/>
  <c r="W34" i="7" a="1"/>
  <c r="W34" i="7" s="1"/>
  <c r="BC34" i="7" s="1" a="1"/>
  <c r="BC34" i="7" s="1"/>
  <c r="CB34" i="7" s="1"/>
  <c r="W143" i="7" a="1"/>
  <c r="W143" i="7" s="1"/>
  <c r="BC143" i="7" s="1" a="1"/>
  <c r="BC143" i="7" s="1"/>
  <c r="CB143" i="7" s="1"/>
  <c r="W164" i="7" a="1"/>
  <c r="W164" i="7" s="1"/>
  <c r="BC164" i="7" s="1" a="1"/>
  <c r="BC164" i="7" s="1"/>
  <c r="CB164" i="7" s="1"/>
  <c r="W10" i="7" a="1"/>
  <c r="W10" i="7" s="1"/>
  <c r="BC10" i="7" s="1" a="1"/>
  <c r="BC10" i="7" s="1"/>
  <c r="CB10" i="7" s="1"/>
  <c r="W78" i="7" a="1"/>
  <c r="W78" i="7" s="1"/>
  <c r="BC78" i="7" s="1" a="1"/>
  <c r="BC78" i="7" s="1"/>
  <c r="CB78" i="7" s="1"/>
  <c r="W220" i="7" a="1"/>
  <c r="W220" i="7" s="1"/>
  <c r="BC220" i="7" s="1" a="1"/>
  <c r="BC220" i="7" s="1"/>
  <c r="CB220" i="7" s="1"/>
  <c r="W218" i="7" a="1"/>
  <c r="W218" i="7" s="1"/>
  <c r="BC218" i="7" s="1" a="1"/>
  <c r="BC218" i="7" s="1"/>
  <c r="CB218" i="7" s="1"/>
  <c r="W121" i="7" a="1"/>
  <c r="W121" i="7" s="1"/>
  <c r="BC121" i="7" s="1" a="1"/>
  <c r="BC121" i="7" s="1"/>
  <c r="CB121" i="7" s="1"/>
  <c r="W129" i="7" a="1"/>
  <c r="W129" i="7" s="1"/>
  <c r="BC129" i="7" s="1" a="1"/>
  <c r="BC129" i="7" s="1"/>
  <c r="CB129" i="7" s="1"/>
  <c r="W182" i="7" a="1"/>
  <c r="W182" i="7" s="1"/>
  <c r="BC182" i="7" s="1" a="1"/>
  <c r="BC182" i="7" s="1"/>
  <c r="CB182" i="7" s="1"/>
  <c r="W258" i="7" a="1"/>
  <c r="W258" i="7" s="1"/>
  <c r="BC258" i="7" s="1" a="1"/>
  <c r="BC258" i="7" s="1"/>
  <c r="CB258" i="7" s="1"/>
  <c r="W269" i="7" a="1"/>
  <c r="W269" i="7" s="1"/>
  <c r="BC269" i="7" s="1" a="1"/>
  <c r="BC269" i="7" s="1"/>
  <c r="CB269" i="7" s="1"/>
  <c r="W184" i="7" a="1"/>
  <c r="W184" i="7" s="1"/>
  <c r="BC184" i="7" s="1" a="1"/>
  <c r="BC184" i="7" s="1"/>
  <c r="CB184" i="7" s="1"/>
  <c r="W27" i="7" a="1"/>
  <c r="W27" i="7" s="1"/>
  <c r="BC27" i="7" s="1" a="1"/>
  <c r="BC27" i="7" s="1"/>
  <c r="CB27" i="7" s="1"/>
  <c r="W90" i="7" a="1"/>
  <c r="W90" i="7" s="1"/>
  <c r="BC90" i="7" s="1" a="1"/>
  <c r="BC90" i="7" s="1"/>
  <c r="CB90" i="7" s="1"/>
  <c r="W12" i="7" a="1"/>
  <c r="W12" i="7" s="1"/>
  <c r="BC12" i="7" s="1" a="1"/>
  <c r="BC12" i="7" s="1"/>
  <c r="CB12" i="7" s="1"/>
  <c r="W80" i="7" a="1"/>
  <c r="W80" i="7" s="1"/>
  <c r="BC80" i="7" s="1" a="1"/>
  <c r="BC80" i="7" s="1"/>
  <c r="CB80" i="7" s="1"/>
  <c r="W245" i="7" a="1"/>
  <c r="W245" i="7" s="1"/>
  <c r="BC245" i="7" s="1" a="1"/>
  <c r="BC245" i="7" s="1"/>
  <c r="CB245" i="7" s="1"/>
  <c r="W235" i="7" a="1"/>
  <c r="W235" i="7" s="1"/>
  <c r="BC235" i="7" s="1" a="1"/>
  <c r="BC235" i="7" s="1"/>
  <c r="CB235" i="7" s="1"/>
  <c r="W52" i="7" a="1"/>
  <c r="W52" i="7" s="1"/>
  <c r="BC52" i="7" s="1" a="1"/>
  <c r="BC52" i="7" s="1"/>
  <c r="CB52" i="7" s="1"/>
  <c r="W160" i="7" a="1"/>
  <c r="W160" i="7" s="1"/>
  <c r="BC160" i="7" s="1" a="1"/>
  <c r="BC160" i="7" s="1"/>
  <c r="CB160" i="7" s="1"/>
  <c r="W150" i="7" a="1"/>
  <c r="W150" i="7" s="1"/>
  <c r="BC150" i="7" s="1" a="1"/>
  <c r="BC150" i="7" s="1"/>
  <c r="CB150" i="7" s="1"/>
  <c r="W30" i="7" a="1"/>
  <c r="W30" i="7" s="1"/>
  <c r="BC30" i="7" s="1" a="1"/>
  <c r="BC30" i="7" s="1"/>
  <c r="CB30" i="7" s="1"/>
  <c r="W96" i="7" a="1"/>
  <c r="W96" i="7" s="1"/>
  <c r="BC96" i="7" s="1" a="1"/>
  <c r="BC96" i="7" s="1"/>
  <c r="CB96" i="7" s="1"/>
  <c r="W119" i="7" a="1"/>
  <c r="W119" i="7" s="1"/>
  <c r="BC119" i="7" s="1" a="1"/>
  <c r="BC119" i="7" s="1"/>
  <c r="CB119" i="7" s="1"/>
  <c r="W195" i="7" a="1"/>
  <c r="W195" i="7" s="1"/>
  <c r="BC195" i="7" s="1" a="1"/>
  <c r="BC195" i="7" s="1"/>
  <c r="CB195" i="7" s="1"/>
  <c r="W169" i="7" a="1"/>
  <c r="W169" i="7" s="1"/>
  <c r="BC169" i="7" s="1" a="1"/>
  <c r="BC169" i="7" s="1"/>
  <c r="CB169" i="7" s="1"/>
  <c r="W217" i="7" a="1"/>
  <c r="W217" i="7" s="1"/>
  <c r="BC217" i="7" s="1" a="1"/>
  <c r="BC217" i="7" s="1"/>
  <c r="CB217" i="7" s="1"/>
  <c r="W214" i="7" a="1"/>
  <c r="W214" i="7" s="1"/>
  <c r="BC214" i="7" s="1" a="1"/>
  <c r="BC214" i="7" s="1"/>
  <c r="CB214" i="7" s="1"/>
  <c r="W252" i="7" a="1"/>
  <c r="W252" i="7" s="1"/>
  <c r="BC252" i="7" s="1" a="1"/>
  <c r="BC252" i="7" s="1"/>
  <c r="CB252" i="7" s="1"/>
  <c r="W244" i="7" a="1"/>
  <c r="W244" i="7" s="1"/>
  <c r="BC244" i="7" s="1" a="1"/>
  <c r="BC244" i="7" s="1"/>
  <c r="CB244" i="7" s="1"/>
  <c r="W155" i="7" a="1"/>
  <c r="W155" i="7" s="1"/>
  <c r="BC155" i="7" s="1" a="1"/>
  <c r="BC155" i="7" s="1"/>
  <c r="CB155" i="7" s="1"/>
  <c r="W69" i="7" a="1"/>
  <c r="W69" i="7" s="1"/>
  <c r="BC69" i="7" s="1" a="1"/>
  <c r="BC69" i="7" s="1"/>
  <c r="CB69" i="7" s="1"/>
  <c r="W173" i="7" a="1"/>
  <c r="W173" i="7" s="1"/>
  <c r="BC173" i="7" s="1" a="1"/>
  <c r="BC173" i="7" s="1"/>
  <c r="CB173" i="7" s="1"/>
  <c r="W74" i="7" a="1"/>
  <c r="W74" i="7" s="1"/>
  <c r="BC74" i="7" s="1" a="1"/>
  <c r="BC74" i="7" s="1"/>
  <c r="CB74" i="7" s="1"/>
  <c r="W64" i="7" a="1"/>
  <c r="W64" i="7" s="1"/>
  <c r="BC64" i="7" s="1" a="1"/>
  <c r="BC64" i="7" s="1"/>
  <c r="CB64" i="7" s="1"/>
  <c r="W224" i="7" a="1"/>
  <c r="W224" i="7" s="1"/>
  <c r="BC224" i="7" s="1" a="1"/>
  <c r="BC224" i="7" s="1"/>
  <c r="CB224" i="7" s="1"/>
  <c r="W264" i="7" a="1"/>
  <c r="W264" i="7" s="1"/>
  <c r="BC264" i="7" s="1" a="1"/>
  <c r="BC264" i="7" s="1"/>
  <c r="CB264" i="7" s="1"/>
  <c r="W251" i="7" a="1"/>
  <c r="W251" i="7" s="1"/>
  <c r="BC251" i="7" s="1" a="1"/>
  <c r="BC251" i="7" s="1"/>
  <c r="CB251" i="7" s="1"/>
  <c r="W270" i="7" a="1"/>
  <c r="W270" i="7" s="1"/>
  <c r="BC270" i="7" s="1" a="1"/>
  <c r="BC270" i="7" s="1"/>
  <c r="CB270" i="7" s="1"/>
  <c r="W67" i="7" a="1"/>
  <c r="W67" i="7" s="1"/>
  <c r="BC67" i="7" s="1" a="1"/>
  <c r="BC67" i="7" s="1"/>
  <c r="CB67" i="7" s="1"/>
  <c r="W112" i="7" a="1"/>
  <c r="W112" i="7" s="1"/>
  <c r="BC112" i="7" s="1" a="1"/>
  <c r="BC112" i="7" s="1"/>
  <c r="CB112" i="7" s="1"/>
  <c r="W21" i="7" a="1"/>
  <c r="W21" i="7" s="1"/>
  <c r="BC21" i="7" s="1" a="1"/>
  <c r="BC21" i="7" s="1"/>
  <c r="CB21" i="7" s="1"/>
  <c r="W148" i="7" a="1"/>
  <c r="W148" i="7" s="1"/>
  <c r="BC148" i="7" s="1" a="1"/>
  <c r="BC148" i="7" s="1"/>
  <c r="CB148" i="7" s="1"/>
  <c r="W106" i="7" a="1"/>
  <c r="W106" i="7" s="1"/>
  <c r="BC106" i="7" s="1" a="1"/>
  <c r="BC106" i="7" s="1"/>
  <c r="CB106" i="7" s="1"/>
  <c r="W204" i="7" a="1"/>
  <c r="W204" i="7" s="1"/>
  <c r="BC204" i="7" s="1" a="1"/>
  <c r="BC204" i="7" s="1"/>
  <c r="CB204" i="7" s="1"/>
  <c r="W89" i="7" a="1"/>
  <c r="W89" i="7" s="1"/>
  <c r="BC89" i="7" s="1" a="1"/>
  <c r="BC89" i="7" s="1"/>
  <c r="CB89" i="7" s="1"/>
  <c r="W242" i="7" a="1"/>
  <c r="W242" i="7" s="1"/>
  <c r="BC242" i="7" s="1" a="1"/>
  <c r="BC242" i="7" s="1"/>
  <c r="CB242" i="7" s="1"/>
  <c r="W262" i="7" a="1"/>
  <c r="W262" i="7" s="1"/>
  <c r="BC262" i="7" s="1" a="1"/>
  <c r="BC262" i="7" s="1"/>
  <c r="CB262" i="7" s="1"/>
  <c r="W31" i="7" a="1"/>
  <c r="W31" i="7" s="1"/>
  <c r="BC31" i="7" s="1" a="1"/>
  <c r="BC31" i="7" s="1"/>
  <c r="CB31" i="7" s="1"/>
  <c r="W16" i="7" a="1"/>
  <c r="W16" i="7" s="1"/>
  <c r="BC16" i="7" s="1" a="1"/>
  <c r="BC16" i="7" s="1"/>
  <c r="CB16" i="7" s="1"/>
  <c r="W249" i="7" a="1"/>
  <c r="W249" i="7" s="1"/>
  <c r="BC249" i="7" s="1" a="1"/>
  <c r="BC249" i="7" s="1"/>
  <c r="CB249" i="7" s="1"/>
  <c r="W104" i="7" a="1"/>
  <c r="W104" i="7" s="1"/>
  <c r="BC104" i="7" s="1" a="1"/>
  <c r="BC104" i="7" s="1"/>
  <c r="CB104" i="7" s="1"/>
  <c r="W177" i="7" a="1"/>
  <c r="W177" i="7" s="1"/>
  <c r="BC177" i="7" s="1" a="1"/>
  <c r="BC177" i="7" s="1"/>
  <c r="CB177" i="7" s="1"/>
  <c r="W145" i="7" a="1"/>
  <c r="W145" i="7" s="1"/>
  <c r="BC145" i="7" s="1" a="1"/>
  <c r="BC145" i="7" s="1"/>
  <c r="CB145" i="7" s="1"/>
  <c r="W225" i="7" a="1"/>
  <c r="W225" i="7" s="1"/>
  <c r="BC225" i="7" s="1" a="1"/>
  <c r="BC225" i="7" s="1"/>
  <c r="CB225" i="7" s="1"/>
  <c r="W240" i="7" a="1"/>
  <c r="W240" i="7" s="1"/>
  <c r="BC240" i="7" s="1" a="1"/>
  <c r="BC240" i="7" s="1"/>
  <c r="CB240" i="7" s="1"/>
  <c r="W266" i="7" a="1"/>
  <c r="W266" i="7" s="1"/>
  <c r="BC266" i="7" s="1" a="1"/>
  <c r="BC266" i="7" s="1"/>
  <c r="CB266" i="7" s="1"/>
  <c r="W139" i="7" a="1"/>
  <c r="W139" i="7" s="1"/>
  <c r="BC139" i="7" s="1" a="1"/>
  <c r="BC139" i="7" s="1"/>
  <c r="CB139" i="7" s="1"/>
  <c r="W84" i="7" a="1"/>
  <c r="W84" i="7" s="1"/>
  <c r="BC84" i="7" s="1" a="1"/>
  <c r="BC84" i="7" s="1"/>
  <c r="CB84" i="7" s="1"/>
  <c r="W243" i="7" a="1"/>
  <c r="W243" i="7" s="1"/>
  <c r="BC243" i="7" s="1" a="1"/>
  <c r="BC243" i="7" s="1"/>
  <c r="CB243" i="7" s="1"/>
  <c r="W51" i="7" a="1"/>
  <c r="W51" i="7" s="1"/>
  <c r="BC51" i="7" s="1" a="1"/>
  <c r="BC51" i="7" s="1"/>
  <c r="CB51" i="7" s="1"/>
  <c r="W35" i="7" a="1"/>
  <c r="W35" i="7" s="1"/>
  <c r="BC35" i="7" s="1" a="1"/>
  <c r="BC35" i="7" s="1"/>
  <c r="CB35" i="7" s="1"/>
  <c r="W165" i="7" a="1"/>
  <c r="W165" i="7" s="1"/>
  <c r="BC165" i="7" s="1" a="1"/>
  <c r="BC165" i="7" s="1"/>
  <c r="CB165" i="7" s="1"/>
  <c r="W289" i="7" a="1"/>
  <c r="W289" i="7" s="1"/>
  <c r="BC289" i="7" s="1" a="1"/>
  <c r="BC289" i="7" s="1"/>
  <c r="CB289" i="7" s="1"/>
  <c r="W277" i="7" a="1"/>
  <c r="W277" i="7" s="1"/>
  <c r="BC277" i="7" s="1" a="1"/>
  <c r="BC277" i="7" s="1"/>
  <c r="CB277" i="7" s="1"/>
  <c r="W174" i="7" a="1"/>
  <c r="W174" i="7" s="1"/>
  <c r="BC174" i="7" s="1" a="1"/>
  <c r="BC174" i="7" s="1"/>
  <c r="CB174" i="7" s="1"/>
  <c r="W20" i="7" a="1"/>
  <c r="W20" i="7" s="1"/>
  <c r="BC20" i="7" s="1" a="1"/>
  <c r="BC20" i="7" s="1"/>
  <c r="CB20" i="7" s="1"/>
  <c r="W62" i="7" a="1"/>
  <c r="W62" i="7" s="1"/>
  <c r="BC62" i="7" s="1" a="1"/>
  <c r="BC62" i="7" s="1"/>
  <c r="CB62" i="7" s="1"/>
  <c r="W153" i="7" a="1"/>
  <c r="W153" i="7" s="1"/>
  <c r="BC153" i="7" s="1" a="1"/>
  <c r="BC153" i="7" s="1"/>
  <c r="CB153" i="7" s="1"/>
  <c r="W131" i="7" a="1"/>
  <c r="W131" i="7" s="1"/>
  <c r="BC131" i="7" s="1" a="1"/>
  <c r="BC131" i="7" s="1"/>
  <c r="CB131" i="7" s="1"/>
  <c r="W24" i="7" a="1"/>
  <c r="W24" i="7" s="1"/>
  <c r="BC24" i="7" s="1" a="1"/>
  <c r="BC24" i="7" s="1"/>
  <c r="CB24" i="7" s="1"/>
  <c r="W43" i="7" a="1"/>
  <c r="W43" i="7" s="1"/>
  <c r="BC43" i="7" s="1" a="1"/>
  <c r="BC43" i="7" s="1"/>
  <c r="CB43" i="7" s="1"/>
  <c r="W110" i="7" a="1"/>
  <c r="W110" i="7" s="1"/>
  <c r="BC110" i="7" s="1" a="1"/>
  <c r="BC110" i="7" s="1"/>
  <c r="CB110" i="7" s="1"/>
  <c r="W227" i="7" a="1"/>
  <c r="W227" i="7" s="1"/>
  <c r="BC227" i="7" s="1" a="1"/>
  <c r="BC227" i="7" s="1"/>
  <c r="CB227" i="7" s="1"/>
  <c r="W46" i="7" a="1"/>
  <c r="W46" i="7" s="1"/>
  <c r="BC46" i="7" s="1" a="1"/>
  <c r="BC46" i="7" s="1"/>
  <c r="CB46" i="7" s="1"/>
  <c r="W136" i="7" a="1"/>
  <c r="W136" i="7" s="1"/>
  <c r="BC136" i="7" s="1" a="1"/>
  <c r="BC136" i="7" s="1"/>
  <c r="CB136" i="7" s="1"/>
  <c r="W87" i="7" a="1"/>
  <c r="W87" i="7" s="1"/>
  <c r="BC87" i="7" s="1" a="1"/>
  <c r="BC87" i="7" s="1"/>
  <c r="CB87" i="7" s="1"/>
  <c r="W291" i="7" a="1"/>
  <c r="W291" i="7" s="1"/>
  <c r="BC291" i="7" s="1" a="1"/>
  <c r="BC291" i="7" s="1"/>
  <c r="CB291" i="7" s="1"/>
  <c r="W135" i="7" a="1"/>
  <c r="W135" i="7" s="1"/>
  <c r="BC135" i="7" s="1" a="1"/>
  <c r="BC135" i="7" s="1"/>
  <c r="CB135" i="7" s="1"/>
  <c r="W75" i="7" a="1"/>
  <c r="W75" i="7" s="1"/>
  <c r="BC75" i="7" s="1" a="1"/>
  <c r="BC75" i="7" s="1"/>
  <c r="CB75" i="7" s="1"/>
  <c r="W198" i="7" a="1"/>
  <c r="W198" i="7" s="1"/>
  <c r="BC198" i="7" s="1" a="1"/>
  <c r="BC198" i="7" s="1"/>
  <c r="CB198" i="7" s="1"/>
  <c r="W175" i="7" a="1"/>
  <c r="W175" i="7" s="1"/>
  <c r="BC175" i="7" s="1" a="1"/>
  <c r="BC175" i="7" s="1"/>
  <c r="CB175" i="7" s="1"/>
  <c r="W36" i="7" a="1"/>
  <c r="W36" i="7" s="1"/>
  <c r="BC36" i="7" s="1" a="1"/>
  <c r="BC36" i="7" s="1"/>
  <c r="CB36" i="7" s="1"/>
  <c r="W144" i="7" a="1"/>
  <c r="W144" i="7" s="1"/>
  <c r="BC144" i="7" s="1" a="1"/>
  <c r="BC144" i="7" s="1"/>
  <c r="CB144" i="7" s="1"/>
  <c r="W203" i="7" a="1"/>
  <c r="W203" i="7" s="1"/>
  <c r="BC203" i="7" s="1" a="1"/>
  <c r="BC203" i="7" s="1"/>
  <c r="CB203" i="7" s="1"/>
  <c r="W179" i="7" a="1"/>
  <c r="W179" i="7" s="1"/>
  <c r="BC179" i="7" s="1" a="1"/>
  <c r="BC179" i="7" s="1"/>
  <c r="CB179" i="7" s="1"/>
  <c r="W255" i="7" a="1"/>
  <c r="W255" i="7" s="1"/>
  <c r="BC255" i="7" s="1" a="1"/>
  <c r="BC255" i="7" s="1"/>
  <c r="CB255" i="7" s="1"/>
  <c r="W40" i="7" a="1"/>
  <c r="W40" i="7" s="1"/>
  <c r="BC40" i="7" s="1" a="1"/>
  <c r="BC40" i="7" s="1"/>
  <c r="CB40" i="7" s="1"/>
  <c r="W171" i="7" a="1"/>
  <c r="W171" i="7" s="1"/>
  <c r="BC171" i="7" s="1" a="1"/>
  <c r="BC171" i="7" s="1"/>
  <c r="CB171" i="7" s="1"/>
  <c r="W212" i="7" a="1"/>
  <c r="W212" i="7" s="1"/>
  <c r="BC212" i="7" s="1" a="1"/>
  <c r="BC212" i="7" s="1"/>
  <c r="CB212" i="7" s="1"/>
  <c r="W233" i="7" a="1"/>
  <c r="W233" i="7" s="1"/>
  <c r="BC233" i="7" s="1" a="1"/>
  <c r="BC233" i="7" s="1"/>
  <c r="CB233" i="7" s="1"/>
  <c r="W292" i="7" a="1"/>
  <c r="W292" i="7" s="1"/>
  <c r="BC292" i="7" s="1" a="1"/>
  <c r="BC292" i="7" s="1"/>
  <c r="CB292" i="7" s="1"/>
  <c r="W58" i="7" a="1"/>
  <c r="W58" i="7" s="1"/>
  <c r="BC58" i="7" s="1" a="1"/>
  <c r="BC58" i="7" s="1"/>
  <c r="CB58" i="7" s="1"/>
  <c r="W226" i="7" a="1"/>
  <c r="W226" i="7" s="1"/>
  <c r="BC226" i="7" s="1" a="1"/>
  <c r="BC226" i="7" s="1"/>
  <c r="CB226" i="7" s="1"/>
  <c r="W294" i="7" a="1"/>
  <c r="W294" i="7" s="1"/>
  <c r="BC294" i="7" s="1" a="1"/>
  <c r="BC294" i="7" s="1"/>
  <c r="CB294" i="7" s="1"/>
  <c r="W254" i="7" a="1"/>
  <c r="W254" i="7" s="1"/>
  <c r="BC254" i="7" s="1" a="1"/>
  <c r="BC254" i="7" s="1"/>
  <c r="CB254" i="7" s="1"/>
  <c r="W190" i="7" a="1"/>
  <c r="W190" i="7" s="1"/>
  <c r="BC190" i="7" s="1" a="1"/>
  <c r="BC190" i="7" s="1"/>
  <c r="CB190" i="7" s="1"/>
  <c r="W147" i="7" a="1"/>
  <c r="W147" i="7" s="1"/>
  <c r="BC147" i="7" s="1" a="1"/>
  <c r="BC147" i="7" s="1"/>
  <c r="CB147" i="7" s="1"/>
  <c r="W293" i="7" a="1"/>
  <c r="W293" i="7" s="1"/>
  <c r="BC293" i="7" s="1" a="1"/>
  <c r="BC293" i="7" s="1"/>
  <c r="CB293" i="7" s="1"/>
  <c r="W39" i="7" a="1"/>
  <c r="W39" i="7" s="1"/>
  <c r="BC39" i="7" s="1" a="1"/>
  <c r="BC39" i="7" s="1"/>
  <c r="CB39" i="7" s="1"/>
  <c r="W207" i="7" a="1"/>
  <c r="W207" i="7" s="1"/>
  <c r="BC207" i="7" s="1" a="1"/>
  <c r="BC207" i="7" s="1"/>
  <c r="CB207" i="7" s="1"/>
  <c r="W253" i="7" a="1"/>
  <c r="W253" i="7" s="1"/>
  <c r="BC253" i="7" s="1" a="1"/>
  <c r="BC253" i="7" s="1"/>
  <c r="CB253" i="7" s="1"/>
  <c r="Q51" i="7" a="1"/>
  <c r="Q51" i="7" s="1"/>
  <c r="AW51" i="7" s="1" a="1"/>
  <c r="AW51" i="7" s="1"/>
  <c r="BV51" i="7" s="1"/>
  <c r="Q87" i="7" a="1"/>
  <c r="Q87" i="7" s="1"/>
  <c r="AW87" i="7" s="1" a="1"/>
  <c r="AW87" i="7" s="1"/>
  <c r="BV87" i="7" s="1"/>
  <c r="Q159" i="7" a="1"/>
  <c r="Q159" i="7" s="1"/>
  <c r="AW159" i="7" s="1" a="1"/>
  <c r="AW159" i="7" s="1"/>
  <c r="BV159" i="7" s="1"/>
  <c r="Q117" i="7" a="1"/>
  <c r="Q117" i="7" s="1"/>
  <c r="AW117" i="7" s="1" a="1"/>
  <c r="AW117" i="7" s="1"/>
  <c r="BV117" i="7" s="1"/>
  <c r="Q66" i="7" a="1"/>
  <c r="Q66" i="7" s="1"/>
  <c r="AW66" i="7" s="1" a="1"/>
  <c r="AW66" i="7" s="1"/>
  <c r="BV66" i="7" s="1"/>
  <c r="Q86" i="7" a="1"/>
  <c r="Q86" i="7" s="1"/>
  <c r="AW86" i="7" s="1" a="1"/>
  <c r="AW86" i="7" s="1"/>
  <c r="BV86" i="7" s="1"/>
  <c r="Q148" i="7" a="1"/>
  <c r="Q148" i="7" s="1"/>
  <c r="AW148" i="7" s="1" a="1"/>
  <c r="AW148" i="7" s="1"/>
  <c r="BV148" i="7" s="1"/>
  <c r="Q38" i="7" a="1"/>
  <c r="Q38" i="7" s="1"/>
  <c r="AW38" i="7" s="1" a="1"/>
  <c r="AW38" i="7" s="1"/>
  <c r="BV38" i="7" s="1"/>
  <c r="Q105" i="7" a="1"/>
  <c r="Q105" i="7" s="1"/>
  <c r="AW105" i="7" s="1" a="1"/>
  <c r="AW105" i="7" s="1"/>
  <c r="BV105" i="7" s="1"/>
  <c r="Q217" i="7" a="1"/>
  <c r="Q217" i="7" s="1"/>
  <c r="AW217" i="7" s="1" a="1"/>
  <c r="AW217" i="7" s="1"/>
  <c r="BV217" i="7" s="1"/>
  <c r="Q204" i="7" a="1"/>
  <c r="Q204" i="7" s="1"/>
  <c r="AW204" i="7" s="1" a="1"/>
  <c r="AW204" i="7" s="1"/>
  <c r="BV204" i="7" s="1"/>
  <c r="Q246" i="7" a="1"/>
  <c r="Q246" i="7" s="1"/>
  <c r="AW246" i="7" s="1" a="1"/>
  <c r="AW246" i="7" s="1"/>
  <c r="BV246" i="7" s="1"/>
  <c r="Q226" i="7" a="1"/>
  <c r="Q226" i="7" s="1"/>
  <c r="AW226" i="7" s="1" a="1"/>
  <c r="AW226" i="7" s="1"/>
  <c r="BV226" i="7" s="1"/>
  <c r="Q30" i="7" a="1"/>
  <c r="Q30" i="7" s="1"/>
  <c r="AW30" i="7" s="1" a="1"/>
  <c r="AW30" i="7" s="1"/>
  <c r="BV30" i="7" s="1"/>
  <c r="Q97" i="7" a="1"/>
  <c r="Q97" i="7" s="1"/>
  <c r="AW97" i="7" s="1" a="1"/>
  <c r="AW97" i="7" s="1"/>
  <c r="BV97" i="7" s="1"/>
  <c r="Q102" i="7" a="1"/>
  <c r="Q102" i="7" s="1"/>
  <c r="AW102" i="7" s="1" a="1"/>
  <c r="AW102" i="7" s="1"/>
  <c r="BV102" i="7" s="1"/>
  <c r="Q127" i="7" a="1"/>
  <c r="Q127" i="7" s="1"/>
  <c r="AW127" i="7" s="1" a="1"/>
  <c r="AW127" i="7" s="1"/>
  <c r="BV127" i="7" s="1"/>
  <c r="Q161" i="7" a="1"/>
  <c r="Q161" i="7" s="1"/>
  <c r="AW161" i="7" s="1" a="1"/>
  <c r="AW161" i="7" s="1"/>
  <c r="BV161" i="7" s="1"/>
  <c r="Q109" i="7" a="1"/>
  <c r="Q109" i="7" s="1"/>
  <c r="AW109" i="7" s="1" a="1"/>
  <c r="AW109" i="7" s="1"/>
  <c r="BV109" i="7" s="1"/>
  <c r="Q247" i="7" a="1"/>
  <c r="Q247" i="7" s="1"/>
  <c r="AW247" i="7" s="1" a="1"/>
  <c r="AW247" i="7" s="1"/>
  <c r="BV247" i="7" s="1"/>
  <c r="Q254" i="7" a="1"/>
  <c r="Q254" i="7" s="1"/>
  <c r="AW254" i="7" s="1" a="1"/>
  <c r="AW254" i="7" s="1"/>
  <c r="BV254" i="7" s="1"/>
  <c r="Q54" i="7" a="1"/>
  <c r="Q54" i="7" s="1"/>
  <c r="AW54" i="7" s="1" a="1"/>
  <c r="AW54" i="7" s="1"/>
  <c r="BV54" i="7" s="1"/>
  <c r="Q90" i="7" a="1"/>
  <c r="Q90" i="7" s="1"/>
  <c r="AW90" i="7" s="1" a="1"/>
  <c r="AW90" i="7" s="1"/>
  <c r="BV90" i="7" s="1"/>
  <c r="Q45" i="7" a="1"/>
  <c r="Q45" i="7" s="1"/>
  <c r="AW45" i="7" s="1" a="1"/>
  <c r="AW45" i="7" s="1"/>
  <c r="BV45" i="7" s="1"/>
  <c r="Q120" i="7" a="1"/>
  <c r="Q120" i="7" s="1"/>
  <c r="AW120" i="7" s="1" a="1"/>
  <c r="AW120" i="7" s="1"/>
  <c r="BV120" i="7" s="1"/>
  <c r="Q184" i="7" a="1"/>
  <c r="Q184" i="7" s="1"/>
  <c r="AW184" i="7" s="1" a="1"/>
  <c r="AW184" i="7" s="1"/>
  <c r="BV184" i="7" s="1"/>
  <c r="Q245" i="7" a="1"/>
  <c r="Q245" i="7" s="1"/>
  <c r="AW245" i="7" s="1" a="1"/>
  <c r="AW245" i="7" s="1"/>
  <c r="BV245" i="7" s="1"/>
  <c r="Q289" i="7" a="1"/>
  <c r="Q289" i="7" s="1"/>
  <c r="AW289" i="7" s="1" a="1"/>
  <c r="AW289" i="7" s="1"/>
  <c r="BV289" i="7" s="1"/>
  <c r="Q214" i="7" a="1"/>
  <c r="Q214" i="7" s="1"/>
  <c r="AW214" i="7" s="1" a="1"/>
  <c r="AW214" i="7" s="1"/>
  <c r="BV214" i="7" s="1"/>
  <c r="Q256" i="7" a="1"/>
  <c r="Q256" i="7" s="1"/>
  <c r="AW256" i="7" s="1" a="1"/>
  <c r="AW256" i="7" s="1"/>
  <c r="BV256" i="7" s="1"/>
  <c r="Q275" i="7" a="1"/>
  <c r="Q275" i="7" s="1"/>
  <c r="AW275" i="7" s="1" a="1"/>
  <c r="AW275" i="7" s="1"/>
  <c r="BV275" i="7" s="1"/>
  <c r="Q181" i="7" a="1"/>
  <c r="Q181" i="7" s="1"/>
  <c r="AW181" i="7" s="1" a="1"/>
  <c r="AW181" i="7" s="1"/>
  <c r="BV181" i="7" s="1"/>
  <c r="Q228" i="7" a="1"/>
  <c r="Q228" i="7" s="1"/>
  <c r="AW228" i="7" s="1" a="1"/>
  <c r="AW228" i="7" s="1"/>
  <c r="BV228" i="7" s="1"/>
  <c r="Q290" i="7" a="1"/>
  <c r="Q290" i="7" s="1"/>
  <c r="AW290" i="7" s="1" a="1"/>
  <c r="AW290" i="7" s="1"/>
  <c r="BV290" i="7" s="1"/>
  <c r="Q31" i="7" a="1"/>
  <c r="Q31" i="7" s="1"/>
  <c r="AW31" i="7" s="1" a="1"/>
  <c r="AW31" i="7" s="1"/>
  <c r="BV31" i="7" s="1"/>
  <c r="Q6" i="7" a="1"/>
  <c r="Q6" i="7" s="1"/>
  <c r="Q8" i="7" a="1"/>
  <c r="Q8" i="7" s="1"/>
  <c r="AW8" i="7" s="1" a="1"/>
  <c r="AW8" i="7" s="1"/>
  <c r="BV8" i="7" s="1"/>
  <c r="Q21" i="7" a="1"/>
  <c r="Q21" i="7" s="1"/>
  <c r="AW21" i="7" s="1" a="1"/>
  <c r="AW21" i="7" s="1"/>
  <c r="BV21" i="7" s="1"/>
  <c r="Q88" i="7" a="1"/>
  <c r="Q88" i="7" s="1"/>
  <c r="AW88" i="7" s="1" a="1"/>
  <c r="AW88" i="7" s="1"/>
  <c r="BV88" i="7" s="1"/>
  <c r="Q182" i="7" a="1"/>
  <c r="Q182" i="7" s="1"/>
  <c r="AW182" i="7" s="1" a="1"/>
  <c r="AW182" i="7" s="1"/>
  <c r="BV182" i="7" s="1"/>
  <c r="Q203" i="7" a="1"/>
  <c r="Q203" i="7" s="1"/>
  <c r="AW203" i="7" s="1" a="1"/>
  <c r="AW203" i="7" s="1"/>
  <c r="BV203" i="7" s="1"/>
  <c r="Q149" i="7" a="1"/>
  <c r="Q149" i="7" s="1"/>
  <c r="AW149" i="7" s="1" a="1"/>
  <c r="AW149" i="7" s="1"/>
  <c r="BV149" i="7" s="1"/>
  <c r="Q218" i="7" a="1"/>
  <c r="Q218" i="7" s="1"/>
  <c r="AW218" i="7" s="1" a="1"/>
  <c r="AW218" i="7" s="1"/>
  <c r="BV218" i="7" s="1"/>
  <c r="Q14" i="7" a="1"/>
  <c r="Q14" i="7" s="1"/>
  <c r="AW14" i="7" s="1" a="1"/>
  <c r="AW14" i="7" s="1"/>
  <c r="BV14" i="7" s="1"/>
  <c r="Q20" i="7" a="1"/>
  <c r="Q20" i="7" s="1"/>
  <c r="AW20" i="7" s="1" a="1"/>
  <c r="AW20" i="7" s="1"/>
  <c r="BV20" i="7" s="1"/>
  <c r="Q175" i="7" a="1"/>
  <c r="Q175" i="7" s="1"/>
  <c r="AW175" i="7" s="1" a="1"/>
  <c r="AW175" i="7" s="1"/>
  <c r="BV175" i="7" s="1"/>
  <c r="Q202" i="7" a="1"/>
  <c r="Q202" i="7" s="1"/>
  <c r="AW202" i="7" s="1" a="1"/>
  <c r="AW202" i="7" s="1"/>
  <c r="BV202" i="7" s="1"/>
  <c r="Q224" i="7" a="1"/>
  <c r="Q224" i="7" s="1"/>
  <c r="AW224" i="7" s="1" a="1"/>
  <c r="AW224" i="7" s="1"/>
  <c r="BV224" i="7" s="1"/>
  <c r="Q143" i="7" a="1"/>
  <c r="Q143" i="7" s="1"/>
  <c r="AW143" i="7" s="1" a="1"/>
  <c r="AW143" i="7" s="1"/>
  <c r="BV143" i="7" s="1"/>
  <c r="Q56" i="7" a="1"/>
  <c r="Q56" i="7" s="1"/>
  <c r="AW56" i="7" s="1" a="1"/>
  <c r="AW56" i="7" s="1"/>
  <c r="BV56" i="7" s="1"/>
  <c r="Q122" i="7" a="1"/>
  <c r="Q122" i="7" s="1"/>
  <c r="AW122" i="7" s="1" a="1"/>
  <c r="AW122" i="7" s="1"/>
  <c r="BV122" i="7" s="1"/>
  <c r="Q231" i="7" a="1"/>
  <c r="Q231" i="7" s="1"/>
  <c r="AW231" i="7" s="1" a="1"/>
  <c r="AW231" i="7" s="1"/>
  <c r="BV231" i="7" s="1"/>
  <c r="Q48" i="7" a="1"/>
  <c r="Q48" i="7" s="1"/>
  <c r="AW48" i="7" s="1" a="1"/>
  <c r="AW48" i="7" s="1"/>
  <c r="BV48" i="7" s="1"/>
  <c r="Q232" i="7" a="1"/>
  <c r="Q232" i="7" s="1"/>
  <c r="AW232" i="7" s="1" a="1"/>
  <c r="AW232" i="7" s="1"/>
  <c r="BV232" i="7" s="1"/>
  <c r="Q84" i="7" a="1"/>
  <c r="Q84" i="7" s="1"/>
  <c r="AW84" i="7" s="1" a="1"/>
  <c r="AW84" i="7" s="1"/>
  <c r="BV84" i="7" s="1"/>
  <c r="Q63" i="7" a="1"/>
  <c r="Q63" i="7" s="1"/>
  <c r="AW63" i="7" s="1" a="1"/>
  <c r="AW63" i="7" s="1"/>
  <c r="BV63" i="7" s="1"/>
  <c r="Q223" i="7" a="1"/>
  <c r="Q223" i="7" s="1"/>
  <c r="AW223" i="7" s="1" a="1"/>
  <c r="AW223" i="7" s="1"/>
  <c r="BV223" i="7" s="1"/>
  <c r="Q282" i="7" a="1"/>
  <c r="Q282" i="7" s="1"/>
  <c r="AW282" i="7" s="1" a="1"/>
  <c r="AW282" i="7" s="1"/>
  <c r="BV282" i="7" s="1"/>
  <c r="Q215" i="7" a="1"/>
  <c r="Q215" i="7" s="1"/>
  <c r="AW215" i="7" s="1" a="1"/>
  <c r="AW215" i="7" s="1"/>
  <c r="BV215" i="7" s="1"/>
  <c r="Q55" i="7" a="1"/>
  <c r="Q55" i="7" s="1"/>
  <c r="AW55" i="7" s="1" a="1"/>
  <c r="AW55" i="7" s="1"/>
  <c r="BV55" i="7" s="1"/>
  <c r="Q91" i="7" a="1"/>
  <c r="Q91" i="7" s="1"/>
  <c r="AW91" i="7" s="1" a="1"/>
  <c r="AW91" i="7" s="1"/>
  <c r="BV91" i="7" s="1"/>
  <c r="Q47" i="7" a="1"/>
  <c r="Q47" i="7" s="1"/>
  <c r="AW47" i="7" s="1" a="1"/>
  <c r="AW47" i="7" s="1"/>
  <c r="BV47" i="7" s="1"/>
  <c r="Q121" i="7" a="1"/>
  <c r="Q121" i="7" s="1"/>
  <c r="AW121" i="7" s="1" a="1"/>
  <c r="AW121" i="7" s="1"/>
  <c r="BV121" i="7" s="1"/>
  <c r="Q70" i="7" a="1"/>
  <c r="Q70" i="7" s="1"/>
  <c r="AW70" i="7" s="1" a="1"/>
  <c r="AW70" i="7" s="1"/>
  <c r="BV70" i="7" s="1"/>
  <c r="Q137" i="7" a="1"/>
  <c r="Q137" i="7" s="1"/>
  <c r="AW137" i="7" s="1" a="1"/>
  <c r="AW137" i="7" s="1"/>
  <c r="BV137" i="7" s="1"/>
  <c r="Q152" i="7" a="1"/>
  <c r="Q152" i="7" s="1"/>
  <c r="AW152" i="7" s="1" a="1"/>
  <c r="AW152" i="7" s="1"/>
  <c r="BV152" i="7" s="1"/>
  <c r="Q46" i="7" a="1"/>
  <c r="Q46" i="7" s="1"/>
  <c r="AW46" i="7" s="1" a="1"/>
  <c r="AW46" i="7" s="1"/>
  <c r="BV46" i="7" s="1"/>
  <c r="Q32" i="7" a="1"/>
  <c r="Q32" i="7" s="1"/>
  <c r="AW32" i="7" s="1" a="1"/>
  <c r="AW32" i="7" s="1"/>
  <c r="BV32" i="7" s="1"/>
  <c r="Q235" i="7" a="1"/>
  <c r="Q235" i="7" s="1"/>
  <c r="AW235" i="7" s="1" a="1"/>
  <c r="AW235" i="7" s="1"/>
  <c r="BV235" i="7" s="1"/>
  <c r="Q230" i="7" a="1"/>
  <c r="Q230" i="7" s="1"/>
  <c r="AW230" i="7" s="1" a="1"/>
  <c r="AW230" i="7" s="1"/>
  <c r="BV230" i="7" s="1"/>
  <c r="Q277" i="7" a="1"/>
  <c r="Q277" i="7" s="1"/>
  <c r="AW277" i="7" s="1" a="1"/>
  <c r="AW277" i="7" s="1"/>
  <c r="BV277" i="7" s="1"/>
  <c r="Q12" i="7" a="1"/>
  <c r="Q12" i="7" s="1"/>
  <c r="AW12" i="7" s="1" a="1"/>
  <c r="AW12" i="7" s="1"/>
  <c r="BV12" i="7" s="1"/>
  <c r="Q79" i="7" a="1"/>
  <c r="Q79" i="7" s="1"/>
  <c r="AW79" i="7" s="1" a="1"/>
  <c r="AW79" i="7" s="1"/>
  <c r="BV79" i="7" s="1"/>
  <c r="Q141" i="7" a="1"/>
  <c r="Q141" i="7" s="1"/>
  <c r="AW141" i="7" s="1" a="1"/>
  <c r="AW141" i="7" s="1"/>
  <c r="BV141" i="7" s="1"/>
  <c r="Q29" i="7" a="1"/>
  <c r="Q29" i="7" s="1"/>
  <c r="AW29" i="7" s="1" a="1"/>
  <c r="AW29" i="7" s="1"/>
  <c r="BV29" i="7" s="1"/>
  <c r="Q60" i="7" a="1"/>
  <c r="Q60" i="7" s="1"/>
  <c r="AW60" i="7" s="1" a="1"/>
  <c r="AW60" i="7" s="1"/>
  <c r="BV60" i="7" s="1"/>
  <c r="Q189" i="7" a="1"/>
  <c r="Q189" i="7" s="1"/>
  <c r="AW189" i="7" s="1" a="1"/>
  <c r="AW189" i="7" s="1"/>
  <c r="BV189" i="7" s="1"/>
  <c r="Q174" i="7" a="1"/>
  <c r="Q174" i="7" s="1"/>
  <c r="AW174" i="7" s="1" a="1"/>
  <c r="AW174" i="7" s="1"/>
  <c r="BV174" i="7" s="1"/>
  <c r="Q292" i="7" a="1"/>
  <c r="Q292" i="7" s="1"/>
  <c r="AW292" i="7" s="1" a="1"/>
  <c r="AW292" i="7" s="1"/>
  <c r="BV292" i="7" s="1"/>
  <c r="Q263" i="7" a="1"/>
  <c r="Q263" i="7" s="1"/>
  <c r="AW263" i="7" s="1" a="1"/>
  <c r="AW263" i="7" s="1"/>
  <c r="BV263" i="7" s="1"/>
  <c r="Q58" i="7" a="1"/>
  <c r="Q58" i="7" s="1"/>
  <c r="AW58" i="7" s="1" a="1"/>
  <c r="AW58" i="7" s="1"/>
  <c r="BV58" i="7" s="1"/>
  <c r="Q94" i="7" a="1"/>
  <c r="Q94" i="7" s="1"/>
  <c r="AW94" i="7" s="1" a="1"/>
  <c r="AW94" i="7" s="1"/>
  <c r="BV94" i="7" s="1"/>
  <c r="Q99" i="7" a="1"/>
  <c r="Q99" i="7" s="1"/>
  <c r="AW99" i="7" s="1" a="1"/>
  <c r="AW99" i="7" s="1"/>
  <c r="BV99" i="7" s="1"/>
  <c r="Q124" i="7" a="1"/>
  <c r="Q124" i="7" s="1"/>
  <c r="AW124" i="7" s="1" a="1"/>
  <c r="AW124" i="7" s="1"/>
  <c r="BV124" i="7" s="1"/>
  <c r="Q188" i="7" a="1"/>
  <c r="Q188" i="7" s="1"/>
  <c r="AW188" i="7" s="1" a="1"/>
  <c r="AW188" i="7" s="1"/>
  <c r="BV188" i="7" s="1"/>
  <c r="Q220" i="7" a="1"/>
  <c r="Q220" i="7" s="1"/>
  <c r="AW220" i="7" s="1" a="1"/>
  <c r="AW220" i="7" s="1"/>
  <c r="BV220" i="7" s="1"/>
  <c r="Q168" i="7" a="1"/>
  <c r="Q168" i="7" s="1"/>
  <c r="AW168" i="7" s="1" a="1"/>
  <c r="AW168" i="7" s="1"/>
  <c r="BV168" i="7" s="1"/>
  <c r="Q196" i="7" a="1"/>
  <c r="Q196" i="7" s="1"/>
  <c r="AW196" i="7" s="1" a="1"/>
  <c r="AW196" i="7" s="1"/>
  <c r="BV196" i="7" s="1"/>
  <c r="Q283" i="7" a="1"/>
  <c r="Q283" i="7" s="1"/>
  <c r="AW283" i="7" s="1" a="1"/>
  <c r="AW283" i="7" s="1"/>
  <c r="BV283" i="7" s="1"/>
  <c r="Q201" i="7" a="1"/>
  <c r="Q201" i="7" s="1"/>
  <c r="AW201" i="7" s="1" a="1"/>
  <c r="AW201" i="7" s="1"/>
  <c r="BV201" i="7" s="1"/>
  <c r="Q191" i="7" a="1"/>
  <c r="Q191" i="7" s="1"/>
  <c r="AW191" i="7" s="1" a="1"/>
  <c r="AW191" i="7" s="1"/>
  <c r="BV191" i="7" s="1"/>
  <c r="Q284" i="7" a="1"/>
  <c r="Q284" i="7" s="1"/>
  <c r="AW284" i="7" s="1" a="1"/>
  <c r="AW284" i="7" s="1"/>
  <c r="BV284" i="7" s="1"/>
  <c r="Q225" i="7" a="1"/>
  <c r="Q225" i="7" s="1"/>
  <c r="AW225" i="7" s="1" a="1"/>
  <c r="AW225" i="7" s="1"/>
  <c r="BV225" i="7" s="1"/>
  <c r="Q207" i="7" a="1"/>
  <c r="Q207" i="7" s="1"/>
  <c r="AW207" i="7" s="1" a="1"/>
  <c r="AW207" i="7" s="1"/>
  <c r="BV207" i="7" s="1"/>
  <c r="Q273" i="7" a="1"/>
  <c r="Q273" i="7" s="1"/>
  <c r="AW273" i="7" s="1" a="1"/>
  <c r="AW273" i="7" s="1"/>
  <c r="BV273" i="7" s="1"/>
  <c r="Q139" i="7" a="1"/>
  <c r="Q139" i="7" s="1"/>
  <c r="AW139" i="7" s="1" a="1"/>
  <c r="AW139" i="7" s="1"/>
  <c r="BV139" i="7" s="1"/>
  <c r="Q52" i="7" a="1"/>
  <c r="Q52" i="7" s="1"/>
  <c r="AW52" i="7" s="1" a="1"/>
  <c r="AW52" i="7" s="1"/>
  <c r="BV52" i="7" s="1"/>
  <c r="Q118" i="7" a="1"/>
  <c r="Q118" i="7" s="1"/>
  <c r="AW118" i="7" s="1" a="1"/>
  <c r="AW118" i="7" s="1"/>
  <c r="BV118" i="7" s="1"/>
  <c r="Q287" i="7" a="1"/>
  <c r="Q287" i="7" s="1"/>
  <c r="AW287" i="7" s="1" a="1"/>
  <c r="AW287" i="7" s="1"/>
  <c r="BV287" i="7" s="1"/>
  <c r="Q134" i="7" a="1"/>
  <c r="Q134" i="7" s="1"/>
  <c r="AW134" i="7" s="1" a="1"/>
  <c r="AW134" i="7" s="1"/>
  <c r="BV134" i="7" s="1"/>
  <c r="Q19" i="7" a="1"/>
  <c r="Q19" i="7" s="1"/>
  <c r="AW19" i="7" s="1" a="1"/>
  <c r="AW19" i="7" s="1"/>
  <c r="BV19" i="7" s="1"/>
  <c r="Q252" i="7" a="1"/>
  <c r="Q252" i="7" s="1"/>
  <c r="AW252" i="7" s="1" a="1"/>
  <c r="AW252" i="7" s="1"/>
  <c r="BV252" i="7" s="1"/>
  <c r="Q142" i="7" a="1"/>
  <c r="Q142" i="7" s="1"/>
  <c r="AW142" i="7" s="1" a="1"/>
  <c r="AW142" i="7" s="1"/>
  <c r="BV142" i="7" s="1"/>
  <c r="Q190" i="7" a="1"/>
  <c r="Q190" i="7" s="1"/>
  <c r="AW190" i="7" s="1" a="1"/>
  <c r="AW190" i="7" s="1"/>
  <c r="BV190" i="7" s="1"/>
  <c r="Q264" i="7" a="1"/>
  <c r="Q264" i="7" s="1"/>
  <c r="AW264" i="7" s="1" a="1"/>
  <c r="AW264" i="7" s="1"/>
  <c r="BV264" i="7" s="1"/>
  <c r="Q212" i="7" a="1"/>
  <c r="Q212" i="7" s="1"/>
  <c r="AW212" i="7" s="1" a="1"/>
  <c r="AW212" i="7" s="1"/>
  <c r="BV212" i="7" s="1"/>
  <c r="Q221" i="7" a="1"/>
  <c r="Q221" i="7" s="1"/>
  <c r="AW221" i="7" s="1" a="1"/>
  <c r="AW221" i="7" s="1"/>
  <c r="BV221" i="7" s="1"/>
  <c r="Q7" i="7" a="1"/>
  <c r="Q7" i="7" s="1"/>
  <c r="AW7" i="7" s="1" a="1"/>
  <c r="AW7" i="7" s="1"/>
  <c r="BV7" i="7" s="1"/>
  <c r="Q24" i="7" a="1"/>
  <c r="Q24" i="7" s="1"/>
  <c r="AW24" i="7" s="1" a="1"/>
  <c r="AW24" i="7" s="1"/>
  <c r="BV24" i="7" s="1"/>
  <c r="Q92" i="7" a="1"/>
  <c r="Q92" i="7" s="1"/>
  <c r="AW92" i="7" s="1" a="1"/>
  <c r="AW92" i="7" s="1"/>
  <c r="BV92" i="7" s="1"/>
  <c r="Q186" i="7" a="1"/>
  <c r="Q186" i="7" s="1"/>
  <c r="AW186" i="7" s="1" a="1"/>
  <c r="AW186" i="7" s="1"/>
  <c r="BV186" i="7" s="1"/>
  <c r="Q71" i="7" a="1"/>
  <c r="Q71" i="7" s="1"/>
  <c r="AW71" i="7" s="1" a="1"/>
  <c r="AW71" i="7" s="1"/>
  <c r="BV71" i="7" s="1"/>
  <c r="Q153" i="7" a="1"/>
  <c r="Q153" i="7" s="1"/>
  <c r="AW153" i="7" s="1" a="1"/>
  <c r="AW153" i="7" s="1"/>
  <c r="BV153" i="7" s="1"/>
  <c r="Q236" i="7" a="1"/>
  <c r="Q236" i="7" s="1"/>
  <c r="AW236" i="7" s="1" a="1"/>
  <c r="AW236" i="7" s="1"/>
  <c r="BV236" i="7" s="1"/>
  <c r="Q294" i="7" a="1"/>
  <c r="Q294" i="7" s="1"/>
  <c r="AW294" i="7" s="1" a="1"/>
  <c r="AW294" i="7" s="1"/>
  <c r="BV294" i="7" s="1"/>
  <c r="Q146" i="7" a="1"/>
  <c r="Q146" i="7" s="1"/>
  <c r="AW146" i="7" s="1" a="1"/>
  <c r="AW146" i="7" s="1"/>
  <c r="BV146" i="7" s="1"/>
  <c r="Q209" i="7" a="1"/>
  <c r="Q209" i="7" s="1"/>
  <c r="AW209" i="7" s="1" a="1"/>
  <c r="AW209" i="7" s="1"/>
  <c r="BV209" i="7" s="1"/>
  <c r="Q211" i="7" a="1"/>
  <c r="Q211" i="7" s="1"/>
  <c r="AW211" i="7" s="1" a="1"/>
  <c r="AW211" i="7" s="1"/>
  <c r="BV211" i="7" s="1"/>
  <c r="Q286" i="7" a="1"/>
  <c r="Q286" i="7" s="1"/>
  <c r="AW286" i="7" s="1" a="1"/>
  <c r="AW286" i="7" s="1"/>
  <c r="BV286" i="7" s="1"/>
  <c r="Q278" i="7" a="1"/>
  <c r="Q278" i="7" s="1"/>
  <c r="AW278" i="7" s="1" a="1"/>
  <c r="AW278" i="7" s="1"/>
  <c r="BV278" i="7" s="1"/>
  <c r="Q22" i="7" a="1"/>
  <c r="Q22" i="7" s="1"/>
  <c r="AW22" i="7" s="1" a="1"/>
  <c r="AW22" i="7" s="1"/>
  <c r="BV22" i="7" s="1"/>
  <c r="Q95" i="7" a="1"/>
  <c r="Q95" i="7" s="1"/>
  <c r="AW95" i="7" s="1" a="1"/>
  <c r="AW95" i="7" s="1"/>
  <c r="BV95" i="7" s="1"/>
  <c r="Q100" i="7" a="1"/>
  <c r="Q100" i="7" s="1"/>
  <c r="AW100" i="7" s="1" a="1"/>
  <c r="AW100" i="7" s="1"/>
  <c r="BV100" i="7" s="1"/>
  <c r="Q125" i="7" a="1"/>
  <c r="Q125" i="7" s="1"/>
  <c r="AW125" i="7" s="1" a="1"/>
  <c r="AW125" i="7" s="1"/>
  <c r="BV125" i="7" s="1"/>
  <c r="Q74" i="7" a="1"/>
  <c r="Q74" i="7" s="1"/>
  <c r="AW74" i="7" s="1" a="1"/>
  <c r="AW74" i="7" s="1"/>
  <c r="BV74" i="7" s="1"/>
  <c r="Q37" i="7" a="1"/>
  <c r="Q37" i="7" s="1"/>
  <c r="AW37" i="7" s="1" a="1"/>
  <c r="AW37" i="7" s="1"/>
  <c r="BV37" i="7" s="1"/>
  <c r="Q156" i="7" a="1"/>
  <c r="Q156" i="7" s="1"/>
  <c r="AW156" i="7" s="1" a="1"/>
  <c r="AW156" i="7" s="1"/>
  <c r="BV156" i="7" s="1"/>
  <c r="Q114" i="7" a="1"/>
  <c r="Q114" i="7" s="1"/>
  <c r="AW114" i="7" s="1" a="1"/>
  <c r="AW114" i="7" s="1"/>
  <c r="BV114" i="7" s="1"/>
  <c r="Q104" i="7" a="1"/>
  <c r="Q104" i="7" s="1"/>
  <c r="AW104" i="7" s="1" a="1"/>
  <c r="AW104" i="7" s="1"/>
  <c r="BV104" i="7" s="1"/>
  <c r="Q239" i="7" a="1"/>
  <c r="Q239" i="7" s="1"/>
  <c r="AW239" i="7" s="1" a="1"/>
  <c r="AW239" i="7" s="1"/>
  <c r="BV239" i="7" s="1"/>
  <c r="Q253" i="7" a="1"/>
  <c r="Q253" i="7" s="1"/>
  <c r="AW253" i="7" s="1" a="1"/>
  <c r="AW253" i="7" s="1"/>
  <c r="BV253" i="7" s="1"/>
  <c r="Q164" i="7" a="1"/>
  <c r="Q164" i="7" s="1"/>
  <c r="AW164" i="7" s="1" a="1"/>
  <c r="AW164" i="7" s="1"/>
  <c r="BV164" i="7" s="1"/>
  <c r="Q15" i="7" a="1"/>
  <c r="Q15" i="7" s="1"/>
  <c r="AW15" i="7" s="1" a="1"/>
  <c r="AW15" i="7" s="1"/>
  <c r="BV15" i="7" s="1"/>
  <c r="Q83" i="7" a="1"/>
  <c r="Q83" i="7" s="1"/>
  <c r="AW83" i="7" s="1" a="1"/>
  <c r="AW83" i="7" s="1"/>
  <c r="BV83" i="7" s="1"/>
  <c r="Q145" i="7" a="1"/>
  <c r="Q145" i="7" s="1"/>
  <c r="AW145" i="7" s="1" a="1"/>
  <c r="AW145" i="7" s="1"/>
  <c r="BV145" i="7" s="1"/>
  <c r="Q9" i="7" a="1"/>
  <c r="Q9" i="7" s="1"/>
  <c r="AW9" i="7" s="1" a="1"/>
  <c r="AW9" i="7" s="1"/>
  <c r="BV9" i="7" s="1"/>
  <c r="Q59" i="7" a="1"/>
  <c r="Q59" i="7" s="1"/>
  <c r="AW59" i="7" s="1" a="1"/>
  <c r="AW59" i="7" s="1"/>
  <c r="BV59" i="7" s="1"/>
  <c r="Q208" i="7" a="1"/>
  <c r="Q208" i="7" s="1"/>
  <c r="AW208" i="7" s="1" a="1"/>
  <c r="AW208" i="7" s="1"/>
  <c r="BV208" i="7" s="1"/>
  <c r="Q112" i="7" a="1"/>
  <c r="Q112" i="7" s="1"/>
  <c r="AW112" i="7" s="1" a="1"/>
  <c r="AW112" i="7" s="1"/>
  <c r="BV112" i="7" s="1"/>
  <c r="Q199" i="7" a="1"/>
  <c r="Q199" i="7" s="1"/>
  <c r="AW199" i="7" s="1" a="1"/>
  <c r="AW199" i="7" s="1"/>
  <c r="BV199" i="7" s="1"/>
  <c r="Q198" i="7" a="1"/>
  <c r="Q198" i="7" s="1"/>
  <c r="AW198" i="7" s="1" a="1"/>
  <c r="AW198" i="7" s="1"/>
  <c r="BV198" i="7" s="1"/>
  <c r="Q76" i="7" a="1"/>
  <c r="Q76" i="7" s="1"/>
  <c r="AW76" i="7" s="1" a="1"/>
  <c r="AW76" i="7" s="1"/>
  <c r="BV76" i="7" s="1"/>
  <c r="Q138" i="7" a="1"/>
  <c r="Q138" i="7" s="1"/>
  <c r="AW138" i="7" s="1" a="1"/>
  <c r="AW138" i="7" s="1"/>
  <c r="BV138" i="7" s="1"/>
  <c r="Q16" i="7" a="1"/>
  <c r="Q16" i="7" s="1"/>
  <c r="AW16" i="7" s="1" a="1"/>
  <c r="AW16" i="7" s="1"/>
  <c r="BV16" i="7" s="1"/>
  <c r="Q128" i="7" a="1"/>
  <c r="Q128" i="7" s="1"/>
  <c r="AW128" i="7" s="1" a="1"/>
  <c r="AW128" i="7" s="1"/>
  <c r="BV128" i="7" s="1"/>
  <c r="Q163" i="7" a="1"/>
  <c r="Q163" i="7" s="1"/>
  <c r="AW163" i="7" s="1" a="1"/>
  <c r="AW163" i="7" s="1"/>
  <c r="BV163" i="7" s="1"/>
  <c r="Q133" i="7" a="1"/>
  <c r="Q133" i="7" s="1"/>
  <c r="AW133" i="7" s="1" a="1"/>
  <c r="AW133" i="7" s="1"/>
  <c r="BV133" i="7" s="1"/>
  <c r="Q267" i="7" a="1"/>
  <c r="Q267" i="7" s="1"/>
  <c r="AW267" i="7" s="1" a="1"/>
  <c r="AW267" i="7" s="1"/>
  <c r="BV267" i="7" s="1"/>
  <c r="Q255" i="7" a="1"/>
  <c r="Q255" i="7" s="1"/>
  <c r="AW255" i="7" s="1" a="1"/>
  <c r="AW255" i="7" s="1"/>
  <c r="BV255" i="7" s="1"/>
  <c r="Q269" i="7" a="1"/>
  <c r="Q269" i="7" s="1"/>
  <c r="AW269" i="7" s="1" a="1"/>
  <c r="AW269" i="7" s="1"/>
  <c r="BV269" i="7" s="1"/>
  <c r="Q261" i="7" a="1"/>
  <c r="Q261" i="7" s="1"/>
  <c r="AW261" i="7" s="1" a="1"/>
  <c r="AW261" i="7" s="1"/>
  <c r="BV261" i="7" s="1"/>
  <c r="Q242" i="7" a="1"/>
  <c r="Q242" i="7" s="1"/>
  <c r="AW242" i="7" s="1" a="1"/>
  <c r="AW242" i="7" s="1"/>
  <c r="BV242" i="7" s="1"/>
  <c r="Q258" i="7" a="1"/>
  <c r="Q258" i="7" s="1"/>
  <c r="AW258" i="7" s="1" a="1"/>
  <c r="AW258" i="7" s="1"/>
  <c r="BV258" i="7" s="1"/>
  <c r="Q229" i="7" a="1"/>
  <c r="Q229" i="7" s="1"/>
  <c r="AW229" i="7" s="1" a="1"/>
  <c r="AW229" i="7" s="1"/>
  <c r="BV229" i="7" s="1"/>
  <c r="Q234" i="7" a="1"/>
  <c r="Q234" i="7" s="1"/>
  <c r="AW234" i="7" s="1" a="1"/>
  <c r="AW234" i="7" s="1"/>
  <c r="BV234" i="7" s="1"/>
  <c r="Q265" i="7" a="1"/>
  <c r="Q265" i="7" s="1"/>
  <c r="AW265" i="7" s="1" a="1"/>
  <c r="AW265" i="7" s="1"/>
  <c r="BV265" i="7" s="1"/>
  <c r="Q77" i="7" a="1"/>
  <c r="Q77" i="7" s="1"/>
  <c r="AW77" i="7" s="1" a="1"/>
  <c r="AW77" i="7" s="1"/>
  <c r="BV77" i="7" s="1"/>
  <c r="Q129" i="7" a="1"/>
  <c r="Q129" i="7" s="1"/>
  <c r="AW129" i="7" s="1" a="1"/>
  <c r="AW129" i="7" s="1"/>
  <c r="BV129" i="7" s="1"/>
  <c r="Q160" i="7" a="1"/>
  <c r="Q160" i="7" s="1"/>
  <c r="AW160" i="7" s="1" a="1"/>
  <c r="AW160" i="7" s="1"/>
  <c r="BV160" i="7" s="1"/>
  <c r="Q243" i="7" a="1"/>
  <c r="Q243" i="7" s="1"/>
  <c r="AW243" i="7" s="1" a="1"/>
  <c r="AW243" i="7" s="1"/>
  <c r="BV243" i="7" s="1"/>
  <c r="Q67" i="7" a="1"/>
  <c r="Q67" i="7" s="1"/>
  <c r="AW67" i="7" s="1" a="1"/>
  <c r="AW67" i="7" s="1"/>
  <c r="BV67" i="7" s="1"/>
  <c r="Q40" i="7" a="1"/>
  <c r="Q40" i="7" s="1"/>
  <c r="AW40" i="7" s="1" a="1"/>
  <c r="AW40" i="7" s="1"/>
  <c r="BV40" i="7" s="1"/>
  <c r="Q206" i="7" a="1"/>
  <c r="Q206" i="7" s="1"/>
  <c r="AW206" i="7" s="1" a="1"/>
  <c r="AW206" i="7" s="1"/>
  <c r="BV206" i="7" s="1"/>
  <c r="Q80" i="7" a="1"/>
  <c r="Q80" i="7" s="1"/>
  <c r="AW80" i="7" s="1" a="1"/>
  <c r="AW80" i="7" s="1"/>
  <c r="BV80" i="7" s="1"/>
  <c r="Q130" i="7" a="1"/>
  <c r="Q130" i="7" s="1"/>
  <c r="AW130" i="7" s="1" a="1"/>
  <c r="AW130" i="7" s="1"/>
  <c r="BV130" i="7" s="1"/>
  <c r="Q293" i="7" a="1"/>
  <c r="Q293" i="7" s="1"/>
  <c r="AW293" i="7" s="1" a="1"/>
  <c r="AW293" i="7" s="1"/>
  <c r="BV293" i="7" s="1"/>
  <c r="Q61" i="7" a="1"/>
  <c r="Q61" i="7" s="1"/>
  <c r="AW61" i="7" s="1" a="1"/>
  <c r="AW61" i="7" s="1"/>
  <c r="BV61" i="7" s="1"/>
  <c r="Q200" i="7" a="1"/>
  <c r="Q200" i="7" s="1"/>
  <c r="AW200" i="7" s="1" a="1"/>
  <c r="AW200" i="7" s="1"/>
  <c r="BV200" i="7" s="1"/>
  <c r="Q272" i="7" a="1"/>
  <c r="Q272" i="7" s="1"/>
  <c r="AW272" i="7" s="1" a="1"/>
  <c r="AW272" i="7" s="1"/>
  <c r="BV272" i="7" s="1"/>
  <c r="Q81" i="7" a="1"/>
  <c r="Q81" i="7" s="1"/>
  <c r="AW81" i="7" s="1" a="1"/>
  <c r="AW81" i="7" s="1"/>
  <c r="BV81" i="7" s="1"/>
  <c r="Q132" i="7" a="1"/>
  <c r="Q132" i="7" s="1"/>
  <c r="AW132" i="7" s="1" a="1"/>
  <c r="AW132" i="7" s="1"/>
  <c r="BV132" i="7" s="1"/>
  <c r="Q49" i="7" a="1"/>
  <c r="Q49" i="7" s="1"/>
  <c r="AW49" i="7" s="1" a="1"/>
  <c r="AW49" i="7" s="1"/>
  <c r="BV49" i="7" s="1"/>
  <c r="Q291" i="7" a="1"/>
  <c r="Q291" i="7" s="1"/>
  <c r="AW291" i="7" s="1" a="1"/>
  <c r="AW291" i="7" s="1"/>
  <c r="BV291" i="7" s="1"/>
  <c r="Q13" i="7" a="1"/>
  <c r="Q13" i="7" s="1"/>
  <c r="AW13" i="7" s="1" a="1"/>
  <c r="AW13" i="7" s="1"/>
  <c r="BV13" i="7" s="1"/>
  <c r="Q62" i="7" a="1"/>
  <c r="Q62" i="7" s="1"/>
  <c r="AW62" i="7" s="1" a="1"/>
  <c r="AW62" i="7" s="1"/>
  <c r="BV62" i="7" s="1"/>
  <c r="Q64" i="7" a="1"/>
  <c r="Q64" i="7" s="1"/>
  <c r="AW64" i="7" s="1" a="1"/>
  <c r="AW64" i="7" s="1"/>
  <c r="BV64" i="7" s="1"/>
  <c r="Q34" i="7" a="1"/>
  <c r="Q34" i="7" s="1"/>
  <c r="AW34" i="7" s="1" a="1"/>
  <c r="AW34" i="7" s="1"/>
  <c r="BV34" i="7" s="1"/>
  <c r="Q177" i="7" a="1"/>
  <c r="Q177" i="7" s="1"/>
  <c r="AW177" i="7" s="1" a="1"/>
  <c r="AW177" i="7" s="1"/>
  <c r="BV177" i="7" s="1"/>
  <c r="Q169" i="7" a="1"/>
  <c r="Q169" i="7" s="1"/>
  <c r="AW169" i="7" s="1" a="1"/>
  <c r="AW169" i="7" s="1"/>
  <c r="BV169" i="7" s="1"/>
  <c r="Q185" i="7" a="1"/>
  <c r="Q185" i="7" s="1"/>
  <c r="AW185" i="7" s="1" a="1"/>
  <c r="AW185" i="7" s="1"/>
  <c r="BV185" i="7" s="1"/>
  <c r="Q193" i="7" a="1"/>
  <c r="Q193" i="7" s="1"/>
  <c r="AW193" i="7" s="1" a="1"/>
  <c r="AW193" i="7" s="1"/>
  <c r="BV193" i="7" s="1"/>
  <c r="Q257" i="7" a="1"/>
  <c r="Q257" i="7" s="1"/>
  <c r="AW257" i="7" s="1" a="1"/>
  <c r="AW257" i="7" s="1"/>
  <c r="BV257" i="7" s="1"/>
  <c r="Q69" i="7" a="1"/>
  <c r="Q69" i="7" s="1"/>
  <c r="AW69" i="7" s="1" a="1"/>
  <c r="AW69" i="7" s="1"/>
  <c r="BV69" i="7" s="1"/>
  <c r="Q136" i="7" a="1"/>
  <c r="Q136" i="7" s="1"/>
  <c r="AW136" i="7" s="1" a="1"/>
  <c r="AW136" i="7" s="1"/>
  <c r="BV136" i="7" s="1"/>
  <c r="Q151" i="7" a="1"/>
  <c r="Q151" i="7" s="1"/>
  <c r="AW151" i="7" s="1" a="1"/>
  <c r="AW151" i="7" s="1"/>
  <c r="BV151" i="7" s="1"/>
  <c r="Q44" i="7" a="1"/>
  <c r="Q44" i="7" s="1"/>
  <c r="AW44" i="7" s="1" a="1"/>
  <c r="AW44" i="7" s="1"/>
  <c r="BV44" i="7" s="1"/>
  <c r="Q10" i="7" a="1"/>
  <c r="Q10" i="7" s="1"/>
  <c r="AW10" i="7" s="1" a="1"/>
  <c r="AW10" i="7" s="1"/>
  <c r="BV10" i="7" s="1"/>
  <c r="Q78" i="7" a="1"/>
  <c r="Q78" i="7" s="1"/>
  <c r="AW78" i="7" s="1" a="1"/>
  <c r="AW78" i="7" s="1"/>
  <c r="BV78" i="7" s="1"/>
  <c r="Q140" i="7" a="1"/>
  <c r="Q140" i="7" s="1"/>
  <c r="AW140" i="7" s="1" a="1"/>
  <c r="AW140" i="7" s="1"/>
  <c r="BV140" i="7" s="1"/>
  <c r="Q25" i="7" a="1"/>
  <c r="Q25" i="7" s="1"/>
  <c r="AW25" i="7" s="1" a="1"/>
  <c r="AW25" i="7" s="1"/>
  <c r="BV25" i="7" s="1"/>
  <c r="Q27" i="7" a="1"/>
  <c r="Q27" i="7" s="1"/>
  <c r="AW27" i="7" s="1" a="1"/>
  <c r="AW27" i="7" s="1"/>
  <c r="BV27" i="7" s="1"/>
  <c r="Q172" i="7" a="1"/>
  <c r="Q172" i="7" s="1"/>
  <c r="AW172" i="7" s="1" a="1"/>
  <c r="AW172" i="7" s="1"/>
  <c r="BV172" i="7" s="1"/>
  <c r="Q167" i="7" a="1"/>
  <c r="Q167" i="7" s="1"/>
  <c r="AW167" i="7" s="1" a="1"/>
  <c r="AW167" i="7" s="1"/>
  <c r="BV167" i="7" s="1"/>
  <c r="Q276" i="7" a="1"/>
  <c r="Q276" i="7" s="1"/>
  <c r="AW276" i="7" s="1" a="1"/>
  <c r="AW276" i="7" s="1"/>
  <c r="BV276" i="7" s="1"/>
  <c r="Q262" i="7" a="1"/>
  <c r="Q262" i="7" s="1"/>
  <c r="AW262" i="7" s="1" a="1"/>
  <c r="AW262" i="7" s="1"/>
  <c r="BV262" i="7" s="1"/>
  <c r="Q53" i="7" a="1"/>
  <c r="Q53" i="7" s="1"/>
  <c r="AW53" i="7" s="1" a="1"/>
  <c r="AW53" i="7" s="1"/>
  <c r="BV53" i="7" s="1"/>
  <c r="Q89" i="7" a="1"/>
  <c r="Q89" i="7" s="1"/>
  <c r="AW89" i="7" s="1" a="1"/>
  <c r="AW89" i="7" s="1"/>
  <c r="BV89" i="7" s="1"/>
  <c r="Q43" i="7" a="1"/>
  <c r="Q43" i="7" s="1"/>
  <c r="AW43" i="7" s="1" a="1"/>
  <c r="AW43" i="7" s="1"/>
  <c r="BV43" i="7" s="1"/>
  <c r="Q119" i="7" a="1"/>
  <c r="Q119" i="7" s="1"/>
  <c r="AW119" i="7" s="1" a="1"/>
  <c r="AW119" i="7" s="1"/>
  <c r="BV119" i="7" s="1"/>
  <c r="Q183" i="7" a="1"/>
  <c r="Q183" i="7" s="1"/>
  <c r="AW183" i="7" s="1" a="1"/>
  <c r="AW183" i="7" s="1"/>
  <c r="BV183" i="7" s="1"/>
  <c r="Q244" i="7" a="1"/>
  <c r="Q244" i="7" s="1"/>
  <c r="AW244" i="7" s="1" a="1"/>
  <c r="AW244" i="7" s="1"/>
  <c r="BV244" i="7" s="1"/>
  <c r="Q288" i="7" a="1"/>
  <c r="Q288" i="7" s="1"/>
  <c r="AW288" i="7" s="1" a="1"/>
  <c r="AW288" i="7" s="1"/>
  <c r="BV288" i="7" s="1"/>
  <c r="Q205" i="7" a="1"/>
  <c r="Q205" i="7" s="1"/>
  <c r="AW205" i="7" s="1" a="1"/>
  <c r="AW205" i="7" s="1"/>
  <c r="BV205" i="7" s="1"/>
  <c r="Q72" i="7" a="1"/>
  <c r="Q72" i="7" s="1"/>
  <c r="AW72" i="7" s="1" a="1"/>
  <c r="AW72" i="7" s="1"/>
  <c r="BV72" i="7" s="1"/>
  <c r="Q33" i="7" a="1"/>
  <c r="Q33" i="7" s="1"/>
  <c r="AW33" i="7" s="1" a="1"/>
  <c r="AW33" i="7" s="1"/>
  <c r="BV33" i="7" s="1"/>
  <c r="Q154" i="7" a="1"/>
  <c r="Q154" i="7" s="1"/>
  <c r="AW154" i="7" s="1" a="1"/>
  <c r="AW154" i="7" s="1"/>
  <c r="BV154" i="7" s="1"/>
  <c r="Q50" i="7" a="1"/>
  <c r="Q50" i="7" s="1"/>
  <c r="AW50" i="7" s="1" a="1"/>
  <c r="AW50" i="7" s="1"/>
  <c r="BV50" i="7" s="1"/>
  <c r="Q23" i="7" a="1"/>
  <c r="Q23" i="7" s="1"/>
  <c r="AW23" i="7" s="1" a="1"/>
  <c r="AW23" i="7" s="1"/>
  <c r="BV23" i="7" s="1"/>
  <c r="Q237" i="7" a="1"/>
  <c r="Q237" i="7" s="1"/>
  <c r="AW237" i="7" s="1" a="1"/>
  <c r="AW237" i="7" s="1"/>
  <c r="BV237" i="7" s="1"/>
  <c r="Q248" i="7" a="1"/>
  <c r="Q248" i="7" s="1"/>
  <c r="AW248" i="7" s="1" a="1"/>
  <c r="AW248" i="7" s="1"/>
  <c r="BV248" i="7" s="1"/>
  <c r="Q165" i="7" a="1"/>
  <c r="Q165" i="7" s="1"/>
  <c r="AW165" i="7" s="1" a="1"/>
  <c r="AW165" i="7" s="1"/>
  <c r="BV165" i="7" s="1"/>
  <c r="Q271" i="7" a="1"/>
  <c r="Q271" i="7" s="1"/>
  <c r="AW271" i="7" s="1" a="1"/>
  <c r="AW271" i="7" s="1"/>
  <c r="BV271" i="7" s="1"/>
  <c r="Q162" i="7" a="1"/>
  <c r="Q162" i="7" s="1"/>
  <c r="AW162" i="7" s="1" a="1"/>
  <c r="AW162" i="7" s="1"/>
  <c r="BV162" i="7" s="1"/>
  <c r="Q285" i="7" a="1"/>
  <c r="Q285" i="7" s="1"/>
  <c r="AW285" i="7" s="1" a="1"/>
  <c r="AW285" i="7" s="1"/>
  <c r="BV285" i="7" s="1"/>
  <c r="Q180" i="7" a="1"/>
  <c r="Q180" i="7" s="1"/>
  <c r="AW180" i="7" s="1" a="1"/>
  <c r="AW180" i="7" s="1"/>
  <c r="BV180" i="7" s="1"/>
  <c r="Q106" i="7" a="1"/>
  <c r="Q106" i="7" s="1"/>
  <c r="AW106" i="7" s="1" a="1"/>
  <c r="AW106" i="7" s="1"/>
  <c r="BV106" i="7" s="1"/>
  <c r="Q270" i="7" a="1"/>
  <c r="Q270" i="7" s="1"/>
  <c r="AW270" i="7" s="1" a="1"/>
  <c r="AW270" i="7" s="1"/>
  <c r="BV270" i="7" s="1"/>
  <c r="Q268" i="7" a="1"/>
  <c r="Q268" i="7" s="1"/>
  <c r="AW268" i="7" s="1" a="1"/>
  <c r="AW268" i="7" s="1"/>
  <c r="BV268" i="7" s="1"/>
  <c r="Q73" i="7" a="1"/>
  <c r="Q73" i="7" s="1"/>
  <c r="AW73" i="7" s="1" a="1"/>
  <c r="AW73" i="7" s="1"/>
  <c r="BV73" i="7" s="1"/>
  <c r="Q35" i="7" a="1"/>
  <c r="Q35" i="7" s="1"/>
  <c r="AW35" i="7" s="1" a="1"/>
  <c r="AW35" i="7" s="1"/>
  <c r="BV35" i="7" s="1"/>
  <c r="Q155" i="7" a="1"/>
  <c r="Q155" i="7" s="1"/>
  <c r="AW155" i="7" s="1" a="1"/>
  <c r="AW155" i="7" s="1"/>
  <c r="BV155" i="7" s="1"/>
  <c r="Q113" i="7" a="1"/>
  <c r="Q113" i="7" s="1"/>
  <c r="AW113" i="7" s="1" a="1"/>
  <c r="AW113" i="7" s="1"/>
  <c r="BV113" i="7" s="1"/>
  <c r="Q82" i="7" a="1"/>
  <c r="Q82" i="7" s="1"/>
  <c r="AW82" i="7" s="1" a="1"/>
  <c r="AW82" i="7" s="1"/>
  <c r="BV82" i="7" s="1"/>
  <c r="Q144" i="7" a="1"/>
  <c r="Q144" i="7" s="1"/>
  <c r="AW144" i="7" s="1" a="1"/>
  <c r="AW144" i="7" s="1"/>
  <c r="BV144" i="7" s="1"/>
  <c r="Q28" i="7" a="1"/>
  <c r="Q28" i="7" s="1"/>
  <c r="AW28" i="7" s="1" a="1"/>
  <c r="AW28" i="7" s="1"/>
  <c r="BV28" i="7" s="1"/>
  <c r="Q17" i="7" a="1"/>
  <c r="Q17" i="7" s="1"/>
  <c r="AW17" i="7" s="1" a="1"/>
  <c r="AW17" i="7" s="1"/>
  <c r="BV17" i="7" s="1"/>
  <c r="Q227" i="7" a="1"/>
  <c r="Q227" i="7" s="1"/>
  <c r="AW227" i="7" s="1" a="1"/>
  <c r="AW227" i="7" s="1"/>
  <c r="BV227" i="7" s="1"/>
  <c r="Q197" i="7" a="1"/>
  <c r="Q197" i="7" s="1"/>
  <c r="AW197" i="7" s="1" a="1"/>
  <c r="AW197" i="7" s="1"/>
  <c r="BV197" i="7" s="1"/>
  <c r="Q295" i="7" a="1"/>
  <c r="Q295" i="7" s="1"/>
  <c r="AW295" i="7" s="1" a="1"/>
  <c r="AW295" i="7" s="1"/>
  <c r="BV295" i="7" s="1"/>
  <c r="Q93" i="7" a="1"/>
  <c r="Q93" i="7" s="1"/>
  <c r="AW93" i="7" s="1" a="1"/>
  <c r="AW93" i="7" s="1"/>
  <c r="BV93" i="7" s="1"/>
  <c r="Q98" i="7" a="1"/>
  <c r="Q98" i="7" s="1"/>
  <c r="AW98" i="7" s="1" a="1"/>
  <c r="AW98" i="7" s="1"/>
  <c r="BV98" i="7" s="1"/>
  <c r="Q123" i="7" a="1"/>
  <c r="Q123" i="7" s="1"/>
  <c r="AW123" i="7" s="1" a="1"/>
  <c r="AW123" i="7" s="1"/>
  <c r="BV123" i="7" s="1"/>
  <c r="Q187" i="7" a="1"/>
  <c r="Q187" i="7" s="1"/>
  <c r="AW187" i="7" s="1" a="1"/>
  <c r="AW187" i="7" s="1"/>
  <c r="BV187" i="7" s="1"/>
  <c r="Q108" i="7" a="1"/>
  <c r="Q108" i="7" s="1"/>
  <c r="AW108" i="7" s="1" a="1"/>
  <c r="AW108" i="7" s="1"/>
  <c r="BV108" i="7" s="1"/>
  <c r="Q194" i="7" a="1"/>
  <c r="Q194" i="7" s="1"/>
  <c r="AW194" i="7" s="1" a="1"/>
  <c r="AW194" i="7" s="1"/>
  <c r="BV194" i="7" s="1"/>
  <c r="Q18" i="7" a="1"/>
  <c r="Q18" i="7" s="1"/>
  <c r="AW18" i="7" s="1" a="1"/>
  <c r="AW18" i="7" s="1"/>
  <c r="BV18" i="7" s="1"/>
  <c r="Q158" i="7" a="1"/>
  <c r="Q158" i="7" s="1"/>
  <c r="AW158" i="7" s="1" a="1"/>
  <c r="AW158" i="7" s="1"/>
  <c r="BV158" i="7" s="1"/>
  <c r="Q116" i="7" a="1"/>
  <c r="Q116" i="7" s="1"/>
  <c r="AW116" i="7" s="1" a="1"/>
  <c r="AW116" i="7" s="1"/>
  <c r="BV116" i="7" s="1"/>
  <c r="Q166" i="7" a="1"/>
  <c r="Q166" i="7" s="1"/>
  <c r="AW166" i="7" s="1" a="1"/>
  <c r="AW166" i="7" s="1"/>
  <c r="BV166" i="7" s="1"/>
  <c r="Q274" i="7" a="1"/>
  <c r="Q274" i="7" s="1"/>
  <c r="AW274" i="7" s="1" a="1"/>
  <c r="AW274" i="7" s="1"/>
  <c r="BV274" i="7" s="1"/>
  <c r="Q11" i="7" a="1"/>
  <c r="Q11" i="7" s="1"/>
  <c r="AW11" i="7" s="1" a="1"/>
  <c r="AW11" i="7" s="1"/>
  <c r="BV11" i="7" s="1"/>
  <c r="Q192" i="7" a="1"/>
  <c r="Q192" i="7" s="1"/>
  <c r="AW192" i="7" s="1" a="1"/>
  <c r="AW192" i="7" s="1"/>
  <c r="BV192" i="7" s="1"/>
  <c r="Q57" i="7" a="1"/>
  <c r="Q57" i="7" s="1"/>
  <c r="AW57" i="7" s="1" a="1"/>
  <c r="AW57" i="7" s="1"/>
  <c r="BV57" i="7" s="1"/>
  <c r="Q219" i="7" a="1"/>
  <c r="Q219" i="7" s="1"/>
  <c r="AW219" i="7" s="1" a="1"/>
  <c r="AW219" i="7" s="1"/>
  <c r="BV219" i="7" s="1"/>
  <c r="Q41" i="7" a="1"/>
  <c r="Q41" i="7" s="1"/>
  <c r="AW41" i="7" s="1" a="1"/>
  <c r="AW41" i="7" s="1"/>
  <c r="BV41" i="7" s="1"/>
  <c r="Q241" i="7" a="1"/>
  <c r="Q241" i="7" s="1"/>
  <c r="AW241" i="7" s="1" a="1"/>
  <c r="AW241" i="7" s="1"/>
  <c r="BV241" i="7" s="1"/>
  <c r="Q85" i="7" a="1"/>
  <c r="Q85" i="7" s="1"/>
  <c r="AW85" i="7" s="1" a="1"/>
  <c r="AW85" i="7" s="1"/>
  <c r="BV85" i="7" s="1"/>
  <c r="Q131" i="7" a="1"/>
  <c r="Q131" i="7" s="1"/>
  <c r="AW131" i="7" s="1" a="1"/>
  <c r="AW131" i="7" s="1"/>
  <c r="BV131" i="7" s="1"/>
  <c r="Q111" i="7" a="1"/>
  <c r="Q111" i="7" s="1"/>
  <c r="AW111" i="7" s="1" a="1"/>
  <c r="AW111" i="7" s="1"/>
  <c r="BV111" i="7" s="1"/>
  <c r="Q107" i="7" a="1"/>
  <c r="Q107" i="7" s="1"/>
  <c r="AW107" i="7" s="1" a="1"/>
  <c r="AW107" i="7" s="1"/>
  <c r="BV107" i="7" s="1"/>
  <c r="Q250" i="7" a="1"/>
  <c r="Q250" i="7" s="1"/>
  <c r="AW250" i="7" s="1" a="1"/>
  <c r="AW250" i="7" s="1"/>
  <c r="BV250" i="7" s="1"/>
  <c r="Q260" i="7" a="1"/>
  <c r="Q260" i="7" s="1"/>
  <c r="AW260" i="7" s="1" a="1"/>
  <c r="AW260" i="7" s="1"/>
  <c r="BV260" i="7" s="1"/>
  <c r="Q75" i="7" a="1"/>
  <c r="Q75" i="7" s="1"/>
  <c r="AW75" i="7" s="1" a="1"/>
  <c r="AW75" i="7" s="1"/>
  <c r="BV75" i="7" s="1"/>
  <c r="Q135" i="7" a="1"/>
  <c r="Q135" i="7" s="1"/>
  <c r="AW135" i="7" s="1" a="1"/>
  <c r="AW135" i="7" s="1"/>
  <c r="BV135" i="7" s="1"/>
  <c r="Q150" i="7" a="1"/>
  <c r="Q150" i="7" s="1"/>
  <c r="AW150" i="7" s="1" a="1"/>
  <c r="AW150" i="7" s="1"/>
  <c r="BV150" i="7" s="1"/>
  <c r="Q126" i="7" a="1"/>
  <c r="Q126" i="7" s="1"/>
  <c r="AW126" i="7" s="1" a="1"/>
  <c r="AW126" i="7" s="1"/>
  <c r="BV126" i="7" s="1"/>
  <c r="Q238" i="7" a="1"/>
  <c r="Q238" i="7" s="1"/>
  <c r="AW238" i="7" s="1" a="1"/>
  <c r="AW238" i="7" s="1"/>
  <c r="BV238" i="7" s="1"/>
  <c r="Q147" i="7" a="1"/>
  <c r="Q147" i="7" s="1"/>
  <c r="AW147" i="7" s="1" a="1"/>
  <c r="AW147" i="7" s="1"/>
  <c r="BV147" i="7" s="1"/>
  <c r="Q110" i="7" a="1"/>
  <c r="Q110" i="7" s="1"/>
  <c r="AW110" i="7" s="1" a="1"/>
  <c r="AW110" i="7" s="1"/>
  <c r="BV110" i="7" s="1"/>
  <c r="Q240" i="7" a="1"/>
  <c r="Q240" i="7" s="1"/>
  <c r="AW240" i="7" s="1" a="1"/>
  <c r="AW240" i="7" s="1"/>
  <c r="BV240" i="7" s="1"/>
  <c r="Q233" i="7" a="1"/>
  <c r="Q233" i="7" s="1"/>
  <c r="AW233" i="7" s="1" a="1"/>
  <c r="AW233" i="7" s="1"/>
  <c r="BV233" i="7" s="1"/>
  <c r="Q173" i="7" a="1"/>
  <c r="Q173" i="7" s="1"/>
  <c r="AW173" i="7" s="1" a="1"/>
  <c r="AW173" i="7" s="1"/>
  <c r="BV173" i="7" s="1"/>
  <c r="Q195" i="7" a="1"/>
  <c r="Q195" i="7" s="1"/>
  <c r="AW195" i="7" s="1" a="1"/>
  <c r="AW195" i="7" s="1"/>
  <c r="BV195" i="7" s="1"/>
  <c r="Q26" i="7" a="1"/>
  <c r="Q26" i="7" s="1"/>
  <c r="AW26" i="7" s="1" a="1"/>
  <c r="AW26" i="7" s="1"/>
  <c r="BV26" i="7" s="1"/>
  <c r="Q281" i="7" a="1"/>
  <c r="Q281" i="7" s="1"/>
  <c r="AW281" i="7" s="1" a="1"/>
  <c r="AW281" i="7" s="1"/>
  <c r="BV281" i="7" s="1"/>
  <c r="Q170" i="7" a="1"/>
  <c r="Q170" i="7" s="1"/>
  <c r="AW170" i="7" s="1" a="1"/>
  <c r="AW170" i="7" s="1"/>
  <c r="BV170" i="7" s="1"/>
  <c r="Q101" i="7" a="1"/>
  <c r="Q101" i="7" s="1"/>
  <c r="AW101" i="7" s="1" a="1"/>
  <c r="AW101" i="7" s="1"/>
  <c r="BV101" i="7" s="1"/>
  <c r="Q249" i="7" a="1"/>
  <c r="Q249" i="7" s="1"/>
  <c r="AW249" i="7" s="1" a="1"/>
  <c r="AW249" i="7" s="1"/>
  <c r="BV249" i="7" s="1"/>
  <c r="Q115" i="7" a="1"/>
  <c r="Q115" i="7" s="1"/>
  <c r="AW115" i="7" s="1" a="1"/>
  <c r="AW115" i="7" s="1"/>
  <c r="BV115" i="7" s="1"/>
  <c r="Q36" i="7" a="1"/>
  <c r="Q36" i="7" s="1"/>
  <c r="AW36" i="7" s="1" a="1"/>
  <c r="AW36" i="7" s="1"/>
  <c r="BV36" i="7" s="1"/>
  <c r="Q210" i="7" a="1"/>
  <c r="Q210" i="7" s="1"/>
  <c r="AW210" i="7" s="1" a="1"/>
  <c r="AW210" i="7" s="1"/>
  <c r="BV210" i="7" s="1"/>
  <c r="Q266" i="7" a="1"/>
  <c r="Q266" i="7" s="1"/>
  <c r="AW266" i="7" s="1" a="1"/>
  <c r="AW266" i="7" s="1"/>
  <c r="BV266" i="7" s="1"/>
  <c r="Q213" i="7" a="1"/>
  <c r="Q213" i="7" s="1"/>
  <c r="AW213" i="7" s="1" a="1"/>
  <c r="AW213" i="7" s="1"/>
  <c r="BV213" i="7" s="1"/>
  <c r="Q280" i="7" a="1"/>
  <c r="Q280" i="7" s="1"/>
  <c r="AW280" i="7" s="1" a="1"/>
  <c r="AW280" i="7" s="1"/>
  <c r="BV280" i="7" s="1"/>
  <c r="Q222" i="7" a="1"/>
  <c r="Q222" i="7" s="1"/>
  <c r="AW222" i="7" s="1" a="1"/>
  <c r="AW222" i="7" s="1"/>
  <c r="BV222" i="7" s="1"/>
  <c r="Q178" i="7" a="1"/>
  <c r="Q178" i="7" s="1"/>
  <c r="AW178" i="7" s="1" a="1"/>
  <c r="AW178" i="7" s="1"/>
  <c r="BV178" i="7" s="1"/>
  <c r="Q96" i="7" a="1"/>
  <c r="Q96" i="7" s="1"/>
  <c r="AW96" i="7" s="1" a="1"/>
  <c r="AW96" i="7" s="1"/>
  <c r="BV96" i="7" s="1"/>
  <c r="Q216" i="7" a="1"/>
  <c r="Q216" i="7" s="1"/>
  <c r="AW216" i="7" s="1" a="1"/>
  <c r="AW216" i="7" s="1"/>
  <c r="BV216" i="7" s="1"/>
  <c r="Q179" i="7" a="1"/>
  <c r="Q179" i="7" s="1"/>
  <c r="AW179" i="7" s="1" a="1"/>
  <c r="AW179" i="7" s="1"/>
  <c r="BV179" i="7" s="1"/>
  <c r="Q65" i="7" a="1"/>
  <c r="Q65" i="7" s="1"/>
  <c r="AW65" i="7" s="1" a="1"/>
  <c r="AW65" i="7" s="1"/>
  <c r="BV65" i="7" s="1"/>
  <c r="Q42" i="7" a="1"/>
  <c r="Q42" i="7" s="1"/>
  <c r="AW42" i="7" s="1" a="1"/>
  <c r="AW42" i="7" s="1"/>
  <c r="BV42" i="7" s="1"/>
  <c r="Q103" i="7" a="1"/>
  <c r="Q103" i="7" s="1"/>
  <c r="AW103" i="7" s="1" a="1"/>
  <c r="AW103" i="7" s="1"/>
  <c r="BV103" i="7" s="1"/>
  <c r="Q251" i="7" a="1"/>
  <c r="Q251" i="7" s="1"/>
  <c r="AW251" i="7" s="1" a="1"/>
  <c r="AW251" i="7" s="1"/>
  <c r="BV251" i="7" s="1"/>
  <c r="Q176" i="7" a="1"/>
  <c r="Q176" i="7" s="1"/>
  <c r="AW176" i="7" s="1" a="1"/>
  <c r="AW176" i="7" s="1"/>
  <c r="BV176" i="7" s="1"/>
  <c r="Q259" i="7" a="1"/>
  <c r="Q259" i="7" s="1"/>
  <c r="AW259" i="7" s="1" a="1"/>
  <c r="AW259" i="7" s="1"/>
  <c r="BV259" i="7" s="1"/>
  <c r="Q171" i="7" a="1"/>
  <c r="Q171" i="7" s="1"/>
  <c r="AW171" i="7" s="1" a="1"/>
  <c r="AW171" i="7" s="1"/>
  <c r="BV171" i="7" s="1"/>
  <c r="Q68" i="7" a="1"/>
  <c r="Q68" i="7" s="1"/>
  <c r="AW68" i="7" s="1" a="1"/>
  <c r="AW68" i="7" s="1"/>
  <c r="BV68" i="7" s="1"/>
  <c r="Q39" i="7" a="1"/>
  <c r="Q39" i="7" s="1"/>
  <c r="AW39" i="7" s="1" a="1"/>
  <c r="AW39" i="7" s="1"/>
  <c r="BV39" i="7" s="1"/>
  <c r="Q157" i="7" a="1"/>
  <c r="Q157" i="7" s="1"/>
  <c r="AW157" i="7" s="1" a="1"/>
  <c r="AW157" i="7" s="1"/>
  <c r="BV157" i="7" s="1"/>
  <c r="Q279" i="7" a="1"/>
  <c r="Q279" i="7" s="1"/>
  <c r="AW279" i="7" s="1" a="1"/>
  <c r="AW279" i="7" s="1"/>
  <c r="BV279" i="7" s="1"/>
  <c r="L54" i="7" a="1"/>
  <c r="L54" i="7" s="1"/>
  <c r="AR54" i="7" s="1" a="1"/>
  <c r="AR54" i="7" s="1"/>
  <c r="BQ54" i="7" s="1"/>
  <c r="L119" i="7" a="1"/>
  <c r="L119" i="7" s="1"/>
  <c r="AR119" i="7" s="1" a="1"/>
  <c r="AR119" i="7" s="1"/>
  <c r="BQ119" i="7" s="1"/>
  <c r="L78" i="7" a="1"/>
  <c r="L78" i="7" s="1"/>
  <c r="AR78" i="7" s="1" a="1"/>
  <c r="AR78" i="7" s="1"/>
  <c r="BQ78" i="7" s="1"/>
  <c r="L39" i="7" a="1"/>
  <c r="L39" i="7" s="1"/>
  <c r="AR39" i="7" s="1" a="1"/>
  <c r="AR39" i="7" s="1"/>
  <c r="BQ39" i="7" s="1"/>
  <c r="L206" i="7" a="1"/>
  <c r="L206" i="7" s="1"/>
  <c r="AR206" i="7" s="1" a="1"/>
  <c r="AR206" i="7" s="1"/>
  <c r="BQ206" i="7" s="1"/>
  <c r="L254" i="7" a="1"/>
  <c r="L254" i="7" s="1"/>
  <c r="AR254" i="7" s="1" a="1"/>
  <c r="AR254" i="7" s="1"/>
  <c r="BQ254" i="7" s="1"/>
  <c r="L258" i="7" a="1"/>
  <c r="L258" i="7" s="1"/>
  <c r="AR258" i="7" s="1" a="1"/>
  <c r="AR258" i="7" s="1"/>
  <c r="BQ258" i="7" s="1"/>
  <c r="L208" i="7" a="1"/>
  <c r="L208" i="7" s="1"/>
  <c r="AR208" i="7" s="1" a="1"/>
  <c r="AR208" i="7" s="1"/>
  <c r="BQ208" i="7" s="1"/>
  <c r="L8" i="7" a="1"/>
  <c r="L8" i="7" s="1"/>
  <c r="AR8" i="7" s="1" a="1"/>
  <c r="AR8" i="7" s="1"/>
  <c r="BQ8" i="7" s="1"/>
  <c r="L55" i="7" a="1"/>
  <c r="L55" i="7" s="1"/>
  <c r="AR55" i="7" s="1" a="1"/>
  <c r="AR55" i="7" s="1"/>
  <c r="BQ55" i="7" s="1"/>
  <c r="L120" i="7" a="1"/>
  <c r="L120" i="7" s="1"/>
  <c r="AR120" i="7" s="1" a="1"/>
  <c r="AR120" i="7" s="1"/>
  <c r="BQ120" i="7" s="1"/>
  <c r="L80" i="7" a="1"/>
  <c r="L80" i="7" s="1"/>
  <c r="AR80" i="7" s="1" a="1"/>
  <c r="AR80" i="7" s="1"/>
  <c r="BQ80" i="7" s="1"/>
  <c r="L98" i="7" a="1"/>
  <c r="L98" i="7" s="1"/>
  <c r="AR98" i="7" s="1" a="1"/>
  <c r="AR98" i="7" s="1"/>
  <c r="BQ98" i="7" s="1"/>
  <c r="L213" i="7" a="1"/>
  <c r="L213" i="7" s="1"/>
  <c r="AR213" i="7" s="1" a="1"/>
  <c r="AR213" i="7" s="1"/>
  <c r="BQ213" i="7" s="1"/>
  <c r="L255" i="7" a="1"/>
  <c r="L255" i="7" s="1"/>
  <c r="AR255" i="7" s="1" a="1"/>
  <c r="AR255" i="7" s="1"/>
  <c r="BQ255" i="7" s="1"/>
  <c r="L266" i="7" a="1"/>
  <c r="L266" i="7" s="1"/>
  <c r="AR266" i="7" s="1" a="1"/>
  <c r="AR266" i="7" s="1"/>
  <c r="BQ266" i="7" s="1"/>
  <c r="L217" i="7" a="1"/>
  <c r="L217" i="7" s="1"/>
  <c r="AR217" i="7" s="1" a="1"/>
  <c r="AR217" i="7" s="1"/>
  <c r="BQ217" i="7" s="1"/>
  <c r="L275" i="7" a="1"/>
  <c r="L275" i="7" s="1"/>
  <c r="AR275" i="7" s="1" a="1"/>
  <c r="AR275" i="7" s="1"/>
  <c r="BQ275" i="7" s="1"/>
  <c r="L52" i="7" a="1"/>
  <c r="L52" i="7" s="1"/>
  <c r="AR52" i="7" s="1" a="1"/>
  <c r="AR52" i="7" s="1"/>
  <c r="BQ52" i="7" s="1"/>
  <c r="L117" i="7" a="1"/>
  <c r="L117" i="7" s="1"/>
  <c r="AR117" i="7" s="1" a="1"/>
  <c r="AR117" i="7" s="1"/>
  <c r="BQ117" i="7" s="1"/>
  <c r="L41" i="7" a="1"/>
  <c r="L41" i="7" s="1"/>
  <c r="AR41" i="7" s="1" a="1"/>
  <c r="AR41" i="7" s="1"/>
  <c r="BQ41" i="7" s="1"/>
  <c r="L85" i="7" a="1"/>
  <c r="L85" i="7" s="1"/>
  <c r="AR85" i="7" s="1" a="1"/>
  <c r="AR85" i="7" s="1"/>
  <c r="BQ85" i="7" s="1"/>
  <c r="L204" i="7" a="1"/>
  <c r="L204" i="7" s="1"/>
  <c r="AR204" i="7" s="1" a="1"/>
  <c r="AR204" i="7" s="1"/>
  <c r="BQ204" i="7" s="1"/>
  <c r="L223" i="7" a="1"/>
  <c r="L223" i="7" s="1"/>
  <c r="AR223" i="7" s="1" a="1"/>
  <c r="AR223" i="7" s="1"/>
  <c r="BQ223" i="7" s="1"/>
  <c r="L245" i="7" a="1"/>
  <c r="L245" i="7" s="1"/>
  <c r="AR245" i="7" s="1" a="1"/>
  <c r="AR245" i="7" s="1"/>
  <c r="BQ245" i="7" s="1"/>
  <c r="L191" i="7" a="1"/>
  <c r="L191" i="7" s="1"/>
  <c r="AR191" i="7" s="1" a="1"/>
  <c r="AR191" i="7" s="1"/>
  <c r="BQ191" i="7" s="1"/>
  <c r="L288" i="7" a="1"/>
  <c r="L288" i="7" s="1"/>
  <c r="AR288" i="7" s="1" a="1"/>
  <c r="AR288" i="7" s="1"/>
  <c r="BQ288" i="7" s="1"/>
  <c r="L49" i="7" a="1"/>
  <c r="L49" i="7" s="1"/>
  <c r="AR49" i="7" s="1" a="1"/>
  <c r="AR49" i="7" s="1"/>
  <c r="BQ49" i="7" s="1"/>
  <c r="L114" i="7" a="1"/>
  <c r="L114" i="7" s="1"/>
  <c r="AR114" i="7" s="1" a="1"/>
  <c r="AR114" i="7" s="1"/>
  <c r="BQ114" i="7" s="1"/>
  <c r="L158" i="7" a="1"/>
  <c r="L158" i="7" s="1"/>
  <c r="AR158" i="7" s="1" a="1"/>
  <c r="AR158" i="7" s="1"/>
  <c r="BQ158" i="7" s="1"/>
  <c r="L79" i="7" a="1"/>
  <c r="L79" i="7" s="1"/>
  <c r="AR79" i="7" s="1" a="1"/>
  <c r="AR79" i="7" s="1"/>
  <c r="BQ79" i="7" s="1"/>
  <c r="L179" i="7" a="1"/>
  <c r="L179" i="7" s="1"/>
  <c r="AR179" i="7" s="1" a="1"/>
  <c r="AR179" i="7" s="1"/>
  <c r="BQ179" i="7" s="1"/>
  <c r="L174" i="7" a="1"/>
  <c r="L174" i="7" s="1"/>
  <c r="AR174" i="7" s="1" a="1"/>
  <c r="AR174" i="7" s="1"/>
  <c r="BQ174" i="7" s="1"/>
  <c r="L239" i="7" a="1"/>
  <c r="L239" i="7" s="1"/>
  <c r="AR239" i="7" s="1" a="1"/>
  <c r="AR239" i="7" s="1"/>
  <c r="BQ239" i="7" s="1"/>
  <c r="L277" i="7" a="1"/>
  <c r="L277" i="7" s="1"/>
  <c r="AR277" i="7" s="1" a="1"/>
  <c r="AR277" i="7" s="1"/>
  <c r="BQ277" i="7" s="1"/>
  <c r="L140" i="7" a="1"/>
  <c r="L140" i="7" s="1"/>
  <c r="AR140" i="7" s="1" a="1"/>
  <c r="AR140" i="7" s="1"/>
  <c r="BQ140" i="7" s="1"/>
  <c r="L27" i="7" a="1"/>
  <c r="L27" i="7" s="1"/>
  <c r="AR27" i="7" s="1" a="1"/>
  <c r="AR27" i="7" s="1"/>
  <c r="BQ27" i="7" s="1"/>
  <c r="L139" i="7" a="1"/>
  <c r="L139" i="7" s="1"/>
  <c r="AR139" i="7" s="1" a="1"/>
  <c r="AR139" i="7" s="1"/>
  <c r="BQ139" i="7" s="1"/>
  <c r="L265" i="7" a="1"/>
  <c r="L265" i="7" s="1"/>
  <c r="AR265" i="7" s="1" a="1"/>
  <c r="AR265" i="7" s="1"/>
  <c r="BQ265" i="7" s="1"/>
  <c r="L28" i="7" a="1"/>
  <c r="L28" i="7" s="1"/>
  <c r="AR28" i="7" s="1" a="1"/>
  <c r="AR28" i="7" s="1"/>
  <c r="BQ28" i="7" s="1"/>
  <c r="L141" i="7" a="1"/>
  <c r="L141" i="7" s="1"/>
  <c r="AR141" i="7" s="1" a="1"/>
  <c r="AR141" i="7" s="1"/>
  <c r="BQ141" i="7" s="1"/>
  <c r="L270" i="7" a="1"/>
  <c r="L270" i="7" s="1"/>
  <c r="AR270" i="7" s="1" a="1"/>
  <c r="AR270" i="7" s="1"/>
  <c r="BQ270" i="7" s="1"/>
  <c r="L25" i="7" a="1"/>
  <c r="L25" i="7" s="1"/>
  <c r="AR25" i="7" s="1" a="1"/>
  <c r="AR25" i="7" s="1"/>
  <c r="BQ25" i="7" s="1"/>
  <c r="L173" i="7" a="1"/>
  <c r="L173" i="7" s="1"/>
  <c r="AR173" i="7" s="1" a="1"/>
  <c r="AR173" i="7" s="1"/>
  <c r="BQ173" i="7" s="1"/>
  <c r="L152" i="7" a="1"/>
  <c r="L152" i="7" s="1"/>
  <c r="AR152" i="7" s="1" a="1"/>
  <c r="AR152" i="7" s="1"/>
  <c r="BQ152" i="7" s="1"/>
  <c r="L59" i="7" a="1"/>
  <c r="L59" i="7" s="1"/>
  <c r="AR59" i="7" s="1" a="1"/>
  <c r="AR59" i="7" s="1"/>
  <c r="BQ59" i="7" s="1"/>
  <c r="L88" i="7" a="1"/>
  <c r="L88" i="7" s="1"/>
  <c r="AR88" i="7" s="1" a="1"/>
  <c r="AR88" i="7" s="1"/>
  <c r="BQ88" i="7" s="1"/>
  <c r="L184" i="7" a="1"/>
  <c r="L184" i="7" s="1"/>
  <c r="AR184" i="7" s="1" a="1"/>
  <c r="AR184" i="7" s="1"/>
  <c r="BQ184" i="7" s="1"/>
  <c r="L14" i="7" a="1"/>
  <c r="L14" i="7" s="1"/>
  <c r="AR14" i="7" s="1" a="1"/>
  <c r="AR14" i="7" s="1"/>
  <c r="BQ14" i="7" s="1"/>
  <c r="L58" i="7" a="1"/>
  <c r="L58" i="7" s="1"/>
  <c r="AR58" i="7" s="1" a="1"/>
  <c r="AR58" i="7" s="1"/>
  <c r="BQ58" i="7" s="1"/>
  <c r="L123" i="7" a="1"/>
  <c r="L123" i="7" s="1"/>
  <c r="AR123" i="7" s="1" a="1"/>
  <c r="AR123" i="7" s="1"/>
  <c r="BQ123" i="7" s="1"/>
  <c r="L86" i="7" a="1"/>
  <c r="L86" i="7" s="1"/>
  <c r="AR86" i="7" s="1" a="1"/>
  <c r="AR86" i="7" s="1"/>
  <c r="BQ86" i="7" s="1"/>
  <c r="L175" i="7" a="1"/>
  <c r="L175" i="7" s="1"/>
  <c r="AR175" i="7" s="1" a="1"/>
  <c r="AR175" i="7" s="1"/>
  <c r="BQ175" i="7" s="1"/>
  <c r="L229" i="7" a="1"/>
  <c r="L229" i="7" s="1"/>
  <c r="AR229" i="7" s="1" a="1"/>
  <c r="AR229" i="7" s="1"/>
  <c r="BQ229" i="7" s="1"/>
  <c r="L264" i="7" a="1"/>
  <c r="L264" i="7" s="1"/>
  <c r="AR264" i="7" s="1" a="1"/>
  <c r="AR264" i="7" s="1"/>
  <c r="BQ264" i="7" s="1"/>
  <c r="L273" i="7" a="1"/>
  <c r="L273" i="7" s="1"/>
  <c r="AR273" i="7" s="1" a="1"/>
  <c r="AR273" i="7" s="1"/>
  <c r="BQ273" i="7" s="1"/>
  <c r="L238" i="7" a="1"/>
  <c r="L238" i="7" s="1"/>
  <c r="AR238" i="7" s="1" a="1"/>
  <c r="AR238" i="7" s="1"/>
  <c r="BQ238" i="7" s="1"/>
  <c r="L20" i="7" a="1"/>
  <c r="L20" i="7" s="1"/>
  <c r="AR20" i="7" s="1" a="1"/>
  <c r="AR20" i="7" s="1"/>
  <c r="BQ20" i="7" s="1"/>
  <c r="L9" i="7" a="1"/>
  <c r="L9" i="7" s="1"/>
  <c r="AR9" i="7" s="1" a="1"/>
  <c r="AR9" i="7" s="1"/>
  <c r="BQ9" i="7" s="1"/>
  <c r="L124" i="7" a="1"/>
  <c r="L124" i="7" s="1"/>
  <c r="AR124" i="7" s="1" a="1"/>
  <c r="AR124" i="7" s="1"/>
  <c r="BQ124" i="7" s="1"/>
  <c r="L135" i="7" a="1"/>
  <c r="L135" i="7" s="1"/>
  <c r="AR135" i="7" s="1" a="1"/>
  <c r="AR135" i="7" s="1"/>
  <c r="BQ135" i="7" s="1"/>
  <c r="L212" i="7" a="1"/>
  <c r="L212" i="7" s="1"/>
  <c r="AR212" i="7" s="1" a="1"/>
  <c r="AR212" i="7" s="1"/>
  <c r="BQ212" i="7" s="1"/>
  <c r="L230" i="7" a="1"/>
  <c r="L230" i="7" s="1"/>
  <c r="AR230" i="7" s="1" a="1"/>
  <c r="AR230" i="7" s="1"/>
  <c r="BQ230" i="7" s="1"/>
  <c r="L165" i="7" a="1"/>
  <c r="L165" i="7" s="1"/>
  <c r="AR165" i="7" s="1" a="1"/>
  <c r="AR165" i="7" s="1"/>
  <c r="BQ165" i="7" s="1"/>
  <c r="L274" i="7" a="1"/>
  <c r="L274" i="7" s="1"/>
  <c r="AR274" i="7" s="1" a="1"/>
  <c r="AR274" i="7" s="1"/>
  <c r="BQ274" i="7" s="1"/>
  <c r="L240" i="7" a="1"/>
  <c r="L240" i="7" s="1"/>
  <c r="AR240" i="7" s="1" a="1"/>
  <c r="AR240" i="7" s="1"/>
  <c r="BQ240" i="7" s="1"/>
  <c r="L10" i="7" a="1"/>
  <c r="L10" i="7" s="1"/>
  <c r="AR10" i="7" s="1" a="1"/>
  <c r="AR10" i="7" s="1"/>
  <c r="BQ10" i="7" s="1"/>
  <c r="L56" i="7" a="1"/>
  <c r="L56" i="7" s="1"/>
  <c r="AR56" i="7" s="1" a="1"/>
  <c r="AR56" i="7" s="1"/>
  <c r="BQ56" i="7" s="1"/>
  <c r="L121" i="7" a="1"/>
  <c r="L121" i="7" s="1"/>
  <c r="AR121" i="7" s="1" a="1"/>
  <c r="AR121" i="7" s="1"/>
  <c r="BQ121" i="7" s="1"/>
  <c r="L82" i="7" a="1"/>
  <c r="L82" i="7" s="1"/>
  <c r="AR82" i="7" s="1" a="1"/>
  <c r="AR82" i="7" s="1"/>
  <c r="BQ82" i="7" s="1"/>
  <c r="L102" i="7" a="1"/>
  <c r="L102" i="7" s="1"/>
  <c r="AR102" i="7" s="1" a="1"/>
  <c r="AR102" i="7" s="1"/>
  <c r="BQ102" i="7" s="1"/>
  <c r="L214" i="7" a="1"/>
  <c r="L214" i="7" s="1"/>
  <c r="AR214" i="7" s="1" a="1"/>
  <c r="AR214" i="7" s="1"/>
  <c r="BQ214" i="7" s="1"/>
  <c r="L262" i="7" a="1"/>
  <c r="L262" i="7" s="1"/>
  <c r="AR262" i="7" s="1" a="1"/>
  <c r="AR262" i="7" s="1"/>
  <c r="BQ262" i="7" s="1"/>
  <c r="L271" i="7" a="1"/>
  <c r="L271" i="7" s="1"/>
  <c r="AR271" i="7" s="1" a="1"/>
  <c r="AR271" i="7" s="1"/>
  <c r="BQ271" i="7" s="1"/>
  <c r="L234" i="7" a="1"/>
  <c r="L234" i="7" s="1"/>
  <c r="AR234" i="7" s="1" a="1"/>
  <c r="AR234" i="7" s="1"/>
  <c r="BQ234" i="7" s="1"/>
  <c r="L292" i="7" a="1"/>
  <c r="L292" i="7" s="1"/>
  <c r="AR292" i="7" s="1" a="1"/>
  <c r="AR292" i="7" s="1"/>
  <c r="BQ292" i="7" s="1"/>
  <c r="L53" i="7" a="1"/>
  <c r="L53" i="7" s="1"/>
  <c r="AR53" i="7" s="1" a="1"/>
  <c r="AR53" i="7" s="1"/>
  <c r="BQ53" i="7" s="1"/>
  <c r="L118" i="7" a="1"/>
  <c r="L118" i="7" s="1"/>
  <c r="AR118" i="7" s="1" a="1"/>
  <c r="AR118" i="7" s="1"/>
  <c r="BQ118" i="7" s="1"/>
  <c r="L76" i="7" a="1"/>
  <c r="L76" i="7" s="1"/>
  <c r="AR76" i="7" s="1" a="1"/>
  <c r="AR76" i="7" s="1"/>
  <c r="BQ76" i="7" s="1"/>
  <c r="L136" i="7" a="1"/>
  <c r="L136" i="7" s="1"/>
  <c r="AR136" i="7" s="1" a="1"/>
  <c r="AR136" i="7" s="1"/>
  <c r="BQ136" i="7" s="1"/>
  <c r="L205" i="7" a="1"/>
  <c r="L205" i="7" s="1"/>
  <c r="AR205" i="7" s="1" a="1"/>
  <c r="AR205" i="7" s="1"/>
  <c r="BQ205" i="7" s="1"/>
  <c r="L225" i="7" a="1"/>
  <c r="L225" i="7" s="1"/>
  <c r="AR225" i="7" s="1" a="1"/>
  <c r="AR225" i="7" s="1"/>
  <c r="BQ225" i="7" s="1"/>
  <c r="L257" i="7" a="1"/>
  <c r="L257" i="7" s="1"/>
  <c r="AR257" i="7" s="1" a="1"/>
  <c r="AR257" i="7" s="1"/>
  <c r="BQ257" i="7" s="1"/>
  <c r="L193" i="7" a="1"/>
  <c r="L193" i="7" s="1"/>
  <c r="AR193" i="7" s="1" a="1"/>
  <c r="AR193" i="7" s="1"/>
  <c r="BQ193" i="7" s="1"/>
  <c r="L290" i="7" a="1"/>
  <c r="L290" i="7" s="1"/>
  <c r="AR290" i="7" s="1" a="1"/>
  <c r="AR290" i="7" s="1"/>
  <c r="BQ290" i="7" s="1"/>
  <c r="L64" i="7" a="1"/>
  <c r="L64" i="7" s="1"/>
  <c r="AR64" i="7" s="1" a="1"/>
  <c r="AR64" i="7" s="1"/>
  <c r="BQ64" i="7" s="1"/>
  <c r="L201" i="7" a="1"/>
  <c r="L201" i="7" s="1"/>
  <c r="AR201" i="7" s="1" a="1"/>
  <c r="AR201" i="7" s="1"/>
  <c r="BQ201" i="7" s="1"/>
  <c r="L194" i="7" a="1"/>
  <c r="L194" i="7" s="1"/>
  <c r="AR194" i="7" s="1" a="1"/>
  <c r="AR194" i="7" s="1"/>
  <c r="BQ194" i="7" s="1"/>
  <c r="L7" i="7" a="1"/>
  <c r="L7" i="7" s="1"/>
  <c r="AR7" i="7" s="1" a="1"/>
  <c r="AR7" i="7" s="1"/>
  <c r="BQ7" i="7" s="1"/>
  <c r="L166" i="7" a="1"/>
  <c r="L166" i="7" s="1"/>
  <c r="AR166" i="7" s="1" a="1"/>
  <c r="AR166" i="7" s="1"/>
  <c r="BQ166" i="7" s="1"/>
  <c r="L6" i="7" a="1"/>
  <c r="L6" i="7" s="1"/>
  <c r="L129" i="7" a="1"/>
  <c r="L129" i="7" s="1"/>
  <c r="AR129" i="7" s="1" a="1"/>
  <c r="AR129" i="7" s="1"/>
  <c r="BQ129" i="7" s="1"/>
  <c r="L100" i="7" a="1"/>
  <c r="L100" i="7" s="1"/>
  <c r="AR100" i="7" s="1" a="1"/>
  <c r="AR100" i="7" s="1"/>
  <c r="BQ100" i="7" s="1"/>
  <c r="L148" i="7" a="1"/>
  <c r="L148" i="7" s="1"/>
  <c r="AR148" i="7" s="1" a="1"/>
  <c r="AR148" i="7" s="1"/>
  <c r="BQ148" i="7" s="1"/>
  <c r="L126" i="7" a="1"/>
  <c r="L126" i="7" s="1"/>
  <c r="AR126" i="7" s="1" a="1"/>
  <c r="AR126" i="7" s="1"/>
  <c r="BQ126" i="7" s="1"/>
  <c r="L232" i="7" a="1"/>
  <c r="L232" i="7" s="1"/>
  <c r="AR232" i="7" s="1" a="1"/>
  <c r="AR232" i="7" s="1"/>
  <c r="BQ232" i="7" s="1"/>
  <c r="L244" i="7" a="1"/>
  <c r="L244" i="7" s="1"/>
  <c r="AR244" i="7" s="1" a="1"/>
  <c r="AR244" i="7" s="1"/>
  <c r="BQ244" i="7" s="1"/>
  <c r="L23" i="7" a="1"/>
  <c r="L23" i="7" s="1"/>
  <c r="AR23" i="7" s="1" a="1"/>
  <c r="AR23" i="7" s="1"/>
  <c r="BQ23" i="7" s="1"/>
  <c r="L60" i="7" a="1"/>
  <c r="L60" i="7" s="1"/>
  <c r="AR60" i="7" s="1" a="1"/>
  <c r="AR60" i="7" s="1"/>
  <c r="BQ60" i="7" s="1"/>
  <c r="L127" i="7" a="1"/>
  <c r="L127" i="7" s="1"/>
  <c r="AR127" i="7" s="1" a="1"/>
  <c r="AR127" i="7" s="1"/>
  <c r="BQ127" i="7" s="1"/>
  <c r="L90" i="7" a="1"/>
  <c r="L90" i="7" s="1"/>
  <c r="AR90" i="7" s="1" a="1"/>
  <c r="AR90" i="7" s="1"/>
  <c r="BQ90" i="7" s="1"/>
  <c r="L167" i="7" a="1"/>
  <c r="L167" i="7" s="1"/>
  <c r="AR167" i="7" s="1" a="1"/>
  <c r="AR167" i="7" s="1"/>
  <c r="BQ167" i="7" s="1"/>
  <c r="L72" i="7" a="1"/>
  <c r="L72" i="7" s="1"/>
  <c r="AR72" i="7" s="1" a="1"/>
  <c r="AR72" i="7" s="1"/>
  <c r="BQ72" i="7" s="1"/>
  <c r="L186" i="7" a="1"/>
  <c r="L186" i="7" s="1"/>
  <c r="AR186" i="7" s="1" a="1"/>
  <c r="AR186" i="7" s="1"/>
  <c r="BQ186" i="7" s="1"/>
  <c r="L285" i="7" a="1"/>
  <c r="L285" i="7" s="1"/>
  <c r="AR285" i="7" s="1" a="1"/>
  <c r="AR285" i="7" s="1"/>
  <c r="BQ285" i="7" s="1"/>
  <c r="L279" i="7" a="1"/>
  <c r="L279" i="7" s="1"/>
  <c r="AR279" i="7" s="1" a="1"/>
  <c r="AR279" i="7" s="1"/>
  <c r="BQ279" i="7" s="1"/>
  <c r="L24" i="7" a="1"/>
  <c r="L24" i="7" s="1"/>
  <c r="AR24" i="7" s="1" a="1"/>
  <c r="AR24" i="7" s="1"/>
  <c r="BQ24" i="7" s="1"/>
  <c r="L61" i="7" a="1"/>
  <c r="L61" i="7" s="1"/>
  <c r="AR61" i="7" s="1" a="1"/>
  <c r="AR61" i="7" s="1"/>
  <c r="BQ61" i="7" s="1"/>
  <c r="L128" i="7" a="1"/>
  <c r="L128" i="7" s="1"/>
  <c r="AR128" i="7" s="1" a="1"/>
  <c r="AR128" i="7" s="1"/>
  <c r="BQ128" i="7" s="1"/>
  <c r="L92" i="7" a="1"/>
  <c r="L92" i="7" s="1"/>
  <c r="AR92" i="7" s="1" a="1"/>
  <c r="AR92" i="7" s="1"/>
  <c r="BQ92" i="7" s="1"/>
  <c r="L170" i="7" a="1"/>
  <c r="L170" i="7" s="1"/>
  <c r="AR170" i="7" s="1" a="1"/>
  <c r="AR170" i="7" s="1"/>
  <c r="BQ170" i="7" s="1"/>
  <c r="L101" i="7" a="1"/>
  <c r="L101" i="7" s="1"/>
  <c r="AR101" i="7" s="1" a="1"/>
  <c r="AR101" i="7" s="1"/>
  <c r="BQ101" i="7" s="1"/>
  <c r="L188" i="7" a="1"/>
  <c r="L188" i="7" s="1"/>
  <c r="AR188" i="7" s="1" a="1"/>
  <c r="AR188" i="7" s="1"/>
  <c r="BQ188" i="7" s="1"/>
  <c r="L144" i="7" a="1"/>
  <c r="L144" i="7" s="1"/>
  <c r="AR144" i="7" s="1" a="1"/>
  <c r="AR144" i="7" s="1"/>
  <c r="BQ144" i="7" s="1"/>
  <c r="L295" i="7" a="1"/>
  <c r="L295" i="7" s="1"/>
  <c r="AR295" i="7" s="1" a="1"/>
  <c r="AR295" i="7" s="1"/>
  <c r="BQ295" i="7" s="1"/>
  <c r="L21" i="7" a="1"/>
  <c r="L21" i="7" s="1"/>
  <c r="AR21" i="7" s="1" a="1"/>
  <c r="AR21" i="7" s="1"/>
  <c r="BQ21" i="7" s="1"/>
  <c r="L13" i="7" a="1"/>
  <c r="L13" i="7" s="1"/>
  <c r="AR13" i="7" s="1" a="1"/>
  <c r="AR13" i="7" s="1"/>
  <c r="BQ13" i="7" s="1"/>
  <c r="L125" i="7" a="1"/>
  <c r="L125" i="7" s="1"/>
  <c r="AR125" i="7" s="1" a="1"/>
  <c r="AR125" i="7" s="1"/>
  <c r="BQ125" i="7" s="1"/>
  <c r="L137" i="7" a="1"/>
  <c r="L137" i="7" s="1"/>
  <c r="AR137" i="7" s="1" a="1"/>
  <c r="AR137" i="7" s="1"/>
  <c r="BQ137" i="7" s="1"/>
  <c r="L227" i="7" a="1"/>
  <c r="L227" i="7" s="1"/>
  <c r="AR227" i="7" s="1" a="1"/>
  <c r="AR227" i="7" s="1"/>
  <c r="BQ227" i="7" s="1"/>
  <c r="L231" i="7" a="1"/>
  <c r="L231" i="7" s="1"/>
  <c r="AR231" i="7" s="1" a="1"/>
  <c r="AR231" i="7" s="1"/>
  <c r="BQ231" i="7" s="1"/>
  <c r="L182" i="7" a="1"/>
  <c r="L182" i="7" s="1"/>
  <c r="AR182" i="7" s="1" a="1"/>
  <c r="AR182" i="7" s="1"/>
  <c r="BQ182" i="7" s="1"/>
  <c r="L283" i="7" a="1"/>
  <c r="L283" i="7" s="1"/>
  <c r="AR283" i="7" s="1" a="1"/>
  <c r="AR283" i="7" s="1"/>
  <c r="BQ283" i="7" s="1"/>
  <c r="L242" i="7" a="1"/>
  <c r="L242" i="7" s="1"/>
  <c r="AR242" i="7" s="1" a="1"/>
  <c r="AR242" i="7" s="1"/>
  <c r="BQ242" i="7" s="1"/>
  <c r="L12" i="7" a="1"/>
  <c r="L12" i="7" s="1"/>
  <c r="AR12" i="7" s="1" a="1"/>
  <c r="AR12" i="7" s="1"/>
  <c r="BQ12" i="7" s="1"/>
  <c r="L57" i="7" a="1"/>
  <c r="L57" i="7" s="1"/>
  <c r="AR57" i="7" s="1" a="1"/>
  <c r="AR57" i="7" s="1"/>
  <c r="BQ57" i="7" s="1"/>
  <c r="L122" i="7" a="1"/>
  <c r="L122" i="7" s="1"/>
  <c r="AR122" i="7" s="1" a="1"/>
  <c r="AR122" i="7" s="1"/>
  <c r="BQ122" i="7" s="1"/>
  <c r="L84" i="7" a="1"/>
  <c r="L84" i="7" s="1"/>
  <c r="AR84" i="7" s="1" a="1"/>
  <c r="AR84" i="7" s="1"/>
  <c r="BQ84" i="7" s="1"/>
  <c r="L159" i="7" a="1"/>
  <c r="L159" i="7" s="1"/>
  <c r="AR159" i="7" s="1" a="1"/>
  <c r="AR159" i="7" s="1"/>
  <c r="BQ159" i="7" s="1"/>
  <c r="L215" i="7" a="1"/>
  <c r="L215" i="7" s="1"/>
  <c r="AR215" i="7" s="1" a="1"/>
  <c r="AR215" i="7" s="1"/>
  <c r="BQ215" i="7" s="1"/>
  <c r="L263" i="7" a="1"/>
  <c r="L263" i="7" s="1"/>
  <c r="AR263" i="7" s="1" a="1"/>
  <c r="AR263" i="7" s="1"/>
  <c r="BQ263" i="7" s="1"/>
  <c r="L272" i="7" a="1"/>
  <c r="L272" i="7" s="1"/>
  <c r="AR272" i="7" s="1" a="1"/>
  <c r="AR272" i="7" s="1"/>
  <c r="BQ272" i="7" s="1"/>
  <c r="L236" i="7" a="1"/>
  <c r="L236" i="7" s="1"/>
  <c r="AR236" i="7" s="1" a="1"/>
  <c r="AR236" i="7" s="1"/>
  <c r="BQ236" i="7" s="1"/>
  <c r="L259" i="7" a="1"/>
  <c r="L259" i="7" s="1"/>
  <c r="AR259" i="7" s="1" a="1"/>
  <c r="AR259" i="7" s="1"/>
  <c r="BQ259" i="7" s="1"/>
  <c r="L131" i="7" a="1"/>
  <c r="L131" i="7" s="1"/>
  <c r="AR131" i="7" s="1" a="1"/>
  <c r="AR131" i="7" s="1"/>
  <c r="BQ131" i="7" s="1"/>
  <c r="L108" i="7" a="1"/>
  <c r="L108" i="7" s="1"/>
  <c r="AR108" i="7" s="1" a="1"/>
  <c r="AR108" i="7" s="1"/>
  <c r="BQ108" i="7" s="1"/>
  <c r="L281" i="7" a="1"/>
  <c r="L281" i="7" s="1"/>
  <c r="AR281" i="7" s="1" a="1"/>
  <c r="AR281" i="7" s="1"/>
  <c r="BQ281" i="7" s="1"/>
  <c r="L132" i="7" a="1"/>
  <c r="L132" i="7" s="1"/>
  <c r="AR132" i="7" s="1" a="1"/>
  <c r="AR132" i="7" s="1"/>
  <c r="BQ132" i="7" s="1"/>
  <c r="L202" i="7" a="1"/>
  <c r="L202" i="7" s="1"/>
  <c r="AR202" i="7" s="1" a="1"/>
  <c r="AR202" i="7" s="1"/>
  <c r="BQ202" i="7" s="1"/>
  <c r="L196" i="7" a="1"/>
  <c r="L196" i="7" s="1"/>
  <c r="AR196" i="7" s="1" a="1"/>
  <c r="AR196" i="7" s="1"/>
  <c r="BQ196" i="7" s="1"/>
  <c r="L62" i="7" a="1"/>
  <c r="L62" i="7" s="1"/>
  <c r="AR62" i="7" s="1" a="1"/>
  <c r="AR62" i="7" s="1"/>
  <c r="BQ62" i="7" s="1"/>
  <c r="L94" i="7" a="1"/>
  <c r="L94" i="7" s="1"/>
  <c r="AR94" i="7" s="1" a="1"/>
  <c r="AR94" i="7" s="1"/>
  <c r="BQ94" i="7" s="1"/>
  <c r="L207" i="7" a="1"/>
  <c r="L207" i="7" s="1"/>
  <c r="AR207" i="7" s="1" a="1"/>
  <c r="AR207" i="7" s="1"/>
  <c r="BQ207" i="7" s="1"/>
  <c r="L22" i="7" a="1"/>
  <c r="L22" i="7" s="1"/>
  <c r="AR22" i="7" s="1" a="1"/>
  <c r="AR22" i="7" s="1"/>
  <c r="BQ22" i="7" s="1"/>
  <c r="L228" i="7" a="1"/>
  <c r="L228" i="7" s="1"/>
  <c r="AR228" i="7" s="1" a="1"/>
  <c r="AR228" i="7" s="1"/>
  <c r="BQ228" i="7" s="1"/>
  <c r="L284" i="7" a="1"/>
  <c r="L284" i="7" s="1"/>
  <c r="AR284" i="7" s="1" a="1"/>
  <c r="AR284" i="7" s="1"/>
  <c r="BQ284" i="7" s="1"/>
  <c r="L46" i="7" a="1"/>
  <c r="L46" i="7" s="1"/>
  <c r="AR46" i="7" s="1" a="1"/>
  <c r="AR46" i="7" s="1"/>
  <c r="BQ46" i="7" s="1"/>
  <c r="L73" i="7" a="1"/>
  <c r="L73" i="7" s="1"/>
  <c r="AR73" i="7" s="1" a="1"/>
  <c r="AR73" i="7" s="1"/>
  <c r="BQ73" i="7" s="1"/>
  <c r="L106" i="7" a="1"/>
  <c r="L106" i="7" s="1"/>
  <c r="AR106" i="7" s="1" a="1"/>
  <c r="AR106" i="7" s="1"/>
  <c r="BQ106" i="7" s="1"/>
  <c r="L74" i="7" a="1"/>
  <c r="L74" i="7" s="1"/>
  <c r="AR74" i="7" s="1" a="1"/>
  <c r="AR74" i="7" s="1"/>
  <c r="BQ74" i="7" s="1"/>
  <c r="L176" i="7" a="1"/>
  <c r="L176" i="7" s="1"/>
  <c r="AR176" i="7" s="1" a="1"/>
  <c r="AR176" i="7" s="1"/>
  <c r="BQ176" i="7" s="1"/>
  <c r="L252" i="7" a="1"/>
  <c r="L252" i="7" s="1"/>
  <c r="AR252" i="7" s="1" a="1"/>
  <c r="AR252" i="7" s="1"/>
  <c r="BQ252" i="7" s="1"/>
  <c r="L233" i="7" a="1"/>
  <c r="L233" i="7" s="1"/>
  <c r="AR233" i="7" s="1" a="1"/>
  <c r="AR233" i="7" s="1"/>
  <c r="BQ233" i="7" s="1"/>
  <c r="L187" i="7" a="1"/>
  <c r="L187" i="7" s="1"/>
  <c r="AR187" i="7" s="1" a="1"/>
  <c r="AR187" i="7" s="1"/>
  <c r="BQ187" i="7" s="1"/>
  <c r="L293" i="7" a="1"/>
  <c r="L293" i="7" s="1"/>
  <c r="AR293" i="7" s="1" a="1"/>
  <c r="AR293" i="7" s="1"/>
  <c r="BQ293" i="7" s="1"/>
  <c r="L47" i="7" a="1"/>
  <c r="L47" i="7" s="1"/>
  <c r="AR47" i="7" s="1" a="1"/>
  <c r="AR47" i="7" s="1"/>
  <c r="BQ47" i="7" s="1"/>
  <c r="L75" i="7" a="1"/>
  <c r="L75" i="7" s="1"/>
  <c r="AR75" i="7" s="1" a="1"/>
  <c r="AR75" i="7" s="1"/>
  <c r="BQ75" i="7" s="1"/>
  <c r="L35" i="7" a="1"/>
  <c r="L35" i="7" s="1"/>
  <c r="AR35" i="7" s="1" a="1"/>
  <c r="AR35" i="7" s="1"/>
  <c r="BQ35" i="7" s="1"/>
  <c r="L43" i="7" a="1"/>
  <c r="L43" i="7" s="1"/>
  <c r="AR43" i="7" s="1" a="1"/>
  <c r="AR43" i="7" s="1"/>
  <c r="BQ43" i="7" s="1"/>
  <c r="L177" i="7" a="1"/>
  <c r="L177" i="7" s="1"/>
  <c r="AR177" i="7" s="1" a="1"/>
  <c r="AR177" i="7" s="1"/>
  <c r="BQ177" i="7" s="1"/>
  <c r="L253" i="7" a="1"/>
  <c r="L253" i="7" s="1"/>
  <c r="AR253" i="7" s="1" a="1"/>
  <c r="AR253" i="7" s="1"/>
  <c r="BQ253" i="7" s="1"/>
  <c r="L235" i="7" a="1"/>
  <c r="L235" i="7" s="1"/>
  <c r="AR235" i="7" s="1" a="1"/>
  <c r="AR235" i="7" s="1"/>
  <c r="BQ235" i="7" s="1"/>
  <c r="L260" i="7" a="1"/>
  <c r="L260" i="7" s="1"/>
  <c r="AR260" i="7" s="1" a="1"/>
  <c r="AR260" i="7" s="1"/>
  <c r="BQ260" i="7" s="1"/>
  <c r="L156" i="7" a="1"/>
  <c r="L156" i="7" s="1"/>
  <c r="AR156" i="7" s="1" a="1"/>
  <c r="AR156" i="7" s="1"/>
  <c r="BQ156" i="7" s="1"/>
  <c r="L44" i="7" a="1"/>
  <c r="L44" i="7" s="1"/>
  <c r="AR44" i="7" s="1" a="1"/>
  <c r="AR44" i="7" s="1"/>
  <c r="BQ44" i="7" s="1"/>
  <c r="L69" i="7" a="1"/>
  <c r="L69" i="7" s="1"/>
  <c r="AR69" i="7" s="1" a="1"/>
  <c r="AR69" i="7" s="1"/>
  <c r="BQ69" i="7" s="1"/>
  <c r="L104" i="7" a="1"/>
  <c r="L104" i="7" s="1"/>
  <c r="AR104" i="7" s="1" a="1"/>
  <c r="AR104" i="7" s="1"/>
  <c r="BQ104" i="7" s="1"/>
  <c r="L66" i="7" a="1"/>
  <c r="L66" i="7" s="1"/>
  <c r="AR66" i="7" s="1" a="1"/>
  <c r="AR66" i="7" s="1"/>
  <c r="BQ66" i="7" s="1"/>
  <c r="L150" i="7" a="1"/>
  <c r="L150" i="7" s="1"/>
  <c r="AR150" i="7" s="1" a="1"/>
  <c r="AR150" i="7" s="1"/>
  <c r="BQ150" i="7" s="1"/>
  <c r="L250" i="7" a="1"/>
  <c r="L250" i="7" s="1"/>
  <c r="AR250" i="7" s="1" a="1"/>
  <c r="AR250" i="7" s="1"/>
  <c r="BQ250" i="7" s="1"/>
  <c r="L216" i="7" a="1"/>
  <c r="L216" i="7" s="1"/>
  <c r="AR216" i="7" s="1" a="1"/>
  <c r="AR216" i="7" s="1"/>
  <c r="BQ216" i="7" s="1"/>
  <c r="L183" i="7" a="1"/>
  <c r="L183" i="7" s="1"/>
  <c r="AR183" i="7" s="1" a="1"/>
  <c r="AR183" i="7" s="1"/>
  <c r="BQ183" i="7" s="1"/>
  <c r="L267" i="7" a="1"/>
  <c r="L267" i="7" s="1"/>
  <c r="AR267" i="7" s="1" a="1"/>
  <c r="AR267" i="7" s="1"/>
  <c r="BQ267" i="7" s="1"/>
  <c r="L18" i="7" a="1"/>
  <c r="L18" i="7" s="1"/>
  <c r="AR18" i="7" s="1" a="1"/>
  <c r="AR18" i="7" s="1"/>
  <c r="BQ18" i="7" s="1"/>
  <c r="L111" i="7" a="1"/>
  <c r="L111" i="7" s="1"/>
  <c r="AR111" i="7" s="1" a="1"/>
  <c r="AR111" i="7" s="1"/>
  <c r="BQ111" i="7" s="1"/>
  <c r="L40" i="7" a="1"/>
  <c r="L40" i="7" s="1"/>
  <c r="AR40" i="7" s="1" a="1"/>
  <c r="AR40" i="7" s="1"/>
  <c r="BQ40" i="7" s="1"/>
  <c r="L153" i="7" a="1"/>
  <c r="L153" i="7" s="1"/>
  <c r="AR153" i="7" s="1" a="1"/>
  <c r="AR153" i="7" s="1"/>
  <c r="BQ153" i="7" s="1"/>
  <c r="L138" i="7" a="1"/>
  <c r="L138" i="7" s="1"/>
  <c r="AR138" i="7" s="1" a="1"/>
  <c r="AR138" i="7" s="1"/>
  <c r="BQ138" i="7" s="1"/>
  <c r="L247" i="7" a="1"/>
  <c r="L247" i="7" s="1"/>
  <c r="AR247" i="7" s="1" a="1"/>
  <c r="AR247" i="7" s="1"/>
  <c r="BQ247" i="7" s="1"/>
  <c r="L190" i="7" a="1"/>
  <c r="L190" i="7" s="1"/>
  <c r="AR190" i="7" s="1" a="1"/>
  <c r="AR190" i="7" s="1"/>
  <c r="BQ190" i="7" s="1"/>
  <c r="L226" i="7" a="1"/>
  <c r="L226" i="7" s="1"/>
  <c r="AR226" i="7" s="1" a="1"/>
  <c r="AR226" i="7" s="1"/>
  <c r="BQ226" i="7" s="1"/>
  <c r="L278" i="7" a="1"/>
  <c r="L278" i="7" s="1"/>
  <c r="AR278" i="7" s="1" a="1"/>
  <c r="AR278" i="7" s="1"/>
  <c r="BQ278" i="7" s="1"/>
  <c r="L65" i="7" a="1"/>
  <c r="L65" i="7" s="1"/>
  <c r="AR65" i="7" s="1" a="1"/>
  <c r="AR65" i="7" s="1"/>
  <c r="BQ65" i="7" s="1"/>
  <c r="L81" i="7" a="1"/>
  <c r="L81" i="7" s="1"/>
  <c r="AR81" i="7" s="1" a="1"/>
  <c r="AR81" i="7" s="1"/>
  <c r="BQ81" i="7" s="1"/>
  <c r="L192" i="7" a="1"/>
  <c r="L192" i="7" s="1"/>
  <c r="AR192" i="7" s="1" a="1"/>
  <c r="AR192" i="7" s="1"/>
  <c r="BQ192" i="7" s="1"/>
  <c r="L19" i="7" a="1"/>
  <c r="L19" i="7" s="1"/>
  <c r="AR19" i="7" s="1" a="1"/>
  <c r="AR19" i="7" s="1"/>
  <c r="BQ19" i="7" s="1"/>
  <c r="L168" i="7" a="1"/>
  <c r="L168" i="7" s="1"/>
  <c r="AR168" i="7" s="1" a="1"/>
  <c r="AR168" i="7" s="1"/>
  <c r="BQ168" i="7" s="1"/>
  <c r="L249" i="7" a="1"/>
  <c r="L249" i="7" s="1"/>
  <c r="AR249" i="7" s="1" a="1"/>
  <c r="AR249" i="7" s="1"/>
  <c r="BQ249" i="7" s="1"/>
  <c r="L291" i="7" a="1"/>
  <c r="L291" i="7" s="1"/>
  <c r="AR291" i="7" s="1" a="1"/>
  <c r="AR291" i="7" s="1"/>
  <c r="BQ291" i="7" s="1"/>
  <c r="L113" i="7" a="1"/>
  <c r="L113" i="7" s="1"/>
  <c r="AR113" i="7" s="1" a="1"/>
  <c r="AR113" i="7" s="1"/>
  <c r="BQ113" i="7" s="1"/>
  <c r="L97" i="7" a="1"/>
  <c r="L97" i="7" s="1"/>
  <c r="AR97" i="7" s="1" a="1"/>
  <c r="AR97" i="7" s="1"/>
  <c r="BQ97" i="7" s="1"/>
  <c r="L99" i="7" a="1"/>
  <c r="L99" i="7" s="1"/>
  <c r="AR99" i="7" s="1" a="1"/>
  <c r="AR99" i="7" s="1"/>
  <c r="BQ99" i="7" s="1"/>
  <c r="L45" i="7" a="1"/>
  <c r="L45" i="7" s="1"/>
  <c r="AR45" i="7" s="1" a="1"/>
  <c r="AR45" i="7" s="1"/>
  <c r="BQ45" i="7" s="1"/>
  <c r="L145" i="7" a="1"/>
  <c r="L145" i="7" s="1"/>
  <c r="AR145" i="7" s="1" a="1"/>
  <c r="AR145" i="7" s="1"/>
  <c r="BQ145" i="7" s="1"/>
  <c r="L256" i="7" a="1"/>
  <c r="L256" i="7" s="1"/>
  <c r="AR256" i="7" s="1" a="1"/>
  <c r="AR256" i="7" s="1"/>
  <c r="BQ256" i="7" s="1"/>
  <c r="L276" i="7" a="1"/>
  <c r="L276" i="7" s="1"/>
  <c r="AR276" i="7" s="1" a="1"/>
  <c r="AR276" i="7" s="1"/>
  <c r="BQ276" i="7" s="1"/>
  <c r="L180" i="7" a="1"/>
  <c r="L180" i="7" s="1"/>
  <c r="AR180" i="7" s="1" a="1"/>
  <c r="AR180" i="7" s="1"/>
  <c r="BQ180" i="7" s="1"/>
  <c r="L83" i="7" a="1"/>
  <c r="L83" i="7" s="1"/>
  <c r="AR83" i="7" s="1" a="1"/>
  <c r="AR83" i="7" s="1"/>
  <c r="BQ83" i="7" s="1"/>
  <c r="L246" i="7" a="1"/>
  <c r="L246" i="7" s="1"/>
  <c r="AR246" i="7" s="1" a="1"/>
  <c r="AR246" i="7" s="1"/>
  <c r="BQ246" i="7" s="1"/>
  <c r="L157" i="7" a="1"/>
  <c r="L157" i="7" s="1"/>
  <c r="AR157" i="7" s="1" a="1"/>
  <c r="AR157" i="7" s="1"/>
  <c r="BQ157" i="7" s="1"/>
  <c r="L67" i="7" a="1"/>
  <c r="L67" i="7" s="1"/>
  <c r="AR67" i="7" s="1" a="1"/>
  <c r="AR67" i="7" s="1"/>
  <c r="BQ67" i="7" s="1"/>
  <c r="L143" i="7" a="1"/>
  <c r="L143" i="7" s="1"/>
  <c r="AR143" i="7" s="1" a="1"/>
  <c r="AR143" i="7" s="1"/>
  <c r="BQ143" i="7" s="1"/>
  <c r="L154" i="7" a="1"/>
  <c r="L154" i="7" s="1"/>
  <c r="AR154" i="7" s="1" a="1"/>
  <c r="AR154" i="7" s="1"/>
  <c r="BQ154" i="7" s="1"/>
  <c r="L31" i="7" a="1"/>
  <c r="L31" i="7" s="1"/>
  <c r="AR31" i="7" s="1" a="1"/>
  <c r="AR31" i="7" s="1"/>
  <c r="BQ31" i="7" s="1"/>
  <c r="L116" i="7" a="1"/>
  <c r="L116" i="7" s="1"/>
  <c r="AR116" i="7" s="1" a="1"/>
  <c r="AR116" i="7" s="1"/>
  <c r="BQ116" i="7" s="1"/>
  <c r="L151" i="7" a="1"/>
  <c r="L151" i="7" s="1"/>
  <c r="AR151" i="7" s="1" a="1"/>
  <c r="AR151" i="7" s="1"/>
  <c r="BQ151" i="7" s="1"/>
  <c r="L68" i="7" a="1"/>
  <c r="L68" i="7" s="1"/>
  <c r="AR68" i="7" s="1" a="1"/>
  <c r="AR68" i="7" s="1"/>
  <c r="BQ68" i="7" s="1"/>
  <c r="L16" i="7" a="1"/>
  <c r="L16" i="7" s="1"/>
  <c r="AR16" i="7" s="1" a="1"/>
  <c r="AR16" i="7" s="1"/>
  <c r="BQ16" i="7" s="1"/>
  <c r="L181" i="7" a="1"/>
  <c r="L181" i="7" s="1"/>
  <c r="AR181" i="7" s="1" a="1"/>
  <c r="AR181" i="7" s="1"/>
  <c r="BQ181" i="7" s="1"/>
  <c r="L172" i="7" a="1"/>
  <c r="L172" i="7" s="1"/>
  <c r="AR172" i="7" s="1" a="1"/>
  <c r="AR172" i="7" s="1"/>
  <c r="BQ172" i="7" s="1"/>
  <c r="L261" i="7" a="1"/>
  <c r="L261" i="7" s="1"/>
  <c r="AR261" i="7" s="1" a="1"/>
  <c r="AR261" i="7" s="1"/>
  <c r="BQ261" i="7" s="1"/>
  <c r="L155" i="7" a="1"/>
  <c r="L155" i="7" s="1"/>
  <c r="AR155" i="7" s="1" a="1"/>
  <c r="AR155" i="7" s="1"/>
  <c r="BQ155" i="7" s="1"/>
  <c r="L222" i="7" a="1"/>
  <c r="L222" i="7" s="1"/>
  <c r="AR222" i="7" s="1" a="1"/>
  <c r="AR222" i="7" s="1"/>
  <c r="BQ222" i="7" s="1"/>
  <c r="L203" i="7" a="1"/>
  <c r="L203" i="7" s="1"/>
  <c r="AR203" i="7" s="1" a="1"/>
  <c r="AR203" i="7" s="1"/>
  <c r="BQ203" i="7" s="1"/>
  <c r="L251" i="7" a="1"/>
  <c r="L251" i="7" s="1"/>
  <c r="AR251" i="7" s="1" a="1"/>
  <c r="AR251" i="7" s="1"/>
  <c r="BQ251" i="7" s="1"/>
  <c r="L112" i="7" a="1"/>
  <c r="L112" i="7" s="1"/>
  <c r="AR112" i="7" s="1" a="1"/>
  <c r="AR112" i="7" s="1"/>
  <c r="BQ112" i="7" s="1"/>
  <c r="L89" i="7" a="1"/>
  <c r="L89" i="7" s="1"/>
  <c r="AR89" i="7" s="1" a="1"/>
  <c r="AR89" i="7" s="1"/>
  <c r="BQ89" i="7" s="1"/>
  <c r="L241" i="7" a="1"/>
  <c r="L241" i="7" s="1"/>
  <c r="AR241" i="7" s="1" a="1"/>
  <c r="AR241" i="7" s="1"/>
  <c r="BQ241" i="7" s="1"/>
  <c r="L33" i="7" a="1"/>
  <c r="L33" i="7" s="1"/>
  <c r="AR33" i="7" s="1" a="1"/>
  <c r="AR33" i="7" s="1"/>
  <c r="BQ33" i="7" s="1"/>
  <c r="L149" i="7" a="1"/>
  <c r="L149" i="7" s="1"/>
  <c r="AR149" i="7" s="1" a="1"/>
  <c r="AR149" i="7" s="1"/>
  <c r="BQ149" i="7" s="1"/>
  <c r="L199" i="7" a="1"/>
  <c r="L199" i="7" s="1"/>
  <c r="AR199" i="7" s="1" a="1"/>
  <c r="AR199" i="7" s="1"/>
  <c r="BQ199" i="7" s="1"/>
  <c r="L91" i="7" a="1"/>
  <c r="L91" i="7" s="1"/>
  <c r="AR91" i="7" s="1" a="1"/>
  <c r="AR91" i="7" s="1"/>
  <c r="BQ91" i="7" s="1"/>
  <c r="L133" i="7" a="1"/>
  <c r="L133" i="7" s="1"/>
  <c r="AR133" i="7" s="1" a="1"/>
  <c r="AR133" i="7" s="1"/>
  <c r="BQ133" i="7" s="1"/>
  <c r="L178" i="7" a="1"/>
  <c r="L178" i="7" s="1"/>
  <c r="AR178" i="7" s="1" a="1"/>
  <c r="AR178" i="7" s="1"/>
  <c r="BQ178" i="7" s="1"/>
  <c r="L224" i="7" a="1"/>
  <c r="L224" i="7" s="1"/>
  <c r="AR224" i="7" s="1" a="1"/>
  <c r="AR224" i="7" s="1"/>
  <c r="BQ224" i="7" s="1"/>
  <c r="L63" i="7" a="1"/>
  <c r="L63" i="7" s="1"/>
  <c r="AR63" i="7" s="1" a="1"/>
  <c r="AR63" i="7" s="1"/>
  <c r="BQ63" i="7" s="1"/>
  <c r="L70" i="7" a="1"/>
  <c r="L70" i="7" s="1"/>
  <c r="AR70" i="7" s="1" a="1"/>
  <c r="AR70" i="7" s="1"/>
  <c r="BQ70" i="7" s="1"/>
  <c r="L103" i="7" a="1"/>
  <c r="L103" i="7" s="1"/>
  <c r="AR103" i="7" s="1" a="1"/>
  <c r="AR103" i="7" s="1"/>
  <c r="BQ103" i="7" s="1"/>
  <c r="L29" i="7" a="1"/>
  <c r="L29" i="7" s="1"/>
  <c r="AR29" i="7" s="1" a="1"/>
  <c r="AR29" i="7" s="1"/>
  <c r="BQ29" i="7" s="1"/>
  <c r="L71" i="7" a="1"/>
  <c r="L71" i="7" s="1"/>
  <c r="AR71" i="7" s="1" a="1"/>
  <c r="AR71" i="7" s="1"/>
  <c r="BQ71" i="7" s="1"/>
  <c r="L221" i="7" a="1"/>
  <c r="L221" i="7" s="1"/>
  <c r="AR221" i="7" s="1" a="1"/>
  <c r="AR221" i="7" s="1"/>
  <c r="BQ221" i="7" s="1"/>
  <c r="L243" i="7" a="1"/>
  <c r="L243" i="7" s="1"/>
  <c r="AR243" i="7" s="1" a="1"/>
  <c r="AR243" i="7" s="1"/>
  <c r="BQ243" i="7" s="1"/>
  <c r="L269" i="7" a="1"/>
  <c r="L269" i="7" s="1"/>
  <c r="AR269" i="7" s="1" a="1"/>
  <c r="AR269" i="7" s="1"/>
  <c r="BQ269" i="7" s="1"/>
  <c r="L248" i="7" a="1"/>
  <c r="L248" i="7" s="1"/>
  <c r="AR248" i="7" s="1" a="1"/>
  <c r="AR248" i="7" s="1"/>
  <c r="BQ248" i="7" s="1"/>
  <c r="L211" i="7" a="1"/>
  <c r="L211" i="7" s="1"/>
  <c r="AR211" i="7" s="1" a="1"/>
  <c r="AR211" i="7" s="1"/>
  <c r="BQ211" i="7" s="1"/>
  <c r="L282" i="7" a="1"/>
  <c r="L282" i="7" s="1"/>
  <c r="AR282" i="7" s="1" a="1"/>
  <c r="AR282" i="7" s="1"/>
  <c r="BQ282" i="7" s="1"/>
  <c r="L185" i="7" a="1"/>
  <c r="L185" i="7" s="1"/>
  <c r="AR185" i="7" s="1" a="1"/>
  <c r="AR185" i="7" s="1"/>
  <c r="BQ185" i="7" s="1"/>
  <c r="L147" i="7" a="1"/>
  <c r="L147" i="7" s="1"/>
  <c r="AR147" i="7" s="1" a="1"/>
  <c r="AR147" i="7" s="1"/>
  <c r="BQ147" i="7" s="1"/>
  <c r="L36" i="7" a="1"/>
  <c r="L36" i="7" s="1"/>
  <c r="AR36" i="7" s="1" a="1"/>
  <c r="AR36" i="7" s="1"/>
  <c r="BQ36" i="7" s="1"/>
  <c r="L77" i="7" a="1"/>
  <c r="L77" i="7" s="1"/>
  <c r="AR77" i="7" s="1" a="1"/>
  <c r="AR77" i="7" s="1"/>
  <c r="BQ77" i="7" s="1"/>
  <c r="L220" i="7" a="1"/>
  <c r="L220" i="7" s="1"/>
  <c r="AR220" i="7" s="1" a="1"/>
  <c r="AR220" i="7" s="1"/>
  <c r="BQ220" i="7" s="1"/>
  <c r="L195" i="7" a="1"/>
  <c r="L195" i="7" s="1"/>
  <c r="AR195" i="7" s="1" a="1"/>
  <c r="AR195" i="7" s="1"/>
  <c r="BQ195" i="7" s="1"/>
  <c r="L110" i="7" a="1"/>
  <c r="L110" i="7" s="1"/>
  <c r="AR110" i="7" s="1" a="1"/>
  <c r="AR110" i="7" s="1"/>
  <c r="BQ110" i="7" s="1"/>
  <c r="L96" i="7" a="1"/>
  <c r="L96" i="7" s="1"/>
  <c r="AR96" i="7" s="1" a="1"/>
  <c r="AR96" i="7" s="1"/>
  <c r="BQ96" i="7" s="1"/>
  <c r="L115" i="7" a="1"/>
  <c r="L115" i="7" s="1"/>
  <c r="AR115" i="7" s="1" a="1"/>
  <c r="AR115" i="7" s="1"/>
  <c r="BQ115" i="7" s="1"/>
  <c r="L142" i="7" a="1"/>
  <c r="L142" i="7" s="1"/>
  <c r="AR142" i="7" s="1" a="1"/>
  <c r="AR142" i="7" s="1"/>
  <c r="BQ142" i="7" s="1"/>
  <c r="L198" i="7" a="1"/>
  <c r="L198" i="7" s="1"/>
  <c r="AR198" i="7" s="1" a="1"/>
  <c r="AR198" i="7" s="1"/>
  <c r="BQ198" i="7" s="1"/>
  <c r="L51" i="7" a="1"/>
  <c r="L51" i="7" s="1"/>
  <c r="AR51" i="7" s="1" a="1"/>
  <c r="AR51" i="7" s="1"/>
  <c r="BQ51" i="7" s="1"/>
  <c r="L37" i="7" a="1"/>
  <c r="L37" i="7" s="1"/>
  <c r="AR37" i="7" s="1" a="1"/>
  <c r="AR37" i="7" s="1"/>
  <c r="BQ37" i="7" s="1"/>
  <c r="L169" i="7" a="1"/>
  <c r="L169" i="7" s="1"/>
  <c r="AR169" i="7" s="1" a="1"/>
  <c r="AR169" i="7" s="1"/>
  <c r="BQ169" i="7" s="1"/>
  <c r="L286" i="7" a="1"/>
  <c r="L286" i="7" s="1"/>
  <c r="AR286" i="7" s="1" a="1"/>
  <c r="AR286" i="7" s="1"/>
  <c r="BQ286" i="7" s="1"/>
  <c r="L38" i="7" a="1"/>
  <c r="L38" i="7" s="1"/>
  <c r="AR38" i="7" s="1" a="1"/>
  <c r="AR38" i="7" s="1"/>
  <c r="BQ38" i="7" s="1"/>
  <c r="L219" i="7" a="1"/>
  <c r="L219" i="7" s="1"/>
  <c r="AR219" i="7" s="1" a="1"/>
  <c r="AR219" i="7" s="1"/>
  <c r="BQ219" i="7" s="1"/>
  <c r="L268" i="7" a="1"/>
  <c r="L268" i="7" s="1"/>
  <c r="AR268" i="7" s="1" a="1"/>
  <c r="AR268" i="7" s="1"/>
  <c r="BQ268" i="7" s="1"/>
  <c r="L15" i="7" a="1"/>
  <c r="L15" i="7" s="1"/>
  <c r="AR15" i="7" s="1" a="1"/>
  <c r="AR15" i="7" s="1"/>
  <c r="BQ15" i="7" s="1"/>
  <c r="L200" i="7" a="1"/>
  <c r="L200" i="7" s="1"/>
  <c r="AR200" i="7" s="1" a="1"/>
  <c r="AR200" i="7" s="1"/>
  <c r="BQ200" i="7" s="1"/>
  <c r="L218" i="7" a="1"/>
  <c r="L218" i="7" s="1"/>
  <c r="AR218" i="7" s="1" a="1"/>
  <c r="AR218" i="7" s="1"/>
  <c r="BQ218" i="7" s="1"/>
  <c r="L209" i="7" a="1"/>
  <c r="L209" i="7" s="1"/>
  <c r="AR209" i="7" s="1" a="1"/>
  <c r="AR209" i="7" s="1"/>
  <c r="BQ209" i="7" s="1"/>
  <c r="L171" i="7" a="1"/>
  <c r="L171" i="7" s="1"/>
  <c r="AR171" i="7" s="1" a="1"/>
  <c r="AR171" i="7" s="1"/>
  <c r="BQ171" i="7" s="1"/>
  <c r="L42" i="7" a="1"/>
  <c r="L42" i="7" s="1"/>
  <c r="AR42" i="7" s="1" a="1"/>
  <c r="AR42" i="7" s="1"/>
  <c r="BQ42" i="7" s="1"/>
  <c r="L93" i="7" a="1"/>
  <c r="L93" i="7" s="1"/>
  <c r="AR93" i="7" s="1" a="1"/>
  <c r="AR93" i="7" s="1"/>
  <c r="BQ93" i="7" s="1"/>
  <c r="L161" i="7" a="1"/>
  <c r="L161" i="7" s="1"/>
  <c r="AR161" i="7" s="1" a="1"/>
  <c r="AR161" i="7" s="1"/>
  <c r="BQ161" i="7" s="1"/>
  <c r="L163" i="7" a="1"/>
  <c r="L163" i="7" s="1"/>
  <c r="AR163" i="7" s="1" a="1"/>
  <c r="AR163" i="7" s="1"/>
  <c r="BQ163" i="7" s="1"/>
  <c r="L160" i="7" a="1"/>
  <c r="L160" i="7" s="1"/>
  <c r="AR160" i="7" s="1" a="1"/>
  <c r="AR160" i="7" s="1"/>
  <c r="BQ160" i="7" s="1"/>
  <c r="L146" i="7" a="1"/>
  <c r="L146" i="7" s="1"/>
  <c r="AR146" i="7" s="1" a="1"/>
  <c r="AR146" i="7" s="1"/>
  <c r="BQ146" i="7" s="1"/>
  <c r="L210" i="7" a="1"/>
  <c r="L210" i="7" s="1"/>
  <c r="AR210" i="7" s="1" a="1"/>
  <c r="AR210" i="7" s="1"/>
  <c r="BQ210" i="7" s="1"/>
  <c r="L280" i="7" a="1"/>
  <c r="L280" i="7" s="1"/>
  <c r="AR280" i="7" s="1" a="1"/>
  <c r="AR280" i="7" s="1"/>
  <c r="BQ280" i="7" s="1"/>
  <c r="L11" i="7" a="1"/>
  <c r="L11" i="7" s="1"/>
  <c r="AR11" i="7" s="1" a="1"/>
  <c r="AR11" i="7" s="1"/>
  <c r="BQ11" i="7" s="1"/>
  <c r="L105" i="7" a="1"/>
  <c r="L105" i="7" s="1"/>
  <c r="AR105" i="7" s="1" a="1"/>
  <c r="AR105" i="7" s="1"/>
  <c r="BQ105" i="7" s="1"/>
  <c r="L50" i="7" a="1"/>
  <c r="L50" i="7" s="1"/>
  <c r="AR50" i="7" s="1" a="1"/>
  <c r="AR50" i="7" s="1"/>
  <c r="BQ50" i="7" s="1"/>
  <c r="L32" i="7" a="1"/>
  <c r="L32" i="7" s="1"/>
  <c r="AR32" i="7" s="1" a="1"/>
  <c r="AR32" i="7" s="1"/>
  <c r="BQ32" i="7" s="1"/>
  <c r="L30" i="7" a="1"/>
  <c r="L30" i="7" s="1"/>
  <c r="AR30" i="7" s="1" a="1"/>
  <c r="AR30" i="7" s="1"/>
  <c r="BQ30" i="7" s="1"/>
  <c r="L34" i="7" a="1"/>
  <c r="L34" i="7" s="1"/>
  <c r="AR34" i="7" s="1" a="1"/>
  <c r="AR34" i="7" s="1"/>
  <c r="BQ34" i="7" s="1"/>
  <c r="L95" i="7" a="1"/>
  <c r="L95" i="7" s="1"/>
  <c r="AR95" i="7" s="1" a="1"/>
  <c r="AR95" i="7" s="1"/>
  <c r="BQ95" i="7" s="1"/>
  <c r="L109" i="7" a="1"/>
  <c r="L109" i="7" s="1"/>
  <c r="AR109" i="7" s="1" a="1"/>
  <c r="AR109" i="7" s="1"/>
  <c r="BQ109" i="7" s="1"/>
  <c r="L107" i="7" a="1"/>
  <c r="L107" i="7" s="1"/>
  <c r="AR107" i="7" s="1" a="1"/>
  <c r="AR107" i="7" s="1"/>
  <c r="BQ107" i="7" s="1"/>
  <c r="L87" i="7" a="1"/>
  <c r="L87" i="7" s="1"/>
  <c r="AR87" i="7" s="1" a="1"/>
  <c r="AR87" i="7" s="1"/>
  <c r="BQ87" i="7" s="1"/>
  <c r="L294" i="7" a="1"/>
  <c r="L294" i="7" s="1"/>
  <c r="AR294" i="7" s="1" a="1"/>
  <c r="AR294" i="7" s="1"/>
  <c r="BQ294" i="7" s="1"/>
  <c r="L17" i="7" a="1"/>
  <c r="L17" i="7" s="1"/>
  <c r="AR17" i="7" s="1" a="1"/>
  <c r="AR17" i="7" s="1"/>
  <c r="BQ17" i="7" s="1"/>
  <c r="L130" i="7" a="1"/>
  <c r="L130" i="7" s="1"/>
  <c r="AR130" i="7" s="1" a="1"/>
  <c r="AR130" i="7" s="1"/>
  <c r="BQ130" i="7" s="1"/>
  <c r="L289" i="7" a="1"/>
  <c r="L289" i="7" s="1"/>
  <c r="AR289" i="7" s="1" a="1"/>
  <c r="AR289" i="7" s="1"/>
  <c r="BQ289" i="7" s="1"/>
  <c r="L48" i="7" a="1"/>
  <c r="L48" i="7" s="1"/>
  <c r="AR48" i="7" s="1" a="1"/>
  <c r="AR48" i="7" s="1"/>
  <c r="BQ48" i="7" s="1"/>
  <c r="L134" i="7" a="1"/>
  <c r="L134" i="7" s="1"/>
  <c r="AR134" i="7" s="1" a="1"/>
  <c r="AR134" i="7" s="1"/>
  <c r="BQ134" i="7" s="1"/>
  <c r="L197" i="7" a="1"/>
  <c r="L197" i="7" s="1"/>
  <c r="AR197" i="7" s="1" a="1"/>
  <c r="AR197" i="7" s="1"/>
  <c r="BQ197" i="7" s="1"/>
  <c r="L162" i="7" a="1"/>
  <c r="L162" i="7" s="1"/>
  <c r="AR162" i="7" s="1" a="1"/>
  <c r="AR162" i="7" s="1"/>
  <c r="BQ162" i="7" s="1"/>
  <c r="L26" i="7" a="1"/>
  <c r="L26" i="7" s="1"/>
  <c r="AR26" i="7" s="1" a="1"/>
  <c r="AR26" i="7" s="1"/>
  <c r="BQ26" i="7" s="1"/>
  <c r="L164" i="7" a="1"/>
  <c r="L164" i="7" s="1"/>
  <c r="AR164" i="7" s="1" a="1"/>
  <c r="AR164" i="7" s="1"/>
  <c r="BQ164" i="7" s="1"/>
  <c r="L189" i="7" a="1"/>
  <c r="L189" i="7" s="1"/>
  <c r="AR189" i="7" s="1" a="1"/>
  <c r="AR189" i="7" s="1"/>
  <c r="BQ189" i="7" s="1"/>
  <c r="L237" i="7" a="1"/>
  <c r="L237" i="7" s="1"/>
  <c r="AR237" i="7" s="1" a="1"/>
  <c r="AR237" i="7" s="1"/>
  <c r="BQ237" i="7" s="1"/>
  <c r="L287" i="7" a="1"/>
  <c r="L287" i="7" s="1"/>
  <c r="AR287" i="7" s="1" a="1"/>
  <c r="AR287" i="7" s="1"/>
  <c r="BQ287" i="7" s="1"/>
  <c r="S8" i="7" a="1"/>
  <c r="S8" i="7" s="1"/>
  <c r="AY8" i="7" s="1" a="1"/>
  <c r="AY8" i="7" s="1"/>
  <c r="BX8" i="7" s="1"/>
  <c r="S64" i="7" a="1"/>
  <c r="S64" i="7" s="1"/>
  <c r="AY64" i="7" s="1" a="1"/>
  <c r="AY64" i="7" s="1"/>
  <c r="BX64" i="7" s="1"/>
  <c r="S128" i="7" a="1"/>
  <c r="S128" i="7" s="1"/>
  <c r="AY128" i="7" s="1" a="1"/>
  <c r="AY128" i="7" s="1"/>
  <c r="BX128" i="7" s="1"/>
  <c r="S107" i="7" a="1"/>
  <c r="S107" i="7" s="1"/>
  <c r="AY107" i="7" s="1" a="1"/>
  <c r="AY107" i="7" s="1"/>
  <c r="BX107" i="7" s="1"/>
  <c r="S92" i="7" a="1"/>
  <c r="S92" i="7" s="1"/>
  <c r="AY92" i="7" s="1" a="1"/>
  <c r="AY92" i="7" s="1"/>
  <c r="BX92" i="7" s="1"/>
  <c r="S213" i="7" a="1"/>
  <c r="S213" i="7" s="1"/>
  <c r="AY213" i="7" s="1" a="1"/>
  <c r="AY213" i="7" s="1"/>
  <c r="BX213" i="7" s="1"/>
  <c r="S253" i="7" a="1"/>
  <c r="S253" i="7" s="1"/>
  <c r="AY253" i="7" s="1" a="1"/>
  <c r="AY253" i="7" s="1"/>
  <c r="BX253" i="7" s="1"/>
  <c r="S250" i="7" a="1"/>
  <c r="S250" i="7" s="1"/>
  <c r="AY250" i="7" s="1" a="1"/>
  <c r="AY250" i="7" s="1"/>
  <c r="BX250" i="7" s="1"/>
  <c r="S245" i="7" a="1"/>
  <c r="S245" i="7" s="1"/>
  <c r="AY245" i="7" s="1" a="1"/>
  <c r="AY245" i="7" s="1"/>
  <c r="BX245" i="7" s="1"/>
  <c r="S254" i="7" a="1"/>
  <c r="S254" i="7" s="1"/>
  <c r="AY254" i="7" s="1" a="1"/>
  <c r="AY254" i="7" s="1"/>
  <c r="BX254" i="7" s="1"/>
  <c r="S59" i="7" a="1"/>
  <c r="S59" i="7" s="1"/>
  <c r="AY59" i="7" s="1" a="1"/>
  <c r="AY59" i="7" s="1"/>
  <c r="BX59" i="7" s="1"/>
  <c r="S123" i="7" a="1"/>
  <c r="S123" i="7" s="1"/>
  <c r="AY123" i="7" s="1" a="1"/>
  <c r="AY123" i="7" s="1"/>
  <c r="BX123" i="7" s="1"/>
  <c r="S49" i="7" a="1"/>
  <c r="S49" i="7" s="1"/>
  <c r="AY49" i="7" s="1" a="1"/>
  <c r="AY49" i="7" s="1"/>
  <c r="BX49" i="7" s="1"/>
  <c r="S99" i="7" a="1"/>
  <c r="S99" i="7" s="1"/>
  <c r="AY99" i="7" s="1" a="1"/>
  <c r="AY99" i="7" s="1"/>
  <c r="BX99" i="7" s="1"/>
  <c r="S180" i="7" a="1"/>
  <c r="S180" i="7" s="1"/>
  <c r="AY180" i="7" s="1" a="1"/>
  <c r="AY180" i="7" s="1"/>
  <c r="BX180" i="7" s="1"/>
  <c r="S194" i="7" a="1"/>
  <c r="S194" i="7" s="1"/>
  <c r="AY194" i="7" s="1" a="1"/>
  <c r="AY194" i="7" s="1"/>
  <c r="BX194" i="7" s="1"/>
  <c r="S285" i="7" a="1"/>
  <c r="S285" i="7" s="1"/>
  <c r="AY285" i="7" s="1" a="1"/>
  <c r="AY285" i="7" s="1"/>
  <c r="BX285" i="7" s="1"/>
  <c r="S235" i="7" a="1"/>
  <c r="S235" i="7" s="1"/>
  <c r="AY235" i="7" s="1" a="1"/>
  <c r="AY235" i="7" s="1"/>
  <c r="BX235" i="7" s="1"/>
  <c r="S267" i="7" a="1"/>
  <c r="S267" i="7" s="1"/>
  <c r="AY267" i="7" s="1" a="1"/>
  <c r="AY267" i="7" s="1"/>
  <c r="BX267" i="7" s="1"/>
  <c r="S118" i="7" a="1"/>
  <c r="S118" i="7" s="1"/>
  <c r="AY118" i="7" s="1" a="1"/>
  <c r="AY118" i="7" s="1"/>
  <c r="BX118" i="7" s="1"/>
  <c r="S156" i="7" a="1"/>
  <c r="S156" i="7" s="1"/>
  <c r="AY156" i="7" s="1" a="1"/>
  <c r="AY156" i="7" s="1"/>
  <c r="BX156" i="7" s="1"/>
  <c r="S73" i="7" a="1"/>
  <c r="S73" i="7" s="1"/>
  <c r="AY73" i="7" s="1" a="1"/>
  <c r="AY73" i="7" s="1"/>
  <c r="BX73" i="7" s="1"/>
  <c r="S190" i="7" a="1"/>
  <c r="S190" i="7" s="1"/>
  <c r="AY190" i="7" s="1" a="1"/>
  <c r="AY190" i="7" s="1"/>
  <c r="BX190" i="7" s="1"/>
  <c r="S16" i="7" a="1"/>
  <c r="S16" i="7" s="1"/>
  <c r="AY16" i="7" s="1" a="1"/>
  <c r="AY16" i="7" s="1"/>
  <c r="BX16" i="7" s="1"/>
  <c r="S84" i="7" a="1"/>
  <c r="S84" i="7" s="1"/>
  <c r="AY84" i="7" s="1" a="1"/>
  <c r="AY84" i="7" s="1"/>
  <c r="BX84" i="7" s="1"/>
  <c r="S165" i="7" a="1"/>
  <c r="S165" i="7" s="1"/>
  <c r="AY165" i="7" s="1" a="1"/>
  <c r="AY165" i="7" s="1"/>
  <c r="BX165" i="7" s="1"/>
  <c r="S256" i="7" a="1"/>
  <c r="S256" i="7" s="1"/>
  <c r="AY256" i="7" s="1" a="1"/>
  <c r="AY256" i="7" s="1"/>
  <c r="BX256" i="7" s="1"/>
  <c r="S198" i="7" a="1"/>
  <c r="S198" i="7" s="1"/>
  <c r="AY198" i="7" s="1" a="1"/>
  <c r="AY198" i="7" s="1"/>
  <c r="BX198" i="7" s="1"/>
  <c r="S114" i="7" a="1"/>
  <c r="S114" i="7" s="1"/>
  <c r="AY114" i="7" s="1" a="1"/>
  <c r="AY114" i="7" s="1"/>
  <c r="BX114" i="7" s="1"/>
  <c r="S148" i="7" a="1"/>
  <c r="S148" i="7" s="1"/>
  <c r="AY148" i="7" s="1" a="1"/>
  <c r="AY148" i="7" s="1"/>
  <c r="BX148" i="7" s="1"/>
  <c r="S186" i="7" a="1"/>
  <c r="S186" i="7" s="1"/>
  <c r="AY186" i="7" s="1" a="1"/>
  <c r="AY186" i="7" s="1"/>
  <c r="BX186" i="7" s="1"/>
  <c r="S227" i="7" a="1"/>
  <c r="S227" i="7" s="1"/>
  <c r="AY227" i="7" s="1" a="1"/>
  <c r="AY227" i="7" s="1"/>
  <c r="BX227" i="7" s="1"/>
  <c r="S23" i="7" a="1"/>
  <c r="S23" i="7" s="1"/>
  <c r="AY23" i="7" s="1" a="1"/>
  <c r="AY23" i="7" s="1"/>
  <c r="BX23" i="7" s="1"/>
  <c r="S135" i="7" a="1"/>
  <c r="S135" i="7" s="1"/>
  <c r="AY135" i="7" s="1" a="1"/>
  <c r="AY135" i="7" s="1"/>
  <c r="BX135" i="7" s="1"/>
  <c r="S228" i="7" a="1"/>
  <c r="S228" i="7" s="1"/>
  <c r="AY228" i="7" s="1" a="1"/>
  <c r="AY228" i="7" s="1"/>
  <c r="BX228" i="7" s="1"/>
  <c r="S271" i="7" a="1"/>
  <c r="S271" i="7" s="1"/>
  <c r="AY271" i="7" s="1" a="1"/>
  <c r="AY271" i="7" s="1"/>
  <c r="BX271" i="7" s="1"/>
  <c r="S277" i="7" a="1"/>
  <c r="S277" i="7" s="1"/>
  <c r="AY277" i="7" s="1" a="1"/>
  <c r="AY277" i="7" s="1"/>
  <c r="BX277" i="7" s="1"/>
  <c r="S12" i="7" a="1"/>
  <c r="S12" i="7" s="1"/>
  <c r="AY12" i="7" s="1" a="1"/>
  <c r="AY12" i="7" s="1"/>
  <c r="BX12" i="7" s="1"/>
  <c r="S35" i="7" a="1"/>
  <c r="S35" i="7" s="1"/>
  <c r="AY35" i="7" s="1" a="1"/>
  <c r="AY35" i="7" s="1"/>
  <c r="BX35" i="7" s="1"/>
  <c r="S132" i="7" a="1"/>
  <c r="S132" i="7" s="1"/>
  <c r="AY132" i="7" s="1" a="1"/>
  <c r="AY132" i="7" s="1"/>
  <c r="BX132" i="7" s="1"/>
  <c r="S169" i="7" a="1"/>
  <c r="S169" i="7" s="1"/>
  <c r="AY169" i="7" s="1" a="1"/>
  <c r="AY169" i="7" s="1"/>
  <c r="BX169" i="7" s="1"/>
  <c r="S141" i="7" a="1"/>
  <c r="S141" i="7" s="1"/>
  <c r="AY141" i="7" s="1" a="1"/>
  <c r="AY141" i="7" s="1"/>
  <c r="BX141" i="7" s="1"/>
  <c r="S230" i="7" a="1"/>
  <c r="S230" i="7" s="1"/>
  <c r="AY230" i="7" s="1" a="1"/>
  <c r="AY230" i="7" s="1"/>
  <c r="BX230" i="7" s="1"/>
  <c r="S265" i="7" a="1"/>
  <c r="S265" i="7" s="1"/>
  <c r="AY265" i="7" s="1" a="1"/>
  <c r="AY265" i="7" s="1"/>
  <c r="BX265" i="7" s="1"/>
  <c r="S287" i="7" a="1"/>
  <c r="S287" i="7" s="1"/>
  <c r="AY287" i="7" s="1" a="1"/>
  <c r="AY287" i="7" s="1"/>
  <c r="BX287" i="7" s="1"/>
  <c r="S280" i="7" a="1"/>
  <c r="S280" i="7" s="1"/>
  <c r="AY280" i="7" s="1" a="1"/>
  <c r="AY280" i="7" s="1"/>
  <c r="BX280" i="7" s="1"/>
  <c r="S7" i="7" a="1"/>
  <c r="S7" i="7" s="1"/>
  <c r="AY7" i="7" s="1" a="1"/>
  <c r="AY7" i="7" s="1"/>
  <c r="BX7" i="7" s="1"/>
  <c r="S63" i="7" a="1"/>
  <c r="S63" i="7" s="1"/>
  <c r="AY63" i="7" s="1" a="1"/>
  <c r="AY63" i="7" s="1"/>
  <c r="BX63" i="7" s="1"/>
  <c r="S127" i="7" a="1"/>
  <c r="S127" i="7" s="1"/>
  <c r="AY127" i="7" s="1" a="1"/>
  <c r="AY127" i="7" s="1"/>
  <c r="BX127" i="7" s="1"/>
  <c r="S106" i="7" a="1"/>
  <c r="S106" i="7" s="1"/>
  <c r="AY106" i="7" s="1" a="1"/>
  <c r="AY106" i="7" s="1"/>
  <c r="BX106" i="7" s="1"/>
  <c r="S90" i="7" a="1"/>
  <c r="S90" i="7" s="1"/>
  <c r="AY90" i="7" s="1" a="1"/>
  <c r="AY90" i="7" s="1"/>
  <c r="BX90" i="7" s="1"/>
  <c r="S206" i="7" a="1"/>
  <c r="S206" i="7" s="1"/>
  <c r="AY206" i="7" s="1" a="1"/>
  <c r="AY206" i="7" s="1"/>
  <c r="BX206" i="7" s="1"/>
  <c r="S222" i="7" a="1"/>
  <c r="S222" i="7" s="1"/>
  <c r="AY222" i="7" s="1" a="1"/>
  <c r="AY222" i="7" s="1"/>
  <c r="BX222" i="7" s="1"/>
  <c r="S248" i="7" a="1"/>
  <c r="S248" i="7" s="1"/>
  <c r="AY248" i="7" s="1" a="1"/>
  <c r="AY248" i="7" s="1"/>
  <c r="BX248" i="7" s="1"/>
  <c r="S243" i="7" a="1"/>
  <c r="S243" i="7" s="1"/>
  <c r="AY243" i="7" s="1" a="1"/>
  <c r="AY243" i="7" s="1"/>
  <c r="BX243" i="7" s="1"/>
  <c r="S251" i="7" a="1"/>
  <c r="S251" i="7" s="1"/>
  <c r="AY251" i="7" s="1" a="1"/>
  <c r="AY251" i="7" s="1"/>
  <c r="BX251" i="7" s="1"/>
  <c r="S126" i="7" a="1"/>
  <c r="S126" i="7" s="1"/>
  <c r="AY126" i="7" s="1" a="1"/>
  <c r="AY126" i="7" s="1"/>
  <c r="BX126" i="7" s="1"/>
  <c r="S88" i="7" a="1"/>
  <c r="S88" i="7" s="1"/>
  <c r="AY88" i="7" s="1" a="1"/>
  <c r="AY88" i="7" s="1"/>
  <c r="BX88" i="7" s="1"/>
  <c r="S210" i="7" a="1"/>
  <c r="S210" i="7" s="1"/>
  <c r="AY210" i="7" s="1" a="1"/>
  <c r="AY210" i="7" s="1"/>
  <c r="BX210" i="7" s="1"/>
  <c r="S241" i="7" a="1"/>
  <c r="S241" i="7" s="1"/>
  <c r="AY241" i="7" s="1" a="1"/>
  <c r="AY241" i="7" s="1"/>
  <c r="BX241" i="7" s="1"/>
  <c r="S31" i="7" a="1"/>
  <c r="S31" i="7" s="1"/>
  <c r="AY31" i="7" s="1" a="1"/>
  <c r="AY31" i="7" s="1"/>
  <c r="BX31" i="7" s="1"/>
  <c r="S45" i="7" a="1"/>
  <c r="S45" i="7" s="1"/>
  <c r="AY45" i="7" s="1" a="1"/>
  <c r="AY45" i="7" s="1"/>
  <c r="BX45" i="7" s="1"/>
  <c r="S178" i="7" a="1"/>
  <c r="S178" i="7" s="1"/>
  <c r="AY178" i="7" s="1" a="1"/>
  <c r="AY178" i="7" s="1"/>
  <c r="BX178" i="7" s="1"/>
  <c r="S283" i="7" a="1"/>
  <c r="S283" i="7" s="1"/>
  <c r="AY283" i="7" s="1" a="1"/>
  <c r="AY283" i="7" s="1"/>
  <c r="BX283" i="7" s="1"/>
  <c r="S281" i="7" a="1"/>
  <c r="S281" i="7" s="1"/>
  <c r="AY281" i="7" s="1" a="1"/>
  <c r="AY281" i="7" s="1"/>
  <c r="BX281" i="7" s="1"/>
  <c r="S122" i="7" a="1"/>
  <c r="S122" i="7" s="1"/>
  <c r="AY122" i="7" s="1" a="1"/>
  <c r="AY122" i="7" s="1"/>
  <c r="BX122" i="7" s="1"/>
  <c r="S75" i="7" a="1"/>
  <c r="S75" i="7" s="1"/>
  <c r="AY75" i="7" s="1" a="1"/>
  <c r="AY75" i="7" s="1"/>
  <c r="BX75" i="7" s="1"/>
  <c r="S171" i="7" a="1"/>
  <c r="S171" i="7" s="1"/>
  <c r="AY171" i="7" s="1" a="1"/>
  <c r="AY171" i="7" s="1"/>
  <c r="BX171" i="7" s="1"/>
  <c r="S233" i="7" a="1"/>
  <c r="S233" i="7" s="1"/>
  <c r="AY233" i="7" s="1" a="1"/>
  <c r="AY233" i="7" s="1"/>
  <c r="BX233" i="7" s="1"/>
  <c r="S61" i="7" a="1"/>
  <c r="S61" i="7" s="1"/>
  <c r="AY61" i="7" s="1" a="1"/>
  <c r="AY61" i="7" s="1"/>
  <c r="BX61" i="7" s="1"/>
  <c r="S24" i="7" a="1"/>
  <c r="S24" i="7" s="1"/>
  <c r="AY24" i="7" s="1" a="1"/>
  <c r="AY24" i="7" s="1"/>
  <c r="BX24" i="7" s="1"/>
  <c r="S204" i="7" a="1"/>
  <c r="S204" i="7" s="1"/>
  <c r="AY204" i="7" s="1" a="1"/>
  <c r="AY204" i="7" s="1"/>
  <c r="BX204" i="7" s="1"/>
  <c r="S219" i="7" a="1"/>
  <c r="S219" i="7" s="1"/>
  <c r="AY219" i="7" s="1" a="1"/>
  <c r="AY219" i="7" s="1"/>
  <c r="BX219" i="7" s="1"/>
  <c r="S293" i="7" a="1"/>
  <c r="S293" i="7" s="1"/>
  <c r="AY293" i="7" s="1" a="1"/>
  <c r="AY293" i="7" s="1"/>
  <c r="BX293" i="7" s="1"/>
  <c r="S18" i="7" a="1"/>
  <c r="S18" i="7" s="1"/>
  <c r="AY18" i="7" s="1" a="1"/>
  <c r="AY18" i="7" s="1"/>
  <c r="BX18" i="7" s="1"/>
  <c r="S39" i="7" a="1"/>
  <c r="S39" i="7" s="1"/>
  <c r="AY39" i="7" s="1" a="1"/>
  <c r="AY39" i="7" s="1"/>
  <c r="BX39" i="7" s="1"/>
  <c r="S30" i="7" a="1"/>
  <c r="S30" i="7" s="1"/>
  <c r="AY30" i="7" s="1" a="1"/>
  <c r="AY30" i="7" s="1"/>
  <c r="BX30" i="7" s="1"/>
  <c r="S89" i="7" a="1"/>
  <c r="S89" i="7" s="1"/>
  <c r="AY89" i="7" s="1" a="1"/>
  <c r="AY89" i="7" s="1"/>
  <c r="BX89" i="7" s="1"/>
  <c r="S149" i="7" a="1"/>
  <c r="S149" i="7" s="1"/>
  <c r="AY149" i="7" s="1" a="1"/>
  <c r="AY149" i="7" s="1"/>
  <c r="BX149" i="7" s="1"/>
  <c r="S102" i="7" a="1"/>
  <c r="S102" i="7" s="1"/>
  <c r="AY102" i="7" s="1" a="1"/>
  <c r="AY102" i="7" s="1"/>
  <c r="BX102" i="7" s="1"/>
  <c r="S208" i="7" a="1"/>
  <c r="S208" i="7" s="1"/>
  <c r="AY208" i="7" s="1" a="1"/>
  <c r="AY208" i="7" s="1"/>
  <c r="BX208" i="7" s="1"/>
  <c r="S291" i="7" a="1"/>
  <c r="S291" i="7" s="1"/>
  <c r="AY291" i="7" s="1" a="1"/>
  <c r="AY291" i="7" s="1"/>
  <c r="BX291" i="7" s="1"/>
  <c r="S269" i="7" a="1"/>
  <c r="S269" i="7" s="1"/>
  <c r="AY269" i="7" s="1" a="1"/>
  <c r="AY269" i="7" s="1"/>
  <c r="BX269" i="7" s="1"/>
  <c r="S11" i="7" a="1"/>
  <c r="S11" i="7" s="1"/>
  <c r="AY11" i="7" s="1" a="1"/>
  <c r="AY11" i="7" s="1"/>
  <c r="BX11" i="7" s="1"/>
  <c r="S34" i="7" a="1"/>
  <c r="S34" i="7" s="1"/>
  <c r="AY34" i="7" s="1" a="1"/>
  <c r="AY34" i="7" s="1"/>
  <c r="BX34" i="7" s="1"/>
  <c r="S131" i="7" a="1"/>
  <c r="S131" i="7" s="1"/>
  <c r="AY131" i="7" s="1" a="1"/>
  <c r="AY131" i="7" s="1"/>
  <c r="BX131" i="7" s="1"/>
  <c r="S112" i="7" a="1"/>
  <c r="S112" i="7" s="1"/>
  <c r="AY112" i="7" s="1" a="1"/>
  <c r="AY112" i="7" s="1"/>
  <c r="BX112" i="7" s="1"/>
  <c r="S139" i="7" a="1"/>
  <c r="S139" i="7" s="1"/>
  <c r="AY139" i="7" s="1" a="1"/>
  <c r="AY139" i="7" s="1"/>
  <c r="BX139" i="7" s="1"/>
  <c r="S229" i="7" a="1"/>
  <c r="S229" i="7" s="1"/>
  <c r="AY229" i="7" s="1" a="1"/>
  <c r="AY229" i="7" s="1"/>
  <c r="BX229" i="7" s="1"/>
  <c r="S175" i="7" a="1"/>
  <c r="S175" i="7" s="1"/>
  <c r="AY175" i="7" s="1" a="1"/>
  <c r="AY175" i="7" s="1"/>
  <c r="BX175" i="7" s="1"/>
  <c r="S286" i="7" a="1"/>
  <c r="S286" i="7" s="1"/>
  <c r="AY286" i="7" s="1" a="1"/>
  <c r="AY286" i="7" s="1"/>
  <c r="BX286" i="7" s="1"/>
  <c r="S279" i="7" a="1"/>
  <c r="S279" i="7" s="1"/>
  <c r="AY279" i="7" s="1" a="1"/>
  <c r="AY279" i="7" s="1"/>
  <c r="BX279" i="7" s="1"/>
  <c r="S14" i="7" a="1"/>
  <c r="S14" i="7" s="1"/>
  <c r="AY14" i="7" s="1" a="1"/>
  <c r="AY14" i="7" s="1"/>
  <c r="BX14" i="7" s="1"/>
  <c r="S22" i="7" a="1"/>
  <c r="S22" i="7" s="1"/>
  <c r="AY22" i="7" s="1" a="1"/>
  <c r="AY22" i="7" s="1"/>
  <c r="BX22" i="7" s="1"/>
  <c r="S145" i="7" a="1"/>
  <c r="S145" i="7" s="1"/>
  <c r="AY145" i="7" s="1" a="1"/>
  <c r="AY145" i="7" s="1"/>
  <c r="BX145" i="7" s="1"/>
  <c r="S189" i="7" a="1"/>
  <c r="S189" i="7" s="1"/>
  <c r="AY189" i="7" s="1" a="1"/>
  <c r="AY189" i="7" s="1"/>
  <c r="BX189" i="7" s="1"/>
  <c r="S220" i="7" a="1"/>
  <c r="S220" i="7" s="1"/>
  <c r="AY220" i="7" s="1" a="1"/>
  <c r="AY220" i="7" s="1"/>
  <c r="BX220" i="7" s="1"/>
  <c r="S65" i="7" a="1"/>
  <c r="S65" i="7" s="1"/>
  <c r="AY65" i="7" s="1" a="1"/>
  <c r="AY65" i="7" s="1"/>
  <c r="BX65" i="7" s="1"/>
  <c r="S108" i="7" a="1"/>
  <c r="S108" i="7" s="1"/>
  <c r="AY108" i="7" s="1" a="1"/>
  <c r="AY108" i="7" s="1"/>
  <c r="BX108" i="7" s="1"/>
  <c r="S214" i="7" a="1"/>
  <c r="S214" i="7" s="1"/>
  <c r="AY214" i="7" s="1" a="1"/>
  <c r="AY214" i="7" s="1"/>
  <c r="BX214" i="7" s="1"/>
  <c r="S266" i="7" a="1"/>
  <c r="S266" i="7" s="1"/>
  <c r="AY266" i="7" s="1" a="1"/>
  <c r="AY266" i="7" s="1"/>
  <c r="BX266" i="7" s="1"/>
  <c r="S10" i="7" a="1"/>
  <c r="S10" i="7" s="1"/>
  <c r="AY10" i="7" s="1" a="1"/>
  <c r="AY10" i="7" s="1"/>
  <c r="BX10" i="7" s="1"/>
  <c r="S130" i="7" a="1"/>
  <c r="S130" i="7" s="1"/>
  <c r="AY130" i="7" s="1" a="1"/>
  <c r="AY130" i="7" s="1"/>
  <c r="BX130" i="7" s="1"/>
  <c r="S96" i="7" a="1"/>
  <c r="S96" i="7" s="1"/>
  <c r="AY96" i="7" s="1" a="1"/>
  <c r="AY96" i="7" s="1"/>
  <c r="BX96" i="7" s="1"/>
  <c r="S173" i="7" a="1"/>
  <c r="S173" i="7" s="1"/>
  <c r="AY173" i="7" s="1" a="1"/>
  <c r="AY173" i="7" s="1"/>
  <c r="BX173" i="7" s="1"/>
  <c r="S278" i="7" a="1"/>
  <c r="S278" i="7" s="1"/>
  <c r="AY278" i="7" s="1" a="1"/>
  <c r="AY278" i="7" s="1"/>
  <c r="BX278" i="7" s="1"/>
  <c r="S36" i="7" a="1"/>
  <c r="S36" i="7" s="1"/>
  <c r="AY36" i="7" s="1" a="1"/>
  <c r="AY36" i="7" s="1"/>
  <c r="BX36" i="7" s="1"/>
  <c r="S170" i="7" a="1"/>
  <c r="S170" i="7" s="1"/>
  <c r="AY170" i="7" s="1" a="1"/>
  <c r="AY170" i="7" s="1"/>
  <c r="BX170" i="7" s="1"/>
  <c r="S231" i="7" a="1"/>
  <c r="S231" i="7" s="1"/>
  <c r="AY231" i="7" s="1" a="1"/>
  <c r="AY231" i="7" s="1"/>
  <c r="BX231" i="7" s="1"/>
  <c r="S288" i="7" a="1"/>
  <c r="S288" i="7" s="1"/>
  <c r="AY288" i="7" s="1" a="1"/>
  <c r="AY288" i="7" s="1"/>
  <c r="BX288" i="7" s="1"/>
  <c r="S54" i="7" a="1"/>
  <c r="S54" i="7" s="1"/>
  <c r="AY54" i="7" s="1" a="1"/>
  <c r="AY54" i="7" s="1"/>
  <c r="BX54" i="7" s="1"/>
  <c r="S66" i="7" a="1"/>
  <c r="S66" i="7" s="1"/>
  <c r="AY66" i="7" s="1" a="1"/>
  <c r="AY66" i="7" s="1"/>
  <c r="BX66" i="7" s="1"/>
  <c r="S79" i="7" a="1"/>
  <c r="S79" i="7" s="1"/>
  <c r="AY79" i="7" s="1" a="1"/>
  <c r="AY79" i="7" s="1"/>
  <c r="BX79" i="7" s="1"/>
  <c r="S97" i="7" a="1"/>
  <c r="S97" i="7" s="1"/>
  <c r="AY97" i="7" s="1" a="1"/>
  <c r="AY97" i="7" s="1"/>
  <c r="BX97" i="7" s="1"/>
  <c r="S158" i="7" a="1"/>
  <c r="S158" i="7" s="1"/>
  <c r="AY158" i="7" s="1" a="1"/>
  <c r="AY158" i="7" s="1"/>
  <c r="BX158" i="7" s="1"/>
  <c r="S172" i="7" a="1"/>
  <c r="S172" i="7" s="1"/>
  <c r="AY172" i="7" s="1" a="1"/>
  <c r="AY172" i="7" s="1"/>
  <c r="BX172" i="7" s="1"/>
  <c r="S238" i="7" a="1"/>
  <c r="S238" i="7" s="1"/>
  <c r="AY238" i="7" s="1" a="1"/>
  <c r="AY238" i="7" s="1"/>
  <c r="BX238" i="7" s="1"/>
  <c r="S223" i="7" a="1"/>
  <c r="S223" i="7" s="1"/>
  <c r="AY223" i="7" s="1" a="1"/>
  <c r="AY223" i="7" s="1"/>
  <c r="BX223" i="7" s="1"/>
  <c r="S264" i="7" a="1"/>
  <c r="S264" i="7" s="1"/>
  <c r="AY264" i="7" s="1" a="1"/>
  <c r="AY264" i="7" s="1"/>
  <c r="BX264" i="7" s="1"/>
  <c r="S15" i="7" a="1"/>
  <c r="S15" i="7" s="1"/>
  <c r="AY15" i="7" s="1" a="1"/>
  <c r="AY15" i="7" s="1"/>
  <c r="BX15" i="7" s="1"/>
  <c r="S38" i="7" a="1"/>
  <c r="S38" i="7" s="1"/>
  <c r="AY38" i="7" s="1" a="1"/>
  <c r="AY38" i="7" s="1"/>
  <c r="BX38" i="7" s="1"/>
  <c r="S26" i="7" a="1"/>
  <c r="S26" i="7" s="1"/>
  <c r="AY26" i="7" s="1" a="1"/>
  <c r="AY26" i="7" s="1"/>
  <c r="BX26" i="7" s="1"/>
  <c r="S87" i="7" a="1"/>
  <c r="S87" i="7" s="1"/>
  <c r="AY87" i="7" s="1" a="1"/>
  <c r="AY87" i="7" s="1"/>
  <c r="BX87" i="7" s="1"/>
  <c r="S147" i="7" a="1"/>
  <c r="S147" i="7" s="1"/>
  <c r="AY147" i="7" s="1" a="1"/>
  <c r="AY147" i="7" s="1"/>
  <c r="BX147" i="7" s="1"/>
  <c r="S98" i="7" a="1"/>
  <c r="S98" i="7" s="1"/>
  <c r="AY98" i="7" s="1" a="1"/>
  <c r="AY98" i="7" s="1"/>
  <c r="BX98" i="7" s="1"/>
  <c r="S191" i="7" a="1"/>
  <c r="S191" i="7" s="1"/>
  <c r="AY191" i="7" s="1" a="1"/>
  <c r="AY191" i="7" s="1"/>
  <c r="BX191" i="7" s="1"/>
  <c r="S290" i="7" a="1"/>
  <c r="S290" i="7" s="1"/>
  <c r="AY290" i="7" s="1" a="1"/>
  <c r="AY290" i="7" s="1"/>
  <c r="BX290" i="7" s="1"/>
  <c r="S162" i="7" a="1"/>
  <c r="S162" i="7" s="1"/>
  <c r="AY162" i="7" s="1" a="1"/>
  <c r="AY162" i="7" s="1"/>
  <c r="BX162" i="7" s="1"/>
  <c r="S56" i="7" a="1"/>
  <c r="S56" i="7" s="1"/>
  <c r="AY56" i="7" s="1" a="1"/>
  <c r="AY56" i="7" s="1"/>
  <c r="BX56" i="7" s="1"/>
  <c r="S81" i="7" a="1"/>
  <c r="S81" i="7" s="1"/>
  <c r="AY81" i="7" s="1" a="1"/>
  <c r="AY81" i="7" s="1"/>
  <c r="BX81" i="7" s="1"/>
  <c r="S103" i="7" a="1"/>
  <c r="S103" i="7" s="1"/>
  <c r="AY103" i="7" s="1" a="1"/>
  <c r="AY103" i="7" s="1"/>
  <c r="BX103" i="7" s="1"/>
  <c r="S242" i="7" a="1"/>
  <c r="S242" i="7" s="1"/>
  <c r="AY242" i="7" s="1" a="1"/>
  <c r="AY242" i="7" s="1"/>
  <c r="BX242" i="7" s="1"/>
  <c r="S255" i="7" a="1"/>
  <c r="S255" i="7" s="1"/>
  <c r="AY255" i="7" s="1" a="1"/>
  <c r="AY255" i="7" s="1"/>
  <c r="BX255" i="7" s="1"/>
  <c r="S40" i="7" a="1"/>
  <c r="S40" i="7" s="1"/>
  <c r="AY40" i="7" s="1" a="1"/>
  <c r="AY40" i="7" s="1"/>
  <c r="BX40" i="7" s="1"/>
  <c r="S91" i="7" a="1"/>
  <c r="S91" i="7" s="1"/>
  <c r="AY91" i="7" s="1" a="1"/>
  <c r="AY91" i="7" s="1"/>
  <c r="BX91" i="7" s="1"/>
  <c r="S161" i="7" a="1"/>
  <c r="S161" i="7" s="1"/>
  <c r="AY161" i="7" s="1" a="1"/>
  <c r="AY161" i="7" s="1"/>
  <c r="BX161" i="7" s="1"/>
  <c r="S160" i="7" a="1"/>
  <c r="S160" i="7" s="1"/>
  <c r="AY160" i="7" s="1" a="1"/>
  <c r="AY160" i="7" s="1"/>
  <c r="BX160" i="7" s="1"/>
  <c r="S52" i="7" a="1"/>
  <c r="S52" i="7" s="1"/>
  <c r="AY52" i="7" s="1" a="1"/>
  <c r="AY52" i="7" s="1"/>
  <c r="BX52" i="7" s="1"/>
  <c r="S77" i="7" a="1"/>
  <c r="S77" i="7" s="1"/>
  <c r="AY77" i="7" s="1" a="1"/>
  <c r="AY77" i="7" s="1"/>
  <c r="BX77" i="7" s="1"/>
  <c r="S153" i="7" a="1"/>
  <c r="S153" i="7" s="1"/>
  <c r="AY153" i="7" s="1" a="1"/>
  <c r="AY153" i="7" s="1"/>
  <c r="BX153" i="7" s="1"/>
  <c r="S234" i="7" a="1"/>
  <c r="S234" i="7" s="1"/>
  <c r="AY234" i="7" s="1" a="1"/>
  <c r="AY234" i="7" s="1"/>
  <c r="BX234" i="7" s="1"/>
  <c r="S69" i="7" a="1"/>
  <c r="S69" i="7" s="1"/>
  <c r="AY69" i="7" s="1" a="1"/>
  <c r="AY69" i="7" s="1"/>
  <c r="BX69" i="7" s="1"/>
  <c r="S68" i="7" a="1"/>
  <c r="S68" i="7" s="1"/>
  <c r="AY68" i="7" s="1" a="1"/>
  <c r="AY68" i="7" s="1"/>
  <c r="BX68" i="7" s="1"/>
  <c r="S138" i="7" a="1"/>
  <c r="S138" i="7" s="1"/>
  <c r="AY138" i="7" s="1" a="1"/>
  <c r="AY138" i="7" s="1"/>
  <c r="BX138" i="7" s="1"/>
  <c r="S181" i="7" a="1"/>
  <c r="S181" i="7" s="1"/>
  <c r="AY181" i="7" s="1" a="1"/>
  <c r="AY181" i="7" s="1"/>
  <c r="BX181" i="7" s="1"/>
  <c r="S225" i="7" a="1"/>
  <c r="S225" i="7" s="1"/>
  <c r="AY225" i="7" s="1" a="1"/>
  <c r="AY225" i="7" s="1"/>
  <c r="BX225" i="7" s="1"/>
  <c r="S58" i="7" a="1"/>
  <c r="S58" i="7" s="1"/>
  <c r="AY58" i="7" s="1" a="1"/>
  <c r="AY58" i="7" s="1"/>
  <c r="BX58" i="7" s="1"/>
  <c r="S74" i="7" a="1"/>
  <c r="S74" i="7" s="1"/>
  <c r="AY74" i="7" s="1" a="1"/>
  <c r="AY74" i="7" s="1"/>
  <c r="BX74" i="7" s="1"/>
  <c r="S83" i="7" a="1"/>
  <c r="S83" i="7" s="1"/>
  <c r="AY83" i="7" s="1" a="1"/>
  <c r="AY83" i="7" s="1"/>
  <c r="BX83" i="7" s="1"/>
  <c r="S144" i="7" a="1"/>
  <c r="S144" i="7" s="1"/>
  <c r="AY144" i="7" s="1" a="1"/>
  <c r="AY144" i="7" s="1"/>
  <c r="BX144" i="7" s="1"/>
  <c r="S164" i="7" a="1"/>
  <c r="S164" i="7" s="1"/>
  <c r="AY164" i="7" s="1" a="1"/>
  <c r="AY164" i="7" s="1"/>
  <c r="BX164" i="7" s="1"/>
  <c r="S184" i="7" a="1"/>
  <c r="S184" i="7" s="1"/>
  <c r="AY184" i="7" s="1" a="1"/>
  <c r="AY184" i="7" s="1"/>
  <c r="BX184" i="7" s="1"/>
  <c r="S249" i="7" a="1"/>
  <c r="S249" i="7" s="1"/>
  <c r="AY249" i="7" s="1" a="1"/>
  <c r="AY249" i="7" s="1"/>
  <c r="BX249" i="7" s="1"/>
  <c r="S174" i="7" a="1"/>
  <c r="S174" i="7" s="1"/>
  <c r="AY174" i="7" s="1" a="1"/>
  <c r="AY174" i="7" s="1"/>
  <c r="BX174" i="7" s="1"/>
  <c r="S292" i="7" a="1"/>
  <c r="S292" i="7" s="1"/>
  <c r="AY292" i="7" s="1" a="1"/>
  <c r="AY292" i="7" s="1"/>
  <c r="BX292" i="7" s="1"/>
  <c r="S53" i="7" a="1"/>
  <c r="S53" i="7" s="1"/>
  <c r="AY53" i="7" s="1" a="1"/>
  <c r="AY53" i="7" s="1"/>
  <c r="BX53" i="7" s="1"/>
  <c r="S42" i="7" a="1"/>
  <c r="S42" i="7" s="1"/>
  <c r="AY42" i="7" s="1" a="1"/>
  <c r="AY42" i="7" s="1"/>
  <c r="BX42" i="7" s="1"/>
  <c r="S78" i="7" a="1"/>
  <c r="S78" i="7" s="1"/>
  <c r="AY78" i="7" s="1" a="1"/>
  <c r="AY78" i="7" s="1"/>
  <c r="BX78" i="7" s="1"/>
  <c r="S95" i="7" a="1"/>
  <c r="S95" i="7" s="1"/>
  <c r="AY95" i="7" s="1" a="1"/>
  <c r="AY95" i="7" s="1"/>
  <c r="BX95" i="7" s="1"/>
  <c r="S155" i="7" a="1"/>
  <c r="S155" i="7" s="1"/>
  <c r="AY155" i="7" s="1" a="1"/>
  <c r="AY155" i="7" s="1"/>
  <c r="BX155" i="7" s="1"/>
  <c r="S166" i="7" a="1"/>
  <c r="S166" i="7" s="1"/>
  <c r="AY166" i="7" s="1" a="1"/>
  <c r="AY166" i="7" s="1"/>
  <c r="BX166" i="7" s="1"/>
  <c r="S236" i="7" a="1"/>
  <c r="S236" i="7" s="1"/>
  <c r="AY236" i="7" s="1" a="1"/>
  <c r="AY236" i="7" s="1"/>
  <c r="BX236" i="7" s="1"/>
  <c r="S199" i="7" a="1"/>
  <c r="S199" i="7" s="1"/>
  <c r="AY199" i="7" s="1" a="1"/>
  <c r="AY199" i="7" s="1"/>
  <c r="BX199" i="7" s="1"/>
  <c r="S262" i="7" a="1"/>
  <c r="S262" i="7" s="1"/>
  <c r="AY262" i="7" s="1" a="1"/>
  <c r="AY262" i="7" s="1"/>
  <c r="BX262" i="7" s="1"/>
  <c r="S25" i="7" a="1"/>
  <c r="S25" i="7" s="1"/>
  <c r="AY25" i="7" s="1" a="1"/>
  <c r="AY25" i="7" s="1"/>
  <c r="BX25" i="7" s="1"/>
  <c r="S136" i="7" a="1"/>
  <c r="S136" i="7" s="1"/>
  <c r="AY136" i="7" s="1" a="1"/>
  <c r="AY136" i="7" s="1"/>
  <c r="BX136" i="7" s="1"/>
  <c r="S111" i="7" a="1"/>
  <c r="S111" i="7" s="1"/>
  <c r="AY111" i="7" s="1" a="1"/>
  <c r="AY111" i="7" s="1"/>
  <c r="BX111" i="7" s="1"/>
  <c r="S272" i="7" a="1"/>
  <c r="S272" i="7" s="1"/>
  <c r="AY272" i="7" s="1" a="1"/>
  <c r="AY272" i="7" s="1"/>
  <c r="BX272" i="7" s="1"/>
  <c r="S294" i="7" a="1"/>
  <c r="S294" i="7" s="1"/>
  <c r="AY294" i="7" s="1" a="1"/>
  <c r="AY294" i="7" s="1"/>
  <c r="BX294" i="7" s="1"/>
  <c r="S113" i="7" a="1"/>
  <c r="S113" i="7" s="1"/>
  <c r="AY113" i="7" s="1" a="1"/>
  <c r="AY113" i="7" s="1"/>
  <c r="BX113" i="7" s="1"/>
  <c r="S146" i="7" a="1"/>
  <c r="S146" i="7" s="1"/>
  <c r="AY146" i="7" s="1" a="1"/>
  <c r="AY146" i="7" s="1"/>
  <c r="BX146" i="7" s="1"/>
  <c r="S185" i="7" a="1"/>
  <c r="S185" i="7" s="1"/>
  <c r="AY185" i="7" s="1" a="1"/>
  <c r="AY185" i="7" s="1"/>
  <c r="BX185" i="7" s="1"/>
  <c r="S212" i="7" a="1"/>
  <c r="S212" i="7" s="1"/>
  <c r="AY212" i="7" s="1" a="1"/>
  <c r="AY212" i="7" s="1"/>
  <c r="BX212" i="7" s="1"/>
  <c r="S17" i="7" a="1"/>
  <c r="S17" i="7" s="1"/>
  <c r="AY17" i="7" s="1" a="1"/>
  <c r="AY17" i="7" s="1"/>
  <c r="BX17" i="7" s="1"/>
  <c r="S85" i="7" a="1"/>
  <c r="S85" i="7" s="1"/>
  <c r="AY85" i="7" s="1" a="1"/>
  <c r="AY85" i="7" s="1"/>
  <c r="BX85" i="7" s="1"/>
  <c r="S200" i="7" a="1"/>
  <c r="S200" i="7" s="1"/>
  <c r="AY200" i="7" s="1" a="1"/>
  <c r="AY200" i="7" s="1"/>
  <c r="BX200" i="7" s="1"/>
  <c r="S257" i="7" a="1"/>
  <c r="S257" i="7" s="1"/>
  <c r="AY257" i="7" s="1" a="1"/>
  <c r="AY257" i="7" s="1"/>
  <c r="BX257" i="7" s="1"/>
  <c r="S224" i="7" a="1"/>
  <c r="S224" i="7" s="1"/>
  <c r="AY224" i="7" s="1" a="1"/>
  <c r="AY224" i="7" s="1"/>
  <c r="BX224" i="7" s="1"/>
  <c r="S117" i="7" a="1"/>
  <c r="S117" i="7" s="1"/>
  <c r="AY117" i="7" s="1" a="1"/>
  <c r="AY117" i="7" s="1"/>
  <c r="BX117" i="7" s="1"/>
  <c r="S154" i="7" a="1"/>
  <c r="S154" i="7" s="1"/>
  <c r="AY154" i="7" s="1" a="1"/>
  <c r="AY154" i="7" s="1"/>
  <c r="BX154" i="7" s="1"/>
  <c r="S207" i="7" a="1"/>
  <c r="S207" i="7" s="1"/>
  <c r="AY207" i="7" s="1" a="1"/>
  <c r="AY207" i="7" s="1"/>
  <c r="BX207" i="7" s="1"/>
  <c r="S100" i="7" a="1"/>
  <c r="S100" i="7" s="1"/>
  <c r="AY100" i="7" s="1" a="1"/>
  <c r="AY100" i="7" s="1"/>
  <c r="BX100" i="7" s="1"/>
  <c r="S21" i="7" a="1"/>
  <c r="S21" i="7" s="1"/>
  <c r="AY21" i="7" s="1" a="1"/>
  <c r="AY21" i="7" s="1"/>
  <c r="BX21" i="7" s="1"/>
  <c r="S116" i="7" a="1"/>
  <c r="S116" i="7" s="1"/>
  <c r="AY116" i="7" s="1" a="1"/>
  <c r="AY116" i="7" s="1"/>
  <c r="BX116" i="7" s="1"/>
  <c r="S134" i="7" a="1"/>
  <c r="S134" i="7" s="1"/>
  <c r="AY134" i="7" s="1" a="1"/>
  <c r="AY134" i="7" s="1"/>
  <c r="BX134" i="7" s="1"/>
  <c r="S152" i="7" a="1"/>
  <c r="S152" i="7" s="1"/>
  <c r="AY152" i="7" s="1" a="1"/>
  <c r="AY152" i="7" s="1"/>
  <c r="BX152" i="7" s="1"/>
  <c r="S202" i="7" a="1"/>
  <c r="S202" i="7" s="1"/>
  <c r="AY202" i="7" s="1" a="1"/>
  <c r="AY202" i="7" s="1"/>
  <c r="BX202" i="7" s="1"/>
  <c r="S188" i="7" a="1"/>
  <c r="S188" i="7" s="1"/>
  <c r="AY188" i="7" s="1" a="1"/>
  <c r="AY188" i="7" s="1"/>
  <c r="BX188" i="7" s="1"/>
  <c r="S270" i="7" a="1"/>
  <c r="S270" i="7" s="1"/>
  <c r="AY270" i="7" s="1" a="1"/>
  <c r="AY270" i="7" s="1"/>
  <c r="BX270" i="7" s="1"/>
  <c r="S252" i="7" a="1"/>
  <c r="S252" i="7" s="1"/>
  <c r="AY252" i="7" s="1" a="1"/>
  <c r="AY252" i="7" s="1"/>
  <c r="BX252" i="7" s="1"/>
  <c r="S268" i="7" a="1"/>
  <c r="S268" i="7" s="1"/>
  <c r="AY268" i="7" s="1" a="1"/>
  <c r="AY268" i="7" s="1"/>
  <c r="BX268" i="7" s="1"/>
  <c r="S57" i="7" a="1"/>
  <c r="S57" i="7" s="1"/>
  <c r="AY57" i="7" s="1" a="1"/>
  <c r="AY57" i="7" s="1"/>
  <c r="BX57" i="7" s="1"/>
  <c r="S72" i="7" a="1"/>
  <c r="S72" i="7" s="1"/>
  <c r="AY72" i="7" s="1" a="1"/>
  <c r="AY72" i="7" s="1"/>
  <c r="BX72" i="7" s="1"/>
  <c r="S82" i="7" a="1"/>
  <c r="S82" i="7" s="1"/>
  <c r="AY82" i="7" s="1" a="1"/>
  <c r="AY82" i="7" s="1"/>
  <c r="BX82" i="7" s="1"/>
  <c r="S142" i="7" a="1"/>
  <c r="S142" i="7" s="1"/>
  <c r="AY142" i="7" s="1" a="1"/>
  <c r="AY142" i="7" s="1"/>
  <c r="BX142" i="7" s="1"/>
  <c r="S157" i="7" a="1"/>
  <c r="S157" i="7" s="1"/>
  <c r="AY157" i="7" s="1" a="1"/>
  <c r="AY157" i="7" s="1"/>
  <c r="BX157" i="7" s="1"/>
  <c r="S183" i="7" a="1"/>
  <c r="S183" i="7" s="1"/>
  <c r="AY183" i="7" s="1" a="1"/>
  <c r="AY183" i="7" s="1"/>
  <c r="BX183" i="7" s="1"/>
  <c r="S244" i="7" a="1"/>
  <c r="S244" i="7" s="1"/>
  <c r="AY244" i="7" s="1" a="1"/>
  <c r="AY244" i="7" s="1"/>
  <c r="BX244" i="7" s="1"/>
  <c r="S104" i="7" a="1"/>
  <c r="S104" i="7" s="1"/>
  <c r="AY104" i="7" s="1" a="1"/>
  <c r="AY104" i="7" s="1"/>
  <c r="BX104" i="7" s="1"/>
  <c r="S275" i="7" a="1"/>
  <c r="S275" i="7" s="1"/>
  <c r="AY275" i="7" s="1" a="1"/>
  <c r="AY275" i="7" s="1"/>
  <c r="BX275" i="7" s="1"/>
  <c r="S62" i="7" a="1"/>
  <c r="S62" i="7" s="1"/>
  <c r="AY62" i="7" s="1" a="1"/>
  <c r="AY62" i="7" s="1"/>
  <c r="BX62" i="7" s="1"/>
  <c r="S28" i="7" a="1"/>
  <c r="S28" i="7" s="1"/>
  <c r="AY28" i="7" s="1" a="1"/>
  <c r="AY28" i="7" s="1"/>
  <c r="BX28" i="7" s="1"/>
  <c r="S205" i="7" a="1"/>
  <c r="S205" i="7" s="1"/>
  <c r="AY205" i="7" s="1" a="1"/>
  <c r="AY205" i="7" s="1"/>
  <c r="BX205" i="7" s="1"/>
  <c r="S221" i="7" a="1"/>
  <c r="S221" i="7" s="1"/>
  <c r="AY221" i="7" s="1" a="1"/>
  <c r="AY221" i="7" s="1"/>
  <c r="BX221" i="7" s="1"/>
  <c r="S211" i="7" a="1"/>
  <c r="S211" i="7" s="1"/>
  <c r="AY211" i="7" s="1" a="1"/>
  <c r="AY211" i="7" s="1"/>
  <c r="BX211" i="7" s="1"/>
  <c r="S121" i="7" a="1"/>
  <c r="S121" i="7" s="1"/>
  <c r="AY121" i="7" s="1" a="1"/>
  <c r="AY121" i="7" s="1"/>
  <c r="BX121" i="7" s="1"/>
  <c r="S71" i="7" a="1"/>
  <c r="S71" i="7" s="1"/>
  <c r="AY71" i="7" s="1" a="1"/>
  <c r="AY71" i="7" s="1"/>
  <c r="BX71" i="7" s="1"/>
  <c r="S168" i="7" a="1"/>
  <c r="S168" i="7" s="1"/>
  <c r="AY168" i="7" s="1" a="1"/>
  <c r="AY168" i="7" s="1"/>
  <c r="BX168" i="7" s="1"/>
  <c r="S218" i="7" a="1"/>
  <c r="S218" i="7" s="1"/>
  <c r="AY218" i="7" s="1" a="1"/>
  <c r="AY218" i="7" s="1"/>
  <c r="BX218" i="7" s="1"/>
  <c r="S32" i="7" a="1"/>
  <c r="S32" i="7" s="1"/>
  <c r="AY32" i="7" s="1" a="1"/>
  <c r="AY32" i="7" s="1"/>
  <c r="BX32" i="7" s="1"/>
  <c r="S47" i="7" a="1"/>
  <c r="S47" i="7" s="1"/>
  <c r="AY47" i="7" s="1" a="1"/>
  <c r="AY47" i="7" s="1"/>
  <c r="BX47" i="7" s="1"/>
  <c r="S179" i="7" a="1"/>
  <c r="S179" i="7" s="1"/>
  <c r="AY179" i="7" s="1" a="1"/>
  <c r="AY179" i="7" s="1"/>
  <c r="BX179" i="7" s="1"/>
  <c r="S284" i="7" a="1"/>
  <c r="S284" i="7" s="1"/>
  <c r="AY284" i="7" s="1" a="1"/>
  <c r="AY284" i="7" s="1"/>
  <c r="BX284" i="7" s="1"/>
  <c r="S226" i="7" a="1"/>
  <c r="S226" i="7" s="1"/>
  <c r="AY226" i="7" s="1" a="1"/>
  <c r="AY226" i="7" s="1"/>
  <c r="BX226" i="7" s="1"/>
  <c r="S125" i="7" a="1"/>
  <c r="S125" i="7" s="1"/>
  <c r="AY125" i="7" s="1" a="1"/>
  <c r="AY125" i="7" s="1"/>
  <c r="BX125" i="7" s="1"/>
  <c r="S48" i="7" a="1"/>
  <c r="S48" i="7" s="1"/>
  <c r="AY48" i="7" s="1" a="1"/>
  <c r="AY48" i="7" s="1"/>
  <c r="BX48" i="7" s="1"/>
  <c r="S196" i="7" a="1"/>
  <c r="S196" i="7" s="1"/>
  <c r="AY196" i="7" s="1" a="1"/>
  <c r="AY196" i="7" s="1"/>
  <c r="BX196" i="7" s="1"/>
  <c r="S239" i="7" a="1"/>
  <c r="S239" i="7" s="1"/>
  <c r="AY239" i="7" s="1" a="1"/>
  <c r="AY239" i="7" s="1"/>
  <c r="BX239" i="7" s="1"/>
  <c r="S29" i="7" a="1"/>
  <c r="S29" i="7" s="1"/>
  <c r="AY29" i="7" s="1" a="1"/>
  <c r="AY29" i="7" s="1"/>
  <c r="BX29" i="7" s="1"/>
  <c r="S120" i="7" a="1"/>
  <c r="S120" i="7" s="1"/>
  <c r="AY120" i="7" s="1" a="1"/>
  <c r="AY120" i="7" s="1"/>
  <c r="BX120" i="7" s="1"/>
  <c r="S43" i="7" a="1"/>
  <c r="S43" i="7" s="1"/>
  <c r="AY43" i="7" s="1" a="1"/>
  <c r="AY43" i="7" s="1"/>
  <c r="BX43" i="7" s="1"/>
  <c r="S67" i="7" a="1"/>
  <c r="S67" i="7" s="1"/>
  <c r="AY67" i="7" s="1" a="1"/>
  <c r="AY67" i="7" s="1"/>
  <c r="BX67" i="7" s="1"/>
  <c r="S177" i="7" a="1"/>
  <c r="S177" i="7" s="1"/>
  <c r="AY177" i="7" s="1" a="1"/>
  <c r="AY177" i="7" s="1"/>
  <c r="BX177" i="7" s="1"/>
  <c r="S109" i="7" a="1"/>
  <c r="S109" i="7" s="1"/>
  <c r="AY109" i="7" s="1" a="1"/>
  <c r="AY109" i="7" s="1"/>
  <c r="BX109" i="7" s="1"/>
  <c r="S282" i="7" a="1"/>
  <c r="S282" i="7" s="1"/>
  <c r="AY282" i="7" s="1" a="1"/>
  <c r="AY282" i="7" s="1"/>
  <c r="BX282" i="7" s="1"/>
  <c r="S216" i="7" a="1"/>
  <c r="S216" i="7" s="1"/>
  <c r="AY216" i="7" s="1" a="1"/>
  <c r="AY216" i="7" s="1"/>
  <c r="BX216" i="7" s="1"/>
  <c r="S263" i="7" a="1"/>
  <c r="S263" i="7" s="1"/>
  <c r="AY263" i="7" s="1" a="1"/>
  <c r="AY263" i="7" s="1"/>
  <c r="BX263" i="7" s="1"/>
  <c r="S19" i="7" a="1"/>
  <c r="S19" i="7" s="1"/>
  <c r="AY19" i="7" s="1" a="1"/>
  <c r="AY19" i="7" s="1"/>
  <c r="BX19" i="7" s="1"/>
  <c r="S115" i="7" a="1"/>
  <c r="S115" i="7" s="1"/>
  <c r="AY115" i="7" s="1" a="1"/>
  <c r="AY115" i="7" s="1"/>
  <c r="BX115" i="7" s="1"/>
  <c r="S86" i="7" a="1"/>
  <c r="S86" i="7" s="1"/>
  <c r="AY86" i="7" s="1" a="1"/>
  <c r="AY86" i="7" s="1"/>
  <c r="BX86" i="7" s="1"/>
  <c r="S150" i="7" a="1"/>
  <c r="S150" i="7" s="1"/>
  <c r="AY150" i="7" s="1" a="1"/>
  <c r="AY150" i="7" s="1"/>
  <c r="BX150" i="7" s="1"/>
  <c r="S201" i="7" a="1"/>
  <c r="S201" i="7" s="1"/>
  <c r="AY201" i="7" s="1" a="1"/>
  <c r="AY201" i="7" s="1"/>
  <c r="BX201" i="7" s="1"/>
  <c r="S187" i="7" a="1"/>
  <c r="S187" i="7" s="1"/>
  <c r="AY187" i="7" s="1" a="1"/>
  <c r="AY187" i="7" s="1"/>
  <c r="BX187" i="7" s="1"/>
  <c r="S258" i="7" a="1"/>
  <c r="S258" i="7" s="1"/>
  <c r="AY258" i="7" s="1" a="1"/>
  <c r="AY258" i="7" s="1"/>
  <c r="BX258" i="7" s="1"/>
  <c r="S246" i="7" a="1"/>
  <c r="S246" i="7" s="1"/>
  <c r="AY246" i="7" s="1" a="1"/>
  <c r="AY246" i="7" s="1"/>
  <c r="BX246" i="7" s="1"/>
  <c r="S259" i="7" a="1"/>
  <c r="S259" i="7" s="1"/>
  <c r="AY259" i="7" s="1" a="1"/>
  <c r="AY259" i="7" s="1"/>
  <c r="BX259" i="7" s="1"/>
  <c r="S37" i="7" a="1"/>
  <c r="S37" i="7" s="1"/>
  <c r="AY37" i="7" s="1" a="1"/>
  <c r="AY37" i="7" s="1"/>
  <c r="BX37" i="7" s="1"/>
  <c r="S46" i="7" a="1"/>
  <c r="S46" i="7" s="1"/>
  <c r="AY46" i="7" s="1" a="1"/>
  <c r="AY46" i="7" s="1"/>
  <c r="BX46" i="7" s="1"/>
  <c r="S232" i="7" a="1"/>
  <c r="S232" i="7" s="1"/>
  <c r="AY232" i="7" s="1" a="1"/>
  <c r="AY232" i="7" s="1"/>
  <c r="BX232" i="7" s="1"/>
  <c r="S289" i="7" a="1"/>
  <c r="S289" i="7" s="1"/>
  <c r="AY289" i="7" s="1" a="1"/>
  <c r="AY289" i="7" s="1"/>
  <c r="BX289" i="7" s="1"/>
  <c r="S9" i="7" a="1"/>
  <c r="S9" i="7" s="1"/>
  <c r="AY9" i="7" s="1" a="1"/>
  <c r="AY9" i="7" s="1"/>
  <c r="BX9" i="7" s="1"/>
  <c r="S129" i="7" a="1"/>
  <c r="S129" i="7" s="1"/>
  <c r="AY129" i="7" s="1" a="1"/>
  <c r="AY129" i="7" s="1"/>
  <c r="BX129" i="7" s="1"/>
  <c r="S94" i="7" a="1"/>
  <c r="S94" i="7" s="1"/>
  <c r="AY94" i="7" s="1" a="1"/>
  <c r="AY94" i="7" s="1"/>
  <c r="BX94" i="7" s="1"/>
  <c r="S167" i="7" a="1"/>
  <c r="S167" i="7" s="1"/>
  <c r="AY167" i="7" s="1" a="1"/>
  <c r="AY167" i="7" s="1"/>
  <c r="BX167" i="7" s="1"/>
  <c r="S260" i="7" a="1"/>
  <c r="S260" i="7" s="1"/>
  <c r="AY260" i="7" s="1" a="1"/>
  <c r="AY260" i="7" s="1"/>
  <c r="BX260" i="7" s="1"/>
  <c r="S33" i="7" a="1"/>
  <c r="S33" i="7" s="1"/>
  <c r="AY33" i="7" s="1" a="1"/>
  <c r="AY33" i="7" s="1"/>
  <c r="BX33" i="7" s="1"/>
  <c r="S110" i="7" a="1"/>
  <c r="S110" i="7" s="1"/>
  <c r="AY110" i="7" s="1" a="1"/>
  <c r="AY110" i="7" s="1"/>
  <c r="BX110" i="7" s="1"/>
  <c r="S215" i="7" a="1"/>
  <c r="S215" i="7" s="1"/>
  <c r="AY215" i="7" s="1" a="1"/>
  <c r="AY215" i="7" s="1"/>
  <c r="BX215" i="7" s="1"/>
  <c r="S274" i="7" a="1"/>
  <c r="S274" i="7" s="1"/>
  <c r="AY274" i="7" s="1" a="1"/>
  <c r="AY274" i="7" s="1"/>
  <c r="BX274" i="7" s="1"/>
  <c r="S13" i="7" a="1"/>
  <c r="S13" i="7" s="1"/>
  <c r="AY13" i="7" s="1" a="1"/>
  <c r="AY13" i="7" s="1"/>
  <c r="BX13" i="7" s="1"/>
  <c r="S133" i="7" a="1"/>
  <c r="S133" i="7" s="1"/>
  <c r="AY133" i="7" s="1" a="1"/>
  <c r="AY133" i="7" s="1"/>
  <c r="BX133" i="7" s="1"/>
  <c r="S143" i="7" a="1"/>
  <c r="S143" i="7" s="1"/>
  <c r="AY143" i="7" s="1" a="1"/>
  <c r="AY143" i="7" s="1"/>
  <c r="BX143" i="7" s="1"/>
  <c r="S50" i="7" a="1"/>
  <c r="S50" i="7" s="1"/>
  <c r="AY50" i="7" s="1" a="1"/>
  <c r="AY50" i="7" s="1"/>
  <c r="BX50" i="7" s="1"/>
  <c r="S209" i="7" a="1"/>
  <c r="S209" i="7" s="1"/>
  <c r="AY209" i="7" s="1" a="1"/>
  <c r="AY209" i="7" s="1"/>
  <c r="BX209" i="7" s="1"/>
  <c r="S60" i="7" a="1"/>
  <c r="S60" i="7" s="1"/>
  <c r="AY60" i="7" s="1" a="1"/>
  <c r="AY60" i="7" s="1"/>
  <c r="BX60" i="7" s="1"/>
  <c r="S124" i="7" a="1"/>
  <c r="S124" i="7" s="1"/>
  <c r="AY124" i="7" s="1" a="1"/>
  <c r="AY124" i="7" s="1"/>
  <c r="BX124" i="7" s="1"/>
  <c r="S20" i="7" a="1"/>
  <c r="S20" i="7" s="1"/>
  <c r="AY20" i="7" s="1" a="1"/>
  <c r="AY20" i="7" s="1"/>
  <c r="BX20" i="7" s="1"/>
  <c r="S101" i="7" a="1"/>
  <c r="S101" i="7" s="1"/>
  <c r="AY101" i="7" s="1" a="1"/>
  <c r="AY101" i="7" s="1"/>
  <c r="BX101" i="7" s="1"/>
  <c r="S203" i="7" a="1"/>
  <c r="S203" i="7" s="1"/>
  <c r="AY203" i="7" s="1" a="1"/>
  <c r="AY203" i="7" s="1"/>
  <c r="BX203" i="7" s="1"/>
  <c r="S195" i="7" a="1"/>
  <c r="S195" i="7" s="1"/>
  <c r="AY195" i="7" s="1" a="1"/>
  <c r="AY195" i="7" s="1"/>
  <c r="BX195" i="7" s="1"/>
  <c r="S193" i="7" a="1"/>
  <c r="S193" i="7" s="1"/>
  <c r="AY193" i="7" s="1" a="1"/>
  <c r="AY193" i="7" s="1"/>
  <c r="BX193" i="7" s="1"/>
  <c r="S237" i="7" a="1"/>
  <c r="S237" i="7" s="1"/>
  <c r="AY237" i="7" s="1" a="1"/>
  <c r="AY237" i="7" s="1"/>
  <c r="BX237" i="7" s="1"/>
  <c r="S276" i="7" a="1"/>
  <c r="S276" i="7" s="1"/>
  <c r="AY276" i="7" s="1" a="1"/>
  <c r="AY276" i="7" s="1"/>
  <c r="BX276" i="7" s="1"/>
  <c r="S27" i="7" a="1"/>
  <c r="S27" i="7" s="1"/>
  <c r="AY27" i="7" s="1" a="1"/>
  <c r="AY27" i="7" s="1"/>
  <c r="BX27" i="7" s="1"/>
  <c r="S119" i="7" a="1"/>
  <c r="S119" i="7" s="1"/>
  <c r="AY119" i="7" s="1" a="1"/>
  <c r="AY119" i="7" s="1"/>
  <c r="BX119" i="7" s="1"/>
  <c r="S137" i="7" a="1"/>
  <c r="S137" i="7" s="1"/>
  <c r="AY137" i="7" s="1" a="1"/>
  <c r="AY137" i="7" s="1"/>
  <c r="BX137" i="7" s="1"/>
  <c r="S159" i="7" a="1"/>
  <c r="S159" i="7" s="1"/>
  <c r="AY159" i="7" s="1" a="1"/>
  <c r="AY159" i="7" s="1"/>
  <c r="BX159" i="7" s="1"/>
  <c r="S176" i="7" a="1"/>
  <c r="S176" i="7" s="1"/>
  <c r="AY176" i="7" s="1" a="1"/>
  <c r="AY176" i="7" s="1"/>
  <c r="BX176" i="7" s="1"/>
  <c r="S105" i="7" a="1"/>
  <c r="S105" i="7" s="1"/>
  <c r="AY105" i="7" s="1" a="1"/>
  <c r="AY105" i="7" s="1"/>
  <c r="BX105" i="7" s="1"/>
  <c r="S273" i="7" a="1"/>
  <c r="S273" i="7" s="1"/>
  <c r="AY273" i="7" s="1" a="1"/>
  <c r="AY273" i="7" s="1"/>
  <c r="BX273" i="7" s="1"/>
  <c r="S192" i="7" a="1"/>
  <c r="S192" i="7" s="1"/>
  <c r="AY192" i="7" s="1" a="1"/>
  <c r="AY192" i="7" s="1"/>
  <c r="BX192" i="7" s="1"/>
  <c r="S261" i="7" a="1"/>
  <c r="S261" i="7" s="1"/>
  <c r="AY261" i="7" s="1" a="1"/>
  <c r="AY261" i="7" s="1"/>
  <c r="BX261" i="7" s="1"/>
  <c r="S70" i="7" a="1"/>
  <c r="S70" i="7" s="1"/>
  <c r="AY70" i="7" s="1" a="1"/>
  <c r="AY70" i="7" s="1"/>
  <c r="BX70" i="7" s="1"/>
  <c r="S140" i="7" a="1"/>
  <c r="S140" i="7" s="1"/>
  <c r="AY140" i="7" s="1" a="1"/>
  <c r="AY140" i="7" s="1"/>
  <c r="BX140" i="7" s="1"/>
  <c r="S182" i="7" a="1"/>
  <c r="S182" i="7" s="1"/>
  <c r="AY182" i="7" s="1" a="1"/>
  <c r="AY182" i="7" s="1"/>
  <c r="BX182" i="7" s="1"/>
  <c r="S247" i="7" a="1"/>
  <c r="S247" i="7" s="1"/>
  <c r="AY247" i="7" s="1" a="1"/>
  <c r="AY247" i="7" s="1"/>
  <c r="BX247" i="7" s="1"/>
  <c r="S51" i="7" a="1"/>
  <c r="S51" i="7" s="1"/>
  <c r="AY51" i="7" s="1" a="1"/>
  <c r="AY51" i="7" s="1"/>
  <c r="BX51" i="7" s="1"/>
  <c r="S76" i="7" a="1"/>
  <c r="S76" i="7" s="1"/>
  <c r="AY76" i="7" s="1" a="1"/>
  <c r="AY76" i="7" s="1"/>
  <c r="BX76" i="7" s="1"/>
  <c r="S151" i="7" a="1"/>
  <c r="S151" i="7" s="1"/>
  <c r="AY151" i="7" s="1" a="1"/>
  <c r="AY151" i="7" s="1"/>
  <c r="BX151" i="7" s="1"/>
  <c r="S217" i="7" a="1"/>
  <c r="S217" i="7" s="1"/>
  <c r="AY217" i="7" s="1" a="1"/>
  <c r="AY217" i="7" s="1"/>
  <c r="BX217" i="7" s="1"/>
  <c r="S6" i="7" a="1"/>
  <c r="S6" i="7" s="1"/>
  <c r="S41" i="7" a="1"/>
  <c r="S41" i="7" s="1"/>
  <c r="AY41" i="7" s="1" a="1"/>
  <c r="AY41" i="7" s="1"/>
  <c r="BX41" i="7" s="1"/>
  <c r="S93" i="7" a="1"/>
  <c r="S93" i="7" s="1"/>
  <c r="AY93" i="7" s="1" a="1"/>
  <c r="AY93" i="7" s="1"/>
  <c r="BX93" i="7" s="1"/>
  <c r="S163" i="7" a="1"/>
  <c r="S163" i="7" s="1"/>
  <c r="AY163" i="7" s="1" a="1"/>
  <c r="AY163" i="7" s="1"/>
  <c r="BX163" i="7" s="1"/>
  <c r="S197" i="7" a="1"/>
  <c r="S197" i="7" s="1"/>
  <c r="AY197" i="7" s="1" a="1"/>
  <c r="AY197" i="7" s="1"/>
  <c r="BX197" i="7" s="1"/>
  <c r="S55" i="7" a="1"/>
  <c r="S55" i="7" s="1"/>
  <c r="AY55" i="7" s="1" a="1"/>
  <c r="AY55" i="7" s="1"/>
  <c r="BX55" i="7" s="1"/>
  <c r="S80" i="7" a="1"/>
  <c r="S80" i="7" s="1"/>
  <c r="AY80" i="7" s="1" a="1"/>
  <c r="AY80" i="7" s="1"/>
  <c r="BX80" i="7" s="1"/>
  <c r="S44" i="7" a="1"/>
  <c r="S44" i="7" s="1"/>
  <c r="AY44" i="7" s="1" a="1"/>
  <c r="AY44" i="7" s="1"/>
  <c r="BX44" i="7" s="1"/>
  <c r="S240" i="7" a="1"/>
  <c r="S240" i="7" s="1"/>
  <c r="AY240" i="7" s="1" a="1"/>
  <c r="AY240" i="7" s="1"/>
  <c r="BX240" i="7" s="1"/>
  <c r="S295" i="7" a="1"/>
  <c r="S295" i="7" s="1"/>
  <c r="AY295" i="7" s="1" a="1"/>
  <c r="AY295" i="7" s="1"/>
  <c r="BX295" i="7" s="1"/>
  <c r="P66" i="7" a="1"/>
  <c r="P66" i="7" s="1"/>
  <c r="AV66" i="7" s="1" a="1"/>
  <c r="AV66" i="7" s="1"/>
  <c r="BU66" i="7" s="1"/>
  <c r="P37" i="7" a="1"/>
  <c r="P37" i="7" s="1"/>
  <c r="AV37" i="7" s="1" a="1"/>
  <c r="AV37" i="7" s="1"/>
  <c r="BU37" i="7" s="1"/>
  <c r="P155" i="7" a="1"/>
  <c r="P155" i="7" s="1"/>
  <c r="AV155" i="7" s="1" a="1"/>
  <c r="AV155" i="7" s="1"/>
  <c r="BU155" i="7" s="1"/>
  <c r="P130" i="7" a="1"/>
  <c r="P130" i="7" s="1"/>
  <c r="AV130" i="7" s="1" a="1"/>
  <c r="AV130" i="7" s="1"/>
  <c r="BU130" i="7" s="1"/>
  <c r="P189" i="7" a="1"/>
  <c r="P189" i="7" s="1"/>
  <c r="AV189" i="7" s="1" a="1"/>
  <c r="AV189" i="7" s="1"/>
  <c r="BU189" i="7" s="1"/>
  <c r="P110" i="7" a="1"/>
  <c r="P110" i="7" s="1"/>
  <c r="AV110" i="7" s="1" a="1"/>
  <c r="AV110" i="7" s="1"/>
  <c r="BU110" i="7" s="1"/>
  <c r="P293" i="7" a="1"/>
  <c r="P293" i="7" s="1"/>
  <c r="AV293" i="7" s="1" a="1"/>
  <c r="AV293" i="7" s="1"/>
  <c r="BU293" i="7" s="1"/>
  <c r="P184" i="7" a="1"/>
  <c r="P184" i="7" s="1"/>
  <c r="AV184" i="7" s="1" a="1"/>
  <c r="AV184" i="7" s="1"/>
  <c r="BU184" i="7" s="1"/>
  <c r="P256" i="7" a="1"/>
  <c r="P256" i="7" s="1"/>
  <c r="AV256" i="7" s="1" a="1"/>
  <c r="AV256" i="7" s="1"/>
  <c r="BU256" i="7" s="1"/>
  <c r="P15" i="7" a="1"/>
  <c r="P15" i="7" s="1"/>
  <c r="AV15" i="7" s="1" a="1"/>
  <c r="AV15" i="7" s="1"/>
  <c r="BU15" i="7" s="1"/>
  <c r="P63" i="7" a="1"/>
  <c r="P63" i="7" s="1"/>
  <c r="AV63" i="7" s="1" a="1"/>
  <c r="AV63" i="7" s="1"/>
  <c r="BU63" i="7" s="1"/>
  <c r="P152" i="7" a="1"/>
  <c r="P152" i="7" s="1"/>
  <c r="AV152" i="7" s="1" a="1"/>
  <c r="AV152" i="7" s="1"/>
  <c r="BU152" i="7" s="1"/>
  <c r="P54" i="7" a="1"/>
  <c r="P54" i="7" s="1"/>
  <c r="AV54" i="7" s="1" a="1"/>
  <c r="AV54" i="7" s="1"/>
  <c r="BU54" i="7" s="1"/>
  <c r="P163" i="7" a="1"/>
  <c r="P163" i="7" s="1"/>
  <c r="AV163" i="7" s="1" a="1"/>
  <c r="AV163" i="7" s="1"/>
  <c r="BU163" i="7" s="1"/>
  <c r="P247" i="7" a="1"/>
  <c r="P247" i="7" s="1"/>
  <c r="AV247" i="7" s="1" a="1"/>
  <c r="AV247" i="7" s="1"/>
  <c r="BU247" i="7" s="1"/>
  <c r="P275" i="7" a="1"/>
  <c r="P275" i="7" s="1"/>
  <c r="AV275" i="7" s="1" a="1"/>
  <c r="AV275" i="7" s="1"/>
  <c r="BU275" i="7" s="1"/>
  <c r="P120" i="7" a="1"/>
  <c r="P120" i="7" s="1"/>
  <c r="AV120" i="7" s="1" a="1"/>
  <c r="AV120" i="7" s="1"/>
  <c r="BU120" i="7" s="1"/>
  <c r="P6" i="7" a="1"/>
  <c r="P6" i="7" s="1"/>
  <c r="P12" i="7" a="1"/>
  <c r="P12" i="7" s="1"/>
  <c r="AV12" i="7" s="1" a="1"/>
  <c r="AV12" i="7" s="1"/>
  <c r="BU12" i="7" s="1"/>
  <c r="P60" i="7" a="1"/>
  <c r="P60" i="7" s="1"/>
  <c r="AV60" i="7" s="1" a="1"/>
  <c r="AV60" i="7" s="1"/>
  <c r="BU60" i="7" s="1"/>
  <c r="P149" i="7" a="1"/>
  <c r="P149" i="7" s="1"/>
  <c r="AV149" i="7" s="1" a="1"/>
  <c r="AV149" i="7" s="1"/>
  <c r="BU149" i="7" s="1"/>
  <c r="P48" i="7" a="1"/>
  <c r="P48" i="7" s="1"/>
  <c r="AV48" i="7" s="1" a="1"/>
  <c r="AV48" i="7" s="1"/>
  <c r="BU48" i="7" s="1"/>
  <c r="P123" i="7" a="1"/>
  <c r="P123" i="7" s="1"/>
  <c r="AV123" i="7" s="1" a="1"/>
  <c r="AV123" i="7" s="1"/>
  <c r="BU123" i="7" s="1"/>
  <c r="P221" i="7" a="1"/>
  <c r="P221" i="7" s="1"/>
  <c r="AV221" i="7" s="1" a="1"/>
  <c r="AV221" i="7" s="1"/>
  <c r="BU221" i="7" s="1"/>
  <c r="P185" i="7" a="1"/>
  <c r="P185" i="7" s="1"/>
  <c r="AV185" i="7" s="1" a="1"/>
  <c r="AV185" i="7" s="1"/>
  <c r="BU185" i="7" s="1"/>
  <c r="P214" i="7" a="1"/>
  <c r="P214" i="7" s="1"/>
  <c r="AV214" i="7" s="1" a="1"/>
  <c r="AV214" i="7" s="1"/>
  <c r="BU214" i="7" s="1"/>
  <c r="P288" i="7" a="1"/>
  <c r="P288" i="7" s="1"/>
  <c r="AV288" i="7" s="1" a="1"/>
  <c r="AV288" i="7" s="1"/>
  <c r="BU288" i="7" s="1"/>
  <c r="P9" i="7" a="1"/>
  <c r="P9" i="7" s="1"/>
  <c r="AV9" i="7" s="1" a="1"/>
  <c r="AV9" i="7" s="1"/>
  <c r="BU9" i="7" s="1"/>
  <c r="P31" i="7" a="1"/>
  <c r="P31" i="7" s="1"/>
  <c r="AV31" i="7" s="1" a="1"/>
  <c r="AV31" i="7" s="1"/>
  <c r="BU31" i="7" s="1"/>
  <c r="P146" i="7" a="1"/>
  <c r="P146" i="7" s="1"/>
  <c r="AV146" i="7" s="1" a="1"/>
  <c r="AV146" i="7" s="1"/>
  <c r="BU146" i="7" s="1"/>
  <c r="P42" i="7" a="1"/>
  <c r="P42" i="7" s="1"/>
  <c r="AV42" i="7" s="1" a="1"/>
  <c r="AV42" i="7" s="1"/>
  <c r="BU42" i="7" s="1"/>
  <c r="P108" i="7" a="1"/>
  <c r="P108" i="7" s="1"/>
  <c r="AV108" i="7" s="1" a="1"/>
  <c r="AV108" i="7" s="1"/>
  <c r="BU108" i="7" s="1"/>
  <c r="P193" i="7" a="1"/>
  <c r="P193" i="7" s="1"/>
  <c r="AV193" i="7" s="1" a="1"/>
  <c r="AV193" i="7" s="1"/>
  <c r="BU193" i="7" s="1"/>
  <c r="P128" i="7" a="1"/>
  <c r="P128" i="7" s="1"/>
  <c r="AV128" i="7" s="1" a="1"/>
  <c r="AV128" i="7" s="1"/>
  <c r="BU128" i="7" s="1"/>
  <c r="P180" i="7" a="1"/>
  <c r="P180" i="7" s="1"/>
  <c r="AV180" i="7" s="1" a="1"/>
  <c r="AV180" i="7" s="1"/>
  <c r="BU180" i="7" s="1"/>
  <c r="P284" i="7" a="1"/>
  <c r="P284" i="7" s="1"/>
  <c r="AV284" i="7" s="1" a="1"/>
  <c r="AV284" i="7" s="1"/>
  <c r="BU284" i="7" s="1"/>
  <c r="P70" i="7" a="1"/>
  <c r="P70" i="7" s="1"/>
  <c r="AV70" i="7" s="1" a="1"/>
  <c r="AV70" i="7" s="1"/>
  <c r="BU70" i="7" s="1"/>
  <c r="P87" i="7" a="1"/>
  <c r="P87" i="7" s="1"/>
  <c r="AV87" i="7" s="1" a="1"/>
  <c r="AV87" i="7" s="1"/>
  <c r="BU87" i="7" s="1"/>
  <c r="P45" i="7" a="1"/>
  <c r="P45" i="7" s="1"/>
  <c r="AV45" i="7" s="1" a="1"/>
  <c r="AV45" i="7" s="1"/>
  <c r="BU45" i="7" s="1"/>
  <c r="P64" i="7" a="1"/>
  <c r="P64" i="7" s="1"/>
  <c r="AV64" i="7" s="1" a="1"/>
  <c r="AV64" i="7" s="1"/>
  <c r="BU64" i="7" s="1"/>
  <c r="P208" i="7" a="1"/>
  <c r="P208" i="7" s="1"/>
  <c r="AV208" i="7" s="1" a="1"/>
  <c r="AV208" i="7" s="1"/>
  <c r="BU208" i="7" s="1"/>
  <c r="P196" i="7" a="1"/>
  <c r="P196" i="7" s="1"/>
  <c r="AV196" i="7" s="1" a="1"/>
  <c r="AV196" i="7" s="1"/>
  <c r="BU196" i="7" s="1"/>
  <c r="P223" i="7" a="1"/>
  <c r="P223" i="7" s="1"/>
  <c r="AV223" i="7" s="1" a="1"/>
  <c r="AV223" i="7" s="1"/>
  <c r="BU223" i="7" s="1"/>
  <c r="P251" i="7" a="1"/>
  <c r="P251" i="7" s="1"/>
  <c r="AV251" i="7" s="1" a="1"/>
  <c r="AV251" i="7" s="1"/>
  <c r="BU251" i="7" s="1"/>
  <c r="P274" i="7" a="1"/>
  <c r="P274" i="7" s="1"/>
  <c r="AV274" i="7" s="1" a="1"/>
  <c r="AV274" i="7" s="1"/>
  <c r="BU274" i="7" s="1"/>
  <c r="P67" i="7" a="1"/>
  <c r="P67" i="7" s="1"/>
  <c r="AV67" i="7" s="1" a="1"/>
  <c r="AV67" i="7" s="1"/>
  <c r="BU67" i="7" s="1"/>
  <c r="P39" i="7" a="1"/>
  <c r="P39" i="7" s="1"/>
  <c r="AV39" i="7" s="1" a="1"/>
  <c r="AV39" i="7" s="1"/>
  <c r="BU39" i="7" s="1"/>
  <c r="P156" i="7" a="1"/>
  <c r="P156" i="7" s="1"/>
  <c r="AV156" i="7" s="1" a="1"/>
  <c r="AV156" i="7" s="1"/>
  <c r="BU156" i="7" s="1"/>
  <c r="P131" i="7" a="1"/>
  <c r="P131" i="7" s="1"/>
  <c r="AV131" i="7" s="1" a="1"/>
  <c r="AV131" i="7" s="1"/>
  <c r="BU131" i="7" s="1"/>
  <c r="P190" i="7" a="1"/>
  <c r="P190" i="7" s="1"/>
  <c r="AV190" i="7" s="1" a="1"/>
  <c r="AV190" i="7" s="1"/>
  <c r="BU190" i="7" s="1"/>
  <c r="P168" i="7" a="1"/>
  <c r="P168" i="7" s="1"/>
  <c r="AV168" i="7" s="1" a="1"/>
  <c r="AV168" i="7" s="1"/>
  <c r="BU168" i="7" s="1"/>
  <c r="P171" i="7" a="1"/>
  <c r="P171" i="7" s="1"/>
  <c r="AV171" i="7" s="1" a="1"/>
  <c r="AV171" i="7" s="1"/>
  <c r="BU171" i="7" s="1"/>
  <c r="P186" i="7" a="1"/>
  <c r="P186" i="7" s="1"/>
  <c r="AV186" i="7" s="1" a="1"/>
  <c r="AV186" i="7" s="1"/>
  <c r="BU186" i="7" s="1"/>
  <c r="P258" i="7" a="1"/>
  <c r="P258" i="7" s="1"/>
  <c r="AV258" i="7" s="1" a="1"/>
  <c r="AV258" i="7" s="1"/>
  <c r="BU258" i="7" s="1"/>
  <c r="P16" i="7" a="1"/>
  <c r="P16" i="7" s="1"/>
  <c r="AV16" i="7" s="1" a="1"/>
  <c r="AV16" i="7" s="1"/>
  <c r="BU16" i="7" s="1"/>
  <c r="P33" i="7" a="1"/>
  <c r="P33" i="7" s="1"/>
  <c r="AV33" i="7" s="1" a="1"/>
  <c r="AV33" i="7" s="1"/>
  <c r="BU33" i="7" s="1"/>
  <c r="P153" i="7" a="1"/>
  <c r="P153" i="7" s="1"/>
  <c r="AV153" i="7" s="1" a="1"/>
  <c r="AV153" i="7" s="1"/>
  <c r="BU153" i="7" s="1"/>
  <c r="P56" i="7" a="1"/>
  <c r="P56" i="7" s="1"/>
  <c r="AV56" i="7" s="1" a="1"/>
  <c r="AV56" i="7" s="1"/>
  <c r="BU56" i="7" s="1"/>
  <c r="P169" i="7" a="1"/>
  <c r="P169" i="7" s="1"/>
  <c r="AV169" i="7" s="1" a="1"/>
  <c r="AV169" i="7" s="1"/>
  <c r="BU169" i="7" s="1"/>
  <c r="P248" i="7" a="1"/>
  <c r="P248" i="7" s="1"/>
  <c r="AV248" i="7" s="1" a="1"/>
  <c r="AV248" i="7" s="1"/>
  <c r="BU248" i="7" s="1"/>
  <c r="P276" i="7" a="1"/>
  <c r="P276" i="7" s="1"/>
  <c r="AV276" i="7" s="1" a="1"/>
  <c r="AV276" i="7" s="1"/>
  <c r="BU276" i="7" s="1"/>
  <c r="P166" i="7" a="1"/>
  <c r="P166" i="7" s="1"/>
  <c r="AV166" i="7" s="1" a="1"/>
  <c r="AV166" i="7" s="1"/>
  <c r="BU166" i="7" s="1"/>
  <c r="P230" i="7" a="1"/>
  <c r="P230" i="7" s="1"/>
  <c r="AV230" i="7" s="1" a="1"/>
  <c r="AV230" i="7" s="1"/>
  <c r="BU230" i="7" s="1"/>
  <c r="P13" i="7" a="1"/>
  <c r="P13" i="7" s="1"/>
  <c r="AV13" i="7" s="1" a="1"/>
  <c r="AV13" i="7" s="1"/>
  <c r="BU13" i="7" s="1"/>
  <c r="P61" i="7" a="1"/>
  <c r="P61" i="7" s="1"/>
  <c r="AV61" i="7" s="1" a="1"/>
  <c r="AV61" i="7" s="1"/>
  <c r="BU61" i="7" s="1"/>
  <c r="P150" i="7" a="1"/>
  <c r="P150" i="7" s="1"/>
  <c r="AV150" i="7" s="1" a="1"/>
  <c r="AV150" i="7" s="1"/>
  <c r="BU150" i="7" s="1"/>
  <c r="P50" i="7" a="1"/>
  <c r="P50" i="7" s="1"/>
  <c r="AV50" i="7" s="1" a="1"/>
  <c r="AV50" i="7" s="1"/>
  <c r="BU50" i="7" s="1"/>
  <c r="P127" i="7" a="1"/>
  <c r="P127" i="7" s="1"/>
  <c r="AV127" i="7" s="1" a="1"/>
  <c r="AV127" i="7" s="1"/>
  <c r="BU127" i="7" s="1"/>
  <c r="P222" i="7" a="1"/>
  <c r="P222" i="7" s="1"/>
  <c r="AV222" i="7" s="1" a="1"/>
  <c r="AV222" i="7" s="1"/>
  <c r="BU222" i="7" s="1"/>
  <c r="P187" i="7" a="1"/>
  <c r="P187" i="7" s="1"/>
  <c r="AV187" i="7" s="1" a="1"/>
  <c r="AV187" i="7" s="1"/>
  <c r="BU187" i="7" s="1"/>
  <c r="P229" i="7" a="1"/>
  <c r="P229" i="7" s="1"/>
  <c r="AV229" i="7" s="1" a="1"/>
  <c r="AV229" i="7" s="1"/>
  <c r="BU229" i="7" s="1"/>
  <c r="P290" i="7" a="1"/>
  <c r="P290" i="7" s="1"/>
  <c r="AV290" i="7" s="1" a="1"/>
  <c r="AV290" i="7" s="1"/>
  <c r="BU290" i="7" s="1"/>
  <c r="P74" i="7" a="1"/>
  <c r="P74" i="7" s="1"/>
  <c r="AV74" i="7" s="1" a="1"/>
  <c r="AV74" i="7" s="1"/>
  <c r="BU74" i="7" s="1"/>
  <c r="P91" i="7" a="1"/>
  <c r="P91" i="7" s="1"/>
  <c r="AV91" i="7" s="1" a="1"/>
  <c r="AV91" i="7" s="1"/>
  <c r="BU91" i="7" s="1"/>
  <c r="P99" i="7" a="1"/>
  <c r="P99" i="7" s="1"/>
  <c r="AV99" i="7" s="1" a="1"/>
  <c r="AV99" i="7" s="1"/>
  <c r="BU99" i="7" s="1"/>
  <c r="P83" i="7" a="1"/>
  <c r="P83" i="7" s="1"/>
  <c r="AV83" i="7" s="1" a="1"/>
  <c r="AV83" i="7" s="1"/>
  <c r="BU83" i="7" s="1"/>
  <c r="P218" i="7" a="1"/>
  <c r="P218" i="7" s="1"/>
  <c r="AV218" i="7" s="1" a="1"/>
  <c r="AV218" i="7" s="1"/>
  <c r="BU218" i="7" s="1"/>
  <c r="P122" i="7" a="1"/>
  <c r="P122" i="7" s="1"/>
  <c r="AV122" i="7" s="1" a="1"/>
  <c r="AV122" i="7" s="1"/>
  <c r="BU122" i="7" s="1"/>
  <c r="P260" i="7" a="1"/>
  <c r="P260" i="7" s="1"/>
  <c r="AV260" i="7" s="1" a="1"/>
  <c r="AV260" i="7" s="1"/>
  <c r="BU260" i="7" s="1"/>
  <c r="P198" i="7" a="1"/>
  <c r="P198" i="7" s="1"/>
  <c r="AV198" i="7" s="1" a="1"/>
  <c r="AV198" i="7" s="1"/>
  <c r="BU198" i="7" s="1"/>
  <c r="P261" i="7" a="1"/>
  <c r="P261" i="7" s="1"/>
  <c r="AV261" i="7" s="1" a="1"/>
  <c r="AV261" i="7" s="1"/>
  <c r="BU261" i="7" s="1"/>
  <c r="P71" i="7" a="1"/>
  <c r="P71" i="7" s="1"/>
  <c r="AV71" i="7" s="1" a="1"/>
  <c r="AV71" i="7" s="1"/>
  <c r="BU71" i="7" s="1"/>
  <c r="P88" i="7" a="1"/>
  <c r="P88" i="7" s="1"/>
  <c r="AV88" i="7" s="1" a="1"/>
  <c r="AV88" i="7" s="1"/>
  <c r="BU88" i="7" s="1"/>
  <c r="P47" i="7" a="1"/>
  <c r="P47" i="7" s="1"/>
  <c r="AV47" i="7" s="1" a="1"/>
  <c r="AV47" i="7" s="1"/>
  <c r="BU47" i="7" s="1"/>
  <c r="P77" i="7" a="1"/>
  <c r="P77" i="7" s="1"/>
  <c r="AV77" i="7" s="1" a="1"/>
  <c r="AV77" i="7" s="1"/>
  <c r="BU77" i="7" s="1"/>
  <c r="P209" i="7" a="1"/>
  <c r="P209" i="7" s="1"/>
  <c r="AV209" i="7" s="1" a="1"/>
  <c r="AV209" i="7" s="1"/>
  <c r="BU209" i="7" s="1"/>
  <c r="P210" i="7" a="1"/>
  <c r="P210" i="7" s="1"/>
  <c r="AV210" i="7" s="1" a="1"/>
  <c r="AV210" i="7" s="1"/>
  <c r="BU210" i="7" s="1"/>
  <c r="P225" i="7" a="1"/>
  <c r="P225" i="7" s="1"/>
  <c r="AV225" i="7" s="1" a="1"/>
  <c r="AV225" i="7" s="1"/>
  <c r="BU225" i="7" s="1"/>
  <c r="P254" i="7" a="1"/>
  <c r="P254" i="7" s="1"/>
  <c r="AV254" i="7" s="1" a="1"/>
  <c r="AV254" i="7" s="1"/>
  <c r="BU254" i="7" s="1"/>
  <c r="P283" i="7" a="1"/>
  <c r="P283" i="7" s="1"/>
  <c r="AV283" i="7" s="1" a="1"/>
  <c r="AV283" i="7" s="1"/>
  <c r="BU283" i="7" s="1"/>
  <c r="P68" i="7" a="1"/>
  <c r="P68" i="7" s="1"/>
  <c r="AV68" i="7" s="1" a="1"/>
  <c r="AV68" i="7" s="1"/>
  <c r="BU68" i="7" s="1"/>
  <c r="P41" i="7" a="1"/>
  <c r="P41" i="7" s="1"/>
  <c r="AV41" i="7" s="1" a="1"/>
  <c r="AV41" i="7" s="1"/>
  <c r="BU41" i="7" s="1"/>
  <c r="P157" i="7" a="1"/>
  <c r="P157" i="7" s="1"/>
  <c r="AV157" i="7" s="1" a="1"/>
  <c r="AV157" i="7" s="1"/>
  <c r="BU157" i="7" s="1"/>
  <c r="P132" i="7" a="1"/>
  <c r="P132" i="7" s="1"/>
  <c r="AV132" i="7" s="1" a="1"/>
  <c r="AV132" i="7" s="1"/>
  <c r="BU132" i="7" s="1"/>
  <c r="P191" i="7" a="1"/>
  <c r="P191" i="7" s="1"/>
  <c r="AV191" i="7" s="1" a="1"/>
  <c r="AV191" i="7" s="1"/>
  <c r="BU191" i="7" s="1"/>
  <c r="P194" i="7" a="1"/>
  <c r="P194" i="7" s="1"/>
  <c r="AV194" i="7" s="1" a="1"/>
  <c r="AV194" i="7" s="1"/>
  <c r="BU194" i="7" s="1"/>
  <c r="P197" i="7" a="1"/>
  <c r="P197" i="7" s="1"/>
  <c r="AV197" i="7" s="1" a="1"/>
  <c r="AV197" i="7" s="1"/>
  <c r="BU197" i="7" s="1"/>
  <c r="P188" i="7" a="1"/>
  <c r="P188" i="7" s="1"/>
  <c r="AV188" i="7" s="1" a="1"/>
  <c r="AV188" i="7" s="1"/>
  <c r="BU188" i="7" s="1"/>
  <c r="P270" i="7" a="1"/>
  <c r="P270" i="7" s="1"/>
  <c r="AV270" i="7" s="1" a="1"/>
  <c r="AV270" i="7" s="1"/>
  <c r="BU270" i="7" s="1"/>
  <c r="P18" i="7" a="1"/>
  <c r="P18" i="7" s="1"/>
  <c r="AV18" i="7" s="1" a="1"/>
  <c r="AV18" i="7" s="1"/>
  <c r="BU18" i="7" s="1"/>
  <c r="P35" i="7" a="1"/>
  <c r="P35" i="7" s="1"/>
  <c r="AV35" i="7" s="1" a="1"/>
  <c r="AV35" i="7" s="1"/>
  <c r="BU35" i="7" s="1"/>
  <c r="P154" i="7" a="1"/>
  <c r="P154" i="7" s="1"/>
  <c r="AV154" i="7" s="1" a="1"/>
  <c r="AV154" i="7" s="1"/>
  <c r="BU154" i="7" s="1"/>
  <c r="P58" i="7" a="1"/>
  <c r="P58" i="7" s="1"/>
  <c r="AV58" i="7" s="1" a="1"/>
  <c r="AV58" i="7" s="1"/>
  <c r="BU58" i="7" s="1"/>
  <c r="P172" i="7" a="1"/>
  <c r="P172" i="7" s="1"/>
  <c r="AV172" i="7" s="1" a="1"/>
  <c r="AV172" i="7" s="1"/>
  <c r="BU172" i="7" s="1"/>
  <c r="P249" i="7" a="1"/>
  <c r="P249" i="7" s="1"/>
  <c r="AV249" i="7" s="1" a="1"/>
  <c r="AV249" i="7" s="1"/>
  <c r="BU249" i="7" s="1"/>
  <c r="P292" i="7" a="1"/>
  <c r="P292" i="7" s="1"/>
  <c r="AV292" i="7" s="1" a="1"/>
  <c r="AV292" i="7" s="1"/>
  <c r="BU292" i="7" s="1"/>
  <c r="P182" i="7" a="1"/>
  <c r="P182" i="7" s="1"/>
  <c r="AV182" i="7" s="1" a="1"/>
  <c r="AV182" i="7" s="1"/>
  <c r="BU182" i="7" s="1"/>
  <c r="P250" i="7" a="1"/>
  <c r="P250" i="7" s="1"/>
  <c r="AV250" i="7" s="1" a="1"/>
  <c r="AV250" i="7" s="1"/>
  <c r="BU250" i="7" s="1"/>
  <c r="P14" i="7" a="1"/>
  <c r="P14" i="7" s="1"/>
  <c r="AV14" i="7" s="1" a="1"/>
  <c r="AV14" i="7" s="1"/>
  <c r="BU14" i="7" s="1"/>
  <c r="P62" i="7" a="1"/>
  <c r="P62" i="7" s="1"/>
  <c r="AV62" i="7" s="1" a="1"/>
  <c r="AV62" i="7" s="1"/>
  <c r="BU62" i="7" s="1"/>
  <c r="P151" i="7" a="1"/>
  <c r="P151" i="7" s="1"/>
  <c r="AV151" i="7" s="1" a="1"/>
  <c r="AV151" i="7" s="1"/>
  <c r="BU151" i="7" s="1"/>
  <c r="P52" i="7" a="1"/>
  <c r="P52" i="7" s="1"/>
  <c r="AV52" i="7" s="1" a="1"/>
  <c r="AV52" i="7" s="1"/>
  <c r="BU52" i="7" s="1"/>
  <c r="P161" i="7" a="1"/>
  <c r="P161" i="7" s="1"/>
  <c r="AV161" i="7" s="1" a="1"/>
  <c r="AV161" i="7" s="1"/>
  <c r="BU161" i="7" s="1"/>
  <c r="P246" i="7" a="1"/>
  <c r="P246" i="7" s="1"/>
  <c r="AV246" i="7" s="1" a="1"/>
  <c r="AV246" i="7" s="1"/>
  <c r="BU246" i="7" s="1"/>
  <c r="P267" i="7" a="1"/>
  <c r="P267" i="7" s="1"/>
  <c r="AV267" i="7" s="1" a="1"/>
  <c r="AV267" i="7" s="1"/>
  <c r="BU267" i="7" s="1"/>
  <c r="P231" i="7" a="1"/>
  <c r="P231" i="7" s="1"/>
  <c r="AV231" i="7" s="1" a="1"/>
  <c r="AV231" i="7" s="1"/>
  <c r="BU231" i="7" s="1"/>
  <c r="P213" i="7" a="1"/>
  <c r="P213" i="7" s="1"/>
  <c r="AV213" i="7" s="1" a="1"/>
  <c r="AV213" i="7" s="1"/>
  <c r="BU213" i="7" s="1"/>
  <c r="P11" i="7" a="1"/>
  <c r="P11" i="7" s="1"/>
  <c r="AV11" i="7" s="1" a="1"/>
  <c r="AV11" i="7" s="1"/>
  <c r="BU11" i="7" s="1"/>
  <c r="P59" i="7" a="1"/>
  <c r="P59" i="7" s="1"/>
  <c r="AV59" i="7" s="1" a="1"/>
  <c r="AV59" i="7" s="1"/>
  <c r="BU59" i="7" s="1"/>
  <c r="P148" i="7" a="1"/>
  <c r="P148" i="7" s="1"/>
  <c r="AV148" i="7" s="1" a="1"/>
  <c r="AV148" i="7" s="1"/>
  <c r="BU148" i="7" s="1"/>
  <c r="P46" i="7" a="1"/>
  <c r="P46" i="7" s="1"/>
  <c r="AV46" i="7" s="1" a="1"/>
  <c r="AV46" i="7" s="1"/>
  <c r="BU46" i="7" s="1"/>
  <c r="P119" i="7" a="1"/>
  <c r="P119" i="7" s="1"/>
  <c r="AV119" i="7" s="1" a="1"/>
  <c r="AV119" i="7" s="1"/>
  <c r="BU119" i="7" s="1"/>
  <c r="P220" i="7" a="1"/>
  <c r="P220" i="7" s="1"/>
  <c r="AV220" i="7" s="1" a="1"/>
  <c r="AV220" i="7" s="1"/>
  <c r="BU220" i="7" s="1"/>
  <c r="P183" i="7" a="1"/>
  <c r="P183" i="7" s="1"/>
  <c r="AV183" i="7" s="1" a="1"/>
  <c r="AV183" i="7" s="1"/>
  <c r="BU183" i="7" s="1"/>
  <c r="P205" i="7" a="1"/>
  <c r="P205" i="7" s="1"/>
  <c r="AV205" i="7" s="1" a="1"/>
  <c r="AV205" i="7" s="1"/>
  <c r="BU205" i="7" s="1"/>
  <c r="P286" i="7" a="1"/>
  <c r="P286" i="7" s="1"/>
  <c r="AV286" i="7" s="1" a="1"/>
  <c r="AV286" i="7" s="1"/>
  <c r="BU286" i="7" s="1"/>
  <c r="P8" i="7" a="1"/>
  <c r="P8" i="7" s="1"/>
  <c r="AV8" i="7" s="1" a="1"/>
  <c r="AV8" i="7" s="1"/>
  <c r="BU8" i="7" s="1"/>
  <c r="P29" i="7" a="1"/>
  <c r="P29" i="7" s="1"/>
  <c r="AV29" i="7" s="1" a="1"/>
  <c r="AV29" i="7" s="1"/>
  <c r="BU29" i="7" s="1"/>
  <c r="P145" i="7" a="1"/>
  <c r="P145" i="7" s="1"/>
  <c r="AV145" i="7" s="1" a="1"/>
  <c r="AV145" i="7" s="1"/>
  <c r="BU145" i="7" s="1"/>
  <c r="P40" i="7" a="1"/>
  <c r="P40" i="7" s="1"/>
  <c r="AV40" i="7" s="1" a="1"/>
  <c r="AV40" i="7" s="1"/>
  <c r="BU40" i="7" s="1"/>
  <c r="P106" i="7" a="1"/>
  <c r="P106" i="7" s="1"/>
  <c r="AV106" i="7" s="1" a="1"/>
  <c r="AV106" i="7" s="1"/>
  <c r="BU106" i="7" s="1"/>
  <c r="P135" i="7" a="1"/>
  <c r="P135" i="7" s="1"/>
  <c r="AV135" i="7" s="1" a="1"/>
  <c r="AV135" i="7" s="1"/>
  <c r="BU135" i="7" s="1"/>
  <c r="P202" i="7" a="1"/>
  <c r="P202" i="7" s="1"/>
  <c r="AV202" i="7" s="1" a="1"/>
  <c r="AV202" i="7" s="1"/>
  <c r="BU202" i="7" s="1"/>
  <c r="P178" i="7" a="1"/>
  <c r="P178" i="7" s="1"/>
  <c r="AV178" i="7" s="1" a="1"/>
  <c r="AV178" i="7" s="1"/>
  <c r="BU178" i="7" s="1"/>
  <c r="P273" i="7" a="1"/>
  <c r="P273" i="7" s="1"/>
  <c r="AV273" i="7" s="1" a="1"/>
  <c r="AV273" i="7" s="1"/>
  <c r="BU273" i="7" s="1"/>
  <c r="P295" i="7" a="1"/>
  <c r="P295" i="7" s="1"/>
  <c r="AV295" i="7" s="1" a="1"/>
  <c r="AV295" i="7" s="1"/>
  <c r="BU295" i="7" s="1"/>
  <c r="P23" i="7" a="1"/>
  <c r="P23" i="7" s="1"/>
  <c r="AV23" i="7" s="1" a="1"/>
  <c r="AV23" i="7" s="1"/>
  <c r="BU23" i="7" s="1"/>
  <c r="P142" i="7" a="1"/>
  <c r="P142" i="7" s="1"/>
  <c r="AV142" i="7" s="1" a="1"/>
  <c r="AV142" i="7" s="1"/>
  <c r="BU142" i="7" s="1"/>
  <c r="P34" i="7" a="1"/>
  <c r="P34" i="7" s="1"/>
  <c r="AV34" i="7" s="1" a="1"/>
  <c r="AV34" i="7" s="1"/>
  <c r="BU34" i="7" s="1"/>
  <c r="P84" i="7" a="1"/>
  <c r="P84" i="7" s="1"/>
  <c r="AV84" i="7" s="1" a="1"/>
  <c r="AV84" i="7" s="1"/>
  <c r="BU84" i="7" s="1"/>
  <c r="P243" i="7" a="1"/>
  <c r="P243" i="7" s="1"/>
  <c r="AV243" i="7" s="1" a="1"/>
  <c r="AV243" i="7" s="1"/>
  <c r="BU243" i="7" s="1"/>
  <c r="P173" i="7" a="1"/>
  <c r="P173" i="7" s="1"/>
  <c r="AV173" i="7" s="1" a="1"/>
  <c r="AV173" i="7" s="1"/>
  <c r="BU173" i="7" s="1"/>
  <c r="P280" i="7" a="1"/>
  <c r="P280" i="7" s="1"/>
  <c r="AV280" i="7" s="1" a="1"/>
  <c r="AV280" i="7" s="1"/>
  <c r="BU280" i="7" s="1"/>
  <c r="P253" i="7" a="1"/>
  <c r="P253" i="7" s="1"/>
  <c r="AV253" i="7" s="1" a="1"/>
  <c r="AV253" i="7" s="1"/>
  <c r="BU253" i="7" s="1"/>
  <c r="P232" i="7" a="1"/>
  <c r="P232" i="7" s="1"/>
  <c r="AV232" i="7" s="1" a="1"/>
  <c r="AV232" i="7" s="1"/>
  <c r="BU232" i="7" s="1"/>
  <c r="P17" i="7" a="1"/>
  <c r="P17" i="7" s="1"/>
  <c r="AV17" i="7" s="1" a="1"/>
  <c r="AV17" i="7" s="1"/>
  <c r="BU17" i="7" s="1"/>
  <c r="P57" i="7" a="1"/>
  <c r="P57" i="7" s="1"/>
  <c r="AV57" i="7" s="1" a="1"/>
  <c r="AV57" i="7" s="1"/>
  <c r="BU57" i="7" s="1"/>
  <c r="P240" i="7" a="1"/>
  <c r="P240" i="7" s="1"/>
  <c r="AV240" i="7" s="1" a="1"/>
  <c r="AV240" i="7" s="1"/>
  <c r="BU240" i="7" s="1"/>
  <c r="P269" i="7" a="1"/>
  <c r="P269" i="7" s="1"/>
  <c r="AV269" i="7" s="1" a="1"/>
  <c r="AV269" i="7" s="1"/>
  <c r="BU269" i="7" s="1"/>
  <c r="P179" i="7" a="1"/>
  <c r="P179" i="7" s="1"/>
  <c r="AV179" i="7" s="1" a="1"/>
  <c r="AV179" i="7" s="1"/>
  <c r="BU179" i="7" s="1"/>
  <c r="P96" i="7" a="1"/>
  <c r="P96" i="7" s="1"/>
  <c r="AV96" i="7" s="1" a="1"/>
  <c r="AV96" i="7" s="1"/>
  <c r="BU96" i="7" s="1"/>
  <c r="P109" i="7" a="1"/>
  <c r="P109" i="7" s="1"/>
  <c r="AV109" i="7" s="1" a="1"/>
  <c r="AV109" i="7" s="1"/>
  <c r="BU109" i="7" s="1"/>
  <c r="P125" i="7" a="1"/>
  <c r="P125" i="7" s="1"/>
  <c r="AV125" i="7" s="1" a="1"/>
  <c r="AV125" i="7" s="1"/>
  <c r="BU125" i="7" s="1"/>
  <c r="P282" i="7" a="1"/>
  <c r="P282" i="7" s="1"/>
  <c r="AV282" i="7" s="1" a="1"/>
  <c r="AV282" i="7" s="1"/>
  <c r="BU282" i="7" s="1"/>
  <c r="P20" i="7" a="1"/>
  <c r="P20" i="7" s="1"/>
  <c r="AV20" i="7" s="1" a="1"/>
  <c r="AV20" i="7" s="1"/>
  <c r="BU20" i="7" s="1"/>
  <c r="P101" i="7" a="1"/>
  <c r="P101" i="7" s="1"/>
  <c r="AV101" i="7" s="1" a="1"/>
  <c r="AV101" i="7" s="1"/>
  <c r="BU101" i="7" s="1"/>
  <c r="P234" i="7" a="1"/>
  <c r="P234" i="7" s="1"/>
  <c r="AV234" i="7" s="1" a="1"/>
  <c r="AV234" i="7" s="1"/>
  <c r="BU234" i="7" s="1"/>
  <c r="P277" i="7" a="1"/>
  <c r="P277" i="7" s="1"/>
  <c r="AV277" i="7" s="1" a="1"/>
  <c r="AV277" i="7" s="1"/>
  <c r="BU277" i="7" s="1"/>
  <c r="P281" i="7" a="1"/>
  <c r="P281" i="7" s="1"/>
  <c r="AV281" i="7" s="1" a="1"/>
  <c r="AV281" i="7" s="1"/>
  <c r="BU281" i="7" s="1"/>
  <c r="P90" i="7" a="1"/>
  <c r="P90" i="7" s="1"/>
  <c r="AV90" i="7" s="1" a="1"/>
  <c r="AV90" i="7" s="1"/>
  <c r="BU90" i="7" s="1"/>
  <c r="P81" i="7" a="1"/>
  <c r="P81" i="7" s="1"/>
  <c r="AV81" i="7" s="1" a="1"/>
  <c r="AV81" i="7" s="1"/>
  <c r="BU81" i="7" s="1"/>
  <c r="P118" i="7" a="1"/>
  <c r="P118" i="7" s="1"/>
  <c r="AV118" i="7" s="1" a="1"/>
  <c r="AV118" i="7" s="1"/>
  <c r="BU118" i="7" s="1"/>
  <c r="P159" i="7" a="1"/>
  <c r="P159" i="7" s="1"/>
  <c r="AV159" i="7" s="1" a="1"/>
  <c r="AV159" i="7" s="1"/>
  <c r="BU159" i="7" s="1"/>
  <c r="P25" i="7" a="1"/>
  <c r="P25" i="7" s="1"/>
  <c r="AV25" i="7" s="1" a="1"/>
  <c r="AV25" i="7" s="1"/>
  <c r="BU25" i="7" s="1"/>
  <c r="P36" i="7" a="1"/>
  <c r="P36" i="7" s="1"/>
  <c r="AV36" i="7" s="1" a="1"/>
  <c r="AV36" i="7" s="1"/>
  <c r="BU36" i="7" s="1"/>
  <c r="P244" i="7" a="1"/>
  <c r="P244" i="7" s="1"/>
  <c r="AV244" i="7" s="1" a="1"/>
  <c r="AV244" i="7" s="1"/>
  <c r="BU244" i="7" s="1"/>
  <c r="P164" i="7" a="1"/>
  <c r="P164" i="7" s="1"/>
  <c r="AV164" i="7" s="1" a="1"/>
  <c r="AV164" i="7" s="1"/>
  <c r="BU164" i="7" s="1"/>
  <c r="P262" i="7" a="1"/>
  <c r="P262" i="7" s="1"/>
  <c r="AV262" i="7" s="1" a="1"/>
  <c r="AV262" i="7" s="1"/>
  <c r="BU262" i="7" s="1"/>
  <c r="P140" i="7" a="1"/>
  <c r="P140" i="7" s="1"/>
  <c r="AV140" i="7" s="1" a="1"/>
  <c r="AV140" i="7" s="1"/>
  <c r="BU140" i="7" s="1"/>
  <c r="P80" i="7" a="1"/>
  <c r="P80" i="7" s="1"/>
  <c r="AV80" i="7" s="1" a="1"/>
  <c r="AV80" i="7" s="1"/>
  <c r="BU80" i="7" s="1"/>
  <c r="P165" i="7" a="1"/>
  <c r="P165" i="7" s="1"/>
  <c r="AV165" i="7" s="1" a="1"/>
  <c r="AV165" i="7" s="1"/>
  <c r="BU165" i="7" s="1"/>
  <c r="P175" i="7" a="1"/>
  <c r="P175" i="7" s="1"/>
  <c r="AV175" i="7" s="1" a="1"/>
  <c r="AV175" i="7" s="1"/>
  <c r="BU175" i="7" s="1"/>
  <c r="P28" i="7" a="1"/>
  <c r="P28" i="7" s="1"/>
  <c r="AV28" i="7" s="1" a="1"/>
  <c r="AV28" i="7" s="1"/>
  <c r="BU28" i="7" s="1"/>
  <c r="P53" i="7" a="1"/>
  <c r="P53" i="7" s="1"/>
  <c r="AV53" i="7" s="1" a="1"/>
  <c r="AV53" i="7" s="1"/>
  <c r="BU53" i="7" s="1"/>
  <c r="P238" i="7" a="1"/>
  <c r="P238" i="7" s="1"/>
  <c r="AV238" i="7" s="1" a="1"/>
  <c r="AV238" i="7" s="1"/>
  <c r="BU238" i="7" s="1"/>
  <c r="P212" i="7" a="1"/>
  <c r="P212" i="7" s="1"/>
  <c r="AV212" i="7" s="1" a="1"/>
  <c r="AV212" i="7" s="1"/>
  <c r="BU212" i="7" s="1"/>
  <c r="P289" i="7" a="1"/>
  <c r="P289" i="7" s="1"/>
  <c r="AV289" i="7" s="1" a="1"/>
  <c r="AV289" i="7" s="1"/>
  <c r="BU289" i="7" s="1"/>
  <c r="P94" i="7" a="1"/>
  <c r="P94" i="7" s="1"/>
  <c r="AV94" i="7" s="1" a="1"/>
  <c r="AV94" i="7" s="1"/>
  <c r="BU94" i="7" s="1"/>
  <c r="P136" i="7" a="1"/>
  <c r="P136" i="7" s="1"/>
  <c r="AV136" i="7" s="1" a="1"/>
  <c r="AV136" i="7" s="1"/>
  <c r="BU136" i="7" s="1"/>
  <c r="P117" i="7" a="1"/>
  <c r="P117" i="7" s="1"/>
  <c r="AV117" i="7" s="1" a="1"/>
  <c r="AV117" i="7" s="1"/>
  <c r="BU117" i="7" s="1"/>
  <c r="P226" i="7" a="1"/>
  <c r="P226" i="7" s="1"/>
  <c r="AV226" i="7" s="1" a="1"/>
  <c r="AV226" i="7" s="1"/>
  <c r="BU226" i="7" s="1"/>
  <c r="P32" i="7" a="1"/>
  <c r="P32" i="7" s="1"/>
  <c r="AV32" i="7" s="1" a="1"/>
  <c r="AV32" i="7" s="1"/>
  <c r="BU32" i="7" s="1"/>
  <c r="P44" i="7" a="1"/>
  <c r="P44" i="7" s="1"/>
  <c r="AV44" i="7" s="1" a="1"/>
  <c r="AV44" i="7" s="1"/>
  <c r="BU44" i="7" s="1"/>
  <c r="P219" i="7" a="1"/>
  <c r="P219" i="7" s="1"/>
  <c r="AV219" i="7" s="1" a="1"/>
  <c r="AV219" i="7" s="1"/>
  <c r="BU219" i="7" s="1"/>
  <c r="P203" i="7" a="1"/>
  <c r="P203" i="7" s="1"/>
  <c r="AV203" i="7" s="1" a="1"/>
  <c r="AV203" i="7" s="1"/>
  <c r="BU203" i="7" s="1"/>
  <c r="P7" i="7" a="1"/>
  <c r="P7" i="7" s="1"/>
  <c r="AV7" i="7" s="1" a="1"/>
  <c r="AV7" i="7" s="1"/>
  <c r="BU7" i="7" s="1"/>
  <c r="P144" i="7" a="1"/>
  <c r="P144" i="7" s="1"/>
  <c r="AV144" i="7" s="1" a="1"/>
  <c r="AV144" i="7" s="1"/>
  <c r="BU144" i="7" s="1"/>
  <c r="P65" i="7" a="1"/>
  <c r="P65" i="7" s="1"/>
  <c r="AV65" i="7" s="1" a="1"/>
  <c r="AV65" i="7" s="1"/>
  <c r="BU65" i="7" s="1"/>
  <c r="P201" i="7" a="1"/>
  <c r="P201" i="7" s="1"/>
  <c r="AV201" i="7" s="1" a="1"/>
  <c r="AV201" i="7" s="1"/>
  <c r="BU201" i="7" s="1"/>
  <c r="P271" i="7" a="1"/>
  <c r="P271" i="7" s="1"/>
  <c r="AV271" i="7" s="1" a="1"/>
  <c r="AV271" i="7" s="1"/>
  <c r="BU271" i="7" s="1"/>
  <c r="P21" i="7" a="1"/>
  <c r="P21" i="7" s="1"/>
  <c r="AV21" i="7" s="1" a="1"/>
  <c r="AV21" i="7" s="1"/>
  <c r="BU21" i="7" s="1"/>
  <c r="P105" i="7" a="1"/>
  <c r="P105" i="7" s="1"/>
  <c r="AV105" i="7" s="1" a="1"/>
  <c r="AV105" i="7" s="1"/>
  <c r="BU105" i="7" s="1"/>
  <c r="P242" i="7" a="1"/>
  <c r="P242" i="7" s="1"/>
  <c r="AV242" i="7" s="1" a="1"/>
  <c r="AV242" i="7" s="1"/>
  <c r="BU242" i="7" s="1"/>
  <c r="P279" i="7" a="1"/>
  <c r="P279" i="7" s="1"/>
  <c r="AV279" i="7" s="1" a="1"/>
  <c r="AV279" i="7" s="1"/>
  <c r="BU279" i="7" s="1"/>
  <c r="P206" i="7" a="1"/>
  <c r="P206" i="7" s="1"/>
  <c r="AV206" i="7" s="1" a="1"/>
  <c r="AV206" i="7" s="1"/>
  <c r="BU206" i="7" s="1"/>
  <c r="P138" i="7" a="1"/>
  <c r="P138" i="7" s="1"/>
  <c r="AV138" i="7" s="1" a="1"/>
  <c r="AV138" i="7" s="1"/>
  <c r="BU138" i="7" s="1"/>
  <c r="P76" i="7" a="1"/>
  <c r="P76" i="7" s="1"/>
  <c r="AV76" i="7" s="1" a="1"/>
  <c r="AV76" i="7" s="1"/>
  <c r="BU76" i="7" s="1"/>
  <c r="P137" i="7" a="1"/>
  <c r="P137" i="7" s="1"/>
  <c r="AV137" i="7" s="1" a="1"/>
  <c r="AV137" i="7" s="1"/>
  <c r="BU137" i="7" s="1"/>
  <c r="P162" i="7" a="1"/>
  <c r="P162" i="7" s="1"/>
  <c r="AV162" i="7" s="1" a="1"/>
  <c r="AV162" i="7" s="1"/>
  <c r="BU162" i="7" s="1"/>
  <c r="P95" i="7" a="1"/>
  <c r="P95" i="7" s="1"/>
  <c r="AV95" i="7" s="1" a="1"/>
  <c r="AV95" i="7" s="1"/>
  <c r="BU95" i="7" s="1"/>
  <c r="P107" i="7" a="1"/>
  <c r="P107" i="7" s="1"/>
  <c r="AV107" i="7" s="1" a="1"/>
  <c r="AV107" i="7" s="1"/>
  <c r="BU107" i="7" s="1"/>
  <c r="P121" i="7" a="1"/>
  <c r="P121" i="7" s="1"/>
  <c r="AV121" i="7" s="1" a="1"/>
  <c r="AV121" i="7" s="1"/>
  <c r="BU121" i="7" s="1"/>
  <c r="P265" i="7" a="1"/>
  <c r="P265" i="7" s="1"/>
  <c r="AV265" i="7" s="1" a="1"/>
  <c r="AV265" i="7" s="1"/>
  <c r="BU265" i="7" s="1"/>
  <c r="P75" i="7" a="1"/>
  <c r="P75" i="7" s="1"/>
  <c r="AV75" i="7" s="1" a="1"/>
  <c r="AV75" i="7" s="1"/>
  <c r="BU75" i="7" s="1"/>
  <c r="P100" i="7" a="1"/>
  <c r="P100" i="7" s="1"/>
  <c r="AV100" i="7" s="1" a="1"/>
  <c r="AV100" i="7" s="1"/>
  <c r="BU100" i="7" s="1"/>
  <c r="P233" i="7" a="1"/>
  <c r="P233" i="7" s="1"/>
  <c r="AV233" i="7" s="1" a="1"/>
  <c r="AV233" i="7" s="1"/>
  <c r="BU233" i="7" s="1"/>
  <c r="P268" i="7" a="1"/>
  <c r="P268" i="7" s="1"/>
  <c r="AV268" i="7" s="1" a="1"/>
  <c r="AV268" i="7" s="1"/>
  <c r="BU268" i="7" s="1"/>
  <c r="P263" i="7" a="1"/>
  <c r="P263" i="7" s="1"/>
  <c r="AV263" i="7" s="1" a="1"/>
  <c r="AV263" i="7" s="1"/>
  <c r="BU263" i="7" s="1"/>
  <c r="P89" i="7" a="1"/>
  <c r="P89" i="7" s="1"/>
  <c r="AV89" i="7" s="1" a="1"/>
  <c r="AV89" i="7" s="1"/>
  <c r="BU89" i="7" s="1"/>
  <c r="P79" i="7" a="1"/>
  <c r="P79" i="7" s="1"/>
  <c r="AV79" i="7" s="1" a="1"/>
  <c r="AV79" i="7" s="1"/>
  <c r="BU79" i="7" s="1"/>
  <c r="P114" i="7" a="1"/>
  <c r="P114" i="7" s="1"/>
  <c r="AV114" i="7" s="1" a="1"/>
  <c r="AV114" i="7" s="1"/>
  <c r="BU114" i="7" s="1"/>
  <c r="P255" i="7" a="1"/>
  <c r="P255" i="7" s="1"/>
  <c r="AV255" i="7" s="1" a="1"/>
  <c r="AV255" i="7" s="1"/>
  <c r="BU255" i="7" s="1"/>
  <c r="P69" i="7" a="1"/>
  <c r="P69" i="7" s="1"/>
  <c r="AV69" i="7" s="1" a="1"/>
  <c r="AV69" i="7" s="1"/>
  <c r="BU69" i="7" s="1"/>
  <c r="P158" i="7" a="1"/>
  <c r="P158" i="7" s="1"/>
  <c r="AV158" i="7" s="1" a="1"/>
  <c r="AV158" i="7" s="1"/>
  <c r="BU158" i="7" s="1"/>
  <c r="P192" i="7" a="1"/>
  <c r="P192" i="7" s="1"/>
  <c r="AV192" i="7" s="1" a="1"/>
  <c r="AV192" i="7" s="1"/>
  <c r="BU192" i="7" s="1"/>
  <c r="P199" i="7" a="1"/>
  <c r="P199" i="7" s="1"/>
  <c r="AV199" i="7" s="1" a="1"/>
  <c r="AV199" i="7" s="1"/>
  <c r="BU199" i="7" s="1"/>
  <c r="P272" i="7" a="1"/>
  <c r="P272" i="7" s="1"/>
  <c r="AV272" i="7" s="1" a="1"/>
  <c r="AV272" i="7" s="1"/>
  <c r="BU272" i="7" s="1"/>
  <c r="P139" i="7" a="1"/>
  <c r="P139" i="7" s="1"/>
  <c r="AV139" i="7" s="1" a="1"/>
  <c r="AV139" i="7" s="1"/>
  <c r="BU139" i="7" s="1"/>
  <c r="P78" i="7" a="1"/>
  <c r="P78" i="7" s="1"/>
  <c r="AV78" i="7" s="1" a="1"/>
  <c r="AV78" i="7" s="1"/>
  <c r="BU78" i="7" s="1"/>
  <c r="P160" i="7" a="1"/>
  <c r="P160" i="7" s="1"/>
  <c r="AV160" i="7" s="1" a="1"/>
  <c r="AV160" i="7" s="1"/>
  <c r="BU160" i="7" s="1"/>
  <c r="P167" i="7" a="1"/>
  <c r="P167" i="7" s="1"/>
  <c r="AV167" i="7" s="1" a="1"/>
  <c r="AV167" i="7" s="1"/>
  <c r="BU167" i="7" s="1"/>
  <c r="P26" i="7" a="1"/>
  <c r="P26" i="7" s="1"/>
  <c r="AV26" i="7" s="1" a="1"/>
  <c r="AV26" i="7" s="1"/>
  <c r="BU26" i="7" s="1"/>
  <c r="P51" i="7" a="1"/>
  <c r="P51" i="7" s="1"/>
  <c r="AV51" i="7" s="1" a="1"/>
  <c r="AV51" i="7" s="1"/>
  <c r="BU51" i="7" s="1"/>
  <c r="P237" i="7" a="1"/>
  <c r="P237" i="7" s="1"/>
  <c r="AV237" i="7" s="1" a="1"/>
  <c r="AV237" i="7" s="1"/>
  <c r="BU237" i="7" s="1"/>
  <c r="P143" i="7" a="1"/>
  <c r="P143" i="7" s="1"/>
  <c r="AV143" i="7" s="1" a="1"/>
  <c r="AV143" i="7" s="1"/>
  <c r="BU143" i="7" s="1"/>
  <c r="P86" i="7" a="1"/>
  <c r="P86" i="7" s="1"/>
  <c r="AV86" i="7" s="1" a="1"/>
  <c r="AV86" i="7" s="1"/>
  <c r="BU86" i="7" s="1"/>
  <c r="P200" i="7" a="1"/>
  <c r="P200" i="7" s="1"/>
  <c r="AV200" i="7" s="1" a="1"/>
  <c r="AV200" i="7" s="1"/>
  <c r="BU200" i="7" s="1"/>
  <c r="P257" i="7" a="1"/>
  <c r="P257" i="7" s="1"/>
  <c r="AV257" i="7" s="1" a="1"/>
  <c r="AV257" i="7" s="1"/>
  <c r="BU257" i="7" s="1"/>
  <c r="P19" i="7" a="1"/>
  <c r="P19" i="7" s="1"/>
  <c r="AV19" i="7" s="1" a="1"/>
  <c r="AV19" i="7" s="1"/>
  <c r="BU19" i="7" s="1"/>
  <c r="P104" i="7" a="1"/>
  <c r="P104" i="7" s="1"/>
  <c r="AV104" i="7" s="1" a="1"/>
  <c r="AV104" i="7" s="1"/>
  <c r="BU104" i="7" s="1"/>
  <c r="P241" i="7" a="1"/>
  <c r="P241" i="7" s="1"/>
  <c r="AV241" i="7" s="1" a="1"/>
  <c r="AV241" i="7" s="1"/>
  <c r="BU241" i="7" s="1"/>
  <c r="P278" i="7" a="1"/>
  <c r="P278" i="7" s="1"/>
  <c r="AV278" i="7" s="1" a="1"/>
  <c r="AV278" i="7" s="1"/>
  <c r="BU278" i="7" s="1"/>
  <c r="P112" i="7" a="1"/>
  <c r="P112" i="7" s="1"/>
  <c r="AV112" i="7" s="1" a="1"/>
  <c r="AV112" i="7" s="1"/>
  <c r="BU112" i="7" s="1"/>
  <c r="P10" i="7" a="1"/>
  <c r="P10" i="7" s="1"/>
  <c r="AV10" i="7" s="1" a="1"/>
  <c r="AV10" i="7" s="1"/>
  <c r="BU10" i="7" s="1"/>
  <c r="P147" i="7" a="1"/>
  <c r="P147" i="7" s="1"/>
  <c r="AV147" i="7" s="1" a="1"/>
  <c r="AV147" i="7" s="1"/>
  <c r="BU147" i="7" s="1"/>
  <c r="P115" i="7" a="1"/>
  <c r="P115" i="7" s="1"/>
  <c r="AV115" i="7" s="1" a="1"/>
  <c r="AV115" i="7" s="1"/>
  <c r="BU115" i="7" s="1"/>
  <c r="P181" i="7" a="1"/>
  <c r="P181" i="7" s="1"/>
  <c r="AV181" i="7" s="1" a="1"/>
  <c r="AV181" i="7" s="1"/>
  <c r="BU181" i="7" s="1"/>
  <c r="P266" i="7" a="1"/>
  <c r="P266" i="7" s="1"/>
  <c r="AV266" i="7" s="1" a="1"/>
  <c r="AV266" i="7" s="1"/>
  <c r="BU266" i="7" s="1"/>
  <c r="P27" i="7" a="1"/>
  <c r="P27" i="7" s="1"/>
  <c r="AV27" i="7" s="1" a="1"/>
  <c r="AV27" i="7" s="1"/>
  <c r="BU27" i="7" s="1"/>
  <c r="P38" i="7" a="1"/>
  <c r="P38" i="7" s="1"/>
  <c r="AV38" i="7" s="1" a="1"/>
  <c r="AV38" i="7" s="1"/>
  <c r="BU38" i="7" s="1"/>
  <c r="P245" i="7" a="1"/>
  <c r="P245" i="7" s="1"/>
  <c r="AV245" i="7" s="1" a="1"/>
  <c r="AV245" i="7" s="1"/>
  <c r="BU245" i="7" s="1"/>
  <c r="P176" i="7" a="1"/>
  <c r="P176" i="7" s="1"/>
  <c r="AV176" i="7" s="1" a="1"/>
  <c r="AV176" i="7" s="1"/>
  <c r="BU176" i="7" s="1"/>
  <c r="P264" i="7" a="1"/>
  <c r="P264" i="7" s="1"/>
  <c r="AV264" i="7" s="1" a="1"/>
  <c r="AV264" i="7" s="1"/>
  <c r="BU264" i="7" s="1"/>
  <c r="P85" i="7" a="1"/>
  <c r="P85" i="7" s="1"/>
  <c r="AV85" i="7" s="1" a="1"/>
  <c r="AV85" i="7" s="1"/>
  <c r="BU85" i="7" s="1"/>
  <c r="P141" i="7" a="1"/>
  <c r="P141" i="7" s="1"/>
  <c r="AV141" i="7" s="1" a="1"/>
  <c r="AV141" i="7" s="1"/>
  <c r="BU141" i="7" s="1"/>
  <c r="P170" i="7" a="1"/>
  <c r="P170" i="7" s="1"/>
  <c r="AV170" i="7" s="1" a="1"/>
  <c r="AV170" i="7" s="1"/>
  <c r="BU170" i="7" s="1"/>
  <c r="P30" i="7" a="1"/>
  <c r="P30" i="7" s="1"/>
  <c r="AV30" i="7" s="1" a="1"/>
  <c r="AV30" i="7" s="1"/>
  <c r="BU30" i="7" s="1"/>
  <c r="P239" i="7" a="1"/>
  <c r="P239" i="7" s="1"/>
  <c r="AV239" i="7" s="1" a="1"/>
  <c r="AV239" i="7" s="1"/>
  <c r="BU239" i="7" s="1"/>
  <c r="P291" i="7" a="1"/>
  <c r="P291" i="7" s="1"/>
  <c r="AV291" i="7" s="1" a="1"/>
  <c r="AV291" i="7" s="1"/>
  <c r="BU291" i="7" s="1"/>
  <c r="P126" i="7" a="1"/>
  <c r="P126" i="7" s="1"/>
  <c r="AV126" i="7" s="1" a="1"/>
  <c r="AV126" i="7" s="1"/>
  <c r="BU126" i="7" s="1"/>
  <c r="P49" i="7" a="1"/>
  <c r="P49" i="7" s="1"/>
  <c r="AV49" i="7" s="1" a="1"/>
  <c r="AV49" i="7" s="1"/>
  <c r="BU49" i="7" s="1"/>
  <c r="P252" i="7" a="1"/>
  <c r="P252" i="7" s="1"/>
  <c r="AV252" i="7" s="1" a="1"/>
  <c r="AV252" i="7" s="1"/>
  <c r="BU252" i="7" s="1"/>
  <c r="P43" i="7" a="1"/>
  <c r="P43" i="7" s="1"/>
  <c r="AV43" i="7" s="1" a="1"/>
  <c r="AV43" i="7" s="1"/>
  <c r="BU43" i="7" s="1"/>
  <c r="P195" i="7" a="1"/>
  <c r="P195" i="7" s="1"/>
  <c r="AV195" i="7" s="1" a="1"/>
  <c r="AV195" i="7" s="1"/>
  <c r="BU195" i="7" s="1"/>
  <c r="P24" i="7" a="1"/>
  <c r="P24" i="7" s="1"/>
  <c r="AV24" i="7" s="1" a="1"/>
  <c r="AV24" i="7" s="1"/>
  <c r="BU24" i="7" s="1"/>
  <c r="P174" i="7" a="1"/>
  <c r="P174" i="7" s="1"/>
  <c r="AV174" i="7" s="1" a="1"/>
  <c r="AV174" i="7" s="1"/>
  <c r="BU174" i="7" s="1"/>
  <c r="P134" i="7" a="1"/>
  <c r="P134" i="7" s="1"/>
  <c r="AV134" i="7" s="1" a="1"/>
  <c r="AV134" i="7" s="1"/>
  <c r="BU134" i="7" s="1"/>
  <c r="P224" i="7" a="1"/>
  <c r="P224" i="7" s="1"/>
  <c r="AV224" i="7" s="1" a="1"/>
  <c r="AV224" i="7" s="1"/>
  <c r="BU224" i="7" s="1"/>
  <c r="P98" i="7" a="1"/>
  <c r="P98" i="7" s="1"/>
  <c r="AV98" i="7" s="1" a="1"/>
  <c r="AV98" i="7" s="1"/>
  <c r="BU98" i="7" s="1"/>
  <c r="P259" i="7" a="1"/>
  <c r="P259" i="7" s="1"/>
  <c r="AV259" i="7" s="1" a="1"/>
  <c r="AV259" i="7" s="1"/>
  <c r="BU259" i="7" s="1"/>
  <c r="P103" i="7" a="1"/>
  <c r="P103" i="7" s="1"/>
  <c r="AV103" i="7" s="1" a="1"/>
  <c r="AV103" i="7" s="1"/>
  <c r="BU103" i="7" s="1"/>
  <c r="P211" i="7" a="1"/>
  <c r="P211" i="7" s="1"/>
  <c r="AV211" i="7" s="1" a="1"/>
  <c r="AV211" i="7" s="1"/>
  <c r="BU211" i="7" s="1"/>
  <c r="P111" i="7" a="1"/>
  <c r="P111" i="7" s="1"/>
  <c r="AV111" i="7" s="1" a="1"/>
  <c r="AV111" i="7" s="1"/>
  <c r="BU111" i="7" s="1"/>
  <c r="P116" i="7" a="1"/>
  <c r="P116" i="7" s="1"/>
  <c r="AV116" i="7" s="1" a="1"/>
  <c r="AV116" i="7" s="1"/>
  <c r="BU116" i="7" s="1"/>
  <c r="P102" i="7" a="1"/>
  <c r="P102" i="7" s="1"/>
  <c r="AV102" i="7" s="1" a="1"/>
  <c r="AV102" i="7" s="1"/>
  <c r="BU102" i="7" s="1"/>
  <c r="P294" i="7" a="1"/>
  <c r="P294" i="7" s="1"/>
  <c r="AV294" i="7" s="1" a="1"/>
  <c r="AV294" i="7" s="1"/>
  <c r="BU294" i="7" s="1"/>
  <c r="P215" i="7" a="1"/>
  <c r="P215" i="7" s="1"/>
  <c r="AV215" i="7" s="1" a="1"/>
  <c r="AV215" i="7" s="1"/>
  <c r="BU215" i="7" s="1"/>
  <c r="P93" i="7" a="1"/>
  <c r="P93" i="7" s="1"/>
  <c r="AV93" i="7" s="1" a="1"/>
  <c r="AV93" i="7" s="1"/>
  <c r="BU93" i="7" s="1"/>
  <c r="P113" i="7" a="1"/>
  <c r="P113" i="7" s="1"/>
  <c r="AV113" i="7" s="1" a="1"/>
  <c r="AV113" i="7" s="1"/>
  <c r="BU113" i="7" s="1"/>
  <c r="P73" i="7" a="1"/>
  <c r="P73" i="7" s="1"/>
  <c r="AV73" i="7" s="1" a="1"/>
  <c r="AV73" i="7" s="1"/>
  <c r="BU73" i="7" s="1"/>
  <c r="P217" i="7" a="1"/>
  <c r="P217" i="7" s="1"/>
  <c r="AV217" i="7" s="1" a="1"/>
  <c r="AV217" i="7" s="1"/>
  <c r="BU217" i="7" s="1"/>
  <c r="P177" i="7" a="1"/>
  <c r="P177" i="7" s="1"/>
  <c r="AV177" i="7" s="1" a="1"/>
  <c r="AV177" i="7" s="1"/>
  <c r="BU177" i="7" s="1"/>
  <c r="P124" i="7" a="1"/>
  <c r="P124" i="7" s="1"/>
  <c r="AV124" i="7" s="1" a="1"/>
  <c r="AV124" i="7" s="1"/>
  <c r="BU124" i="7" s="1"/>
  <c r="P228" i="7" a="1"/>
  <c r="P228" i="7" s="1"/>
  <c r="AV228" i="7" s="1" a="1"/>
  <c r="AV228" i="7" s="1"/>
  <c r="BU228" i="7" s="1"/>
  <c r="P204" i="7" a="1"/>
  <c r="P204" i="7" s="1"/>
  <c r="AV204" i="7" s="1" a="1"/>
  <c r="AV204" i="7" s="1"/>
  <c r="BU204" i="7" s="1"/>
  <c r="P92" i="7" a="1"/>
  <c r="P92" i="7" s="1"/>
  <c r="AV92" i="7" s="1" a="1"/>
  <c r="AV92" i="7" s="1"/>
  <c r="BU92" i="7" s="1"/>
  <c r="P285" i="7" a="1"/>
  <c r="P285" i="7" s="1"/>
  <c r="AV285" i="7" s="1" a="1"/>
  <c r="AV285" i="7" s="1"/>
  <c r="BU285" i="7" s="1"/>
  <c r="P287" i="7" a="1"/>
  <c r="P287" i="7" s="1"/>
  <c r="AV287" i="7" s="1" a="1"/>
  <c r="AV287" i="7" s="1"/>
  <c r="BU287" i="7" s="1"/>
  <c r="P22" i="7" a="1"/>
  <c r="P22" i="7" s="1"/>
  <c r="AV22" i="7" s="1" a="1"/>
  <c r="AV22" i="7" s="1"/>
  <c r="BU22" i="7" s="1"/>
  <c r="P72" i="7" a="1"/>
  <c r="P72" i="7" s="1"/>
  <c r="AV72" i="7" s="1" a="1"/>
  <c r="AV72" i="7" s="1"/>
  <c r="BU72" i="7" s="1"/>
  <c r="P55" i="7" a="1"/>
  <c r="P55" i="7" s="1"/>
  <c r="AV55" i="7" s="1" a="1"/>
  <c r="AV55" i="7" s="1"/>
  <c r="BU55" i="7" s="1"/>
  <c r="P97" i="7" a="1"/>
  <c r="P97" i="7" s="1"/>
  <c r="AV97" i="7" s="1" a="1"/>
  <c r="AV97" i="7" s="1"/>
  <c r="BU97" i="7" s="1"/>
  <c r="P133" i="7" a="1"/>
  <c r="P133" i="7" s="1"/>
  <c r="AV133" i="7" s="1" a="1"/>
  <c r="AV133" i="7" s="1"/>
  <c r="BU133" i="7" s="1"/>
  <c r="P82" i="7" a="1"/>
  <c r="P82" i="7" s="1"/>
  <c r="AV82" i="7" s="1" a="1"/>
  <c r="AV82" i="7" s="1"/>
  <c r="BU82" i="7" s="1"/>
  <c r="P235" i="7" a="1"/>
  <c r="P235" i="7" s="1"/>
  <c r="AV235" i="7" s="1" a="1"/>
  <c r="AV235" i="7" s="1"/>
  <c r="BU235" i="7" s="1"/>
  <c r="P216" i="7" a="1"/>
  <c r="P216" i="7" s="1"/>
  <c r="AV216" i="7" s="1" a="1"/>
  <c r="AV216" i="7" s="1"/>
  <c r="BU216" i="7" s="1"/>
  <c r="P227" i="7" a="1"/>
  <c r="P227" i="7" s="1"/>
  <c r="AV227" i="7" s="1" a="1"/>
  <c r="AV227" i="7" s="1"/>
  <c r="BU227" i="7" s="1"/>
  <c r="P236" i="7" a="1"/>
  <c r="P236" i="7" s="1"/>
  <c r="AV236" i="7" s="1" a="1"/>
  <c r="AV236" i="7" s="1"/>
  <c r="BU236" i="7" s="1"/>
  <c r="P129" i="7" a="1"/>
  <c r="P129" i="7" s="1"/>
  <c r="AV129" i="7" s="1" a="1"/>
  <c r="AV129" i="7" s="1"/>
  <c r="BU129" i="7" s="1"/>
  <c r="P207" i="7" a="1"/>
  <c r="P207" i="7" s="1"/>
  <c r="AV207" i="7" s="1" a="1"/>
  <c r="AV207" i="7" s="1"/>
  <c r="BU207" i="7" s="1"/>
  <c r="V35" i="7" a="1"/>
  <c r="V35" i="7" s="1"/>
  <c r="BB35" i="7" s="1" a="1"/>
  <c r="BB35" i="7" s="1"/>
  <c r="CA35" i="7" s="1"/>
  <c r="V105" i="7" a="1"/>
  <c r="V105" i="7" s="1"/>
  <c r="BB105" i="7" s="1" a="1"/>
  <c r="BB105" i="7" s="1"/>
  <c r="CA105" i="7" s="1"/>
  <c r="V148" i="7" a="1"/>
  <c r="V148" i="7" s="1"/>
  <c r="BB148" i="7" s="1" a="1"/>
  <c r="BB148" i="7" s="1"/>
  <c r="CA148" i="7" s="1"/>
  <c r="V63" i="7" a="1"/>
  <c r="V63" i="7" s="1"/>
  <c r="BB63" i="7" s="1" a="1"/>
  <c r="BB63" i="7" s="1"/>
  <c r="CA63" i="7" s="1"/>
  <c r="V223" i="7" a="1"/>
  <c r="V223" i="7" s="1"/>
  <c r="BB223" i="7" s="1" a="1"/>
  <c r="BB223" i="7" s="1"/>
  <c r="CA223" i="7" s="1"/>
  <c r="V220" i="7" a="1"/>
  <c r="V220" i="7" s="1"/>
  <c r="BB220" i="7" s="1" a="1"/>
  <c r="BB220" i="7" s="1"/>
  <c r="CA220" i="7" s="1"/>
  <c r="V189" i="7" a="1"/>
  <c r="V189" i="7" s="1"/>
  <c r="BB189" i="7" s="1" a="1"/>
  <c r="BB189" i="7" s="1"/>
  <c r="CA189" i="7" s="1"/>
  <c r="V180" i="7" a="1"/>
  <c r="V180" i="7" s="1"/>
  <c r="BB180" i="7" s="1" a="1"/>
  <c r="BB180" i="7" s="1"/>
  <c r="CA180" i="7" s="1"/>
  <c r="V256" i="7" a="1"/>
  <c r="V256" i="7" s="1"/>
  <c r="BB256" i="7" s="1" a="1"/>
  <c r="BB256" i="7" s="1"/>
  <c r="CA256" i="7" s="1"/>
  <c r="V32" i="7" a="1"/>
  <c r="V32" i="7" s="1"/>
  <c r="BB32" i="7" s="1" a="1"/>
  <c r="BB32" i="7" s="1"/>
  <c r="CA32" i="7" s="1"/>
  <c r="V56" i="7" a="1"/>
  <c r="V56" i="7" s="1"/>
  <c r="BB56" i="7" s="1" a="1"/>
  <c r="BB56" i="7" s="1"/>
  <c r="CA56" i="7" s="1"/>
  <c r="V23" i="7" a="1"/>
  <c r="V23" i="7" s="1"/>
  <c r="BB23" i="7" s="1" a="1"/>
  <c r="BB23" i="7" s="1"/>
  <c r="CA23" i="7" s="1"/>
  <c r="V74" i="7" a="1"/>
  <c r="V74" i="7" s="1"/>
  <c r="BB74" i="7" s="1" a="1"/>
  <c r="BB74" i="7" s="1"/>
  <c r="CA74" i="7" s="1"/>
  <c r="V144" i="7" a="1"/>
  <c r="V144" i="7" s="1"/>
  <c r="BB144" i="7" s="1" a="1"/>
  <c r="BB144" i="7" s="1"/>
  <c r="CA144" i="7" s="1"/>
  <c r="V83" i="7" a="1"/>
  <c r="V83" i="7" s="1"/>
  <c r="BB83" i="7" s="1" a="1"/>
  <c r="BB83" i="7" s="1"/>
  <c r="CA83" i="7" s="1"/>
  <c r="V174" i="7" a="1"/>
  <c r="V174" i="7" s="1"/>
  <c r="BB174" i="7" s="1" a="1"/>
  <c r="BB174" i="7" s="1"/>
  <c r="CA174" i="7" s="1"/>
  <c r="V228" i="7" a="1"/>
  <c r="V228" i="7" s="1"/>
  <c r="BB228" i="7" s="1" a="1"/>
  <c r="BB228" i="7" s="1"/>
  <c r="CA228" i="7" s="1"/>
  <c r="V201" i="7" a="1"/>
  <c r="V201" i="7" s="1"/>
  <c r="BB201" i="7" s="1" a="1"/>
  <c r="BB201" i="7" s="1"/>
  <c r="CA201" i="7" s="1"/>
  <c r="V271" i="7" a="1"/>
  <c r="V271" i="7" s="1"/>
  <c r="BB271" i="7" s="1" a="1"/>
  <c r="BB271" i="7" s="1"/>
  <c r="CA271" i="7" s="1"/>
  <c r="V24" i="7" a="1"/>
  <c r="V24" i="7" s="1"/>
  <c r="BB24" i="7" s="1" a="1"/>
  <c r="BB24" i="7" s="1"/>
  <c r="CA24" i="7" s="1"/>
  <c r="V75" i="7" a="1"/>
  <c r="V75" i="7" s="1"/>
  <c r="BB75" i="7" s="1" a="1"/>
  <c r="BB75" i="7" s="1"/>
  <c r="CA75" i="7" s="1"/>
  <c r="V145" i="7" a="1"/>
  <c r="V145" i="7" s="1"/>
  <c r="BB145" i="7" s="1" a="1"/>
  <c r="BB145" i="7" s="1"/>
  <c r="CA145" i="7" s="1"/>
  <c r="V130" i="7" a="1"/>
  <c r="V130" i="7" s="1"/>
  <c r="BB130" i="7" s="1" a="1"/>
  <c r="BB130" i="7" s="1"/>
  <c r="CA130" i="7" s="1"/>
  <c r="V198" i="7" a="1"/>
  <c r="V198" i="7" s="1"/>
  <c r="BB198" i="7" s="1" a="1"/>
  <c r="BB198" i="7" s="1"/>
  <c r="CA198" i="7" s="1"/>
  <c r="V232" i="7" a="1"/>
  <c r="V232" i="7" s="1"/>
  <c r="BB232" i="7" s="1" a="1"/>
  <c r="BB232" i="7" s="1"/>
  <c r="CA232" i="7" s="1"/>
  <c r="V281" i="7" a="1"/>
  <c r="V281" i="7" s="1"/>
  <c r="BB281" i="7" s="1" a="1"/>
  <c r="BB281" i="7" s="1"/>
  <c r="CA281" i="7" s="1"/>
  <c r="V166" i="7" a="1"/>
  <c r="V166" i="7" s="1"/>
  <c r="BB166" i="7" s="1" a="1"/>
  <c r="BB166" i="7" s="1"/>
  <c r="CA166" i="7" s="1"/>
  <c r="V190" i="7" a="1"/>
  <c r="V190" i="7" s="1"/>
  <c r="BB190" i="7" s="1" a="1"/>
  <c r="BB190" i="7" s="1"/>
  <c r="CA190" i="7" s="1"/>
  <c r="V29" i="7" a="1"/>
  <c r="V29" i="7" s="1"/>
  <c r="BB29" i="7" s="1" a="1"/>
  <c r="BB29" i="7" s="1"/>
  <c r="CA29" i="7" s="1"/>
  <c r="V50" i="7" a="1"/>
  <c r="V50" i="7" s="1"/>
  <c r="BB50" i="7" s="1" a="1"/>
  <c r="BB50" i="7" s="1"/>
  <c r="CA50" i="7" s="1"/>
  <c r="V142" i="7" a="1"/>
  <c r="V142" i="7" s="1"/>
  <c r="BB142" i="7" s="1" a="1"/>
  <c r="BB142" i="7" s="1"/>
  <c r="CA142" i="7" s="1"/>
  <c r="V165" i="7" a="1"/>
  <c r="V165" i="7" s="1"/>
  <c r="BB165" i="7" s="1" a="1"/>
  <c r="BB165" i="7" s="1"/>
  <c r="CA165" i="7" s="1"/>
  <c r="V167" i="7" a="1"/>
  <c r="V167" i="7" s="1"/>
  <c r="BB167" i="7" s="1" a="1"/>
  <c r="BB167" i="7" s="1"/>
  <c r="CA167" i="7" s="1"/>
  <c r="V187" i="7" a="1"/>
  <c r="V187" i="7" s="1"/>
  <c r="BB187" i="7" s="1" a="1"/>
  <c r="BB187" i="7" s="1"/>
  <c r="CA187" i="7" s="1"/>
  <c r="V262" i="7" a="1"/>
  <c r="V262" i="7" s="1"/>
  <c r="BB262" i="7" s="1" a="1"/>
  <c r="BB262" i="7" s="1"/>
  <c r="CA262" i="7" s="1"/>
  <c r="V291" i="7" a="1"/>
  <c r="V291" i="7" s="1"/>
  <c r="BB291" i="7" s="1" a="1"/>
  <c r="BB291" i="7" s="1"/>
  <c r="CA291" i="7" s="1"/>
  <c r="V277" i="7" a="1"/>
  <c r="V277" i="7" s="1"/>
  <c r="BB277" i="7" s="1" a="1"/>
  <c r="BB277" i="7" s="1"/>
  <c r="CA277" i="7" s="1"/>
  <c r="V30" i="7" a="1"/>
  <c r="V30" i="7" s="1"/>
  <c r="BB30" i="7" s="1" a="1"/>
  <c r="BB30" i="7" s="1"/>
  <c r="CA30" i="7" s="1"/>
  <c r="V52" i="7" a="1"/>
  <c r="V52" i="7" s="1"/>
  <c r="BB52" i="7" s="1" a="1"/>
  <c r="BB52" i="7" s="1"/>
  <c r="CA52" i="7" s="1"/>
  <c r="V143" i="7" a="1"/>
  <c r="V143" i="7" s="1"/>
  <c r="BB143" i="7" s="1" a="1"/>
  <c r="BB143" i="7" s="1"/>
  <c r="CA143" i="7" s="1"/>
  <c r="V51" i="7" a="1"/>
  <c r="V51" i="7" s="1"/>
  <c r="BB51" i="7" s="1" a="1"/>
  <c r="BB51" i="7" s="1"/>
  <c r="CA51" i="7" s="1"/>
  <c r="V196" i="7" a="1"/>
  <c r="V196" i="7" s="1"/>
  <c r="BB196" i="7" s="1" a="1"/>
  <c r="BB196" i="7" s="1"/>
  <c r="CA196" i="7" s="1"/>
  <c r="V188" i="7" a="1"/>
  <c r="V188" i="7" s="1"/>
  <c r="BB188" i="7" s="1" a="1"/>
  <c r="BB188" i="7" s="1"/>
  <c r="CA188" i="7" s="1"/>
  <c r="V263" i="7" a="1"/>
  <c r="V263" i="7" s="1"/>
  <c r="BB263" i="7" s="1" a="1"/>
  <c r="BB263" i="7" s="1"/>
  <c r="CA263" i="7" s="1"/>
  <c r="V80" i="7" a="1"/>
  <c r="V80" i="7" s="1"/>
  <c r="BB80" i="7" s="1" a="1"/>
  <c r="BB80" i="7" s="1"/>
  <c r="CA80" i="7" s="1"/>
  <c r="V294" i="7" a="1"/>
  <c r="V294" i="7" s="1"/>
  <c r="BB294" i="7" s="1" a="1"/>
  <c r="BB294" i="7" s="1"/>
  <c r="CA294" i="7" s="1"/>
  <c r="V112" i="7" a="1"/>
  <c r="V112" i="7" s="1"/>
  <c r="BB112" i="7" s="1" a="1"/>
  <c r="BB112" i="7" s="1"/>
  <c r="CA112" i="7" s="1"/>
  <c r="V255" i="7" a="1"/>
  <c r="V255" i="7" s="1"/>
  <c r="BB255" i="7" s="1" a="1"/>
  <c r="BB255" i="7" s="1"/>
  <c r="CA255" i="7" s="1"/>
  <c r="V40" i="7" a="1"/>
  <c r="V40" i="7" s="1"/>
  <c r="BB40" i="7" s="1" a="1"/>
  <c r="BB40" i="7" s="1"/>
  <c r="CA40" i="7" s="1"/>
  <c r="V119" i="7" a="1"/>
  <c r="V119" i="7" s="1"/>
  <c r="BB119" i="7" s="1" a="1"/>
  <c r="BB119" i="7" s="1"/>
  <c r="CA119" i="7" s="1"/>
  <c r="V244" i="7" a="1"/>
  <c r="V244" i="7" s="1"/>
  <c r="BB244" i="7" s="1" a="1"/>
  <c r="BB244" i="7" s="1"/>
  <c r="CA244" i="7" s="1"/>
  <c r="V108" i="7" a="1"/>
  <c r="V108" i="7" s="1"/>
  <c r="BB108" i="7" s="1" a="1"/>
  <c r="BB108" i="7" s="1"/>
  <c r="CA108" i="7" s="1"/>
  <c r="V170" i="7" a="1"/>
  <c r="V170" i="7" s="1"/>
  <c r="BB170" i="7" s="1" a="1"/>
  <c r="BB170" i="7" s="1"/>
  <c r="CA170" i="7" s="1"/>
  <c r="V10" i="7" a="1"/>
  <c r="V10" i="7" s="1"/>
  <c r="BB10" i="7" s="1" a="1"/>
  <c r="BB10" i="7" s="1"/>
  <c r="CA10" i="7" s="1"/>
  <c r="V155" i="7" a="1"/>
  <c r="V155" i="7" s="1"/>
  <c r="BB155" i="7" s="1" a="1"/>
  <c r="BB155" i="7" s="1"/>
  <c r="CA155" i="7" s="1"/>
  <c r="V129" i="7" a="1"/>
  <c r="V129" i="7" s="1"/>
  <c r="BB129" i="7" s="1" a="1"/>
  <c r="BB129" i="7" s="1"/>
  <c r="CA129" i="7" s="1"/>
  <c r="V43" i="7" a="1"/>
  <c r="V43" i="7" s="1"/>
  <c r="BB43" i="7" s="1" a="1"/>
  <c r="BB43" i="7" s="1"/>
  <c r="CA43" i="7" s="1"/>
  <c r="V120" i="7" a="1"/>
  <c r="V120" i="7" s="1"/>
  <c r="BB120" i="7" s="1" a="1"/>
  <c r="BB120" i="7" s="1"/>
  <c r="CA120" i="7" s="1"/>
  <c r="V229" i="7" a="1"/>
  <c r="V229" i="7" s="1"/>
  <c r="BB229" i="7" s="1" a="1"/>
  <c r="BB229" i="7" s="1"/>
  <c r="CA229" i="7" s="1"/>
  <c r="V44" i="7" a="1"/>
  <c r="V44" i="7" s="1"/>
  <c r="BB44" i="7" s="1" a="1"/>
  <c r="BB44" i="7" s="1"/>
  <c r="CA44" i="7" s="1"/>
  <c r="V127" i="7" a="1"/>
  <c r="V127" i="7" s="1"/>
  <c r="BB127" i="7" s="1" a="1"/>
  <c r="BB127" i="7" s="1"/>
  <c r="CA127" i="7" s="1"/>
  <c r="V248" i="7" a="1"/>
  <c r="V248" i="7" s="1"/>
  <c r="BB248" i="7" s="1" a="1"/>
  <c r="BB248" i="7" s="1"/>
  <c r="CA248" i="7" s="1"/>
  <c r="V45" i="7" a="1"/>
  <c r="V45" i="7" s="1"/>
  <c r="BB45" i="7" s="1" a="1"/>
  <c r="BB45" i="7" s="1"/>
  <c r="CA45" i="7" s="1"/>
  <c r="V121" i="7" a="1"/>
  <c r="V121" i="7" s="1"/>
  <c r="BB121" i="7" s="1" a="1"/>
  <c r="BB121" i="7" s="1"/>
  <c r="CA121" i="7" s="1"/>
  <c r="V276" i="7" a="1"/>
  <c r="V276" i="7" s="1"/>
  <c r="BB276" i="7" s="1" a="1"/>
  <c r="BB276" i="7" s="1"/>
  <c r="CA276" i="7" s="1"/>
  <c r="V87" i="7" a="1"/>
  <c r="V87" i="7" s="1"/>
  <c r="BB87" i="7" s="1" a="1"/>
  <c r="BB87" i="7" s="1"/>
  <c r="CA87" i="7" s="1"/>
  <c r="V61" i="7" a="1"/>
  <c r="V61" i="7" s="1"/>
  <c r="BB61" i="7" s="1" a="1"/>
  <c r="BB61" i="7" s="1"/>
  <c r="CA61" i="7" s="1"/>
  <c r="V293" i="7" a="1"/>
  <c r="V293" i="7" s="1"/>
  <c r="BB293" i="7" s="1" a="1"/>
  <c r="BB293" i="7" s="1"/>
  <c r="CA293" i="7" s="1"/>
  <c r="V27" i="7" a="1"/>
  <c r="V27" i="7" s="1"/>
  <c r="BB27" i="7" s="1" a="1"/>
  <c r="BB27" i="7" s="1"/>
  <c r="CA27" i="7" s="1"/>
  <c r="V54" i="7" a="1"/>
  <c r="V54" i="7" s="1"/>
  <c r="BB54" i="7" s="1" a="1"/>
  <c r="BB54" i="7" s="1"/>
  <c r="CA54" i="7" s="1"/>
  <c r="V152" i="7" a="1"/>
  <c r="V152" i="7" s="1"/>
  <c r="BB152" i="7" s="1" a="1"/>
  <c r="BB152" i="7" s="1"/>
  <c r="CA152" i="7" s="1"/>
  <c r="V117" i="7" a="1"/>
  <c r="V117" i="7" s="1"/>
  <c r="BB117" i="7" s="1" a="1"/>
  <c r="BB117" i="7" s="1"/>
  <c r="CA117" i="7" s="1"/>
  <c r="V76" i="7" a="1"/>
  <c r="V76" i="7" s="1"/>
  <c r="BB76" i="7" s="1" a="1"/>
  <c r="BB76" i="7" s="1"/>
  <c r="CA76" i="7" s="1"/>
  <c r="V177" i="7" a="1"/>
  <c r="V177" i="7" s="1"/>
  <c r="BB177" i="7" s="1" a="1"/>
  <c r="BB177" i="7" s="1"/>
  <c r="CA177" i="7" s="1"/>
  <c r="V274" i="7" a="1"/>
  <c r="V274" i="7" s="1"/>
  <c r="BB274" i="7" s="1" a="1"/>
  <c r="BB274" i="7" s="1"/>
  <c r="CA274" i="7" s="1"/>
  <c r="V241" i="7" a="1"/>
  <c r="V241" i="7" s="1"/>
  <c r="BB241" i="7" s="1" a="1"/>
  <c r="BB241" i="7" s="1"/>
  <c r="CA241" i="7" s="1"/>
  <c r="V28" i="7" a="1"/>
  <c r="V28" i="7" s="1"/>
  <c r="BB28" i="7" s="1" a="1"/>
  <c r="BB28" i="7" s="1"/>
  <c r="CA28" i="7" s="1"/>
  <c r="V58" i="7" a="1"/>
  <c r="V58" i="7" s="1"/>
  <c r="BB58" i="7" s="1" a="1"/>
  <c r="BB58" i="7" s="1"/>
  <c r="CA58" i="7" s="1"/>
  <c r="V149" i="7" a="1"/>
  <c r="V149" i="7" s="1"/>
  <c r="BB149" i="7" s="1" a="1"/>
  <c r="BB149" i="7" s="1"/>
  <c r="CA149" i="7" s="1"/>
  <c r="V77" i="7" a="1"/>
  <c r="V77" i="7" s="1"/>
  <c r="BB77" i="7" s="1" a="1"/>
  <c r="BB77" i="7" s="1"/>
  <c r="CA77" i="7" s="1"/>
  <c r="V224" i="7" a="1"/>
  <c r="V224" i="7" s="1"/>
  <c r="BB224" i="7" s="1" a="1"/>
  <c r="BB224" i="7" s="1"/>
  <c r="CA224" i="7" s="1"/>
  <c r="V245" i="7" a="1"/>
  <c r="V245" i="7" s="1"/>
  <c r="BB245" i="7" s="1" a="1"/>
  <c r="BB245" i="7" s="1"/>
  <c r="CA245" i="7" s="1"/>
  <c r="V191" i="7" a="1"/>
  <c r="V191" i="7" s="1"/>
  <c r="BB191" i="7" s="1" a="1"/>
  <c r="BB191" i="7" s="1"/>
  <c r="CA191" i="7" s="1"/>
  <c r="V203" i="7" a="1"/>
  <c r="V203" i="7" s="1"/>
  <c r="BB203" i="7" s="1" a="1"/>
  <c r="BB203" i="7" s="1"/>
  <c r="CA203" i="7" s="1"/>
  <c r="V258" i="7" a="1"/>
  <c r="V258" i="7" s="1"/>
  <c r="BB258" i="7" s="1" a="1"/>
  <c r="BB258" i="7" s="1"/>
  <c r="CA258" i="7" s="1"/>
  <c r="V33" i="7" a="1"/>
  <c r="V33" i="7" s="1"/>
  <c r="BB33" i="7" s="1" a="1"/>
  <c r="BB33" i="7" s="1"/>
  <c r="CA33" i="7" s="1"/>
  <c r="V103" i="7" a="1"/>
  <c r="V103" i="7" s="1"/>
  <c r="BB103" i="7" s="1" a="1"/>
  <c r="BB103" i="7" s="1"/>
  <c r="CA103" i="7" s="1"/>
  <c r="V146" i="7" a="1"/>
  <c r="V146" i="7" s="1"/>
  <c r="BB146" i="7" s="1" a="1"/>
  <c r="BB146" i="7" s="1"/>
  <c r="CA146" i="7" s="1"/>
  <c r="V132" i="7" a="1"/>
  <c r="V132" i="7" s="1"/>
  <c r="BB132" i="7" s="1" a="1"/>
  <c r="BB132" i="7" s="1"/>
  <c r="CA132" i="7" s="1"/>
  <c r="V210" i="7" a="1"/>
  <c r="V210" i="7" s="1"/>
  <c r="BB210" i="7" s="1" a="1"/>
  <c r="BB210" i="7" s="1"/>
  <c r="CA210" i="7" s="1"/>
  <c r="V137" i="7" a="1"/>
  <c r="V137" i="7" s="1"/>
  <c r="BB137" i="7" s="1" a="1"/>
  <c r="BB137" i="7" s="1"/>
  <c r="CA137" i="7" s="1"/>
  <c r="V295" i="7" a="1"/>
  <c r="V295" i="7" s="1"/>
  <c r="BB295" i="7" s="1" a="1"/>
  <c r="BB295" i="7" s="1"/>
  <c r="CA295" i="7" s="1"/>
  <c r="V176" i="7" a="1"/>
  <c r="V176" i="7" s="1"/>
  <c r="BB176" i="7" s="1" a="1"/>
  <c r="BB176" i="7" s="1"/>
  <c r="CA176" i="7" s="1"/>
  <c r="V216" i="7" a="1"/>
  <c r="V216" i="7" s="1"/>
  <c r="BB216" i="7" s="1" a="1"/>
  <c r="BB216" i="7" s="1"/>
  <c r="CA216" i="7" s="1"/>
  <c r="V34" i="7" a="1"/>
  <c r="V34" i="7" s="1"/>
  <c r="BB34" i="7" s="1" a="1"/>
  <c r="BB34" i="7" s="1"/>
  <c r="CA34" i="7" s="1"/>
  <c r="V104" i="7" a="1"/>
  <c r="V104" i="7" s="1"/>
  <c r="BB104" i="7" s="1" a="1"/>
  <c r="BB104" i="7" s="1"/>
  <c r="CA104" i="7" s="1"/>
  <c r="V147" i="7" a="1"/>
  <c r="V147" i="7" s="1"/>
  <c r="BB147" i="7" s="1" a="1"/>
  <c r="BB147" i="7" s="1"/>
  <c r="CA147" i="7" s="1"/>
  <c r="V59" i="7" a="1"/>
  <c r="V59" i="7" s="1"/>
  <c r="BB59" i="7" s="1" a="1"/>
  <c r="BB59" i="7" s="1"/>
  <c r="CA59" i="7" s="1"/>
  <c r="V211" i="7" a="1"/>
  <c r="V211" i="7" s="1"/>
  <c r="BB211" i="7" s="1" a="1"/>
  <c r="BB211" i="7" s="1"/>
  <c r="CA211" i="7" s="1"/>
  <c r="V209" i="7" a="1"/>
  <c r="V209" i="7" s="1"/>
  <c r="BB209" i="7" s="1" a="1"/>
  <c r="BB209" i="7" s="1"/>
  <c r="CA209" i="7" s="1"/>
  <c r="V133" i="7" a="1"/>
  <c r="V133" i="7" s="1"/>
  <c r="BB133" i="7" s="1" a="1"/>
  <c r="BB133" i="7" s="1"/>
  <c r="CA133" i="7" s="1"/>
  <c r="V178" i="7" a="1"/>
  <c r="V178" i="7" s="1"/>
  <c r="BB178" i="7" s="1" a="1"/>
  <c r="BB178" i="7" s="1"/>
  <c r="CA178" i="7" s="1"/>
  <c r="V237" i="7" a="1"/>
  <c r="V237" i="7" s="1"/>
  <c r="BB237" i="7" s="1" a="1"/>
  <c r="BB237" i="7" s="1"/>
  <c r="CA237" i="7" s="1"/>
  <c r="V39" i="7" a="1"/>
  <c r="V39" i="7" s="1"/>
  <c r="BB39" i="7" s="1" a="1"/>
  <c r="BB39" i="7" s="1"/>
  <c r="CA39" i="7" s="1"/>
  <c r="V168" i="7" a="1"/>
  <c r="V168" i="7" s="1"/>
  <c r="BB168" i="7" s="1" a="1"/>
  <c r="BB168" i="7" s="1"/>
  <c r="CA168" i="7" s="1"/>
  <c r="V134" i="7" a="1"/>
  <c r="V134" i="7" s="1"/>
  <c r="BB134" i="7" s="1" a="1"/>
  <c r="BB134" i="7" s="1"/>
  <c r="CA134" i="7" s="1"/>
  <c r="V110" i="7" a="1"/>
  <c r="V110" i="7" s="1"/>
  <c r="BB110" i="7" s="1" a="1"/>
  <c r="BB110" i="7" s="1"/>
  <c r="CA110" i="7" s="1"/>
  <c r="V199" i="7" a="1"/>
  <c r="V199" i="7" s="1"/>
  <c r="BB199" i="7" s="1" a="1"/>
  <c r="BB199" i="7" s="1"/>
  <c r="CA199" i="7" s="1"/>
  <c r="V267" i="7" a="1"/>
  <c r="V267" i="7" s="1"/>
  <c r="BB267" i="7" s="1" a="1"/>
  <c r="BB267" i="7" s="1"/>
  <c r="CA267" i="7" s="1"/>
  <c r="V154" i="7" a="1"/>
  <c r="V154" i="7" s="1"/>
  <c r="BB154" i="7" s="1" a="1"/>
  <c r="BB154" i="7" s="1"/>
  <c r="CA154" i="7" s="1"/>
  <c r="V280" i="7" a="1"/>
  <c r="V280" i="7" s="1"/>
  <c r="BB280" i="7" s="1" a="1"/>
  <c r="BB280" i="7" s="1"/>
  <c r="CA280" i="7" s="1"/>
  <c r="V246" i="7" a="1"/>
  <c r="V246" i="7" s="1"/>
  <c r="BB246" i="7" s="1" a="1"/>
  <c r="BB246" i="7" s="1"/>
  <c r="CA246" i="7" s="1"/>
  <c r="V64" i="7" a="1"/>
  <c r="V64" i="7" s="1"/>
  <c r="BB64" i="7" s="1" a="1"/>
  <c r="BB64" i="7" s="1"/>
  <c r="CA64" i="7" s="1"/>
  <c r="V173" i="7" a="1"/>
  <c r="V173" i="7" s="1"/>
  <c r="BB173" i="7" s="1" a="1"/>
  <c r="BB173" i="7" s="1"/>
  <c r="CA173" i="7" s="1"/>
  <c r="V252" i="7" a="1"/>
  <c r="V252" i="7" s="1"/>
  <c r="BB252" i="7" s="1" a="1"/>
  <c r="BB252" i="7" s="1"/>
  <c r="CA252" i="7" s="1"/>
  <c r="V88" i="7" a="1"/>
  <c r="V88" i="7" s="1"/>
  <c r="BB88" i="7" s="1" a="1"/>
  <c r="BB88" i="7" s="1"/>
  <c r="CA88" i="7" s="1"/>
  <c r="V264" i="7" a="1"/>
  <c r="V264" i="7" s="1"/>
  <c r="BB264" i="7" s="1" a="1"/>
  <c r="BB264" i="7" s="1"/>
  <c r="CA264" i="7" s="1"/>
  <c r="V89" i="7" a="1"/>
  <c r="V89" i="7" s="1"/>
  <c r="BB89" i="7" s="1" a="1"/>
  <c r="BB89" i="7" s="1"/>
  <c r="CA89" i="7" s="1"/>
  <c r="V251" i="7" a="1"/>
  <c r="V251" i="7" s="1"/>
  <c r="BB251" i="7" s="1" a="1"/>
  <c r="BB251" i="7" s="1"/>
  <c r="CA251" i="7" s="1"/>
  <c r="V233" i="7" a="1"/>
  <c r="V233" i="7" s="1"/>
  <c r="BB233" i="7" s="1" a="1"/>
  <c r="BB233" i="7" s="1"/>
  <c r="CA233" i="7" s="1"/>
  <c r="V111" i="7" a="1"/>
  <c r="V111" i="7" s="1"/>
  <c r="BB111" i="7" s="1" a="1"/>
  <c r="BB111" i="7" s="1"/>
  <c r="CA111" i="7" s="1"/>
  <c r="V227" i="7" a="1"/>
  <c r="V227" i="7" s="1"/>
  <c r="BB227" i="7" s="1" a="1"/>
  <c r="BB227" i="7" s="1"/>
  <c r="CA227" i="7" s="1"/>
  <c r="V14" i="7" a="1"/>
  <c r="V14" i="7" s="1"/>
  <c r="BB14" i="7" s="1" a="1"/>
  <c r="BB14" i="7" s="1"/>
  <c r="CA14" i="7" s="1"/>
  <c r="V158" i="7" a="1"/>
  <c r="V158" i="7" s="1"/>
  <c r="BB158" i="7" s="1" a="1"/>
  <c r="BB158" i="7" s="1"/>
  <c r="CA158" i="7" s="1"/>
  <c r="V202" i="7" a="1"/>
  <c r="V202" i="7" s="1"/>
  <c r="BB202" i="7" s="1" a="1"/>
  <c r="BB202" i="7" s="1"/>
  <c r="CA202" i="7" s="1"/>
  <c r="V31" i="7" a="1"/>
  <c r="V31" i="7" s="1"/>
  <c r="BB31" i="7" s="1" a="1"/>
  <c r="BB31" i="7" s="1"/>
  <c r="CA31" i="7" s="1"/>
  <c r="V106" i="7" a="1"/>
  <c r="V106" i="7" s="1"/>
  <c r="BB106" i="7" s="1" a="1"/>
  <c r="BB106" i="7" s="1"/>
  <c r="CA106" i="7" s="1"/>
  <c r="V98" i="7" a="1"/>
  <c r="V98" i="7" s="1"/>
  <c r="BB98" i="7" s="1" a="1"/>
  <c r="BB98" i="7" s="1"/>
  <c r="CA98" i="7" s="1"/>
  <c r="V125" i="7" a="1"/>
  <c r="V125" i="7" s="1"/>
  <c r="BB125" i="7" s="1" a="1"/>
  <c r="BB125" i="7" s="1"/>
  <c r="CA125" i="7" s="1"/>
  <c r="V101" i="7" a="1"/>
  <c r="V101" i="7" s="1"/>
  <c r="BB101" i="7" s="1" a="1"/>
  <c r="BB101" i="7" s="1"/>
  <c r="CA101" i="7" s="1"/>
  <c r="V213" i="7" a="1"/>
  <c r="V213" i="7" s="1"/>
  <c r="BB213" i="7" s="1" a="1"/>
  <c r="BB213" i="7" s="1"/>
  <c r="CA213" i="7" s="1"/>
  <c r="V289" i="7" a="1"/>
  <c r="V289" i="7" s="1"/>
  <c r="BB289" i="7" s="1" a="1"/>
  <c r="BB289" i="7" s="1"/>
  <c r="CA289" i="7" s="1"/>
  <c r="V265" i="7" a="1"/>
  <c r="V265" i="7" s="1"/>
  <c r="BB265" i="7" s="1" a="1"/>
  <c r="BB265" i="7" s="1"/>
  <c r="CA265" i="7" s="1"/>
  <c r="V36" i="7" a="1"/>
  <c r="V36" i="7" s="1"/>
  <c r="BB36" i="7" s="1" a="1"/>
  <c r="BB36" i="7" s="1"/>
  <c r="CA36" i="7" s="1"/>
  <c r="V107" i="7" a="1"/>
  <c r="V107" i="7" s="1"/>
  <c r="BB107" i="7" s="1" a="1"/>
  <c r="BB107" i="7" s="1"/>
  <c r="CA107" i="7" s="1"/>
  <c r="V153" i="7" a="1"/>
  <c r="V153" i="7" s="1"/>
  <c r="BB153" i="7" s="1" a="1"/>
  <c r="BB153" i="7" s="1"/>
  <c r="CA153" i="7" s="1"/>
  <c r="V85" i="7" a="1"/>
  <c r="V85" i="7" s="1"/>
  <c r="BB85" i="7" s="1" a="1"/>
  <c r="BB85" i="7" s="1"/>
  <c r="CA85" i="7" s="1"/>
  <c r="V157" i="7" a="1"/>
  <c r="V157" i="7" s="1"/>
  <c r="BB157" i="7" s="1" a="1"/>
  <c r="BB157" i="7" s="1"/>
  <c r="CA157" i="7" s="1"/>
  <c r="V279" i="7" a="1"/>
  <c r="V279" i="7" s="1"/>
  <c r="BB279" i="7" s="1" a="1"/>
  <c r="BB279" i="7" s="1"/>
  <c r="CA279" i="7" s="1"/>
  <c r="V236" i="7" a="1"/>
  <c r="V236" i="7" s="1"/>
  <c r="BB236" i="7" s="1" a="1"/>
  <c r="BB236" i="7" s="1"/>
  <c r="CA236" i="7" s="1"/>
  <c r="V231" i="7" a="1"/>
  <c r="V231" i="7" s="1"/>
  <c r="BB231" i="7" s="1" a="1"/>
  <c r="BB231" i="7" s="1"/>
  <c r="CA231" i="7" s="1"/>
  <c r="V285" i="7" a="1"/>
  <c r="V285" i="7" s="1"/>
  <c r="BB285" i="7" s="1" a="1"/>
  <c r="BB285" i="7" s="1"/>
  <c r="CA285" i="7" s="1"/>
  <c r="V37" i="7" a="1"/>
  <c r="V37" i="7" s="1"/>
  <c r="BB37" i="7" s="1" a="1"/>
  <c r="BB37" i="7" s="1"/>
  <c r="CA37" i="7" s="1"/>
  <c r="V60" i="7" a="1"/>
  <c r="V60" i="7" s="1"/>
  <c r="BB60" i="7" s="1" a="1"/>
  <c r="BB60" i="7" s="1"/>
  <c r="CA60" i="7" s="1"/>
  <c r="V150" i="7" a="1"/>
  <c r="V150" i="7" s="1"/>
  <c r="BB150" i="7" s="1" a="1"/>
  <c r="BB150" i="7" s="1"/>
  <c r="CA150" i="7" s="1"/>
  <c r="V79" i="7" a="1"/>
  <c r="V79" i="7" s="1"/>
  <c r="BB79" i="7" s="1" a="1"/>
  <c r="BB79" i="7" s="1"/>
  <c r="CA79" i="7" s="1"/>
  <c r="V225" i="7" a="1"/>
  <c r="V225" i="7" s="1"/>
  <c r="BB225" i="7" s="1" a="1"/>
  <c r="BB225" i="7" s="1"/>
  <c r="CA225" i="7" s="1"/>
  <c r="V260" i="7" a="1"/>
  <c r="V260" i="7" s="1"/>
  <c r="BB260" i="7" s="1" a="1"/>
  <c r="BB260" i="7" s="1"/>
  <c r="CA260" i="7" s="1"/>
  <c r="V208" i="7" a="1"/>
  <c r="V208" i="7" s="1"/>
  <c r="BB208" i="7" s="1" a="1"/>
  <c r="BB208" i="7" s="1"/>
  <c r="CA208" i="7" s="1"/>
  <c r="V205" i="7" a="1"/>
  <c r="V205" i="7" s="1"/>
  <c r="BB205" i="7" s="1" a="1"/>
  <c r="BB205" i="7" s="1"/>
  <c r="CA205" i="7" s="1"/>
  <c r="V270" i="7" a="1"/>
  <c r="V270" i="7" s="1"/>
  <c r="BB270" i="7" s="1" a="1"/>
  <c r="BB270" i="7" s="1"/>
  <c r="CA270" i="7" s="1"/>
  <c r="V38" i="7" a="1"/>
  <c r="V38" i="7" s="1"/>
  <c r="BB38" i="7" s="1" a="1"/>
  <c r="BB38" i="7" s="1"/>
  <c r="CA38" i="7" s="1"/>
  <c r="V62" i="7" a="1"/>
  <c r="V62" i="7" s="1"/>
  <c r="BB62" i="7" s="1" a="1"/>
  <c r="BB62" i="7" s="1"/>
  <c r="CA62" i="7" s="1"/>
  <c r="V151" i="7" a="1"/>
  <c r="V151" i="7" s="1"/>
  <c r="BB151" i="7" s="1" a="1"/>
  <c r="BB151" i="7" s="1"/>
  <c r="CA151" i="7" s="1"/>
  <c r="V81" i="7" a="1"/>
  <c r="V81" i="7" s="1"/>
  <c r="BB81" i="7" s="1" a="1"/>
  <c r="BB81" i="7" s="1"/>
  <c r="CA81" i="7" s="1"/>
  <c r="V226" i="7" a="1"/>
  <c r="V226" i="7" s="1"/>
  <c r="BB226" i="7" s="1" a="1"/>
  <c r="BB226" i="7" s="1"/>
  <c r="CA226" i="7" s="1"/>
  <c r="V268" i="7" a="1"/>
  <c r="V268" i="7" s="1"/>
  <c r="BB268" i="7" s="1" a="1"/>
  <c r="BB268" i="7" s="1"/>
  <c r="CA268" i="7" s="1"/>
  <c r="V217" i="7" a="1"/>
  <c r="V217" i="7" s="1"/>
  <c r="BB217" i="7" s="1" a="1"/>
  <c r="BB217" i="7" s="1"/>
  <c r="CA217" i="7" s="1"/>
  <c r="V214" i="7" a="1"/>
  <c r="V214" i="7" s="1"/>
  <c r="BB214" i="7" s="1" a="1"/>
  <c r="BB214" i="7" s="1"/>
  <c r="CA214" i="7" s="1"/>
  <c r="V272" i="7" a="1"/>
  <c r="V272" i="7" s="1"/>
  <c r="BB272" i="7" s="1" a="1"/>
  <c r="BB272" i="7" s="1"/>
  <c r="CA272" i="7" s="1"/>
  <c r="V109" i="7" a="1"/>
  <c r="V109" i="7" s="1"/>
  <c r="BB109" i="7" s="1" a="1"/>
  <c r="BB109" i="7" s="1"/>
  <c r="CA109" i="7" s="1"/>
  <c r="V181" i="7" a="1"/>
  <c r="V181" i="7" s="1"/>
  <c r="BB181" i="7" s="1" a="1"/>
  <c r="BB181" i="7" s="1"/>
  <c r="CA181" i="7" s="1"/>
  <c r="V283" i="7" a="1"/>
  <c r="V283" i="7" s="1"/>
  <c r="BB283" i="7" s="1" a="1"/>
  <c r="BB283" i="7" s="1"/>
  <c r="CA283" i="7" s="1"/>
  <c r="V100" i="7" a="1"/>
  <c r="V100" i="7" s="1"/>
  <c r="BB100" i="7" s="1" a="1"/>
  <c r="BB100" i="7" s="1"/>
  <c r="CA100" i="7" s="1"/>
  <c r="V175" i="7" a="1"/>
  <c r="V175" i="7" s="1"/>
  <c r="BB175" i="7" s="1" a="1"/>
  <c r="BB175" i="7" s="1"/>
  <c r="CA175" i="7" s="1"/>
  <c r="V9" i="7" a="1"/>
  <c r="V9" i="7" s="1"/>
  <c r="BB9" i="7" s="1" a="1"/>
  <c r="BB9" i="7" s="1"/>
  <c r="CA9" i="7" s="1"/>
  <c r="V113" i="7" a="1"/>
  <c r="V113" i="7" s="1"/>
  <c r="BB113" i="7" s="1" a="1"/>
  <c r="BB113" i="7" s="1"/>
  <c r="CA113" i="7" s="1"/>
  <c r="V238" i="7" a="1"/>
  <c r="V238" i="7" s="1"/>
  <c r="BB238" i="7" s="1" a="1"/>
  <c r="BB238" i="7" s="1"/>
  <c r="CA238" i="7" s="1"/>
  <c r="V42" i="7" a="1"/>
  <c r="V42" i="7" s="1"/>
  <c r="BB42" i="7" s="1" a="1"/>
  <c r="BB42" i="7" s="1"/>
  <c r="CA42" i="7" s="1"/>
  <c r="V115" i="7" a="1"/>
  <c r="V115" i="7" s="1"/>
  <c r="BB115" i="7" s="1" a="1"/>
  <c r="BB115" i="7" s="1"/>
  <c r="CA115" i="7" s="1"/>
  <c r="V240" i="7" a="1"/>
  <c r="V240" i="7" s="1"/>
  <c r="BB240" i="7" s="1" a="1"/>
  <c r="BB240" i="7" s="1"/>
  <c r="CA240" i="7" s="1"/>
  <c r="V7" i="7" a="1"/>
  <c r="V7" i="7" s="1"/>
  <c r="BB7" i="7" s="1" a="1"/>
  <c r="BB7" i="7" s="1"/>
  <c r="CA7" i="7" s="1"/>
  <c r="V195" i="7" a="1"/>
  <c r="V195" i="7" s="1"/>
  <c r="BB195" i="7" s="1" a="1"/>
  <c r="BB195" i="7" s="1"/>
  <c r="CA195" i="7" s="1"/>
  <c r="V8" i="7" a="1"/>
  <c r="V8" i="7" s="1"/>
  <c r="BB8" i="7" s="1" a="1"/>
  <c r="BB8" i="7" s="1"/>
  <c r="CA8" i="7" s="1"/>
  <c r="V114" i="7" a="1"/>
  <c r="V114" i="7" s="1"/>
  <c r="BB114" i="7" s="1" a="1"/>
  <c r="BB114" i="7" s="1"/>
  <c r="CA114" i="7" s="1"/>
  <c r="V84" i="7" a="1"/>
  <c r="V84" i="7" s="1"/>
  <c r="BB84" i="7" s="1" a="1"/>
  <c r="BB84" i="7" s="1"/>
  <c r="CA84" i="7" s="1"/>
  <c r="V13" i="7" a="1"/>
  <c r="V13" i="7" s="1"/>
  <c r="BB13" i="7" s="1" a="1"/>
  <c r="BB13" i="7" s="1"/>
  <c r="CA13" i="7" s="1"/>
  <c r="V102" i="7" a="1"/>
  <c r="V102" i="7" s="1"/>
  <c r="BB102" i="7" s="1" a="1"/>
  <c r="BB102" i="7" s="1"/>
  <c r="CA102" i="7" s="1"/>
  <c r="V249" i="7" a="1"/>
  <c r="V249" i="7" s="1"/>
  <c r="BB249" i="7" s="1" a="1"/>
  <c r="BB249" i="7" s="1"/>
  <c r="CA249" i="7" s="1"/>
  <c r="V46" i="7" a="1"/>
  <c r="V46" i="7" s="1"/>
  <c r="BB46" i="7" s="1" a="1"/>
  <c r="BB46" i="7" s="1"/>
  <c r="CA46" i="7" s="1"/>
  <c r="V123" i="7" a="1"/>
  <c r="V123" i="7" s="1"/>
  <c r="BB123" i="7" s="1" a="1"/>
  <c r="BB123" i="7" s="1"/>
  <c r="CA123" i="7" s="1"/>
  <c r="V219" i="7" a="1"/>
  <c r="V219" i="7" s="1"/>
  <c r="BB219" i="7" s="1" a="1"/>
  <c r="BB219" i="7" s="1"/>
  <c r="CA219" i="7" s="1"/>
  <c r="V41" i="7" a="1"/>
  <c r="V41" i="7" s="1"/>
  <c r="BB41" i="7" s="1" a="1"/>
  <c r="BB41" i="7" s="1"/>
  <c r="CA41" i="7" s="1"/>
  <c r="V185" i="7" a="1"/>
  <c r="V185" i="7" s="1"/>
  <c r="BB185" i="7" s="1" a="1"/>
  <c r="BB185" i="7" s="1"/>
  <c r="CA185" i="7" s="1"/>
  <c r="V200" i="7" a="1"/>
  <c r="V200" i="7" s="1"/>
  <c r="BB200" i="7" s="1" a="1"/>
  <c r="BB200" i="7" s="1"/>
  <c r="CA200" i="7" s="1"/>
  <c r="V15" i="7" a="1"/>
  <c r="V15" i="7" s="1"/>
  <c r="BB15" i="7" s="1" a="1"/>
  <c r="BB15" i="7" s="1"/>
  <c r="CA15" i="7" s="1"/>
  <c r="V66" i="7" a="1"/>
  <c r="V66" i="7" s="1"/>
  <c r="BB66" i="7" s="1" a="1"/>
  <c r="BB66" i="7" s="1"/>
  <c r="CA66" i="7" s="1"/>
  <c r="V96" i="7" a="1"/>
  <c r="V96" i="7" s="1"/>
  <c r="BB96" i="7" s="1" a="1"/>
  <c r="BB96" i="7" s="1"/>
  <c r="CA96" i="7" s="1"/>
  <c r="V163" i="7" a="1"/>
  <c r="V163" i="7" s="1"/>
  <c r="BB163" i="7" s="1" a="1"/>
  <c r="BB163" i="7" s="1"/>
  <c r="CA163" i="7" s="1"/>
  <c r="V197" i="7" a="1"/>
  <c r="V197" i="7" s="1"/>
  <c r="BB197" i="7" s="1" a="1"/>
  <c r="BB197" i="7" s="1"/>
  <c r="CA197" i="7" s="1"/>
  <c r="V278" i="7" a="1"/>
  <c r="V278" i="7" s="1"/>
  <c r="BB278" i="7" s="1" a="1"/>
  <c r="BB278" i="7" s="1"/>
  <c r="CA278" i="7" s="1"/>
  <c r="V242" i="7" a="1"/>
  <c r="V242" i="7" s="1"/>
  <c r="BB242" i="7" s="1" a="1"/>
  <c r="BB242" i="7" s="1"/>
  <c r="CA242" i="7" s="1"/>
  <c r="V292" i="7" a="1"/>
  <c r="V292" i="7" s="1"/>
  <c r="BB292" i="7" s="1" a="1"/>
  <c r="BB292" i="7" s="1"/>
  <c r="CA292" i="7" s="1"/>
  <c r="V16" i="7" a="1"/>
  <c r="V16" i="7" s="1"/>
  <c r="BB16" i="7" s="1" a="1"/>
  <c r="BB16" i="7" s="1"/>
  <c r="CA16" i="7" s="1"/>
  <c r="V67" i="7" a="1"/>
  <c r="V67" i="7" s="1"/>
  <c r="BB67" i="7" s="1" a="1"/>
  <c r="BB67" i="7" s="1"/>
  <c r="CA67" i="7" s="1"/>
  <c r="V97" i="7" a="1"/>
  <c r="V97" i="7" s="1"/>
  <c r="BB97" i="7" s="1" a="1"/>
  <c r="BB97" i="7" s="1"/>
  <c r="CA97" i="7" s="1"/>
  <c r="V160" i="7" a="1"/>
  <c r="V160" i="7" s="1"/>
  <c r="BB160" i="7" s="1" a="1"/>
  <c r="BB160" i="7" s="1"/>
  <c r="CA160" i="7" s="1"/>
  <c r="V222" i="7" a="1"/>
  <c r="V222" i="7" s="1"/>
  <c r="BB222" i="7" s="1" a="1"/>
  <c r="BB222" i="7" s="1"/>
  <c r="CA222" i="7" s="1"/>
  <c r="V182" i="7" a="1"/>
  <c r="V182" i="7" s="1"/>
  <c r="BB182" i="7" s="1" a="1"/>
  <c r="BB182" i="7" s="1"/>
  <c r="CA182" i="7" s="1"/>
  <c r="V215" i="7" a="1"/>
  <c r="V215" i="7" s="1"/>
  <c r="BB215" i="7" s="1" a="1"/>
  <c r="BB215" i="7" s="1"/>
  <c r="CA215" i="7" s="1"/>
  <c r="V286" i="7" a="1"/>
  <c r="V286" i="7" s="1"/>
  <c r="BB286" i="7" s="1" a="1"/>
  <c r="BB286" i="7" s="1"/>
  <c r="CA286" i="7" s="1"/>
  <c r="V273" i="7" a="1"/>
  <c r="V273" i="7" s="1"/>
  <c r="BB273" i="7" s="1" a="1"/>
  <c r="BB273" i="7" s="1"/>
  <c r="CA273" i="7" s="1"/>
  <c r="V21" i="7" a="1"/>
  <c r="V21" i="7" s="1"/>
  <c r="BB21" i="7" s="1" a="1"/>
  <c r="BB21" i="7" s="1"/>
  <c r="CA21" i="7" s="1"/>
  <c r="V68" i="7" a="1"/>
  <c r="V68" i="7" s="1"/>
  <c r="BB68" i="7" s="1" a="1"/>
  <c r="BB68" i="7" s="1"/>
  <c r="CA68" i="7" s="1"/>
  <c r="V94" i="7" a="1"/>
  <c r="V94" i="7" s="1"/>
  <c r="BB94" i="7" s="1" a="1"/>
  <c r="BB94" i="7" s="1"/>
  <c r="CA94" i="7" s="1"/>
  <c r="V124" i="7" a="1"/>
  <c r="V124" i="7" s="1"/>
  <c r="BB124" i="7" s="1" a="1"/>
  <c r="BB124" i="7" s="1"/>
  <c r="CA124" i="7" s="1"/>
  <c r="V193" i="7" a="1"/>
  <c r="V193" i="7" s="1"/>
  <c r="BB193" i="7" s="1" a="1"/>
  <c r="BB193" i="7" s="1"/>
  <c r="CA193" i="7" s="1"/>
  <c r="V169" i="7" a="1"/>
  <c r="V169" i="7" s="1"/>
  <c r="BB169" i="7" s="1" a="1"/>
  <c r="BB169" i="7" s="1"/>
  <c r="CA169" i="7" s="1"/>
  <c r="V204" i="7" a="1"/>
  <c r="V204" i="7" s="1"/>
  <c r="BB204" i="7" s="1" a="1"/>
  <c r="BB204" i="7" s="1"/>
  <c r="CA204" i="7" s="1"/>
  <c r="V247" i="7" a="1"/>
  <c r="V247" i="7" s="1"/>
  <c r="BB247" i="7" s="1" a="1"/>
  <c r="BB247" i="7" s="1"/>
  <c r="CA247" i="7" s="1"/>
  <c r="V275" i="7" a="1"/>
  <c r="V275" i="7" s="1"/>
  <c r="BB275" i="7" s="1" a="1"/>
  <c r="BB275" i="7" s="1"/>
  <c r="CA275" i="7" s="1"/>
  <c r="V22" i="7" a="1"/>
  <c r="V22" i="7" s="1"/>
  <c r="BB22" i="7" s="1" a="1"/>
  <c r="BB22" i="7" s="1"/>
  <c r="CA22" i="7" s="1"/>
  <c r="V69" i="7" a="1"/>
  <c r="V69" i="7" s="1"/>
  <c r="BB69" i="7" s="1" a="1"/>
  <c r="BB69" i="7" s="1"/>
  <c r="CA69" i="7" s="1"/>
  <c r="V95" i="7" a="1"/>
  <c r="V95" i="7" s="1"/>
  <c r="BB95" i="7" s="1" a="1"/>
  <c r="BB95" i="7" s="1"/>
  <c r="CA95" i="7" s="1"/>
  <c r="V126" i="7" a="1"/>
  <c r="V126" i="7" s="1"/>
  <c r="BB126" i="7" s="1" a="1"/>
  <c r="BB126" i="7" s="1"/>
  <c r="CA126" i="7" s="1"/>
  <c r="V194" i="7" a="1"/>
  <c r="V194" i="7" s="1"/>
  <c r="BB194" i="7" s="1" a="1"/>
  <c r="BB194" i="7" s="1"/>
  <c r="CA194" i="7" s="1"/>
  <c r="V172" i="7" a="1"/>
  <c r="V172" i="7" s="1"/>
  <c r="BB172" i="7" s="1" a="1"/>
  <c r="BB172" i="7" s="1"/>
  <c r="CA172" i="7" s="1"/>
  <c r="V206" i="7" a="1"/>
  <c r="V206" i="7" s="1"/>
  <c r="BB206" i="7" s="1" a="1"/>
  <c r="BB206" i="7" s="1"/>
  <c r="CA206" i="7" s="1"/>
  <c r="V266" i="7" a="1"/>
  <c r="V266" i="7" s="1"/>
  <c r="BB266" i="7" s="1" a="1"/>
  <c r="BB266" i="7" s="1"/>
  <c r="CA266" i="7" s="1"/>
  <c r="V257" i="7" a="1"/>
  <c r="V257" i="7" s="1"/>
  <c r="BB257" i="7" s="1" a="1"/>
  <c r="BB257" i="7" s="1"/>
  <c r="CA257" i="7" s="1"/>
  <c r="V19" i="7" a="1"/>
  <c r="V19" i="7" s="1"/>
  <c r="BB19" i="7" s="1" a="1"/>
  <c r="BB19" i="7" s="1"/>
  <c r="CA19" i="7" s="1"/>
  <c r="V70" i="7" a="1"/>
  <c r="V70" i="7" s="1"/>
  <c r="BB70" i="7" s="1" a="1"/>
  <c r="BB70" i="7" s="1"/>
  <c r="CA70" i="7" s="1"/>
  <c r="V140" i="7" a="1"/>
  <c r="V140" i="7" s="1"/>
  <c r="BB140" i="7" s="1" a="1"/>
  <c r="BB140" i="7" s="1"/>
  <c r="CA140" i="7" s="1"/>
  <c r="V131" i="7" a="1"/>
  <c r="V131" i="7" s="1"/>
  <c r="BB131" i="7" s="1" a="1"/>
  <c r="BB131" i="7" s="1"/>
  <c r="CA131" i="7" s="1"/>
  <c r="V135" i="7" a="1"/>
  <c r="V135" i="7" s="1"/>
  <c r="BB135" i="7" s="1" a="1"/>
  <c r="BB135" i="7" s="1"/>
  <c r="CA135" i="7" s="1"/>
  <c r="V221" i="7" a="1"/>
  <c r="V221" i="7" s="1"/>
  <c r="BB221" i="7" s="1" a="1"/>
  <c r="BB221" i="7" s="1"/>
  <c r="CA221" i="7" s="1"/>
  <c r="V239" i="7" a="1"/>
  <c r="V239" i="7" s="1"/>
  <c r="BB239" i="7" s="1" a="1"/>
  <c r="BB239" i="7" s="1"/>
  <c r="CA239" i="7" s="1"/>
  <c r="V71" i="7" a="1"/>
  <c r="V71" i="7" s="1"/>
  <c r="BB71" i="7" s="1" a="1"/>
  <c r="BB71" i="7" s="1"/>
  <c r="CA71" i="7" s="1"/>
  <c r="V141" i="7" a="1"/>
  <c r="V141" i="7" s="1"/>
  <c r="BB141" i="7" s="1" a="1"/>
  <c r="BB141" i="7" s="1"/>
  <c r="CA141" i="7" s="1"/>
  <c r="V164" i="7" a="1"/>
  <c r="V164" i="7" s="1"/>
  <c r="BB164" i="7" s="1" a="1"/>
  <c r="BB164" i="7" s="1"/>
  <c r="CA164" i="7" s="1"/>
  <c r="V186" i="7" a="1"/>
  <c r="V186" i="7" s="1"/>
  <c r="BB186" i="7" s="1" a="1"/>
  <c r="BB186" i="7" s="1"/>
  <c r="CA186" i="7" s="1"/>
  <c r="V261" i="7" a="1"/>
  <c r="V261" i="7" s="1"/>
  <c r="BB261" i="7" s="1" a="1"/>
  <c r="BB261" i="7" s="1"/>
  <c r="CA261" i="7" s="1"/>
  <c r="V290" i="7" a="1"/>
  <c r="V290" i="7" s="1"/>
  <c r="BB290" i="7" s="1" a="1"/>
  <c r="BB290" i="7" s="1"/>
  <c r="CA290" i="7" s="1"/>
  <c r="V259" i="7" a="1"/>
  <c r="V259" i="7" s="1"/>
  <c r="BB259" i="7" s="1" a="1"/>
  <c r="BB259" i="7" s="1"/>
  <c r="CA259" i="7" s="1"/>
  <c r="V72" i="7" a="1"/>
  <c r="V72" i="7" s="1"/>
  <c r="BB72" i="7" s="1" a="1"/>
  <c r="BB72" i="7" s="1"/>
  <c r="CA72" i="7" s="1"/>
  <c r="V138" i="7" a="1"/>
  <c r="V138" i="7" s="1"/>
  <c r="BB138" i="7" s="1" a="1"/>
  <c r="BB138" i="7" s="1"/>
  <c r="CA138" i="7" s="1"/>
  <c r="V161" i="7" a="1"/>
  <c r="V161" i="7" s="1"/>
  <c r="BB161" i="7" s="1" a="1"/>
  <c r="BB161" i="7" s="1"/>
  <c r="CA161" i="7" s="1"/>
  <c r="V183" i="7" a="1"/>
  <c r="V183" i="7" s="1"/>
  <c r="BB183" i="7" s="1" a="1"/>
  <c r="BB183" i="7" s="1"/>
  <c r="CA183" i="7" s="1"/>
  <c r="V230" i="7" a="1"/>
  <c r="V230" i="7" s="1"/>
  <c r="BB230" i="7" s="1" a="1"/>
  <c r="BB230" i="7" s="1"/>
  <c r="CA230" i="7" s="1"/>
  <c r="V287" i="7" a="1"/>
  <c r="V287" i="7" s="1"/>
  <c r="BB287" i="7" s="1" a="1"/>
  <c r="BB287" i="7" s="1"/>
  <c r="CA287" i="7" s="1"/>
  <c r="V282" i="7" a="1"/>
  <c r="V282" i="7" s="1"/>
  <c r="BB282" i="7" s="1" a="1"/>
  <c r="BB282" i="7" s="1"/>
  <c r="CA282" i="7" s="1"/>
  <c r="V73" i="7" a="1"/>
  <c r="V73" i="7" s="1"/>
  <c r="BB73" i="7" s="1" a="1"/>
  <c r="BB73" i="7" s="1"/>
  <c r="CA73" i="7" s="1"/>
  <c r="V139" i="7" a="1"/>
  <c r="V139" i="7" s="1"/>
  <c r="BB139" i="7" s="1" a="1"/>
  <c r="BB139" i="7" s="1"/>
  <c r="CA139" i="7" s="1"/>
  <c r="V162" i="7" a="1"/>
  <c r="V162" i="7" s="1"/>
  <c r="BB162" i="7" s="1" a="1"/>
  <c r="BB162" i="7" s="1"/>
  <c r="CA162" i="7" s="1"/>
  <c r="V184" i="7" a="1"/>
  <c r="V184" i="7" s="1"/>
  <c r="BB184" i="7" s="1" a="1"/>
  <c r="BB184" i="7" s="1"/>
  <c r="CA184" i="7" s="1"/>
  <c r="V254" i="7" a="1"/>
  <c r="V254" i="7" s="1"/>
  <c r="BB254" i="7" s="1" a="1"/>
  <c r="BB254" i="7" s="1"/>
  <c r="CA254" i="7" s="1"/>
  <c r="V288" i="7" a="1"/>
  <c r="V288" i="7" s="1"/>
  <c r="BB288" i="7" s="1" a="1"/>
  <c r="BB288" i="7" s="1"/>
  <c r="CA288" i="7" s="1"/>
  <c r="V55" i="7" a="1"/>
  <c r="V55" i="7" s="1"/>
  <c r="BB55" i="7" s="1" a="1"/>
  <c r="BB55" i="7" s="1"/>
  <c r="CA55" i="7" s="1"/>
  <c r="V20" i="7" a="1"/>
  <c r="V20" i="7" s="1"/>
  <c r="BB20" i="7" s="1" a="1"/>
  <c r="BB20" i="7" s="1"/>
  <c r="CA20" i="7" s="1"/>
  <c r="V156" i="7" a="1"/>
  <c r="V156" i="7" s="1"/>
  <c r="BB156" i="7" s="1" a="1"/>
  <c r="BB156" i="7" s="1"/>
  <c r="CA156" i="7" s="1"/>
  <c r="V25" i="7" a="1"/>
  <c r="V25" i="7" s="1"/>
  <c r="BB25" i="7" s="1" a="1"/>
  <c r="BB25" i="7" s="1"/>
  <c r="CA25" i="7" s="1"/>
  <c r="V78" i="7" a="1"/>
  <c r="V78" i="7" s="1"/>
  <c r="BB78" i="7" s="1" a="1"/>
  <c r="BB78" i="7" s="1"/>
  <c r="CA78" i="7" s="1"/>
  <c r="V26" i="7" a="1"/>
  <c r="V26" i="7" s="1"/>
  <c r="BB26" i="7" s="1" a="1"/>
  <c r="BB26" i="7" s="1"/>
  <c r="CA26" i="7" s="1"/>
  <c r="V86" i="7" a="1"/>
  <c r="V86" i="7" s="1"/>
  <c r="BB86" i="7" s="1" a="1"/>
  <c r="BB86" i="7" s="1"/>
  <c r="CA86" i="7" s="1"/>
  <c r="V284" i="7" a="1"/>
  <c r="V284" i="7" s="1"/>
  <c r="BB284" i="7" s="1" a="1"/>
  <c r="BB284" i="7" s="1"/>
  <c r="CA284" i="7" s="1"/>
  <c r="V99" i="7" a="1"/>
  <c r="V99" i="7" s="1"/>
  <c r="BB99" i="7" s="1" a="1"/>
  <c r="BB99" i="7" s="1"/>
  <c r="CA99" i="7" s="1"/>
  <c r="V171" i="7" a="1"/>
  <c r="V171" i="7" s="1"/>
  <c r="BB171" i="7" s="1" a="1"/>
  <c r="BB171" i="7" s="1"/>
  <c r="CA171" i="7" s="1"/>
  <c r="V116" i="7" a="1"/>
  <c r="V116" i="7" s="1"/>
  <c r="BB116" i="7" s="1" a="1"/>
  <c r="BB116" i="7" s="1"/>
  <c r="CA116" i="7" s="1"/>
  <c r="V91" i="7" a="1"/>
  <c r="V91" i="7" s="1"/>
  <c r="BB91" i="7" s="1" a="1"/>
  <c r="BB91" i="7" s="1"/>
  <c r="CA91" i="7" s="1"/>
  <c r="V250" i="7" a="1"/>
  <c r="V250" i="7" s="1"/>
  <c r="BB250" i="7" s="1" a="1"/>
  <c r="BB250" i="7" s="1"/>
  <c r="CA250" i="7" s="1"/>
  <c r="V47" i="7" a="1"/>
  <c r="V47" i="7" s="1"/>
  <c r="BB47" i="7" s="1" a="1"/>
  <c r="BB47" i="7" s="1"/>
  <c r="CA47" i="7" s="1"/>
  <c r="V253" i="7" a="1"/>
  <c r="V253" i="7" s="1"/>
  <c r="BB253" i="7" s="1" a="1"/>
  <c r="BB253" i="7" s="1"/>
  <c r="CA253" i="7" s="1"/>
  <c r="V92" i="7" a="1"/>
  <c r="V92" i="7" s="1"/>
  <c r="BB92" i="7" s="1" a="1"/>
  <c r="BB92" i="7" s="1"/>
  <c r="CA92" i="7" s="1"/>
  <c r="V218" i="7" a="1"/>
  <c r="V218" i="7" s="1"/>
  <c r="BB218" i="7" s="1" a="1"/>
  <c r="BB218" i="7" s="1"/>
  <c r="CA218" i="7" s="1"/>
  <c r="V128" i="7" a="1"/>
  <c r="V128" i="7" s="1"/>
  <c r="BB128" i="7" s="1" a="1"/>
  <c r="BB128" i="7" s="1"/>
  <c r="CA128" i="7" s="1"/>
  <c r="V207" i="7" a="1"/>
  <c r="V207" i="7" s="1"/>
  <c r="BB207" i="7" s="1" a="1"/>
  <c r="BB207" i="7" s="1"/>
  <c r="CA207" i="7" s="1"/>
  <c r="V159" i="7" a="1"/>
  <c r="V159" i="7" s="1"/>
  <c r="BB159" i="7" s="1" a="1"/>
  <c r="BB159" i="7" s="1"/>
  <c r="CA159" i="7" s="1"/>
  <c r="V53" i="7" a="1"/>
  <c r="V53" i="7" s="1"/>
  <c r="BB53" i="7" s="1" a="1"/>
  <c r="BB53" i="7" s="1"/>
  <c r="CA53" i="7" s="1"/>
  <c r="V118" i="7" a="1"/>
  <c r="V118" i="7" s="1"/>
  <c r="BB118" i="7" s="1" a="1"/>
  <c r="BB118" i="7" s="1"/>
  <c r="CA118" i="7" s="1"/>
  <c r="V235" i="7" a="1"/>
  <c r="V235" i="7" s="1"/>
  <c r="BB235" i="7" s="1" a="1"/>
  <c r="BB235" i="7" s="1"/>
  <c r="CA235" i="7" s="1"/>
  <c r="V48" i="7" a="1"/>
  <c r="V48" i="7" s="1"/>
  <c r="BB48" i="7" s="1" a="1"/>
  <c r="BB48" i="7" s="1"/>
  <c r="CA48" i="7" s="1"/>
  <c r="V49" i="7" a="1"/>
  <c r="V49" i="7" s="1"/>
  <c r="BB49" i="7" s="1" a="1"/>
  <c r="BB49" i="7" s="1"/>
  <c r="CA49" i="7" s="1"/>
  <c r="V65" i="7" a="1"/>
  <c r="V65" i="7" s="1"/>
  <c r="BB65" i="7" s="1" a="1"/>
  <c r="BB65" i="7" s="1"/>
  <c r="CA65" i="7" s="1"/>
  <c r="V234" i="7" a="1"/>
  <c r="V234" i="7" s="1"/>
  <c r="BB234" i="7" s="1" a="1"/>
  <c r="BB234" i="7" s="1"/>
  <c r="CA234" i="7" s="1"/>
  <c r="V179" i="7" a="1"/>
  <c r="V179" i="7" s="1"/>
  <c r="BB179" i="7" s="1" a="1"/>
  <c r="BB179" i="7" s="1"/>
  <c r="CA179" i="7" s="1"/>
  <c r="V57" i="7" a="1"/>
  <c r="V57" i="7" s="1"/>
  <c r="BB57" i="7" s="1" a="1"/>
  <c r="BB57" i="7" s="1"/>
  <c r="CA57" i="7" s="1"/>
  <c r="V136" i="7" a="1"/>
  <c r="V136" i="7" s="1"/>
  <c r="BB136" i="7" s="1" a="1"/>
  <c r="BB136" i="7" s="1"/>
  <c r="CA136" i="7" s="1"/>
  <c r="V17" i="7" a="1"/>
  <c r="V17" i="7" s="1"/>
  <c r="BB17" i="7" s="1" a="1"/>
  <c r="BB17" i="7" s="1"/>
  <c r="CA17" i="7" s="1"/>
  <c r="V93" i="7" a="1"/>
  <c r="V93" i="7" s="1"/>
  <c r="BB93" i="7" s="1" a="1"/>
  <c r="BB93" i="7" s="1"/>
  <c r="CA93" i="7" s="1"/>
  <c r="V122" i="7" a="1"/>
  <c r="V122" i="7" s="1"/>
  <c r="BB122" i="7" s="1" a="1"/>
  <c r="BB122" i="7" s="1"/>
  <c r="CA122" i="7" s="1"/>
  <c r="V243" i="7" a="1"/>
  <c r="V243" i="7" s="1"/>
  <c r="BB243" i="7" s="1" a="1"/>
  <c r="BB243" i="7" s="1"/>
  <c r="CA243" i="7" s="1"/>
  <c r="V212" i="7" a="1"/>
  <c r="V212" i="7" s="1"/>
  <c r="BB212" i="7" s="1" a="1"/>
  <c r="BB212" i="7" s="1"/>
  <c r="CA212" i="7" s="1"/>
  <c r="V269" i="7" a="1"/>
  <c r="V269" i="7" s="1"/>
  <c r="BB269" i="7" s="1" a="1"/>
  <c r="BB269" i="7" s="1"/>
  <c r="CA269" i="7" s="1"/>
  <c r="V82" i="7" a="1"/>
  <c r="V82" i="7" s="1"/>
  <c r="BB82" i="7" s="1" a="1"/>
  <c r="BB82" i="7" s="1"/>
  <c r="CA82" i="7" s="1"/>
  <c r="V11" i="7" a="1"/>
  <c r="V11" i="7" s="1"/>
  <c r="BB11" i="7" s="1" a="1"/>
  <c r="BB11" i="7" s="1"/>
  <c r="CA11" i="7" s="1"/>
  <c r="V12" i="7" a="1"/>
  <c r="V12" i="7" s="1"/>
  <c r="BB12" i="7" s="1" a="1"/>
  <c r="BB12" i="7" s="1"/>
  <c r="CA12" i="7" s="1"/>
  <c r="V6" i="7" a="1"/>
  <c r="V6" i="7" s="1"/>
  <c r="V192" i="7" a="1"/>
  <c r="V192" i="7" s="1"/>
  <c r="BB192" i="7" s="1" a="1"/>
  <c r="BB192" i="7" s="1"/>
  <c r="CA192" i="7" s="1"/>
  <c r="V18" i="7" a="1"/>
  <c r="V18" i="7" s="1"/>
  <c r="BB18" i="7" s="1" a="1"/>
  <c r="BB18" i="7" s="1"/>
  <c r="CA18" i="7" s="1"/>
  <c r="V90" i="7" a="1"/>
  <c r="V90" i="7" s="1"/>
  <c r="BB90" i="7" s="1" a="1"/>
  <c r="BB90" i="7" s="1"/>
  <c r="CA90" i="7" s="1"/>
  <c r="K12" i="7" a="1"/>
  <c r="K12" i="7" s="1"/>
  <c r="AQ12" i="7" s="1" a="1"/>
  <c r="AQ12" i="7" s="1"/>
  <c r="BP12" i="7" s="1"/>
  <c r="K18" i="7" a="1"/>
  <c r="K18" i="7" s="1"/>
  <c r="AQ18" i="7" s="1" a="1"/>
  <c r="AQ18" i="7" s="1"/>
  <c r="BP18" i="7" s="1"/>
  <c r="K64" i="7" a="1"/>
  <c r="K64" i="7" s="1"/>
  <c r="AQ64" i="7" s="1" a="1"/>
  <c r="AQ64" i="7" s="1"/>
  <c r="BP64" i="7" s="1"/>
  <c r="K127" i="7" a="1"/>
  <c r="K127" i="7" s="1"/>
  <c r="AQ127" i="7" s="1" a="1"/>
  <c r="AQ127" i="7" s="1"/>
  <c r="BP127" i="7" s="1"/>
  <c r="K107" i="7" a="1"/>
  <c r="K107" i="7" s="1"/>
  <c r="AQ107" i="7" s="1" a="1"/>
  <c r="AQ107" i="7" s="1"/>
  <c r="BP107" i="7" s="1"/>
  <c r="K89" i="7" a="1"/>
  <c r="K89" i="7" s="1"/>
  <c r="AQ89" i="7" s="1" a="1"/>
  <c r="AQ89" i="7" s="1"/>
  <c r="BP89" i="7" s="1"/>
  <c r="K206" i="7" a="1"/>
  <c r="K206" i="7" s="1"/>
  <c r="AQ206" i="7" s="1" a="1"/>
  <c r="AQ206" i="7" s="1"/>
  <c r="BP206" i="7" s="1"/>
  <c r="K227" i="7" a="1"/>
  <c r="K227" i="7" s="1"/>
  <c r="AQ227" i="7" s="1" a="1"/>
  <c r="AQ227" i="7" s="1"/>
  <c r="BP227" i="7" s="1"/>
  <c r="K166" i="7" a="1"/>
  <c r="K166" i="7" s="1"/>
  <c r="AQ166" i="7" s="1" a="1"/>
  <c r="AQ166" i="7" s="1"/>
  <c r="BP166" i="7" s="1"/>
  <c r="K7" i="7" a="1"/>
  <c r="K7" i="7" s="1"/>
  <c r="AQ7" i="7" s="1" a="1"/>
  <c r="AQ7" i="7" s="1"/>
  <c r="BP7" i="7" s="1"/>
  <c r="K67" i="7" a="1"/>
  <c r="K67" i="7" s="1"/>
  <c r="AQ67" i="7" s="1" a="1"/>
  <c r="AQ67" i="7" s="1"/>
  <c r="BP67" i="7" s="1"/>
  <c r="K78" i="7" a="1"/>
  <c r="K78" i="7" s="1"/>
  <c r="AQ78" i="7" s="1" a="1"/>
  <c r="AQ78" i="7" s="1"/>
  <c r="BP78" i="7" s="1"/>
  <c r="K141" i="7" a="1"/>
  <c r="K141" i="7" s="1"/>
  <c r="AQ141" i="7" s="1" a="1"/>
  <c r="AQ141" i="7" s="1"/>
  <c r="BP141" i="7" s="1"/>
  <c r="K154" i="7" a="1"/>
  <c r="K154" i="7" s="1"/>
  <c r="AQ154" i="7" s="1" a="1"/>
  <c r="AQ154" i="7" s="1"/>
  <c r="BP154" i="7" s="1"/>
  <c r="K183" i="7" a="1"/>
  <c r="K183" i="7" s="1"/>
  <c r="AQ183" i="7" s="1" a="1"/>
  <c r="AQ183" i="7" s="1"/>
  <c r="BP183" i="7" s="1"/>
  <c r="K216" i="7" a="1"/>
  <c r="K216" i="7" s="1"/>
  <c r="AQ216" i="7" s="1" a="1"/>
  <c r="AQ216" i="7" s="1"/>
  <c r="BP216" i="7" s="1"/>
  <c r="K99" i="7" a="1"/>
  <c r="K99" i="7" s="1"/>
  <c r="AQ99" i="7" s="1" a="1"/>
  <c r="AQ99" i="7" s="1"/>
  <c r="BP99" i="7" s="1"/>
  <c r="K30" i="7" a="1"/>
  <c r="K30" i="7" s="1"/>
  <c r="AQ30" i="7" s="1" a="1"/>
  <c r="AQ30" i="7" s="1"/>
  <c r="BP30" i="7" s="1"/>
  <c r="K121" i="7" a="1"/>
  <c r="K121" i="7" s="1"/>
  <c r="AQ121" i="7" s="1" a="1"/>
  <c r="AQ121" i="7" s="1"/>
  <c r="BP121" i="7" s="1"/>
  <c r="K46" i="7" a="1"/>
  <c r="K46" i="7" s="1"/>
  <c r="AQ46" i="7" s="1" a="1"/>
  <c r="AQ46" i="7" s="1"/>
  <c r="BP46" i="7" s="1"/>
  <c r="K100" i="7" a="1"/>
  <c r="K100" i="7" s="1"/>
  <c r="AQ100" i="7" s="1" a="1"/>
  <c r="AQ100" i="7" s="1"/>
  <c r="BP100" i="7" s="1"/>
  <c r="K178" i="7" a="1"/>
  <c r="K178" i="7" s="1"/>
  <c r="AQ178" i="7" s="1" a="1"/>
  <c r="AQ178" i="7" s="1"/>
  <c r="BP178" i="7" s="1"/>
  <c r="K195" i="7" a="1"/>
  <c r="K195" i="7" s="1"/>
  <c r="AQ195" i="7" s="1" a="1"/>
  <c r="AQ195" i="7" s="1"/>
  <c r="BP195" i="7" s="1"/>
  <c r="K84" i="7" a="1"/>
  <c r="K84" i="7" s="1"/>
  <c r="AQ84" i="7" s="1" a="1"/>
  <c r="AQ84" i="7" s="1"/>
  <c r="BP84" i="7" s="1"/>
  <c r="K218" i="7" a="1"/>
  <c r="K218" i="7" s="1"/>
  <c r="AQ218" i="7" s="1" a="1"/>
  <c r="AQ218" i="7" s="1"/>
  <c r="BP218" i="7" s="1"/>
  <c r="K279" i="7" a="1"/>
  <c r="K279" i="7" s="1"/>
  <c r="AQ279" i="7" s="1" a="1"/>
  <c r="AQ279" i="7" s="1"/>
  <c r="BP279" i="7" s="1"/>
  <c r="K38" i="7" a="1"/>
  <c r="K38" i="7" s="1"/>
  <c r="AQ38" i="7" s="1" a="1"/>
  <c r="AQ38" i="7" s="1"/>
  <c r="BP38" i="7" s="1"/>
  <c r="K232" i="7" a="1"/>
  <c r="K232" i="7" s="1"/>
  <c r="AQ232" i="7" s="1" a="1"/>
  <c r="AQ232" i="7" s="1"/>
  <c r="BP232" i="7" s="1"/>
  <c r="K189" i="7" a="1"/>
  <c r="K189" i="7" s="1"/>
  <c r="AQ189" i="7" s="1" a="1"/>
  <c r="AQ189" i="7" s="1"/>
  <c r="BP189" i="7" s="1"/>
  <c r="K264" i="7" a="1"/>
  <c r="K264" i="7" s="1"/>
  <c r="AQ264" i="7" s="1" a="1"/>
  <c r="AQ264" i="7" s="1"/>
  <c r="BP264" i="7" s="1"/>
  <c r="K102" i="7" a="1"/>
  <c r="K102" i="7" s="1"/>
  <c r="AQ102" i="7" s="1" a="1"/>
  <c r="AQ102" i="7" s="1"/>
  <c r="BP102" i="7" s="1"/>
  <c r="K222" i="7" a="1"/>
  <c r="K222" i="7" s="1"/>
  <c r="AQ222" i="7" s="1" a="1"/>
  <c r="AQ222" i="7" s="1"/>
  <c r="BP222" i="7" s="1"/>
  <c r="K223" i="7" a="1"/>
  <c r="K223" i="7" s="1"/>
  <c r="AQ223" i="7" s="1" a="1"/>
  <c r="AQ223" i="7" s="1"/>
  <c r="BP223" i="7" s="1"/>
  <c r="K126" i="7" a="1"/>
  <c r="K126" i="7" s="1"/>
  <c r="AQ126" i="7" s="1" a="1"/>
  <c r="AQ126" i="7" s="1"/>
  <c r="BP126" i="7" s="1"/>
  <c r="K212" i="7" a="1"/>
  <c r="K212" i="7" s="1"/>
  <c r="AQ212" i="7" s="1" a="1"/>
  <c r="AQ212" i="7" s="1"/>
  <c r="BP212" i="7" s="1"/>
  <c r="K244" i="7" a="1"/>
  <c r="K244" i="7" s="1"/>
  <c r="AQ244" i="7" s="1" a="1"/>
  <c r="AQ244" i="7" s="1"/>
  <c r="BP244" i="7" s="1"/>
  <c r="K294" i="7" a="1"/>
  <c r="K294" i="7" s="1"/>
  <c r="AQ294" i="7" s="1" a="1"/>
  <c r="AQ294" i="7" s="1"/>
  <c r="BP294" i="7" s="1"/>
  <c r="K24" i="7" a="1"/>
  <c r="K24" i="7" s="1"/>
  <c r="AQ24" i="7" s="1" a="1"/>
  <c r="AQ24" i="7" s="1"/>
  <c r="BP24" i="7" s="1"/>
  <c r="K77" i="7" a="1"/>
  <c r="K77" i="7" s="1"/>
  <c r="AQ77" i="7" s="1" a="1"/>
  <c r="AQ77" i="7" s="1"/>
  <c r="BP77" i="7" s="1"/>
  <c r="K182" i="7" a="1"/>
  <c r="K182" i="7" s="1"/>
  <c r="AQ182" i="7" s="1" a="1"/>
  <c r="AQ182" i="7" s="1"/>
  <c r="BP182" i="7" s="1"/>
  <c r="K26" i="7" a="1"/>
  <c r="K26" i="7" s="1"/>
  <c r="AQ26" i="7" s="1" a="1"/>
  <c r="AQ26" i="7" s="1"/>
  <c r="BP26" i="7" s="1"/>
  <c r="K98" i="7" a="1"/>
  <c r="K98" i="7" s="1"/>
  <c r="AQ98" i="7" s="1" a="1"/>
  <c r="AQ98" i="7" s="1"/>
  <c r="BP98" i="7" s="1"/>
  <c r="K271" i="7" a="1"/>
  <c r="K271" i="7" s="1"/>
  <c r="AQ271" i="7" s="1" a="1"/>
  <c r="AQ271" i="7" s="1"/>
  <c r="BP271" i="7" s="1"/>
  <c r="K133" i="7" a="1"/>
  <c r="K133" i="7" s="1"/>
  <c r="AQ133" i="7" s="1" a="1"/>
  <c r="AQ133" i="7" s="1"/>
  <c r="BP133" i="7" s="1"/>
  <c r="K231" i="7" a="1"/>
  <c r="K231" i="7" s="1"/>
  <c r="AQ231" i="7" s="1" a="1"/>
  <c r="AQ231" i="7" s="1"/>
  <c r="BP231" i="7" s="1"/>
  <c r="K286" i="7" a="1"/>
  <c r="K286" i="7" s="1"/>
  <c r="AQ286" i="7" s="1" a="1"/>
  <c r="AQ286" i="7" s="1"/>
  <c r="BP286" i="7" s="1"/>
  <c r="K233" i="7" a="1"/>
  <c r="K233" i="7" s="1"/>
  <c r="AQ233" i="7" s="1" a="1"/>
  <c r="AQ233" i="7" s="1"/>
  <c r="BP233" i="7" s="1"/>
  <c r="K165" i="7" a="1"/>
  <c r="K165" i="7" s="1"/>
  <c r="AQ165" i="7" s="1" a="1"/>
  <c r="AQ165" i="7" s="1"/>
  <c r="BP165" i="7" s="1"/>
  <c r="K145" i="7" a="1"/>
  <c r="K145" i="7" s="1"/>
  <c r="AQ145" i="7" s="1" a="1"/>
  <c r="AQ145" i="7" s="1"/>
  <c r="BP145" i="7" s="1"/>
  <c r="K20" i="7" a="1"/>
  <c r="K20" i="7" s="1"/>
  <c r="AQ20" i="7" s="1" a="1"/>
  <c r="AQ20" i="7" s="1"/>
  <c r="BP20" i="7" s="1"/>
  <c r="K81" i="7" a="1"/>
  <c r="K81" i="7" s="1"/>
  <c r="AQ81" i="7" s="1" a="1"/>
  <c r="AQ81" i="7" s="1"/>
  <c r="BP81" i="7" s="1"/>
  <c r="K186" i="7" a="1"/>
  <c r="K186" i="7" s="1"/>
  <c r="AQ186" i="7" s="1" a="1"/>
  <c r="AQ186" i="7" s="1"/>
  <c r="BP186" i="7" s="1"/>
  <c r="K61" i="7" a="1"/>
  <c r="K61" i="7" s="1"/>
  <c r="AQ61" i="7" s="1" a="1"/>
  <c r="AQ61" i="7" s="1"/>
  <c r="BP61" i="7" s="1"/>
  <c r="K23" i="7" a="1"/>
  <c r="K23" i="7" s="1"/>
  <c r="AQ23" i="7" s="1" a="1"/>
  <c r="AQ23" i="7" s="1"/>
  <c r="BP23" i="7" s="1"/>
  <c r="K19" i="7" a="1"/>
  <c r="K19" i="7" s="1"/>
  <c r="AQ19" i="7" s="1" a="1"/>
  <c r="AQ19" i="7" s="1"/>
  <c r="BP19" i="7" s="1"/>
  <c r="K53" i="7" a="1"/>
  <c r="K53" i="7" s="1"/>
  <c r="AQ53" i="7" s="1" a="1"/>
  <c r="AQ53" i="7" s="1"/>
  <c r="BP53" i="7" s="1"/>
  <c r="K35" i="7" a="1"/>
  <c r="K35" i="7" s="1"/>
  <c r="AQ35" i="7" s="1" a="1"/>
  <c r="AQ35" i="7" s="1"/>
  <c r="BP35" i="7" s="1"/>
  <c r="K131" i="7" a="1"/>
  <c r="K131" i="7" s="1"/>
  <c r="AQ131" i="7" s="1" a="1"/>
  <c r="AQ131" i="7" s="1"/>
  <c r="BP131" i="7" s="1"/>
  <c r="K169" i="7" a="1"/>
  <c r="K169" i="7" s="1"/>
  <c r="AQ169" i="7" s="1" a="1"/>
  <c r="AQ169" i="7" s="1"/>
  <c r="BP169" i="7" s="1"/>
  <c r="K97" i="7" a="1"/>
  <c r="K97" i="7" s="1"/>
  <c r="AQ97" i="7" s="1" a="1"/>
  <c r="AQ97" i="7" s="1"/>
  <c r="BP97" i="7" s="1"/>
  <c r="K229" i="7" a="1"/>
  <c r="K229" i="7" s="1"/>
  <c r="AQ229" i="7" s="1" a="1"/>
  <c r="AQ229" i="7" s="1"/>
  <c r="BP229" i="7" s="1"/>
  <c r="K270" i="7" a="1"/>
  <c r="K270" i="7" s="1"/>
  <c r="AQ270" i="7" s="1" a="1"/>
  <c r="AQ270" i="7" s="1"/>
  <c r="BP270" i="7" s="1"/>
  <c r="K259" i="7" a="1"/>
  <c r="K259" i="7" s="1"/>
  <c r="AQ259" i="7" s="1" a="1"/>
  <c r="AQ259" i="7" s="1"/>
  <c r="BP259" i="7" s="1"/>
  <c r="K15" i="7" a="1"/>
  <c r="K15" i="7" s="1"/>
  <c r="AQ15" i="7" s="1" a="1"/>
  <c r="AQ15" i="7" s="1"/>
  <c r="BP15" i="7" s="1"/>
  <c r="K75" i="7" a="1"/>
  <c r="K75" i="7" s="1"/>
  <c r="AQ75" i="7" s="1" a="1"/>
  <c r="AQ75" i="7" s="1"/>
  <c r="BP75" i="7" s="1"/>
  <c r="K82" i="7" a="1"/>
  <c r="K82" i="7" s="1"/>
  <c r="AQ82" i="7" s="1" a="1"/>
  <c r="AQ82" i="7" s="1"/>
  <c r="BP82" i="7" s="1"/>
  <c r="K149" i="7" a="1"/>
  <c r="K149" i="7" s="1"/>
  <c r="AQ149" i="7" s="1" a="1"/>
  <c r="AQ149" i="7" s="1"/>
  <c r="BP149" i="7" s="1"/>
  <c r="K167" i="7" a="1"/>
  <c r="K167" i="7" s="1"/>
  <c r="AQ167" i="7" s="1" a="1"/>
  <c r="AQ167" i="7" s="1"/>
  <c r="BP167" i="7" s="1"/>
  <c r="K187" i="7" a="1"/>
  <c r="K187" i="7" s="1"/>
  <c r="AQ187" i="7" s="1" a="1"/>
  <c r="AQ187" i="7" s="1"/>
  <c r="BP187" i="7" s="1"/>
  <c r="K237" i="7" a="1"/>
  <c r="K237" i="7" s="1"/>
  <c r="AQ237" i="7" s="1" a="1"/>
  <c r="AQ237" i="7" s="1"/>
  <c r="BP237" i="7" s="1"/>
  <c r="K224" i="7" a="1"/>
  <c r="K224" i="7" s="1"/>
  <c r="AQ224" i="7" s="1" a="1"/>
  <c r="AQ224" i="7" s="1"/>
  <c r="BP224" i="7" s="1"/>
  <c r="K62" i="7" a="1"/>
  <c r="K62" i="7" s="1"/>
  <c r="AQ62" i="7" s="1" a="1"/>
  <c r="AQ62" i="7" s="1"/>
  <c r="BP62" i="7" s="1"/>
  <c r="K125" i="7" a="1"/>
  <c r="K125" i="7" s="1"/>
  <c r="AQ125" i="7" s="1" a="1"/>
  <c r="AQ125" i="7" s="1"/>
  <c r="BP125" i="7" s="1"/>
  <c r="K27" i="7" a="1"/>
  <c r="K27" i="7" s="1"/>
  <c r="AQ27" i="7" s="1" a="1"/>
  <c r="AQ27" i="7" s="1"/>
  <c r="BP27" i="7" s="1"/>
  <c r="K49" i="7" a="1"/>
  <c r="K49" i="7" s="1"/>
  <c r="AQ49" i="7" s="1" a="1"/>
  <c r="AQ49" i="7" s="1"/>
  <c r="BP49" i="7" s="1"/>
  <c r="K204" i="7" a="1"/>
  <c r="K204" i="7" s="1"/>
  <c r="AQ204" i="7" s="1" a="1"/>
  <c r="AQ204" i="7" s="1"/>
  <c r="BP204" i="7" s="1"/>
  <c r="K158" i="7" a="1"/>
  <c r="K158" i="7" s="1"/>
  <c r="AQ158" i="7" s="1" a="1"/>
  <c r="AQ158" i="7" s="1"/>
  <c r="BP158" i="7" s="1"/>
  <c r="K111" i="7" a="1"/>
  <c r="K111" i="7" s="1"/>
  <c r="AQ111" i="7" s="1" a="1"/>
  <c r="AQ111" i="7" s="1"/>
  <c r="BP111" i="7" s="1"/>
  <c r="K257" i="7" a="1"/>
  <c r="K257" i="7" s="1"/>
  <c r="AQ257" i="7" s="1" a="1"/>
  <c r="AQ257" i="7" s="1"/>
  <c r="BP257" i="7" s="1"/>
  <c r="K221" i="7" a="1"/>
  <c r="K221" i="7" s="1"/>
  <c r="AQ221" i="7" s="1" a="1"/>
  <c r="AQ221" i="7" s="1"/>
  <c r="BP221" i="7" s="1"/>
  <c r="K118" i="7" a="1"/>
  <c r="K118" i="7" s="1"/>
  <c r="AQ118" i="7" s="1" a="1"/>
  <c r="AQ118" i="7" s="1"/>
  <c r="BP118" i="7" s="1"/>
  <c r="K45" i="7" a="1"/>
  <c r="K45" i="7" s="1"/>
  <c r="AQ45" i="7" s="1" a="1"/>
  <c r="AQ45" i="7" s="1"/>
  <c r="BP45" i="7" s="1"/>
  <c r="K240" i="7" a="1"/>
  <c r="K240" i="7" s="1"/>
  <c r="AQ240" i="7" s="1" a="1"/>
  <c r="AQ240" i="7" s="1"/>
  <c r="BP240" i="7" s="1"/>
  <c r="K268" i="7" a="1"/>
  <c r="K268" i="7" s="1"/>
  <c r="AQ268" i="7" s="1" a="1"/>
  <c r="AQ268" i="7" s="1"/>
  <c r="BP268" i="7" s="1"/>
  <c r="K150" i="7" a="1"/>
  <c r="K150" i="7" s="1"/>
  <c r="AQ150" i="7" s="1" a="1"/>
  <c r="AQ150" i="7" s="1"/>
  <c r="BP150" i="7" s="1"/>
  <c r="K290" i="7" a="1"/>
  <c r="K290" i="7" s="1"/>
  <c r="AQ290" i="7" s="1" a="1"/>
  <c r="AQ290" i="7" s="1"/>
  <c r="BP290" i="7" s="1"/>
  <c r="K267" i="7" a="1"/>
  <c r="K267" i="7" s="1"/>
  <c r="AQ267" i="7" s="1" a="1"/>
  <c r="AQ267" i="7" s="1"/>
  <c r="BP267" i="7" s="1"/>
  <c r="K80" i="7" a="1"/>
  <c r="K80" i="7" s="1"/>
  <c r="AQ80" i="7" s="1" a="1"/>
  <c r="AQ80" i="7" s="1"/>
  <c r="BP80" i="7" s="1"/>
  <c r="K192" i="7" a="1"/>
  <c r="K192" i="7" s="1"/>
  <c r="AQ192" i="7" s="1" a="1"/>
  <c r="AQ192" i="7" s="1"/>
  <c r="BP192" i="7" s="1"/>
  <c r="K278" i="7" a="1"/>
  <c r="K278" i="7" s="1"/>
  <c r="AQ278" i="7" s="1" a="1"/>
  <c r="AQ278" i="7" s="1"/>
  <c r="BP278" i="7" s="1"/>
  <c r="K55" i="7" a="1"/>
  <c r="K55" i="7" s="1"/>
  <c r="AQ55" i="7" s="1" a="1"/>
  <c r="AQ55" i="7" s="1"/>
  <c r="BP55" i="7" s="1"/>
  <c r="K139" i="7" a="1"/>
  <c r="K139" i="7" s="1"/>
  <c r="AQ139" i="7" s="1" a="1"/>
  <c r="AQ139" i="7" s="1"/>
  <c r="BP139" i="7" s="1"/>
  <c r="K209" i="7" a="1"/>
  <c r="K209" i="7" s="1"/>
  <c r="AQ209" i="7" s="1" a="1"/>
  <c r="AQ209" i="7" s="1"/>
  <c r="BP209" i="7" s="1"/>
  <c r="K120" i="7" a="1"/>
  <c r="K120" i="7" s="1"/>
  <c r="AQ120" i="7" s="1" a="1"/>
  <c r="AQ120" i="7" s="1"/>
  <c r="BP120" i="7" s="1"/>
  <c r="K177" i="7" a="1"/>
  <c r="K177" i="7" s="1"/>
  <c r="AQ177" i="7" s="1" a="1"/>
  <c r="AQ177" i="7" s="1"/>
  <c r="BP177" i="7" s="1"/>
  <c r="K193" i="7" a="1"/>
  <c r="K193" i="7" s="1"/>
  <c r="AQ193" i="7" s="1" a="1"/>
  <c r="AQ193" i="7" s="1"/>
  <c r="BP193" i="7" s="1"/>
  <c r="K171" i="7" a="1"/>
  <c r="K171" i="7" s="1"/>
  <c r="AQ171" i="7" s="1" a="1"/>
  <c r="AQ171" i="7" s="1"/>
  <c r="BP171" i="7" s="1"/>
  <c r="K103" i="7" a="1"/>
  <c r="K103" i="7" s="1"/>
  <c r="AQ103" i="7" s="1" a="1"/>
  <c r="AQ103" i="7" s="1"/>
  <c r="BP103" i="7" s="1"/>
  <c r="K263" i="7" a="1"/>
  <c r="K263" i="7" s="1"/>
  <c r="AQ263" i="7" s="1" a="1"/>
  <c r="AQ263" i="7" s="1"/>
  <c r="BP263" i="7" s="1"/>
  <c r="K280" i="7" a="1"/>
  <c r="K280" i="7" s="1"/>
  <c r="AQ280" i="7" s="1" a="1"/>
  <c r="AQ280" i="7" s="1"/>
  <c r="BP280" i="7" s="1"/>
  <c r="K208" i="7" a="1"/>
  <c r="K208" i="7" s="1"/>
  <c r="AQ208" i="7" s="1" a="1"/>
  <c r="AQ208" i="7" s="1"/>
  <c r="BP208" i="7" s="1"/>
  <c r="K273" i="7" a="1"/>
  <c r="K273" i="7" s="1"/>
  <c r="AQ273" i="7" s="1" a="1"/>
  <c r="AQ273" i="7" s="1"/>
  <c r="BP273" i="7" s="1"/>
  <c r="K73" i="7" a="1"/>
  <c r="K73" i="7" s="1"/>
  <c r="AQ73" i="7" s="1" a="1"/>
  <c r="AQ73" i="7" s="1"/>
  <c r="BP73" i="7" s="1"/>
  <c r="K147" i="7" a="1"/>
  <c r="K147" i="7" s="1"/>
  <c r="AQ147" i="7" s="1" a="1"/>
  <c r="AQ147" i="7" s="1"/>
  <c r="BP147" i="7" s="1"/>
  <c r="K235" i="7" a="1"/>
  <c r="K235" i="7" s="1"/>
  <c r="AQ235" i="7" s="1" a="1"/>
  <c r="AQ235" i="7" s="1"/>
  <c r="BP235" i="7" s="1"/>
  <c r="K124" i="7" a="1"/>
  <c r="K124" i="7" s="1"/>
  <c r="AQ124" i="7" s="1" a="1"/>
  <c r="AQ124" i="7" s="1"/>
  <c r="BP124" i="7" s="1"/>
  <c r="K51" i="7" a="1"/>
  <c r="K51" i="7" s="1"/>
  <c r="AQ51" i="7" s="1" a="1"/>
  <c r="AQ51" i="7" s="1"/>
  <c r="BP51" i="7" s="1"/>
  <c r="K57" i="7" a="1"/>
  <c r="K57" i="7" s="1"/>
  <c r="AQ57" i="7" s="1" a="1"/>
  <c r="AQ57" i="7" s="1"/>
  <c r="BP57" i="7" s="1"/>
  <c r="K39" i="7" a="1"/>
  <c r="K39" i="7" s="1"/>
  <c r="AQ39" i="7" s="1" a="1"/>
  <c r="AQ39" i="7" s="1"/>
  <c r="BP39" i="7" s="1"/>
  <c r="K21" i="7" a="1"/>
  <c r="K21" i="7" s="1"/>
  <c r="AQ21" i="7" s="1" a="1"/>
  <c r="AQ21" i="7" s="1"/>
  <c r="BP21" i="7" s="1"/>
  <c r="K90" i="7" a="1"/>
  <c r="K90" i="7" s="1"/>
  <c r="AQ90" i="7" s="1" a="1"/>
  <c r="AQ90" i="7" s="1"/>
  <c r="BP90" i="7" s="1"/>
  <c r="K144" i="7" a="1"/>
  <c r="K144" i="7" s="1"/>
  <c r="AQ144" i="7" s="1" a="1"/>
  <c r="AQ144" i="7" s="1"/>
  <c r="BP144" i="7" s="1"/>
  <c r="K72" i="7" a="1"/>
  <c r="K72" i="7" s="1"/>
  <c r="AQ72" i="7" s="1" a="1"/>
  <c r="AQ72" i="7" s="1"/>
  <c r="BP72" i="7" s="1"/>
  <c r="K164" i="7" a="1"/>
  <c r="K164" i="7" s="1"/>
  <c r="AQ164" i="7" s="1" a="1"/>
  <c r="AQ164" i="7" s="1"/>
  <c r="BP164" i="7" s="1"/>
  <c r="K288" i="7" a="1"/>
  <c r="K288" i="7" s="1"/>
  <c r="AQ288" i="7" s="1" a="1"/>
  <c r="AQ288" i="7" s="1"/>
  <c r="BP288" i="7" s="1"/>
  <c r="K54" i="7" a="1"/>
  <c r="K54" i="7" s="1"/>
  <c r="AQ54" i="7" s="1" a="1"/>
  <c r="AQ54" i="7" s="1"/>
  <c r="BP54" i="7" s="1"/>
  <c r="K116" i="7" a="1"/>
  <c r="K116" i="7" s="1"/>
  <c r="AQ116" i="7" s="1" a="1"/>
  <c r="AQ116" i="7" s="1"/>
  <c r="BP116" i="7" s="1"/>
  <c r="K86" i="7" a="1"/>
  <c r="K86" i="7" s="1"/>
  <c r="AQ86" i="7" s="1" a="1"/>
  <c r="AQ86" i="7" s="1"/>
  <c r="BP86" i="7" s="1"/>
  <c r="K47" i="7" a="1"/>
  <c r="K47" i="7" s="1"/>
  <c r="AQ47" i="7" s="1" a="1"/>
  <c r="AQ47" i="7" s="1"/>
  <c r="BP47" i="7" s="1"/>
  <c r="K202" i="7" a="1"/>
  <c r="K202" i="7" s="1"/>
  <c r="AQ202" i="7" s="1" a="1"/>
  <c r="AQ202" i="7" s="1"/>
  <c r="BP202" i="7" s="1"/>
  <c r="K68" i="7" a="1"/>
  <c r="K68" i="7" s="1"/>
  <c r="AQ68" i="7" s="1" a="1"/>
  <c r="AQ68" i="7" s="1"/>
  <c r="BP68" i="7" s="1"/>
  <c r="K245" i="7" a="1"/>
  <c r="K245" i="7" s="1"/>
  <c r="AQ245" i="7" s="1" a="1"/>
  <c r="AQ245" i="7" s="1"/>
  <c r="BP245" i="7" s="1"/>
  <c r="K228" i="7" a="1"/>
  <c r="K228" i="7" s="1"/>
  <c r="AQ228" i="7" s="1" a="1"/>
  <c r="AQ228" i="7" s="1"/>
  <c r="BP228" i="7" s="1"/>
  <c r="K65" i="7" a="1"/>
  <c r="K65" i="7" s="1"/>
  <c r="AQ65" i="7" s="1" a="1"/>
  <c r="AQ65" i="7" s="1"/>
  <c r="BP65" i="7" s="1"/>
  <c r="K129" i="7" a="1"/>
  <c r="K129" i="7" s="1"/>
  <c r="AQ129" i="7" s="1" a="1"/>
  <c r="AQ129" i="7" s="1"/>
  <c r="BP129" i="7" s="1"/>
  <c r="K109" i="7" a="1"/>
  <c r="K109" i="7" s="1"/>
  <c r="AQ109" i="7" s="1" a="1"/>
  <c r="AQ109" i="7" s="1"/>
  <c r="BP109" i="7" s="1"/>
  <c r="K93" i="7" a="1"/>
  <c r="K93" i="7" s="1"/>
  <c r="AQ93" i="7" s="1" a="1"/>
  <c r="AQ93" i="7" s="1"/>
  <c r="BP93" i="7" s="1"/>
  <c r="K214" i="7" a="1"/>
  <c r="K214" i="7" s="1"/>
  <c r="AQ214" i="7" s="1" a="1"/>
  <c r="AQ214" i="7" s="1"/>
  <c r="BP214" i="7" s="1"/>
  <c r="K256" i="7" a="1"/>
  <c r="K256" i="7" s="1"/>
  <c r="AQ256" i="7" s="1" a="1"/>
  <c r="AQ256" i="7" s="1"/>
  <c r="BP256" i="7" s="1"/>
  <c r="K153" i="7" a="1"/>
  <c r="K153" i="7" s="1"/>
  <c r="AQ153" i="7" s="1" a="1"/>
  <c r="AQ153" i="7" s="1"/>
  <c r="BP153" i="7" s="1"/>
  <c r="K284" i="7" a="1"/>
  <c r="K284" i="7" s="1"/>
  <c r="AQ284" i="7" s="1" a="1"/>
  <c r="AQ284" i="7" s="1"/>
  <c r="BP284" i="7" s="1"/>
  <c r="K6" i="7" a="1"/>
  <c r="K6" i="7" s="1"/>
  <c r="K134" i="7" a="1"/>
  <c r="K134" i="7" s="1"/>
  <c r="AQ134" i="7" s="1" a="1"/>
  <c r="AQ134" i="7" s="1"/>
  <c r="BP134" i="7" s="1"/>
  <c r="K160" i="7" a="1"/>
  <c r="K160" i="7" s="1"/>
  <c r="AQ160" i="7" s="1" a="1"/>
  <c r="AQ160" i="7" s="1"/>
  <c r="BP160" i="7" s="1"/>
  <c r="K252" i="7" a="1"/>
  <c r="K252" i="7" s="1"/>
  <c r="AQ252" i="7" s="1" a="1"/>
  <c r="AQ252" i="7" s="1"/>
  <c r="BP252" i="7" s="1"/>
  <c r="K59" i="7" a="1"/>
  <c r="K59" i="7" s="1"/>
  <c r="AQ59" i="7" s="1" a="1"/>
  <c r="AQ59" i="7" s="1"/>
  <c r="BP59" i="7" s="1"/>
  <c r="K179" i="7" a="1"/>
  <c r="K179" i="7" s="1"/>
  <c r="AQ179" i="7" s="1" a="1"/>
  <c r="AQ179" i="7" s="1"/>
  <c r="BP179" i="7" s="1"/>
  <c r="K226" i="7" a="1"/>
  <c r="K226" i="7" s="1"/>
  <c r="AQ226" i="7" s="1" a="1"/>
  <c r="AQ226" i="7" s="1"/>
  <c r="BP226" i="7" s="1"/>
  <c r="K260" i="7" a="1"/>
  <c r="K260" i="7" s="1"/>
  <c r="AQ260" i="7" s="1" a="1"/>
  <c r="AQ260" i="7" s="1"/>
  <c r="BP260" i="7" s="1"/>
  <c r="K31" i="7" a="1"/>
  <c r="K31" i="7" s="1"/>
  <c r="AQ31" i="7" s="1" a="1"/>
  <c r="AQ31" i="7" s="1"/>
  <c r="BP31" i="7" s="1"/>
  <c r="K241" i="7" a="1"/>
  <c r="K241" i="7" s="1"/>
  <c r="AQ241" i="7" s="1" a="1"/>
  <c r="AQ241" i="7" s="1"/>
  <c r="BP241" i="7" s="1"/>
  <c r="K219" i="7" a="1"/>
  <c r="K219" i="7" s="1"/>
  <c r="AQ219" i="7" s="1" a="1"/>
  <c r="AQ219" i="7" s="1"/>
  <c r="BP219" i="7" s="1"/>
  <c r="K43" i="7" a="1"/>
  <c r="K43" i="7" s="1"/>
  <c r="AQ43" i="7" s="1" a="1"/>
  <c r="AQ43" i="7" s="1"/>
  <c r="BP43" i="7" s="1"/>
  <c r="K152" i="7" a="1"/>
  <c r="K152" i="7" s="1"/>
  <c r="AQ152" i="7" s="1" a="1"/>
  <c r="AQ152" i="7" s="1"/>
  <c r="BP152" i="7" s="1"/>
  <c r="K292" i="7" a="1"/>
  <c r="K292" i="7" s="1"/>
  <c r="AQ292" i="7" s="1" a="1"/>
  <c r="AQ292" i="7" s="1"/>
  <c r="BP292" i="7" s="1"/>
  <c r="K44" i="7" a="1"/>
  <c r="K44" i="7" s="1"/>
  <c r="AQ44" i="7" s="1" a="1"/>
  <c r="AQ44" i="7" s="1"/>
  <c r="BP44" i="7" s="1"/>
  <c r="K194" i="7" a="1"/>
  <c r="K194" i="7" s="1"/>
  <c r="AQ194" i="7" s="1" a="1"/>
  <c r="AQ194" i="7" s="1"/>
  <c r="BP194" i="7" s="1"/>
  <c r="K37" i="7" a="1"/>
  <c r="K37" i="7" s="1"/>
  <c r="AQ37" i="7" s="1" a="1"/>
  <c r="AQ37" i="7" s="1"/>
  <c r="BP37" i="7" s="1"/>
  <c r="K140" i="7" a="1"/>
  <c r="K140" i="7" s="1"/>
  <c r="AQ140" i="7" s="1" a="1"/>
  <c r="AQ140" i="7" s="1"/>
  <c r="BP140" i="7" s="1"/>
  <c r="K95" i="7" a="1"/>
  <c r="K95" i="7" s="1"/>
  <c r="AQ95" i="7" s="1" a="1"/>
  <c r="AQ95" i="7" s="1"/>
  <c r="BP95" i="7" s="1"/>
  <c r="K136" i="7" a="1"/>
  <c r="K136" i="7" s="1"/>
  <c r="AQ136" i="7" s="1" a="1"/>
  <c r="AQ136" i="7" s="1"/>
  <c r="BP136" i="7" s="1"/>
  <c r="K42" i="7" a="1"/>
  <c r="K42" i="7" s="1"/>
  <c r="AQ42" i="7" s="1" a="1"/>
  <c r="AQ42" i="7" s="1"/>
  <c r="BP42" i="7" s="1"/>
  <c r="K168" i="7" a="1"/>
  <c r="K168" i="7" s="1"/>
  <c r="AQ168" i="7" s="1" a="1"/>
  <c r="AQ168" i="7" s="1"/>
  <c r="BP168" i="7" s="1"/>
  <c r="K281" i="7" a="1"/>
  <c r="K281" i="7" s="1"/>
  <c r="AQ281" i="7" s="1" a="1"/>
  <c r="AQ281" i="7" s="1"/>
  <c r="BP281" i="7" s="1"/>
  <c r="K13" i="7" a="1"/>
  <c r="K13" i="7" s="1"/>
  <c r="AQ13" i="7" s="1" a="1"/>
  <c r="AQ13" i="7" s="1"/>
  <c r="BP13" i="7" s="1"/>
  <c r="K106" i="7" a="1"/>
  <c r="K106" i="7" s="1"/>
  <c r="AQ106" i="7" s="1" a="1"/>
  <c r="AQ106" i="7" s="1"/>
  <c r="BP106" i="7" s="1"/>
  <c r="K211" i="7" a="1"/>
  <c r="K211" i="7" s="1"/>
  <c r="AQ211" i="7" s="1" a="1"/>
  <c r="AQ211" i="7" s="1"/>
  <c r="BP211" i="7" s="1"/>
  <c r="K33" i="7" a="1"/>
  <c r="K33" i="7" s="1"/>
  <c r="AQ33" i="7" s="1" a="1"/>
  <c r="AQ33" i="7" s="1"/>
  <c r="BP33" i="7" s="1"/>
  <c r="K10" i="7" a="1"/>
  <c r="K10" i="7" s="1"/>
  <c r="AQ10" i="7" s="1" a="1"/>
  <c r="AQ10" i="7" s="1"/>
  <c r="BP10" i="7" s="1"/>
  <c r="K22" i="7" a="1"/>
  <c r="K22" i="7" s="1"/>
  <c r="AQ22" i="7" s="1" a="1"/>
  <c r="AQ22" i="7" s="1"/>
  <c r="BP22" i="7" s="1"/>
  <c r="K119" i="7" a="1"/>
  <c r="K119" i="7" s="1"/>
  <c r="AQ119" i="7" s="1" a="1"/>
  <c r="AQ119" i="7" s="1"/>
  <c r="BP119" i="7" s="1"/>
  <c r="K137" i="7" a="1"/>
  <c r="K137" i="7" s="1"/>
  <c r="AQ137" i="7" s="1" a="1"/>
  <c r="AQ137" i="7" s="1"/>
  <c r="BP137" i="7" s="1"/>
  <c r="K74" i="7" a="1"/>
  <c r="K74" i="7" s="1"/>
  <c r="AQ74" i="7" s="1" a="1"/>
  <c r="AQ74" i="7" s="1"/>
  <c r="BP74" i="7" s="1"/>
  <c r="K176" i="7" a="1"/>
  <c r="K176" i="7" s="1"/>
  <c r="AQ176" i="7" s="1" a="1"/>
  <c r="AQ176" i="7" s="1"/>
  <c r="BP176" i="7" s="1"/>
  <c r="K112" i="7" a="1"/>
  <c r="K112" i="7" s="1"/>
  <c r="AQ112" i="7" s="1" a="1"/>
  <c r="AQ112" i="7" s="1"/>
  <c r="BP112" i="7" s="1"/>
  <c r="K266" i="7" a="1"/>
  <c r="K266" i="7" s="1"/>
  <c r="AQ266" i="7" s="1" a="1"/>
  <c r="AQ266" i="7" s="1"/>
  <c r="BP266" i="7" s="1"/>
  <c r="K191" i="7" a="1"/>
  <c r="K191" i="7" s="1"/>
  <c r="AQ191" i="7" s="1" a="1"/>
  <c r="AQ191" i="7" s="1"/>
  <c r="BP191" i="7" s="1"/>
  <c r="K36" i="7" a="1"/>
  <c r="K36" i="7" s="1"/>
  <c r="AQ36" i="7" s="1" a="1"/>
  <c r="AQ36" i="7" s="1"/>
  <c r="BP36" i="7" s="1"/>
  <c r="K132" i="7" a="1"/>
  <c r="K132" i="7" s="1"/>
  <c r="AQ132" i="7" s="1" a="1"/>
  <c r="AQ132" i="7" s="1"/>
  <c r="BP132" i="7" s="1"/>
  <c r="K170" i="7" a="1"/>
  <c r="K170" i="7" s="1"/>
  <c r="AQ170" i="7" s="1" a="1"/>
  <c r="AQ170" i="7" s="1"/>
  <c r="BP170" i="7" s="1"/>
  <c r="K138" i="7" a="1"/>
  <c r="K138" i="7" s="1"/>
  <c r="AQ138" i="7" s="1" a="1"/>
  <c r="AQ138" i="7" s="1"/>
  <c r="BP138" i="7" s="1"/>
  <c r="K230" i="7" a="1"/>
  <c r="K230" i="7" s="1"/>
  <c r="AQ230" i="7" s="1" a="1"/>
  <c r="AQ230" i="7" s="1"/>
  <c r="BP230" i="7" s="1"/>
  <c r="K282" i="7" a="1"/>
  <c r="K282" i="7" s="1"/>
  <c r="AQ282" i="7" s="1" a="1"/>
  <c r="AQ282" i="7" s="1"/>
  <c r="BP282" i="7" s="1"/>
  <c r="K275" i="7" a="1"/>
  <c r="K275" i="7" s="1"/>
  <c r="AQ275" i="7" s="1" a="1"/>
  <c r="AQ275" i="7" s="1"/>
  <c r="BP275" i="7" s="1"/>
  <c r="K17" i="7" a="1"/>
  <c r="K17" i="7" s="1"/>
  <c r="AQ17" i="7" s="1" a="1"/>
  <c r="AQ17" i="7" s="1"/>
  <c r="BP17" i="7" s="1"/>
  <c r="K113" i="7" a="1"/>
  <c r="K113" i="7" s="1"/>
  <c r="AQ113" i="7" s="1" a="1"/>
  <c r="AQ113" i="7" s="1"/>
  <c r="BP113" i="7" s="1"/>
  <c r="K83" i="7" a="1"/>
  <c r="K83" i="7" s="1"/>
  <c r="AQ83" i="7" s="1" a="1"/>
  <c r="AQ83" i="7" s="1"/>
  <c r="BP83" i="7" s="1"/>
  <c r="K151" i="7" a="1"/>
  <c r="K151" i="7" s="1"/>
  <c r="AQ151" i="7" s="1" a="1"/>
  <c r="AQ151" i="7" s="1"/>
  <c r="BP151" i="7" s="1"/>
  <c r="K173" i="7" a="1"/>
  <c r="K173" i="7" s="1"/>
  <c r="AQ173" i="7" s="1" a="1"/>
  <c r="AQ173" i="7" s="1"/>
  <c r="BP173" i="7" s="1"/>
  <c r="K188" i="7" a="1"/>
  <c r="K188" i="7" s="1"/>
  <c r="AQ188" i="7" s="1" a="1"/>
  <c r="AQ188" i="7" s="1"/>
  <c r="BP188" i="7" s="1"/>
  <c r="K114" i="7" a="1"/>
  <c r="K114" i="7" s="1"/>
  <c r="AQ114" i="7" s="1" a="1"/>
  <c r="AQ114" i="7" s="1"/>
  <c r="BP114" i="7" s="1"/>
  <c r="K207" i="7" a="1"/>
  <c r="K207" i="7" s="1"/>
  <c r="AQ207" i="7" s="1" a="1"/>
  <c r="AQ207" i="7" s="1"/>
  <c r="BP207" i="7" s="1"/>
  <c r="K238" i="7" a="1"/>
  <c r="K238" i="7" s="1"/>
  <c r="AQ238" i="7" s="1" a="1"/>
  <c r="AQ238" i="7" s="1"/>
  <c r="BP238" i="7" s="1"/>
  <c r="K161" i="7" a="1"/>
  <c r="K161" i="7" s="1"/>
  <c r="AQ161" i="7" s="1" a="1"/>
  <c r="AQ161" i="7" s="1"/>
  <c r="BP161" i="7" s="1"/>
  <c r="K142" i="7" a="1"/>
  <c r="K142" i="7" s="1"/>
  <c r="AQ142" i="7" s="1" a="1"/>
  <c r="AQ142" i="7" s="1"/>
  <c r="BP142" i="7" s="1"/>
  <c r="K287" i="7" a="1"/>
  <c r="K287" i="7" s="1"/>
  <c r="AQ287" i="7" s="1" a="1"/>
  <c r="AQ287" i="7" s="1"/>
  <c r="BP287" i="7" s="1"/>
  <c r="K225" i="7" a="1"/>
  <c r="K225" i="7" s="1"/>
  <c r="AQ225" i="7" s="1" a="1"/>
  <c r="AQ225" i="7" s="1"/>
  <c r="BP225" i="7" s="1"/>
  <c r="K48" i="7" a="1"/>
  <c r="K48" i="7" s="1"/>
  <c r="AQ48" i="7" s="1" a="1"/>
  <c r="AQ48" i="7" s="1"/>
  <c r="BP48" i="7" s="1"/>
  <c r="K239" i="7" a="1"/>
  <c r="K239" i="7" s="1"/>
  <c r="AQ239" i="7" s="1" a="1"/>
  <c r="AQ239" i="7" s="1"/>
  <c r="BP239" i="7" s="1"/>
  <c r="K295" i="7" a="1"/>
  <c r="K295" i="7" s="1"/>
  <c r="AQ295" i="7" s="1" a="1"/>
  <c r="AQ295" i="7" s="1"/>
  <c r="BP295" i="7" s="1"/>
  <c r="K63" i="7" a="1"/>
  <c r="K63" i="7" s="1"/>
  <c r="AQ63" i="7" s="1" a="1"/>
  <c r="AQ63" i="7" s="1"/>
  <c r="BP63" i="7" s="1"/>
  <c r="K205" i="7" a="1"/>
  <c r="K205" i="7" s="1"/>
  <c r="AQ205" i="7" s="1" a="1"/>
  <c r="AQ205" i="7" s="1"/>
  <c r="BP205" i="7" s="1"/>
  <c r="K250" i="7" a="1"/>
  <c r="K250" i="7" s="1"/>
  <c r="AQ250" i="7" s="1" a="1"/>
  <c r="AQ250" i="7" s="1"/>
  <c r="BP250" i="7" s="1"/>
  <c r="K199" i="7" a="1"/>
  <c r="K199" i="7" s="1"/>
  <c r="AQ199" i="7" s="1" a="1"/>
  <c r="AQ199" i="7" s="1"/>
  <c r="BP199" i="7" s="1"/>
  <c r="K52" i="7" a="1"/>
  <c r="K52" i="7" s="1"/>
  <c r="AQ52" i="7" s="1" a="1"/>
  <c r="AQ52" i="7" s="1"/>
  <c r="BP52" i="7" s="1"/>
  <c r="K201" i="7" a="1"/>
  <c r="K201" i="7" s="1"/>
  <c r="AQ201" i="7" s="1" a="1"/>
  <c r="AQ201" i="7" s="1"/>
  <c r="BP201" i="7" s="1"/>
  <c r="K32" i="7" a="1"/>
  <c r="K32" i="7" s="1"/>
  <c r="AQ32" i="7" s="1" a="1"/>
  <c r="AQ32" i="7" s="1"/>
  <c r="BP32" i="7" s="1"/>
  <c r="K181" i="7" a="1"/>
  <c r="K181" i="7" s="1"/>
  <c r="AQ181" i="7" s="1" a="1"/>
  <c r="AQ181" i="7" s="1"/>
  <c r="BP181" i="7" s="1"/>
  <c r="K289" i="7" a="1"/>
  <c r="K289" i="7" s="1"/>
  <c r="AQ289" i="7" s="1" a="1"/>
  <c r="AQ289" i="7" s="1"/>
  <c r="BP289" i="7" s="1"/>
  <c r="K79" i="7" a="1"/>
  <c r="K79" i="7" s="1"/>
  <c r="AQ79" i="7" s="1" a="1"/>
  <c r="AQ79" i="7" s="1"/>
  <c r="BP79" i="7" s="1"/>
  <c r="K162" i="7" a="1"/>
  <c r="K162" i="7" s="1"/>
  <c r="AQ162" i="7" s="1" a="1"/>
  <c r="AQ162" i="7" s="1"/>
  <c r="BP162" i="7" s="1"/>
  <c r="K265" i="7" a="1"/>
  <c r="K265" i="7" s="1"/>
  <c r="AQ265" i="7" s="1" a="1"/>
  <c r="AQ265" i="7" s="1"/>
  <c r="BP265" i="7" s="1"/>
  <c r="K70" i="7" a="1"/>
  <c r="K70" i="7" s="1"/>
  <c r="AQ70" i="7" s="1" a="1"/>
  <c r="AQ70" i="7" s="1"/>
  <c r="BP70" i="7" s="1"/>
  <c r="K122" i="7" a="1"/>
  <c r="K122" i="7" s="1"/>
  <c r="AQ122" i="7" s="1" a="1"/>
  <c r="AQ122" i="7" s="1"/>
  <c r="BP122" i="7" s="1"/>
  <c r="K261" i="7" a="1"/>
  <c r="K261" i="7" s="1"/>
  <c r="AQ261" i="7" s="1" a="1"/>
  <c r="AQ261" i="7" s="1"/>
  <c r="BP261" i="7" s="1"/>
  <c r="K291" i="7" a="1"/>
  <c r="K291" i="7" s="1"/>
  <c r="AQ291" i="7" s="1" a="1"/>
  <c r="AQ291" i="7" s="1"/>
  <c r="BP291" i="7" s="1"/>
  <c r="K108" i="7" a="1"/>
  <c r="K108" i="7" s="1"/>
  <c r="AQ108" i="7" s="1" a="1"/>
  <c r="AQ108" i="7" s="1"/>
  <c r="BP108" i="7" s="1"/>
  <c r="K34" i="7" a="1"/>
  <c r="K34" i="7" s="1"/>
  <c r="AQ34" i="7" s="1" a="1"/>
  <c r="AQ34" i="7" s="1"/>
  <c r="BP34" i="7" s="1"/>
  <c r="K174" i="7" a="1"/>
  <c r="K174" i="7" s="1"/>
  <c r="AQ174" i="7" s="1" a="1"/>
  <c r="AQ174" i="7" s="1"/>
  <c r="BP174" i="7" s="1"/>
  <c r="K8" i="7" a="1"/>
  <c r="K8" i="7" s="1"/>
  <c r="AQ8" i="7" s="1" a="1"/>
  <c r="AQ8" i="7" s="1"/>
  <c r="BP8" i="7" s="1"/>
  <c r="K172" i="7" a="1"/>
  <c r="K172" i="7" s="1"/>
  <c r="AQ172" i="7" s="1" a="1"/>
  <c r="AQ172" i="7" s="1"/>
  <c r="BP172" i="7" s="1"/>
  <c r="K262" i="7" a="1"/>
  <c r="K262" i="7" s="1"/>
  <c r="AQ262" i="7" s="1" a="1"/>
  <c r="AQ262" i="7" s="1"/>
  <c r="BP262" i="7" s="1"/>
  <c r="K28" i="7" a="1"/>
  <c r="K28" i="7" s="1"/>
  <c r="AQ28" i="7" s="1" a="1"/>
  <c r="AQ28" i="7" s="1"/>
  <c r="BP28" i="7" s="1"/>
  <c r="K283" i="7" a="1"/>
  <c r="K283" i="7" s="1"/>
  <c r="AQ283" i="7" s="1" a="1"/>
  <c r="AQ283" i="7" s="1"/>
  <c r="BP283" i="7" s="1"/>
  <c r="K58" i="7" a="1"/>
  <c r="K58" i="7" s="1"/>
  <c r="AQ58" i="7" s="1" a="1"/>
  <c r="AQ58" i="7" s="1"/>
  <c r="BP58" i="7" s="1"/>
  <c r="K159" i="7" a="1"/>
  <c r="K159" i="7" s="1"/>
  <c r="AQ159" i="7" s="1" a="1"/>
  <c r="AQ159" i="7" s="1"/>
  <c r="BP159" i="7" s="1"/>
  <c r="K29" i="7" a="1"/>
  <c r="K29" i="7" s="1"/>
  <c r="AQ29" i="7" s="1" a="1"/>
  <c r="AQ29" i="7" s="1"/>
  <c r="BP29" i="7" s="1"/>
  <c r="K246" i="7" a="1"/>
  <c r="K246" i="7" s="1"/>
  <c r="AQ246" i="7" s="1" a="1"/>
  <c r="AQ246" i="7" s="1"/>
  <c r="BP246" i="7" s="1"/>
  <c r="K60" i="7" a="1"/>
  <c r="K60" i="7" s="1"/>
  <c r="AQ60" i="7" s="1" a="1"/>
  <c r="AQ60" i="7" s="1"/>
  <c r="BP60" i="7" s="1"/>
  <c r="K180" i="7" a="1"/>
  <c r="K180" i="7" s="1"/>
  <c r="AQ180" i="7" s="1" a="1"/>
  <c r="AQ180" i="7" s="1"/>
  <c r="BP180" i="7" s="1"/>
  <c r="K40" i="7" a="1"/>
  <c r="K40" i="7" s="1"/>
  <c r="AQ40" i="7" s="1" a="1"/>
  <c r="AQ40" i="7" s="1"/>
  <c r="BP40" i="7" s="1"/>
  <c r="K213" i="7" a="1"/>
  <c r="K213" i="7" s="1"/>
  <c r="AQ213" i="7" s="1" a="1"/>
  <c r="AQ213" i="7" s="1"/>
  <c r="BP213" i="7" s="1"/>
  <c r="K236" i="7" a="1"/>
  <c r="K236" i="7" s="1"/>
  <c r="AQ236" i="7" s="1" a="1"/>
  <c r="AQ236" i="7" s="1"/>
  <c r="BP236" i="7" s="1"/>
  <c r="K135" i="7" a="1"/>
  <c r="K135" i="7" s="1"/>
  <c r="AQ135" i="7" s="1" a="1"/>
  <c r="AQ135" i="7" s="1"/>
  <c r="BP135" i="7" s="1"/>
  <c r="K184" i="7" a="1"/>
  <c r="K184" i="7" s="1"/>
  <c r="AQ184" i="7" s="1" a="1"/>
  <c r="AQ184" i="7" s="1"/>
  <c r="BP184" i="7" s="1"/>
  <c r="K163" i="7" a="1"/>
  <c r="K163" i="7" s="1"/>
  <c r="AQ163" i="7" s="1" a="1"/>
  <c r="AQ163" i="7" s="1"/>
  <c r="BP163" i="7" s="1"/>
  <c r="K110" i="7" a="1"/>
  <c r="K110" i="7" s="1"/>
  <c r="AQ110" i="7" s="1" a="1"/>
  <c r="AQ110" i="7" s="1"/>
  <c r="BP110" i="7" s="1"/>
  <c r="K76" i="7" a="1"/>
  <c r="K76" i="7" s="1"/>
  <c r="AQ76" i="7" s="1" a="1"/>
  <c r="AQ76" i="7" s="1"/>
  <c r="BP76" i="7" s="1"/>
  <c r="K277" i="7" a="1"/>
  <c r="K277" i="7" s="1"/>
  <c r="AQ277" i="7" s="1" a="1"/>
  <c r="AQ277" i="7" s="1"/>
  <c r="BP277" i="7" s="1"/>
  <c r="K217" i="7" a="1"/>
  <c r="K217" i="7" s="1"/>
  <c r="AQ217" i="7" s="1" a="1"/>
  <c r="AQ217" i="7" s="1"/>
  <c r="BP217" i="7" s="1"/>
  <c r="K243" i="7" a="1"/>
  <c r="K243" i="7" s="1"/>
  <c r="AQ243" i="7" s="1" a="1"/>
  <c r="AQ243" i="7" s="1"/>
  <c r="BP243" i="7" s="1"/>
  <c r="K66" i="7" a="1"/>
  <c r="K66" i="7" s="1"/>
  <c r="AQ66" i="7" s="1" a="1"/>
  <c r="AQ66" i="7" s="1"/>
  <c r="BP66" i="7" s="1"/>
  <c r="K190" i="7" a="1"/>
  <c r="K190" i="7" s="1"/>
  <c r="AQ190" i="7" s="1" a="1"/>
  <c r="AQ190" i="7" s="1"/>
  <c r="BP190" i="7" s="1"/>
  <c r="K274" i="7" a="1"/>
  <c r="K274" i="7" s="1"/>
  <c r="AQ274" i="7" s="1" a="1"/>
  <c r="AQ274" i="7" s="1"/>
  <c r="BP274" i="7" s="1"/>
  <c r="K148" i="7" a="1"/>
  <c r="K148" i="7" s="1"/>
  <c r="AQ148" i="7" s="1" a="1"/>
  <c r="AQ148" i="7" s="1"/>
  <c r="BP148" i="7" s="1"/>
  <c r="K272" i="7" a="1"/>
  <c r="K272" i="7" s="1"/>
  <c r="AQ272" i="7" s="1" a="1"/>
  <c r="AQ272" i="7" s="1"/>
  <c r="BP272" i="7" s="1"/>
  <c r="K155" i="7" a="1"/>
  <c r="K155" i="7" s="1"/>
  <c r="AQ155" i="7" s="1" a="1"/>
  <c r="AQ155" i="7" s="1"/>
  <c r="BP155" i="7" s="1"/>
  <c r="K117" i="7" a="1"/>
  <c r="K117" i="7" s="1"/>
  <c r="AQ117" i="7" s="1" a="1"/>
  <c r="AQ117" i="7" s="1"/>
  <c r="BP117" i="7" s="1"/>
  <c r="K197" i="7" a="1"/>
  <c r="K197" i="7" s="1"/>
  <c r="AQ197" i="7" s="1" a="1"/>
  <c r="AQ197" i="7" s="1"/>
  <c r="BP197" i="7" s="1"/>
  <c r="K146" i="7" a="1"/>
  <c r="K146" i="7" s="1"/>
  <c r="AQ146" i="7" s="1" a="1"/>
  <c r="AQ146" i="7" s="1"/>
  <c r="BP146" i="7" s="1"/>
  <c r="K215" i="7" a="1"/>
  <c r="K215" i="7" s="1"/>
  <c r="AQ215" i="7" s="1" a="1"/>
  <c r="AQ215" i="7" s="1"/>
  <c r="BP215" i="7" s="1"/>
  <c r="K253" i="7" a="1"/>
  <c r="K253" i="7" s="1"/>
  <c r="AQ253" i="7" s="1" a="1"/>
  <c r="AQ253" i="7" s="1"/>
  <c r="BP253" i="7" s="1"/>
  <c r="K115" i="7" a="1"/>
  <c r="K115" i="7" s="1"/>
  <c r="AQ115" i="7" s="1" a="1"/>
  <c r="AQ115" i="7" s="1"/>
  <c r="BP115" i="7" s="1"/>
  <c r="K105" i="7" a="1"/>
  <c r="K105" i="7" s="1"/>
  <c r="AQ105" i="7" s="1" a="1"/>
  <c r="AQ105" i="7" s="1"/>
  <c r="BP105" i="7" s="1"/>
  <c r="K128" i="7" a="1"/>
  <c r="K128" i="7" s="1"/>
  <c r="AQ128" i="7" s="1" a="1"/>
  <c r="AQ128" i="7" s="1"/>
  <c r="BP128" i="7" s="1"/>
  <c r="K101" i="7" a="1"/>
  <c r="K101" i="7" s="1"/>
  <c r="AQ101" i="7" s="1" a="1"/>
  <c r="AQ101" i="7" s="1"/>
  <c r="BP101" i="7" s="1"/>
  <c r="K9" i="7" a="1"/>
  <c r="K9" i="7" s="1"/>
  <c r="AQ9" i="7" s="1" a="1"/>
  <c r="AQ9" i="7" s="1"/>
  <c r="BP9" i="7" s="1"/>
  <c r="K94" i="7" a="1"/>
  <c r="K94" i="7" s="1"/>
  <c r="AQ94" i="7" s="1" a="1"/>
  <c r="AQ94" i="7" s="1"/>
  <c r="BP94" i="7" s="1"/>
  <c r="K104" i="7" a="1"/>
  <c r="K104" i="7" s="1"/>
  <c r="AQ104" i="7" s="1" a="1"/>
  <c r="AQ104" i="7" s="1"/>
  <c r="BP104" i="7" s="1"/>
  <c r="K249" i="7" a="1"/>
  <c r="K249" i="7" s="1"/>
  <c r="AQ249" i="7" s="1" a="1"/>
  <c r="AQ249" i="7" s="1"/>
  <c r="BP249" i="7" s="1"/>
  <c r="K258" i="7" a="1"/>
  <c r="K258" i="7" s="1"/>
  <c r="AQ258" i="7" s="1" a="1"/>
  <c r="AQ258" i="7" s="1"/>
  <c r="BP258" i="7" s="1"/>
  <c r="K96" i="7" a="1"/>
  <c r="K96" i="7" s="1"/>
  <c r="AQ96" i="7" s="1" a="1"/>
  <c r="AQ96" i="7" s="1"/>
  <c r="BP96" i="7" s="1"/>
  <c r="K11" i="7" a="1"/>
  <c r="K11" i="7" s="1"/>
  <c r="AQ11" i="7" s="1" a="1"/>
  <c r="AQ11" i="7" s="1"/>
  <c r="BP11" i="7" s="1"/>
  <c r="K255" i="7" a="1"/>
  <c r="K255" i="7" s="1"/>
  <c r="AQ255" i="7" s="1" a="1"/>
  <c r="AQ255" i="7" s="1"/>
  <c r="BP255" i="7" s="1"/>
  <c r="K85" i="7" a="1"/>
  <c r="K85" i="7" s="1"/>
  <c r="AQ85" i="7" s="1" a="1"/>
  <c r="AQ85" i="7" s="1"/>
  <c r="BP85" i="7" s="1"/>
  <c r="K41" i="7" a="1"/>
  <c r="K41" i="7" s="1"/>
  <c r="AQ41" i="7" s="1" a="1"/>
  <c r="AQ41" i="7" s="1"/>
  <c r="BP41" i="7" s="1"/>
  <c r="K198" i="7" a="1"/>
  <c r="K198" i="7" s="1"/>
  <c r="AQ198" i="7" s="1" a="1"/>
  <c r="AQ198" i="7" s="1"/>
  <c r="BP198" i="7" s="1"/>
  <c r="K50" i="7" a="1"/>
  <c r="K50" i="7" s="1"/>
  <c r="AQ50" i="7" s="1" a="1"/>
  <c r="AQ50" i="7" s="1"/>
  <c r="BP50" i="7" s="1"/>
  <c r="K69" i="7" a="1"/>
  <c r="K69" i="7" s="1"/>
  <c r="AQ69" i="7" s="1" a="1"/>
  <c r="AQ69" i="7" s="1"/>
  <c r="BP69" i="7" s="1"/>
  <c r="K247" i="7" a="1"/>
  <c r="K247" i="7" s="1"/>
  <c r="AQ247" i="7" s="1" a="1"/>
  <c r="AQ247" i="7" s="1"/>
  <c r="BP247" i="7" s="1"/>
  <c r="K91" i="7" a="1"/>
  <c r="K91" i="7" s="1"/>
  <c r="AQ91" i="7" s="1" a="1"/>
  <c r="AQ91" i="7" s="1"/>
  <c r="BP91" i="7" s="1"/>
  <c r="K200" i="7" a="1"/>
  <c r="K200" i="7" s="1"/>
  <c r="AQ200" i="7" s="1" a="1"/>
  <c r="AQ200" i="7" s="1"/>
  <c r="BP200" i="7" s="1"/>
  <c r="K185" i="7" a="1"/>
  <c r="K185" i="7" s="1"/>
  <c r="AQ185" i="7" s="1" a="1"/>
  <c r="AQ185" i="7" s="1"/>
  <c r="BP185" i="7" s="1"/>
  <c r="K14" i="7" a="1"/>
  <c r="K14" i="7" s="1"/>
  <c r="AQ14" i="7" s="1" a="1"/>
  <c r="AQ14" i="7" s="1"/>
  <c r="BP14" i="7" s="1"/>
  <c r="K220" i="7" a="1"/>
  <c r="K220" i="7" s="1"/>
  <c r="AQ220" i="7" s="1" a="1"/>
  <c r="AQ220" i="7" s="1"/>
  <c r="BP220" i="7" s="1"/>
  <c r="K88" i="7" a="1"/>
  <c r="K88" i="7" s="1"/>
  <c r="AQ88" i="7" s="1" a="1"/>
  <c r="AQ88" i="7" s="1"/>
  <c r="BP88" i="7" s="1"/>
  <c r="K123" i="7" a="1"/>
  <c r="K123" i="7" s="1"/>
  <c r="AQ123" i="7" s="1" a="1"/>
  <c r="AQ123" i="7" s="1"/>
  <c r="BP123" i="7" s="1"/>
  <c r="K210" i="7" a="1"/>
  <c r="K210" i="7" s="1"/>
  <c r="AQ210" i="7" s="1" a="1"/>
  <c r="AQ210" i="7" s="1"/>
  <c r="BP210" i="7" s="1"/>
  <c r="K25" i="7" a="1"/>
  <c r="K25" i="7" s="1"/>
  <c r="AQ25" i="7" s="1" a="1"/>
  <c r="AQ25" i="7" s="1"/>
  <c r="BP25" i="7" s="1"/>
  <c r="K254" i="7" a="1"/>
  <c r="K254" i="7" s="1"/>
  <c r="AQ254" i="7" s="1" a="1"/>
  <c r="AQ254" i="7" s="1"/>
  <c r="BP254" i="7" s="1"/>
  <c r="K56" i="7" a="1"/>
  <c r="K56" i="7" s="1"/>
  <c r="AQ56" i="7" s="1" a="1"/>
  <c r="AQ56" i="7" s="1"/>
  <c r="BP56" i="7" s="1"/>
  <c r="K143" i="7" a="1"/>
  <c r="K143" i="7" s="1"/>
  <c r="AQ143" i="7" s="1" a="1"/>
  <c r="AQ143" i="7" s="1"/>
  <c r="BP143" i="7" s="1"/>
  <c r="K16" i="7" a="1"/>
  <c r="K16" i="7" s="1"/>
  <c r="AQ16" i="7" s="1" a="1"/>
  <c r="AQ16" i="7" s="1"/>
  <c r="BP16" i="7" s="1"/>
  <c r="K248" i="7" a="1"/>
  <c r="K248" i="7" s="1"/>
  <c r="AQ248" i="7" s="1" a="1"/>
  <c r="AQ248" i="7" s="1"/>
  <c r="BP248" i="7" s="1"/>
  <c r="K285" i="7" a="1"/>
  <c r="K285" i="7" s="1"/>
  <c r="AQ285" i="7" s="1" a="1"/>
  <c r="AQ285" i="7" s="1"/>
  <c r="BP285" i="7" s="1"/>
  <c r="K196" i="7" a="1"/>
  <c r="K196" i="7" s="1"/>
  <c r="AQ196" i="7" s="1" a="1"/>
  <c r="AQ196" i="7" s="1"/>
  <c r="BP196" i="7" s="1"/>
  <c r="K71" i="7" a="1"/>
  <c r="K71" i="7" s="1"/>
  <c r="AQ71" i="7" s="1" a="1"/>
  <c r="AQ71" i="7" s="1"/>
  <c r="BP71" i="7" s="1"/>
  <c r="K276" i="7" a="1"/>
  <c r="K276" i="7" s="1"/>
  <c r="AQ276" i="7" s="1" a="1"/>
  <c r="AQ276" i="7" s="1"/>
  <c r="BP276" i="7" s="1"/>
  <c r="K251" i="7" a="1"/>
  <c r="K251" i="7" s="1"/>
  <c r="AQ251" i="7" s="1" a="1"/>
  <c r="AQ251" i="7" s="1"/>
  <c r="BP251" i="7" s="1"/>
  <c r="K293" i="7" a="1"/>
  <c r="K293" i="7" s="1"/>
  <c r="AQ293" i="7" s="1" a="1"/>
  <c r="AQ293" i="7" s="1"/>
  <c r="BP293" i="7" s="1"/>
  <c r="K87" i="7" a="1"/>
  <c r="K87" i="7" s="1"/>
  <c r="AQ87" i="7" s="1" a="1"/>
  <c r="AQ87" i="7" s="1"/>
  <c r="BP87" i="7" s="1"/>
  <c r="K92" i="7" a="1"/>
  <c r="K92" i="7" s="1"/>
  <c r="AQ92" i="7" s="1" a="1"/>
  <c r="AQ92" i="7" s="1"/>
  <c r="BP92" i="7" s="1"/>
  <c r="K130" i="7" a="1"/>
  <c r="K130" i="7" s="1"/>
  <c r="AQ130" i="7" s="1" a="1"/>
  <c r="AQ130" i="7" s="1"/>
  <c r="BP130" i="7" s="1"/>
  <c r="K157" i="7" a="1"/>
  <c r="K157" i="7" s="1"/>
  <c r="AQ157" i="7" s="1" a="1"/>
  <c r="AQ157" i="7" s="1"/>
  <c r="BP157" i="7" s="1"/>
  <c r="K175" i="7" a="1"/>
  <c r="K175" i="7" s="1"/>
  <c r="AQ175" i="7" s="1" a="1"/>
  <c r="AQ175" i="7" s="1"/>
  <c r="BP175" i="7" s="1"/>
  <c r="K156" i="7" a="1"/>
  <c r="K156" i="7" s="1"/>
  <c r="AQ156" i="7" s="1" a="1"/>
  <c r="AQ156" i="7" s="1"/>
  <c r="BP156" i="7" s="1"/>
  <c r="K242" i="7" a="1"/>
  <c r="K242" i="7" s="1"/>
  <c r="AQ242" i="7" s="1" a="1"/>
  <c r="AQ242" i="7" s="1"/>
  <c r="BP242" i="7" s="1"/>
  <c r="K234" i="7" a="1"/>
  <c r="K234" i="7" s="1"/>
  <c r="AQ234" i="7" s="1" a="1"/>
  <c r="AQ234" i="7" s="1"/>
  <c r="BP234" i="7" s="1"/>
  <c r="K203" i="7" a="1"/>
  <c r="K203" i="7" s="1"/>
  <c r="AQ203" i="7" s="1" a="1"/>
  <c r="AQ203" i="7" s="1"/>
  <c r="BP203" i="7" s="1"/>
  <c r="K269" i="7" a="1"/>
  <c r="K269" i="7" s="1"/>
  <c r="AQ269" i="7" s="1" a="1"/>
  <c r="AQ269" i="7" s="1"/>
  <c r="BP269" i="7" s="1"/>
  <c r="N32" i="7" a="1"/>
  <c r="N32" i="7" s="1"/>
  <c r="AT32" i="7" s="1" a="1"/>
  <c r="AT32" i="7" s="1"/>
  <c r="BS32" i="7" s="1"/>
  <c r="N55" i="7" a="1"/>
  <c r="N55" i="7" s="1"/>
  <c r="AT55" i="7" s="1" a="1"/>
  <c r="AT55" i="7" s="1"/>
  <c r="BS55" i="7" s="1"/>
  <c r="N143" i="7" a="1"/>
  <c r="N143" i="7" s="1"/>
  <c r="AT143" i="7" s="1" a="1"/>
  <c r="AT143" i="7" s="1"/>
  <c r="BS143" i="7" s="1"/>
  <c r="N166" i="7" a="1"/>
  <c r="N166" i="7" s="1"/>
  <c r="AT166" i="7" s="1" a="1"/>
  <c r="AT166" i="7" s="1"/>
  <c r="BS166" i="7" s="1"/>
  <c r="N98" i="7" a="1"/>
  <c r="N98" i="7" s="1"/>
  <c r="AT98" i="7" s="1" a="1"/>
  <c r="AT98" i="7" s="1"/>
  <c r="BS98" i="7" s="1"/>
  <c r="N207" i="7" a="1"/>
  <c r="N207" i="7" s="1"/>
  <c r="AT207" i="7" s="1" a="1"/>
  <c r="AT207" i="7" s="1"/>
  <c r="BS207" i="7" s="1"/>
  <c r="N190" i="7" a="1"/>
  <c r="N190" i="7" s="1"/>
  <c r="AT190" i="7" s="1" a="1"/>
  <c r="AT190" i="7" s="1"/>
  <c r="BS190" i="7" s="1"/>
  <c r="N206" i="7" a="1"/>
  <c r="N206" i="7" s="1"/>
  <c r="AT206" i="7" s="1" a="1"/>
  <c r="AT206" i="7" s="1"/>
  <c r="BS206" i="7" s="1"/>
  <c r="N16" i="7" a="1"/>
  <c r="N16" i="7" s="1"/>
  <c r="AT16" i="7" s="1" a="1"/>
  <c r="AT16" i="7" s="1"/>
  <c r="BS16" i="7" s="1"/>
  <c r="N48" i="7" a="1"/>
  <c r="N48" i="7" s="1"/>
  <c r="AT48" i="7" s="1" a="1"/>
  <c r="AT48" i="7" s="1"/>
  <c r="BS48" i="7" s="1"/>
  <c r="N88" i="7" a="1"/>
  <c r="N88" i="7" s="1"/>
  <c r="AT88" i="7" s="1" a="1"/>
  <c r="AT88" i="7" s="1"/>
  <c r="BS88" i="7" s="1"/>
  <c r="N157" i="7" a="1"/>
  <c r="N157" i="7" s="1"/>
  <c r="AT157" i="7" s="1" a="1"/>
  <c r="AT157" i="7" s="1"/>
  <c r="BS157" i="7" s="1"/>
  <c r="N120" i="7" a="1"/>
  <c r="N120" i="7" s="1"/>
  <c r="AT120" i="7" s="1" a="1"/>
  <c r="AT120" i="7" s="1"/>
  <c r="BS120" i="7" s="1"/>
  <c r="N212" i="7" a="1"/>
  <c r="N212" i="7" s="1"/>
  <c r="AT212" i="7" s="1" a="1"/>
  <c r="AT212" i="7" s="1"/>
  <c r="BS212" i="7" s="1"/>
  <c r="N176" i="7" a="1"/>
  <c r="N176" i="7" s="1"/>
  <c r="AT176" i="7" s="1" a="1"/>
  <c r="AT176" i="7" s="1"/>
  <c r="BS176" i="7" s="1"/>
  <c r="N173" i="7" a="1"/>
  <c r="N173" i="7" s="1"/>
  <c r="AT173" i="7" s="1" a="1"/>
  <c r="AT173" i="7" s="1"/>
  <c r="BS173" i="7" s="1"/>
  <c r="N294" i="7" a="1"/>
  <c r="N294" i="7" s="1"/>
  <c r="AT294" i="7" s="1" a="1"/>
  <c r="AT294" i="7" s="1"/>
  <c r="BS294" i="7" s="1"/>
  <c r="N13" i="7" a="1"/>
  <c r="N13" i="7" s="1"/>
  <c r="AT13" i="7" s="1" a="1"/>
  <c r="AT13" i="7" s="1"/>
  <c r="BS13" i="7" s="1"/>
  <c r="N45" i="7" a="1"/>
  <c r="N45" i="7" s="1"/>
  <c r="AT45" i="7" s="1" a="1"/>
  <c r="AT45" i="7" s="1"/>
  <c r="BS45" i="7" s="1"/>
  <c r="N112" i="7" a="1"/>
  <c r="N112" i="7" s="1"/>
  <c r="AT112" i="7" s="1" a="1"/>
  <c r="AT112" i="7" s="1"/>
  <c r="BS112" i="7" s="1"/>
  <c r="N99" i="7" a="1"/>
  <c r="N99" i="7" s="1"/>
  <c r="AT99" i="7" s="1" a="1"/>
  <c r="AT99" i="7" s="1"/>
  <c r="BS99" i="7" s="1"/>
  <c r="N114" i="7" a="1"/>
  <c r="N114" i="7" s="1"/>
  <c r="AT114" i="7" s="1" a="1"/>
  <c r="AT114" i="7" s="1"/>
  <c r="BS114" i="7" s="1"/>
  <c r="N167" i="7" a="1"/>
  <c r="N167" i="7" s="1"/>
  <c r="AT167" i="7" s="1" a="1"/>
  <c r="AT167" i="7" s="1"/>
  <c r="BS167" i="7" s="1"/>
  <c r="N281" i="7" a="1"/>
  <c r="N281" i="7" s="1"/>
  <c r="AT281" i="7" s="1" a="1"/>
  <c r="AT281" i="7" s="1"/>
  <c r="BS281" i="7" s="1"/>
  <c r="N222" i="7" a="1"/>
  <c r="N222" i="7" s="1"/>
  <c r="AT222" i="7" s="1" a="1"/>
  <c r="AT222" i="7" s="1"/>
  <c r="BS222" i="7" s="1"/>
  <c r="N252" i="7" a="1"/>
  <c r="N252" i="7" s="1"/>
  <c r="AT252" i="7" s="1" a="1"/>
  <c r="AT252" i="7" s="1"/>
  <c r="BS252" i="7" s="1"/>
  <c r="N14" i="7" a="1"/>
  <c r="N14" i="7" s="1"/>
  <c r="AT14" i="7" s="1" a="1"/>
  <c r="AT14" i="7" s="1"/>
  <c r="BS14" i="7" s="1"/>
  <c r="N46" i="7" a="1"/>
  <c r="N46" i="7" s="1"/>
  <c r="AT46" i="7" s="1" a="1"/>
  <c r="AT46" i="7" s="1"/>
  <c r="BS46" i="7" s="1"/>
  <c r="N64" i="7" a="1"/>
  <c r="N64" i="7" s="1"/>
  <c r="AT64" i="7" s="1" a="1"/>
  <c r="AT64" i="7" s="1"/>
  <c r="BS64" i="7" s="1"/>
  <c r="N101" i="7" a="1"/>
  <c r="N101" i="7" s="1"/>
  <c r="AT101" i="7" s="1" a="1"/>
  <c r="AT101" i="7" s="1"/>
  <c r="BS101" i="7" s="1"/>
  <c r="N116" i="7" a="1"/>
  <c r="N116" i="7" s="1"/>
  <c r="AT116" i="7" s="1" a="1"/>
  <c r="AT116" i="7" s="1"/>
  <c r="BS116" i="7" s="1"/>
  <c r="N174" i="7" a="1"/>
  <c r="N174" i="7" s="1"/>
  <c r="AT174" i="7" s="1" a="1"/>
  <c r="AT174" i="7" s="1"/>
  <c r="BS174" i="7" s="1"/>
  <c r="N295" i="7" a="1"/>
  <c r="N295" i="7" s="1"/>
  <c r="AT295" i="7" s="1" a="1"/>
  <c r="AT295" i="7" s="1"/>
  <c r="BS295" i="7" s="1"/>
  <c r="N253" i="7" a="1"/>
  <c r="N253" i="7" s="1"/>
  <c r="AT253" i="7" s="1" a="1"/>
  <c r="AT253" i="7" s="1"/>
  <c r="BS253" i="7" s="1"/>
  <c r="N268" i="7" a="1"/>
  <c r="N268" i="7" s="1"/>
  <c r="AT268" i="7" s="1" a="1"/>
  <c r="AT268" i="7" s="1"/>
  <c r="BS268" i="7" s="1"/>
  <c r="N285" i="7" a="1"/>
  <c r="N285" i="7" s="1"/>
  <c r="AT285" i="7" s="1" a="1"/>
  <c r="AT285" i="7" s="1"/>
  <c r="BS285" i="7" s="1"/>
  <c r="N35" i="7" a="1"/>
  <c r="N35" i="7" s="1"/>
  <c r="AT35" i="7" s="1" a="1"/>
  <c r="AT35" i="7" s="1"/>
  <c r="BS35" i="7" s="1"/>
  <c r="N59" i="7" a="1"/>
  <c r="N59" i="7" s="1"/>
  <c r="AT59" i="7" s="1" a="1"/>
  <c r="AT59" i="7" s="1"/>
  <c r="BS59" i="7" s="1"/>
  <c r="N147" i="7" a="1"/>
  <c r="N147" i="7" s="1"/>
  <c r="AT147" i="7" s="1" a="1"/>
  <c r="AT147" i="7" s="1"/>
  <c r="BS147" i="7" s="1"/>
  <c r="N133" i="7" a="1"/>
  <c r="N133" i="7" s="1"/>
  <c r="AT133" i="7" s="1" a="1"/>
  <c r="AT133" i="7" s="1"/>
  <c r="BS133" i="7" s="1"/>
  <c r="N198" i="7" a="1"/>
  <c r="N198" i="7" s="1"/>
  <c r="AT198" i="7" s="1" a="1"/>
  <c r="AT198" i="7" s="1"/>
  <c r="BS198" i="7" s="1"/>
  <c r="N221" i="7" a="1"/>
  <c r="N221" i="7" s="1"/>
  <c r="AT221" i="7" s="1" a="1"/>
  <c r="AT221" i="7" s="1"/>
  <c r="BS221" i="7" s="1"/>
  <c r="N218" i="7" a="1"/>
  <c r="N218" i="7" s="1"/>
  <c r="AT218" i="7" s="1" a="1"/>
  <c r="AT218" i="7" s="1"/>
  <c r="BS218" i="7" s="1"/>
  <c r="N232" i="7" a="1"/>
  <c r="N232" i="7" s="1"/>
  <c r="AT232" i="7" s="1" a="1"/>
  <c r="AT232" i="7" s="1"/>
  <c r="BS232" i="7" s="1"/>
  <c r="N21" i="7" a="1"/>
  <c r="N21" i="7" s="1"/>
  <c r="AT21" i="7" s="1" a="1"/>
  <c r="AT21" i="7" s="1"/>
  <c r="BS21" i="7" s="1"/>
  <c r="N67" i="7" a="1"/>
  <c r="N67" i="7" s="1"/>
  <c r="AT67" i="7" s="1" a="1"/>
  <c r="AT67" i="7" s="1"/>
  <c r="BS67" i="7" s="1"/>
  <c r="N92" i="7" a="1"/>
  <c r="N92" i="7" s="1"/>
  <c r="AT92" i="7" s="1" a="1"/>
  <c r="AT92" i="7" s="1"/>
  <c r="BS92" i="7" s="1"/>
  <c r="N119" i="7" a="1"/>
  <c r="N119" i="7" s="1"/>
  <c r="AT119" i="7" s="1" a="1"/>
  <c r="AT119" i="7" s="1"/>
  <c r="BS119" i="7" s="1"/>
  <c r="N128" i="7" a="1"/>
  <c r="N128" i="7" s="1"/>
  <c r="AT128" i="7" s="1" a="1"/>
  <c r="AT128" i="7" s="1"/>
  <c r="BS128" i="7" s="1"/>
  <c r="N77" i="7" a="1"/>
  <c r="N77" i="7" s="1"/>
  <c r="AT77" i="7" s="1" a="1"/>
  <c r="AT77" i="7" s="1"/>
  <c r="BS77" i="7" s="1"/>
  <c r="N214" i="7" a="1"/>
  <c r="N214" i="7" s="1"/>
  <c r="AT214" i="7" s="1" a="1"/>
  <c r="AT214" i="7" s="1"/>
  <c r="BS214" i="7" s="1"/>
  <c r="N266" i="7" a="1"/>
  <c r="N266" i="7" s="1"/>
  <c r="AT266" i="7" s="1" a="1"/>
  <c r="AT266" i="7" s="1"/>
  <c r="BS266" i="7" s="1"/>
  <c r="N265" i="7" a="1"/>
  <c r="N265" i="7" s="1"/>
  <c r="AT265" i="7" s="1" a="1"/>
  <c r="AT265" i="7" s="1"/>
  <c r="BS265" i="7" s="1"/>
  <c r="N17" i="7" a="1"/>
  <c r="N17" i="7" s="1"/>
  <c r="AT17" i="7" s="1" a="1"/>
  <c r="AT17" i="7" s="1"/>
  <c r="BS17" i="7" s="1"/>
  <c r="N49" i="7" a="1"/>
  <c r="N49" i="7" s="1"/>
  <c r="AT49" i="7" s="1" a="1"/>
  <c r="AT49" i="7" s="1"/>
  <c r="BS49" i="7" s="1"/>
  <c r="N89" i="7" a="1"/>
  <c r="N89" i="7" s="1"/>
  <c r="AT89" i="7" s="1" a="1"/>
  <c r="AT89" i="7" s="1"/>
  <c r="BS89" i="7" s="1"/>
  <c r="N113" i="7" a="1"/>
  <c r="N113" i="7" s="1"/>
  <c r="AT113" i="7" s="1" a="1"/>
  <c r="AT113" i="7" s="1"/>
  <c r="BS113" i="7" s="1"/>
  <c r="N122" i="7" a="1"/>
  <c r="N122" i="7" s="1"/>
  <c r="AT122" i="7" s="1" a="1"/>
  <c r="AT122" i="7" s="1"/>
  <c r="BS122" i="7" s="1"/>
  <c r="N227" i="7" a="1"/>
  <c r="N227" i="7" s="1"/>
  <c r="AT227" i="7" s="1" a="1"/>
  <c r="AT227" i="7" s="1"/>
  <c r="BS227" i="7" s="1"/>
  <c r="N178" i="7" a="1"/>
  <c r="N178" i="7" s="1"/>
  <c r="AT178" i="7" s="1" a="1"/>
  <c r="AT178" i="7" s="1"/>
  <c r="BS178" i="7" s="1"/>
  <c r="N200" i="7" a="1"/>
  <c r="N200" i="7" s="1"/>
  <c r="AT200" i="7" s="1" a="1"/>
  <c r="AT200" i="7" s="1"/>
  <c r="BS200" i="7" s="1"/>
  <c r="N208" i="7" a="1"/>
  <c r="N208" i="7" s="1"/>
  <c r="AT208" i="7" s="1" a="1"/>
  <c r="AT208" i="7" s="1"/>
  <c r="BS208" i="7" s="1"/>
  <c r="N18" i="7" a="1"/>
  <c r="N18" i="7" s="1"/>
  <c r="AT18" i="7" s="1" a="1"/>
  <c r="AT18" i="7" s="1"/>
  <c r="BS18" i="7" s="1"/>
  <c r="N50" i="7" a="1"/>
  <c r="N50" i="7" s="1"/>
  <c r="AT50" i="7" s="1" a="1"/>
  <c r="AT50" i="7" s="1"/>
  <c r="BS50" i="7" s="1"/>
  <c r="N90" i="7" a="1"/>
  <c r="N90" i="7" s="1"/>
  <c r="AT90" i="7" s="1" a="1"/>
  <c r="AT90" i="7" s="1"/>
  <c r="BS90" i="7" s="1"/>
  <c r="N115" i="7" a="1"/>
  <c r="N115" i="7" s="1"/>
  <c r="AT115" i="7" s="1" a="1"/>
  <c r="AT115" i="7" s="1"/>
  <c r="BS115" i="7" s="1"/>
  <c r="N124" i="7" a="1"/>
  <c r="N124" i="7" s="1"/>
  <c r="AT124" i="7" s="1" a="1"/>
  <c r="AT124" i="7" s="1"/>
  <c r="BS124" i="7" s="1"/>
  <c r="N228" i="7" a="1"/>
  <c r="N228" i="7" s="1"/>
  <c r="AT228" i="7" s="1" a="1"/>
  <c r="AT228" i="7" s="1"/>
  <c r="BS228" i="7" s="1"/>
  <c r="N180" i="7" a="1"/>
  <c r="N180" i="7" s="1"/>
  <c r="AT180" i="7" s="1" a="1"/>
  <c r="AT180" i="7" s="1"/>
  <c r="BS180" i="7" s="1"/>
  <c r="N202" i="7" a="1"/>
  <c r="N202" i="7" s="1"/>
  <c r="AT202" i="7" s="1" a="1"/>
  <c r="AT202" i="7" s="1"/>
  <c r="BS202" i="7" s="1"/>
  <c r="N234" i="7" a="1"/>
  <c r="N234" i="7" s="1"/>
  <c r="AT234" i="7" s="1" a="1"/>
  <c r="AT234" i="7" s="1"/>
  <c r="BS234" i="7" s="1"/>
  <c r="N242" i="7" a="1"/>
  <c r="N242" i="7" s="1"/>
  <c r="AT242" i="7" s="1" a="1"/>
  <c r="AT242" i="7" s="1"/>
  <c r="BS242" i="7" s="1"/>
  <c r="N7" i="7" a="1"/>
  <c r="N7" i="7" s="1"/>
  <c r="AT7" i="7" s="1" a="1"/>
  <c r="AT7" i="7" s="1"/>
  <c r="BS7" i="7" s="1"/>
  <c r="N39" i="7" a="1"/>
  <c r="N39" i="7" s="1"/>
  <c r="AT39" i="7" s="1" a="1"/>
  <c r="AT39" i="7" s="1"/>
  <c r="BS39" i="7" s="1"/>
  <c r="N107" i="7" a="1"/>
  <c r="N107" i="7" s="1"/>
  <c r="AT107" i="7" s="1" a="1"/>
  <c r="AT107" i="7" s="1"/>
  <c r="BS107" i="7" s="1"/>
  <c r="N151" i="7" a="1"/>
  <c r="N151" i="7" s="1"/>
  <c r="AT151" i="7" s="1" a="1"/>
  <c r="AT151" i="7" s="1"/>
  <c r="BS151" i="7" s="1"/>
  <c r="N76" i="7" a="1"/>
  <c r="N76" i="7" s="1"/>
  <c r="AT76" i="7" s="1" a="1"/>
  <c r="AT76" i="7" s="1"/>
  <c r="BS76" i="7" s="1"/>
  <c r="N224" i="7" a="1"/>
  <c r="N224" i="7" s="1"/>
  <c r="AT224" i="7" s="1" a="1"/>
  <c r="AT224" i="7" s="1"/>
  <c r="BS224" i="7" s="1"/>
  <c r="N279" i="7" a="1"/>
  <c r="N279" i="7" s="1"/>
  <c r="AT279" i="7" s="1" a="1"/>
  <c r="AT279" i="7" s="1"/>
  <c r="BS279" i="7" s="1"/>
  <c r="N239" i="7" a="1"/>
  <c r="N239" i="7" s="1"/>
  <c r="AT239" i="7" s="1" a="1"/>
  <c r="AT239" i="7" s="1"/>
  <c r="BS239" i="7" s="1"/>
  <c r="N238" i="7" a="1"/>
  <c r="N238" i="7" s="1"/>
  <c r="AT238" i="7" s="1" a="1"/>
  <c r="AT238" i="7" s="1"/>
  <c r="BS238" i="7" s="1"/>
  <c r="N25" i="7" a="1"/>
  <c r="N25" i="7" s="1"/>
  <c r="AT25" i="7" s="1" a="1"/>
  <c r="AT25" i="7" s="1"/>
  <c r="BS25" i="7" s="1"/>
  <c r="N71" i="7" a="1"/>
  <c r="N71" i="7" s="1"/>
  <c r="AT71" i="7" s="1" a="1"/>
  <c r="AT71" i="7" s="1"/>
  <c r="BS71" i="7" s="1"/>
  <c r="N96" i="7" a="1"/>
  <c r="N96" i="7" s="1"/>
  <c r="AT96" i="7" s="1" a="1"/>
  <c r="AT96" i="7" s="1"/>
  <c r="BS96" i="7" s="1"/>
  <c r="N127" i="7" a="1"/>
  <c r="N127" i="7" s="1"/>
  <c r="AT127" i="7" s="1" a="1"/>
  <c r="AT127" i="7" s="1"/>
  <c r="BS127" i="7" s="1"/>
  <c r="N168" i="7" a="1"/>
  <c r="N168" i="7" s="1"/>
  <c r="AT168" i="7" s="1" a="1"/>
  <c r="AT168" i="7" s="1"/>
  <c r="BS168" i="7" s="1"/>
  <c r="N182" i="7" a="1"/>
  <c r="N182" i="7" s="1"/>
  <c r="AT182" i="7" s="1" a="1"/>
  <c r="AT182" i="7" s="1"/>
  <c r="BS182" i="7" s="1"/>
  <c r="N254" i="7" a="1"/>
  <c r="N254" i="7" s="1"/>
  <c r="AT254" i="7" s="1" a="1"/>
  <c r="AT254" i="7" s="1"/>
  <c r="BS254" i="7" s="1"/>
  <c r="N289" i="7" a="1"/>
  <c r="N289" i="7" s="1"/>
  <c r="AT289" i="7" s="1" a="1"/>
  <c r="AT289" i="7" s="1"/>
  <c r="BS289" i="7" s="1"/>
  <c r="N293" i="7" a="1"/>
  <c r="N293" i="7" s="1"/>
  <c r="AT293" i="7" s="1" a="1"/>
  <c r="AT293" i="7" s="1"/>
  <c r="BS293" i="7" s="1"/>
  <c r="N22" i="7" a="1"/>
  <c r="N22" i="7" s="1"/>
  <c r="AT22" i="7" s="1" a="1"/>
  <c r="AT22" i="7" s="1"/>
  <c r="BS22" i="7" s="1"/>
  <c r="N68" i="7" a="1"/>
  <c r="N68" i="7" s="1"/>
  <c r="AT68" i="7" s="1" a="1"/>
  <c r="AT68" i="7" s="1"/>
  <c r="BS68" i="7" s="1"/>
  <c r="N93" i="7" a="1"/>
  <c r="N93" i="7" s="1"/>
  <c r="AT93" i="7" s="1" a="1"/>
  <c r="AT93" i="7" s="1"/>
  <c r="BS93" i="7" s="1"/>
  <c r="N121" i="7" a="1"/>
  <c r="N121" i="7" s="1"/>
  <c r="AT121" i="7" s="1" a="1"/>
  <c r="AT121" i="7" s="1"/>
  <c r="BS121" i="7" s="1"/>
  <c r="N159" i="7" a="1"/>
  <c r="N159" i="7" s="1"/>
  <c r="AT159" i="7" s="1" a="1"/>
  <c r="AT159" i="7" s="1"/>
  <c r="BS159" i="7" s="1"/>
  <c r="N85" i="7" a="1"/>
  <c r="N85" i="7" s="1"/>
  <c r="AT85" i="7" s="1" a="1"/>
  <c r="AT85" i="7" s="1"/>
  <c r="BS85" i="7" s="1"/>
  <c r="N229" i="7" a="1"/>
  <c r="N229" i="7" s="1"/>
  <c r="AT229" i="7" s="1" a="1"/>
  <c r="AT229" i="7" s="1"/>
  <c r="BS229" i="7" s="1"/>
  <c r="N286" i="7" a="1"/>
  <c r="N286" i="7" s="1"/>
  <c r="AT286" i="7" s="1" a="1"/>
  <c r="AT286" i="7" s="1"/>
  <c r="BS286" i="7" s="1"/>
  <c r="N270" i="7" a="1"/>
  <c r="N270" i="7" s="1"/>
  <c r="AT270" i="7" s="1" a="1"/>
  <c r="AT270" i="7" s="1"/>
  <c r="BS270" i="7" s="1"/>
  <c r="N23" i="7" a="1"/>
  <c r="N23" i="7" s="1"/>
  <c r="AT23" i="7" s="1" a="1"/>
  <c r="AT23" i="7" s="1"/>
  <c r="BS23" i="7" s="1"/>
  <c r="N69" i="7" a="1"/>
  <c r="N69" i="7" s="1"/>
  <c r="AT69" i="7" s="1" a="1"/>
  <c r="AT69" i="7" s="1"/>
  <c r="BS69" i="7" s="1"/>
  <c r="N94" i="7" a="1"/>
  <c r="N94" i="7" s="1"/>
  <c r="AT94" i="7" s="1" a="1"/>
  <c r="AT94" i="7" s="1"/>
  <c r="BS94" i="7" s="1"/>
  <c r="N123" i="7" a="1"/>
  <c r="N123" i="7" s="1"/>
  <c r="AT123" i="7" s="1" a="1"/>
  <c r="AT123" i="7" s="1"/>
  <c r="BS123" i="7" s="1"/>
  <c r="N52" i="7" a="1"/>
  <c r="N52" i="7" s="1"/>
  <c r="AT52" i="7" s="1" a="1"/>
  <c r="AT52" i="7" s="1"/>
  <c r="BS52" i="7" s="1"/>
  <c r="N100" i="7" a="1"/>
  <c r="N100" i="7" s="1"/>
  <c r="AT100" i="7" s="1" a="1"/>
  <c r="AT100" i="7" s="1"/>
  <c r="BS100" i="7" s="1"/>
  <c r="N231" i="7" a="1"/>
  <c r="N231" i="7" s="1"/>
  <c r="AT231" i="7" s="1" a="1"/>
  <c r="AT231" i="7" s="1"/>
  <c r="BS231" i="7" s="1"/>
  <c r="N287" i="7" a="1"/>
  <c r="N287" i="7" s="1"/>
  <c r="AT287" i="7" s="1" a="1"/>
  <c r="AT287" i="7" s="1"/>
  <c r="BS287" i="7" s="1"/>
  <c r="N267" i="7" a="1"/>
  <c r="N267" i="7" s="1"/>
  <c r="AT267" i="7" s="1" a="1"/>
  <c r="AT267" i="7" s="1"/>
  <c r="BS267" i="7" s="1"/>
  <c r="N276" i="7" a="1"/>
  <c r="N276" i="7" s="1"/>
  <c r="AT276" i="7" s="1" a="1"/>
  <c r="AT276" i="7" s="1"/>
  <c r="BS276" i="7" s="1"/>
  <c r="N28" i="7" a="1"/>
  <c r="N28" i="7" s="1"/>
  <c r="AT28" i="7" s="1" a="1"/>
  <c r="AT28" i="7" s="1"/>
  <c r="BS28" i="7" s="1"/>
  <c r="N74" i="7" a="1"/>
  <c r="N74" i="7" s="1"/>
  <c r="AT74" i="7" s="1" a="1"/>
  <c r="AT74" i="7" s="1"/>
  <c r="BS74" i="7" s="1"/>
  <c r="N139" i="7" a="1"/>
  <c r="N139" i="7" s="1"/>
  <c r="AT139" i="7" s="1" a="1"/>
  <c r="AT139" i="7" s="1"/>
  <c r="BS139" i="7" s="1"/>
  <c r="N162" i="7" a="1"/>
  <c r="N162" i="7" s="1"/>
  <c r="AT162" i="7" s="1" a="1"/>
  <c r="AT162" i="7" s="1"/>
  <c r="BS162" i="7" s="1"/>
  <c r="N196" i="7" a="1"/>
  <c r="N196" i="7" s="1"/>
  <c r="AT196" i="7" s="1" a="1"/>
  <c r="AT196" i="7" s="1"/>
  <c r="BS196" i="7" s="1"/>
  <c r="N185" i="7" a="1"/>
  <c r="N185" i="7" s="1"/>
  <c r="AT185" i="7" s="1" a="1"/>
  <c r="AT185" i="7" s="1"/>
  <c r="BS185" i="7" s="1"/>
  <c r="N263" i="7" a="1"/>
  <c r="N263" i="7" s="1"/>
  <c r="AT263" i="7" s="1" a="1"/>
  <c r="AT263" i="7" s="1"/>
  <c r="BS263" i="7" s="1"/>
  <c r="N137" i="7" a="1"/>
  <c r="N137" i="7" s="1"/>
  <c r="AT137" i="7" s="1" a="1"/>
  <c r="AT137" i="7" s="1"/>
  <c r="BS137" i="7" s="1"/>
  <c r="N12" i="7" a="1"/>
  <c r="N12" i="7" s="1"/>
  <c r="AT12" i="7" s="1" a="1"/>
  <c r="AT12" i="7" s="1"/>
  <c r="BS12" i="7" s="1"/>
  <c r="N44" i="7" a="1"/>
  <c r="N44" i="7" s="1"/>
  <c r="AT44" i="7" s="1" a="1"/>
  <c r="AT44" i="7" s="1"/>
  <c r="BS44" i="7" s="1"/>
  <c r="N111" i="7" a="1"/>
  <c r="N111" i="7" s="1"/>
  <c r="AT111" i="7" s="1" a="1"/>
  <c r="AT111" i="7" s="1"/>
  <c r="BS111" i="7" s="1"/>
  <c r="N156" i="7" a="1"/>
  <c r="N156" i="7" s="1"/>
  <c r="AT156" i="7" s="1" a="1"/>
  <c r="AT156" i="7" s="1"/>
  <c r="BS156" i="7" s="1"/>
  <c r="N86" i="7" a="1"/>
  <c r="N86" i="7" s="1"/>
  <c r="AT86" i="7" s="1" a="1"/>
  <c r="AT86" i="7" s="1"/>
  <c r="BS86" i="7" s="1"/>
  <c r="N134" i="7" a="1"/>
  <c r="N134" i="7" s="1"/>
  <c r="AT134" i="7" s="1" a="1"/>
  <c r="AT134" i="7" s="1"/>
  <c r="BS134" i="7" s="1"/>
  <c r="N261" i="7" a="1"/>
  <c r="N261" i="7" s="1"/>
  <c r="AT261" i="7" s="1" a="1"/>
  <c r="AT261" i="7" s="1"/>
  <c r="BS261" i="7" s="1"/>
  <c r="N220" i="7" a="1"/>
  <c r="N220" i="7" s="1"/>
  <c r="AT220" i="7" s="1" a="1"/>
  <c r="AT220" i="7" s="1"/>
  <c r="BS220" i="7" s="1"/>
  <c r="N244" i="7" a="1"/>
  <c r="N244" i="7" s="1"/>
  <c r="AT244" i="7" s="1" a="1"/>
  <c r="AT244" i="7" s="1"/>
  <c r="BS244" i="7" s="1"/>
  <c r="N9" i="7" a="1"/>
  <c r="N9" i="7" s="1"/>
  <c r="AT9" i="7" s="1" a="1"/>
  <c r="AT9" i="7" s="1"/>
  <c r="BS9" i="7" s="1"/>
  <c r="N41" i="7" a="1"/>
  <c r="N41" i="7" s="1"/>
  <c r="AT41" i="7" s="1" a="1"/>
  <c r="AT41" i="7" s="1"/>
  <c r="BS41" i="7" s="1"/>
  <c r="N65" i="7" a="1"/>
  <c r="N65" i="7" s="1"/>
  <c r="AT65" i="7" s="1" a="1"/>
  <c r="AT65" i="7" s="1"/>
  <c r="BS65" i="7" s="1"/>
  <c r="N153" i="7" a="1"/>
  <c r="N153" i="7" s="1"/>
  <c r="AT153" i="7" s="1" a="1"/>
  <c r="AT153" i="7" s="1"/>
  <c r="BS153" i="7" s="1"/>
  <c r="N80" i="7" a="1"/>
  <c r="N80" i="7" s="1"/>
  <c r="AT80" i="7" s="1" a="1"/>
  <c r="AT80" i="7" s="1"/>
  <c r="BS80" i="7" s="1"/>
  <c r="N226" i="7" a="1"/>
  <c r="N226" i="7" s="1"/>
  <c r="AT226" i="7" s="1" a="1"/>
  <c r="AT226" i="7" s="1"/>
  <c r="BS226" i="7" s="1"/>
  <c r="N201" i="7" a="1"/>
  <c r="N201" i="7" s="1"/>
  <c r="AT201" i="7" s="1" a="1"/>
  <c r="AT201" i="7" s="1"/>
  <c r="BS201" i="7" s="1"/>
  <c r="N243" i="7" a="1"/>
  <c r="N243" i="7" s="1"/>
  <c r="AT243" i="7" s="1" a="1"/>
  <c r="AT243" i="7" s="1"/>
  <c r="BS243" i="7" s="1"/>
  <c r="N259" i="7" a="1"/>
  <c r="N259" i="7" s="1"/>
  <c r="AT259" i="7" s="1" a="1"/>
  <c r="AT259" i="7" s="1"/>
  <c r="BS259" i="7" s="1"/>
  <c r="N10" i="7" a="1"/>
  <c r="N10" i="7" s="1"/>
  <c r="AT10" i="7" s="1" a="1"/>
  <c r="AT10" i="7" s="1"/>
  <c r="BS10" i="7" s="1"/>
  <c r="N42" i="7" a="1"/>
  <c r="N42" i="7" s="1"/>
  <c r="AT42" i="7" s="1" a="1"/>
  <c r="AT42" i="7" s="1"/>
  <c r="BS42" i="7" s="1"/>
  <c r="N109" i="7" a="1"/>
  <c r="N109" i="7" s="1"/>
  <c r="AT109" i="7" s="1" a="1"/>
  <c r="AT109" i="7" s="1"/>
  <c r="BS109" i="7" s="1"/>
  <c r="N154" i="7" a="1"/>
  <c r="N154" i="7" s="1"/>
  <c r="AT154" i="7" s="1" a="1"/>
  <c r="AT154" i="7" s="1"/>
  <c r="BS154" i="7" s="1"/>
  <c r="N82" i="7" a="1"/>
  <c r="N82" i="7" s="1"/>
  <c r="AT82" i="7" s="1" a="1"/>
  <c r="AT82" i="7" s="1"/>
  <c r="BS82" i="7" s="1"/>
  <c r="N56" i="7" a="1"/>
  <c r="N56" i="7" s="1"/>
  <c r="AT56" i="7" s="1" a="1"/>
  <c r="AT56" i="7" s="1"/>
  <c r="BS56" i="7" s="1"/>
  <c r="N203" i="7" a="1"/>
  <c r="N203" i="7" s="1"/>
  <c r="AT203" i="7" s="1" a="1"/>
  <c r="AT203" i="7" s="1"/>
  <c r="BS203" i="7" s="1"/>
  <c r="N245" i="7" a="1"/>
  <c r="N245" i="7" s="1"/>
  <c r="AT245" i="7" s="1" a="1"/>
  <c r="AT245" i="7" s="1"/>
  <c r="BS245" i="7" s="1"/>
  <c r="N275" i="7" a="1"/>
  <c r="N275" i="7" s="1"/>
  <c r="AT275" i="7" s="1" a="1"/>
  <c r="AT275" i="7" s="1"/>
  <c r="BS275" i="7" s="1"/>
  <c r="N258" i="7" a="1"/>
  <c r="N258" i="7" s="1"/>
  <c r="AT258" i="7" s="1" a="1"/>
  <c r="AT258" i="7" s="1"/>
  <c r="BS258" i="7" s="1"/>
  <c r="N47" i="7" a="1"/>
  <c r="N47" i="7" s="1"/>
  <c r="AT47" i="7" s="1" a="1"/>
  <c r="AT47" i="7" s="1"/>
  <c r="BS47" i="7" s="1"/>
  <c r="N103" i="7" a="1"/>
  <c r="N103" i="7" s="1"/>
  <c r="AT103" i="7" s="1" a="1"/>
  <c r="AT103" i="7" s="1"/>
  <c r="BS103" i="7" s="1"/>
  <c r="N175" i="7" a="1"/>
  <c r="N175" i="7" s="1"/>
  <c r="AT175" i="7" s="1" a="1"/>
  <c r="AT175" i="7" s="1"/>
  <c r="BS175" i="7" s="1"/>
  <c r="N170" i="7" a="1"/>
  <c r="N170" i="7" s="1"/>
  <c r="AT170" i="7" s="1" a="1"/>
  <c r="AT170" i="7" s="1"/>
  <c r="BS170" i="7" s="1"/>
  <c r="N33" i="7" a="1"/>
  <c r="N33" i="7" s="1"/>
  <c r="AT33" i="7" s="1" a="1"/>
  <c r="AT33" i="7" s="1"/>
  <c r="BS33" i="7" s="1"/>
  <c r="N144" i="7" a="1"/>
  <c r="N144" i="7" s="1"/>
  <c r="AT144" i="7" s="1" a="1"/>
  <c r="AT144" i="7" s="1"/>
  <c r="BS144" i="7" s="1"/>
  <c r="N102" i="7" a="1"/>
  <c r="N102" i="7" s="1"/>
  <c r="AT102" i="7" s="1" a="1"/>
  <c r="AT102" i="7" s="1"/>
  <c r="BS102" i="7" s="1"/>
  <c r="N192" i="7" a="1"/>
  <c r="N192" i="7" s="1"/>
  <c r="AT192" i="7" s="1" a="1"/>
  <c r="AT192" i="7" s="1"/>
  <c r="BS192" i="7" s="1"/>
  <c r="N189" i="7" a="1"/>
  <c r="N189" i="7" s="1"/>
  <c r="AT189" i="7" s="1" a="1"/>
  <c r="AT189" i="7" s="1"/>
  <c r="BS189" i="7" s="1"/>
  <c r="N51" i="7" a="1"/>
  <c r="N51" i="7" s="1"/>
  <c r="AT51" i="7" s="1" a="1"/>
  <c r="AT51" i="7" s="1"/>
  <c r="BS51" i="7" s="1"/>
  <c r="N164" i="7" a="1"/>
  <c r="N164" i="7" s="1"/>
  <c r="AT164" i="7" s="1" a="1"/>
  <c r="AT164" i="7" s="1"/>
  <c r="BS164" i="7" s="1"/>
  <c r="N187" i="7" a="1"/>
  <c r="N187" i="7" s="1"/>
  <c r="AT187" i="7" s="1" a="1"/>
  <c r="AT187" i="7" s="1"/>
  <c r="BS187" i="7" s="1"/>
  <c r="N179" i="7" a="1"/>
  <c r="N179" i="7" s="1"/>
  <c r="AT179" i="7" s="1" a="1"/>
  <c r="AT179" i="7" s="1"/>
  <c r="BS179" i="7" s="1"/>
  <c r="N31" i="7" a="1"/>
  <c r="N31" i="7" s="1"/>
  <c r="AT31" i="7" s="1" a="1"/>
  <c r="AT31" i="7" s="1"/>
  <c r="BS31" i="7" s="1"/>
  <c r="N142" i="7" a="1"/>
  <c r="N142" i="7" s="1"/>
  <c r="AT142" i="7" s="1" a="1"/>
  <c r="AT142" i="7" s="1"/>
  <c r="BS142" i="7" s="1"/>
  <c r="N81" i="7" a="1"/>
  <c r="N81" i="7" s="1"/>
  <c r="AT81" i="7" s="1" a="1"/>
  <c r="AT81" i="7" s="1"/>
  <c r="BS81" i="7" s="1"/>
  <c r="N172" i="7" a="1"/>
  <c r="N172" i="7" s="1"/>
  <c r="AT172" i="7" s="1" a="1"/>
  <c r="AT172" i="7" s="1"/>
  <c r="BS172" i="7" s="1"/>
  <c r="N283" i="7" a="1"/>
  <c r="N283" i="7" s="1"/>
  <c r="AT283" i="7" s="1" a="1"/>
  <c r="AT283" i="7" s="1"/>
  <c r="BS283" i="7" s="1"/>
  <c r="N66" i="7" a="1"/>
  <c r="N66" i="7" s="1"/>
  <c r="AT66" i="7" s="1" a="1"/>
  <c r="AT66" i="7" s="1"/>
  <c r="BS66" i="7" s="1"/>
  <c r="N117" i="7" a="1"/>
  <c r="N117" i="7" s="1"/>
  <c r="AT117" i="7" s="1" a="1"/>
  <c r="AT117" i="7" s="1"/>
  <c r="BS117" i="7" s="1"/>
  <c r="N79" i="7" a="1"/>
  <c r="N79" i="7" s="1"/>
  <c r="AT79" i="7" s="1" a="1"/>
  <c r="AT79" i="7" s="1"/>
  <c r="BS79" i="7" s="1"/>
  <c r="N250" i="7" a="1"/>
  <c r="N250" i="7" s="1"/>
  <c r="AT250" i="7" s="1" a="1"/>
  <c r="AT250" i="7" s="1"/>
  <c r="BS250" i="7" s="1"/>
  <c r="N36" i="7" a="1"/>
  <c r="N36" i="7" s="1"/>
  <c r="AT36" i="7" s="1" a="1"/>
  <c r="AT36" i="7" s="1"/>
  <c r="BS36" i="7" s="1"/>
  <c r="N148" i="7" a="1"/>
  <c r="N148" i="7" s="1"/>
  <c r="AT148" i="7" s="1" a="1"/>
  <c r="AT148" i="7" s="1"/>
  <c r="BS148" i="7" s="1"/>
  <c r="N199" i="7" a="1"/>
  <c r="N199" i="7" s="1"/>
  <c r="AT199" i="7" s="1" a="1"/>
  <c r="AT199" i="7" s="1"/>
  <c r="BS199" i="7" s="1"/>
  <c r="N233" i="7" a="1"/>
  <c r="N233" i="7" s="1"/>
  <c r="AT233" i="7" s="1" a="1"/>
  <c r="AT233" i="7" s="1"/>
  <c r="BS233" i="7" s="1"/>
  <c r="N282" i="7" a="1"/>
  <c r="N282" i="7" s="1"/>
  <c r="AT282" i="7" s="1" a="1"/>
  <c r="AT282" i="7" s="1"/>
  <c r="BS282" i="7" s="1"/>
  <c r="N104" i="7" a="1"/>
  <c r="N104" i="7" s="1"/>
  <c r="AT104" i="7" s="1" a="1"/>
  <c r="AT104" i="7" s="1"/>
  <c r="BS104" i="7" s="1"/>
  <c r="N58" i="7" a="1"/>
  <c r="N58" i="7" s="1"/>
  <c r="AT58" i="7" s="1" a="1"/>
  <c r="AT58" i="7" s="1"/>
  <c r="BS58" i="7" s="1"/>
  <c r="N193" i="7" a="1"/>
  <c r="N193" i="7" s="1"/>
  <c r="AT193" i="7" s="1" a="1"/>
  <c r="AT193" i="7" s="1"/>
  <c r="BS193" i="7" s="1"/>
  <c r="N215" i="7" a="1"/>
  <c r="N215" i="7" s="1"/>
  <c r="AT215" i="7" s="1" a="1"/>
  <c r="AT215" i="7" s="1"/>
  <c r="BS215" i="7" s="1"/>
  <c r="N34" i="7" a="1"/>
  <c r="N34" i="7" s="1"/>
  <c r="AT34" i="7" s="1" a="1"/>
  <c r="AT34" i="7" s="1"/>
  <c r="BS34" i="7" s="1"/>
  <c r="N146" i="7" a="1"/>
  <c r="N146" i="7" s="1"/>
  <c r="AT146" i="7" s="1" a="1"/>
  <c r="AT146" i="7" s="1"/>
  <c r="BS146" i="7" s="1"/>
  <c r="N197" i="7" a="1"/>
  <c r="N197" i="7" s="1"/>
  <c r="AT197" i="7" s="1" a="1"/>
  <c r="AT197" i="7" s="1"/>
  <c r="BS197" i="7" s="1"/>
  <c r="N216" i="7" a="1"/>
  <c r="N216" i="7" s="1"/>
  <c r="AT216" i="7" s="1" a="1"/>
  <c r="AT216" i="7" s="1"/>
  <c r="BS216" i="7" s="1"/>
  <c r="N260" i="7" a="1"/>
  <c r="N260" i="7" s="1"/>
  <c r="AT260" i="7" s="1" a="1"/>
  <c r="AT260" i="7" s="1"/>
  <c r="BS260" i="7" s="1"/>
  <c r="N70" i="7" a="1"/>
  <c r="N70" i="7" s="1"/>
  <c r="AT70" i="7" s="1" a="1"/>
  <c r="AT70" i="7" s="1"/>
  <c r="BS70" i="7" s="1"/>
  <c r="N125" i="7" a="1"/>
  <c r="N125" i="7" s="1"/>
  <c r="AT125" i="7" s="1" a="1"/>
  <c r="AT125" i="7" s="1"/>
  <c r="BS125" i="7" s="1"/>
  <c r="N181" i="7" a="1"/>
  <c r="N181" i="7" s="1"/>
  <c r="AT181" i="7" s="1" a="1"/>
  <c r="AT181" i="7" s="1"/>
  <c r="BS181" i="7" s="1"/>
  <c r="N288" i="7" a="1"/>
  <c r="N288" i="7" s="1"/>
  <c r="AT288" i="7" s="1" a="1"/>
  <c r="AT288" i="7" s="1"/>
  <c r="BS288" i="7" s="1"/>
  <c r="N40" i="7" a="1"/>
  <c r="N40" i="7" s="1"/>
  <c r="AT40" i="7" s="1" a="1"/>
  <c r="AT40" i="7" s="1"/>
  <c r="BS40" i="7" s="1"/>
  <c r="N152" i="7" a="1"/>
  <c r="N152" i="7" s="1"/>
  <c r="AT152" i="7" s="1" a="1"/>
  <c r="AT152" i="7" s="1"/>
  <c r="BS152" i="7" s="1"/>
  <c r="N225" i="7" a="1"/>
  <c r="N225" i="7" s="1"/>
  <c r="AT225" i="7" s="1" a="1"/>
  <c r="AT225" i="7" s="1"/>
  <c r="BS225" i="7" s="1"/>
  <c r="N241" i="7" a="1"/>
  <c r="N241" i="7" s="1"/>
  <c r="AT241" i="7" s="1" a="1"/>
  <c r="AT241" i="7" s="1"/>
  <c r="BS241" i="7" s="1"/>
  <c r="N284" i="7" a="1"/>
  <c r="N284" i="7" s="1"/>
  <c r="AT284" i="7" s="1" a="1"/>
  <c r="AT284" i="7" s="1"/>
  <c r="BS284" i="7" s="1"/>
  <c r="N63" i="7" a="1"/>
  <c r="N63" i="7" s="1"/>
  <c r="AT63" i="7" s="1" a="1"/>
  <c r="AT63" i="7" s="1"/>
  <c r="BS63" i="7" s="1"/>
  <c r="N160" i="7" a="1"/>
  <c r="N160" i="7" s="1"/>
  <c r="AT160" i="7" s="1" a="1"/>
  <c r="AT160" i="7" s="1"/>
  <c r="BS160" i="7" s="1"/>
  <c r="N269" i="7" a="1"/>
  <c r="N269" i="7" s="1"/>
  <c r="AT269" i="7" s="1" a="1"/>
  <c r="AT269" i="7" s="1"/>
  <c r="BS269" i="7" s="1"/>
  <c r="N191" i="7" a="1"/>
  <c r="N191" i="7" s="1"/>
  <c r="AT191" i="7" s="1" a="1"/>
  <c r="AT191" i="7" s="1"/>
  <c r="BS191" i="7" s="1"/>
  <c r="N38" i="7" a="1"/>
  <c r="N38" i="7" s="1"/>
  <c r="AT38" i="7" s="1" a="1"/>
  <c r="AT38" i="7" s="1"/>
  <c r="BS38" i="7" s="1"/>
  <c r="N150" i="7" a="1"/>
  <c r="N150" i="7" s="1"/>
  <c r="AT150" i="7" s="1" a="1"/>
  <c r="AT150" i="7" s="1"/>
  <c r="BS150" i="7" s="1"/>
  <c r="N223" i="7" a="1"/>
  <c r="N223" i="7" s="1"/>
  <c r="AT223" i="7" s="1" a="1"/>
  <c r="AT223" i="7" s="1"/>
  <c r="BS223" i="7" s="1"/>
  <c r="N237" i="7" a="1"/>
  <c r="N237" i="7" s="1"/>
  <c r="AT237" i="7" s="1" a="1"/>
  <c r="AT237" i="7" s="1"/>
  <c r="BS237" i="7" s="1"/>
  <c r="N271" i="7" a="1"/>
  <c r="N271" i="7" s="1"/>
  <c r="AT271" i="7" s="1" a="1"/>
  <c r="AT271" i="7" s="1"/>
  <c r="BS271" i="7" s="1"/>
  <c r="N11" i="7" a="1"/>
  <c r="N11" i="7" s="1"/>
  <c r="AT11" i="7" s="1" a="1"/>
  <c r="AT11" i="7" s="1"/>
  <c r="BS11" i="7" s="1"/>
  <c r="N110" i="7" a="1"/>
  <c r="N110" i="7" s="1"/>
  <c r="AT110" i="7" s="1" a="1"/>
  <c r="AT110" i="7" s="1"/>
  <c r="BS110" i="7" s="1"/>
  <c r="N84" i="7" a="1"/>
  <c r="N84" i="7" s="1"/>
  <c r="AT84" i="7" s="1" a="1"/>
  <c r="AT84" i="7" s="1"/>
  <c r="BS84" i="7" s="1"/>
  <c r="N246" i="7" a="1"/>
  <c r="N246" i="7" s="1"/>
  <c r="AT246" i="7" s="1" a="1"/>
  <c r="AT246" i="7" s="1"/>
  <c r="BS246" i="7" s="1"/>
  <c r="N292" i="7" a="1"/>
  <c r="N292" i="7" s="1"/>
  <c r="AT292" i="7" s="1" a="1"/>
  <c r="AT292" i="7" s="1"/>
  <c r="BS292" i="7" s="1"/>
  <c r="N75" i="7" a="1"/>
  <c r="N75" i="7" s="1"/>
  <c r="AT75" i="7" s="1" a="1"/>
  <c r="AT75" i="7" s="1"/>
  <c r="BS75" i="7" s="1"/>
  <c r="N163" i="7" a="1"/>
  <c r="N163" i="7" s="1"/>
  <c r="AT163" i="7" s="1" a="1"/>
  <c r="AT163" i="7" s="1"/>
  <c r="BS163" i="7" s="1"/>
  <c r="N186" i="7" a="1"/>
  <c r="N186" i="7" s="1"/>
  <c r="AT186" i="7" s="1" a="1"/>
  <c r="AT186" i="7" s="1"/>
  <c r="BS186" i="7" s="1"/>
  <c r="N177" i="7" a="1"/>
  <c r="N177" i="7" s="1"/>
  <c r="AT177" i="7" s="1" a="1"/>
  <c r="AT177" i="7" s="1"/>
  <c r="BS177" i="7" s="1"/>
  <c r="N26" i="7" a="1"/>
  <c r="N26" i="7" s="1"/>
  <c r="AT26" i="7" s="1" a="1"/>
  <c r="AT26" i="7" s="1"/>
  <c r="BS26" i="7" s="1"/>
  <c r="N97" i="7" a="1"/>
  <c r="N97" i="7" s="1"/>
  <c r="AT97" i="7" s="1" a="1"/>
  <c r="AT97" i="7" s="1"/>
  <c r="BS97" i="7" s="1"/>
  <c r="N194" i="7" a="1"/>
  <c r="N194" i="7" s="1"/>
  <c r="AT194" i="7" s="1" a="1"/>
  <c r="AT194" i="7" s="1"/>
  <c r="BS194" i="7" s="1"/>
  <c r="N255" i="7" a="1"/>
  <c r="N255" i="7" s="1"/>
  <c r="AT255" i="7" s="1" a="1"/>
  <c r="AT255" i="7" s="1"/>
  <c r="BS255" i="7" s="1"/>
  <c r="N132" i="7" a="1"/>
  <c r="N132" i="7" s="1"/>
  <c r="AT132" i="7" s="1" a="1"/>
  <c r="AT132" i="7" s="1"/>
  <c r="BS132" i="7" s="1"/>
  <c r="N73" i="7" a="1"/>
  <c r="N73" i="7" s="1"/>
  <c r="AT73" i="7" s="1" a="1"/>
  <c r="AT73" i="7" s="1"/>
  <c r="BS73" i="7" s="1"/>
  <c r="N161" i="7" a="1"/>
  <c r="N161" i="7" s="1"/>
  <c r="AT161" i="7" s="1" a="1"/>
  <c r="AT161" i="7" s="1"/>
  <c r="BS161" i="7" s="1"/>
  <c r="N184" i="7" a="1"/>
  <c r="N184" i="7" s="1"/>
  <c r="AT184" i="7" s="1" a="1"/>
  <c r="AT184" i="7" s="1"/>
  <c r="BS184" i="7" s="1"/>
  <c r="N291" i="7" a="1"/>
  <c r="N291" i="7" s="1"/>
  <c r="AT291" i="7" s="1" a="1"/>
  <c r="AT291" i="7" s="1"/>
  <c r="BS291" i="7" s="1"/>
  <c r="N273" i="7" a="1"/>
  <c r="N273" i="7" s="1"/>
  <c r="AT273" i="7" s="1" a="1"/>
  <c r="AT273" i="7" s="1"/>
  <c r="BS273" i="7" s="1"/>
  <c r="N15" i="7" a="1"/>
  <c r="N15" i="7" s="1"/>
  <c r="AT15" i="7" s="1" a="1"/>
  <c r="AT15" i="7" s="1"/>
  <c r="BS15" i="7" s="1"/>
  <c r="N87" i="7" a="1"/>
  <c r="N87" i="7" s="1"/>
  <c r="AT87" i="7" s="1" a="1"/>
  <c r="AT87" i="7" s="1"/>
  <c r="BS87" i="7" s="1"/>
  <c r="N118" i="7" a="1"/>
  <c r="N118" i="7" s="1"/>
  <c r="AT118" i="7" s="1" a="1"/>
  <c r="AT118" i="7" s="1"/>
  <c r="BS118" i="7" s="1"/>
  <c r="N6" i="7" a="1"/>
  <c r="N6" i="7" s="1"/>
  <c r="N277" i="7" a="1"/>
  <c r="N277" i="7" s="1"/>
  <c r="AT277" i="7" s="1" a="1"/>
  <c r="AT277" i="7" s="1"/>
  <c r="BS277" i="7" s="1"/>
  <c r="N57" i="7" a="1"/>
  <c r="N57" i="7" s="1"/>
  <c r="AT57" i="7" s="1" a="1"/>
  <c r="AT57" i="7" s="1"/>
  <c r="BS57" i="7" s="1"/>
  <c r="N54" i="7" a="1"/>
  <c r="N54" i="7" s="1"/>
  <c r="AT54" i="7" s="1" a="1"/>
  <c r="AT54" i="7" s="1"/>
  <c r="BS54" i="7" s="1"/>
  <c r="N83" i="7" a="1"/>
  <c r="N83" i="7" s="1"/>
  <c r="AT83" i="7" s="1" a="1"/>
  <c r="AT83" i="7" s="1"/>
  <c r="BS83" i="7" s="1"/>
  <c r="N213" i="7" a="1"/>
  <c r="N213" i="7" s="1"/>
  <c r="AT213" i="7" s="1" a="1"/>
  <c r="AT213" i="7" s="1"/>
  <c r="BS213" i="7" s="1"/>
  <c r="N30" i="7" a="1"/>
  <c r="N30" i="7" s="1"/>
  <c r="AT30" i="7" s="1" a="1"/>
  <c r="AT30" i="7" s="1"/>
  <c r="BS30" i="7" s="1"/>
  <c r="N141" i="7" a="1"/>
  <c r="N141" i="7" s="1"/>
  <c r="AT141" i="7" s="1" a="1"/>
  <c r="AT141" i="7" s="1"/>
  <c r="BS141" i="7" s="1"/>
  <c r="N60" i="7" a="1"/>
  <c r="N60" i="7" s="1"/>
  <c r="AT60" i="7" s="1" a="1"/>
  <c r="AT60" i="7" s="1"/>
  <c r="BS60" i="7" s="1"/>
  <c r="N169" i="7" a="1"/>
  <c r="N169" i="7" s="1"/>
  <c r="AT169" i="7" s="1" a="1"/>
  <c r="AT169" i="7" s="1"/>
  <c r="BS169" i="7" s="1"/>
  <c r="N274" i="7" a="1"/>
  <c r="N274" i="7" s="1"/>
  <c r="AT274" i="7" s="1" a="1"/>
  <c r="AT274" i="7" s="1"/>
  <c r="BS274" i="7" s="1"/>
  <c r="N53" i="7" a="1"/>
  <c r="N53" i="7" s="1"/>
  <c r="AT53" i="7" s="1" a="1"/>
  <c r="AT53" i="7" s="1"/>
  <c r="BS53" i="7" s="1"/>
  <c r="N165" i="7" a="1"/>
  <c r="N165" i="7" s="1"/>
  <c r="AT165" i="7" s="1" a="1"/>
  <c r="AT165" i="7" s="1"/>
  <c r="BS165" i="7" s="1"/>
  <c r="N188" i="7" a="1"/>
  <c r="N188" i="7" s="1"/>
  <c r="AT188" i="7" s="1" a="1"/>
  <c r="AT188" i="7" s="1"/>
  <c r="BS188" i="7" s="1"/>
  <c r="N204" i="7" a="1"/>
  <c r="N204" i="7" s="1"/>
  <c r="AT204" i="7" s="1" a="1"/>
  <c r="AT204" i="7" s="1"/>
  <c r="BS204" i="7" s="1"/>
  <c r="N20" i="7" a="1"/>
  <c r="N20" i="7" s="1"/>
  <c r="AT20" i="7" s="1" a="1"/>
  <c r="AT20" i="7" s="1"/>
  <c r="BS20" i="7" s="1"/>
  <c r="N91" i="7" a="1"/>
  <c r="N91" i="7" s="1"/>
  <c r="AT91" i="7" s="1" a="1"/>
  <c r="AT91" i="7" s="1"/>
  <c r="BS91" i="7" s="1"/>
  <c r="N126" i="7" a="1"/>
  <c r="N126" i="7" s="1"/>
  <c r="AT126" i="7" s="1" a="1"/>
  <c r="AT126" i="7" s="1"/>
  <c r="BS126" i="7" s="1"/>
  <c r="N205" i="7" a="1"/>
  <c r="N205" i="7" s="1"/>
  <c r="AT205" i="7" s="1" a="1"/>
  <c r="AT205" i="7" s="1"/>
  <c r="BS205" i="7" s="1"/>
  <c r="N256" i="7" a="1"/>
  <c r="N256" i="7" s="1"/>
  <c r="AT256" i="7" s="1" a="1"/>
  <c r="AT256" i="7" s="1"/>
  <c r="BS256" i="7" s="1"/>
  <c r="N61" i="7" a="1"/>
  <c r="N61" i="7" s="1"/>
  <c r="AT61" i="7" s="1" a="1"/>
  <c r="AT61" i="7" s="1"/>
  <c r="BS61" i="7" s="1"/>
  <c r="N158" i="7" a="1"/>
  <c r="N158" i="7" s="1"/>
  <c r="AT158" i="7" s="1" a="1"/>
  <c r="AT158" i="7" s="1"/>
  <c r="BS158" i="7" s="1"/>
  <c r="N247" i="7" a="1"/>
  <c r="N247" i="7" s="1"/>
  <c r="AT247" i="7" s="1" a="1"/>
  <c r="AT247" i="7" s="1"/>
  <c r="BS247" i="7" s="1"/>
  <c r="N249" i="7" a="1"/>
  <c r="N249" i="7" s="1"/>
  <c r="AT249" i="7" s="1" a="1"/>
  <c r="AT249" i="7" s="1"/>
  <c r="BS249" i="7" s="1"/>
  <c r="N19" i="7" a="1"/>
  <c r="N19" i="7" s="1"/>
  <c r="AT19" i="7" s="1" a="1"/>
  <c r="AT19" i="7" s="1"/>
  <c r="BS19" i="7" s="1"/>
  <c r="N145" i="7" a="1"/>
  <c r="N145" i="7" s="1"/>
  <c r="AT145" i="7" s="1" a="1"/>
  <c r="AT145" i="7" s="1"/>
  <c r="BS145" i="7" s="1"/>
  <c r="N171" i="7" a="1"/>
  <c r="N171" i="7" s="1"/>
  <c r="AT171" i="7" s="1" a="1"/>
  <c r="AT171" i="7" s="1"/>
  <c r="BS171" i="7" s="1"/>
  <c r="N209" i="7" a="1"/>
  <c r="N209" i="7" s="1"/>
  <c r="AT209" i="7" s="1" a="1"/>
  <c r="AT209" i="7" s="1"/>
  <c r="BS209" i="7" s="1"/>
  <c r="N236" i="7" a="1"/>
  <c r="N236" i="7" s="1"/>
  <c r="AT236" i="7" s="1" a="1"/>
  <c r="AT236" i="7" s="1"/>
  <c r="BS236" i="7" s="1"/>
  <c r="N105" i="7" a="1"/>
  <c r="N105" i="7" s="1"/>
  <c r="AT105" i="7" s="1" a="1"/>
  <c r="AT105" i="7" s="1"/>
  <c r="BS105" i="7" s="1"/>
  <c r="N131" i="7" a="1"/>
  <c r="N131" i="7" s="1"/>
  <c r="AT131" i="7" s="1" a="1"/>
  <c r="AT131" i="7" s="1"/>
  <c r="BS131" i="7" s="1"/>
  <c r="N219" i="7" a="1"/>
  <c r="N219" i="7" s="1"/>
  <c r="AT219" i="7" s="1" a="1"/>
  <c r="AT219" i="7" s="1"/>
  <c r="BS219" i="7" s="1"/>
  <c r="N230" i="7" a="1"/>
  <c r="N230" i="7" s="1"/>
  <c r="AT230" i="7" s="1" a="1"/>
  <c r="AT230" i="7" s="1"/>
  <c r="BS230" i="7" s="1"/>
  <c r="N24" i="7" a="1"/>
  <c r="N24" i="7" s="1"/>
  <c r="AT24" i="7" s="1" a="1"/>
  <c r="AT24" i="7" s="1"/>
  <c r="BS24" i="7" s="1"/>
  <c r="N95" i="7" a="1"/>
  <c r="N95" i="7" s="1"/>
  <c r="AT95" i="7" s="1" a="1"/>
  <c r="AT95" i="7" s="1"/>
  <c r="BS95" i="7" s="1"/>
  <c r="N135" i="7" a="1"/>
  <c r="N135" i="7" s="1"/>
  <c r="AT135" i="7" s="1" a="1"/>
  <c r="AT135" i="7" s="1"/>
  <c r="BS135" i="7" s="1"/>
  <c r="N251" i="7" a="1"/>
  <c r="N251" i="7" s="1"/>
  <c r="AT251" i="7" s="1" a="1"/>
  <c r="AT251" i="7" s="1"/>
  <c r="BS251" i="7" s="1"/>
  <c r="N8" i="7" a="1"/>
  <c r="N8" i="7" s="1"/>
  <c r="AT8" i="7" s="1" a="1"/>
  <c r="AT8" i="7" s="1"/>
  <c r="BS8" i="7" s="1"/>
  <c r="N108" i="7" a="1"/>
  <c r="N108" i="7" s="1"/>
  <c r="AT108" i="7" s="1" a="1"/>
  <c r="AT108" i="7" s="1"/>
  <c r="BS108" i="7" s="1"/>
  <c r="N78" i="7" a="1"/>
  <c r="N78" i="7" s="1"/>
  <c r="AT78" i="7" s="1" a="1"/>
  <c r="AT78" i="7" s="1"/>
  <c r="BS78" i="7" s="1"/>
  <c r="N280" i="7" a="1"/>
  <c r="N280" i="7" s="1"/>
  <c r="AT280" i="7" s="1" a="1"/>
  <c r="AT280" i="7" s="1"/>
  <c r="BS280" i="7" s="1"/>
  <c r="N248" i="7" a="1"/>
  <c r="N248" i="7" s="1"/>
  <c r="AT248" i="7" s="1" a="1"/>
  <c r="AT248" i="7" s="1"/>
  <c r="BS248" i="7" s="1"/>
  <c r="N37" i="7" a="1"/>
  <c r="N37" i="7" s="1"/>
  <c r="AT37" i="7" s="1" a="1"/>
  <c r="AT37" i="7" s="1"/>
  <c r="BS37" i="7" s="1"/>
  <c r="N149" i="7" a="1"/>
  <c r="N149" i="7" s="1"/>
  <c r="AT149" i="7" s="1" a="1"/>
  <c r="AT149" i="7" s="1"/>
  <c r="BS149" i="7" s="1"/>
  <c r="N211" i="7" a="1"/>
  <c r="N211" i="7" s="1"/>
  <c r="AT211" i="7" s="1" a="1"/>
  <c r="AT211" i="7" s="1"/>
  <c r="BS211" i="7" s="1"/>
  <c r="N235" i="7" a="1"/>
  <c r="N235" i="7" s="1"/>
  <c r="AT235" i="7" s="1" a="1"/>
  <c r="AT235" i="7" s="1"/>
  <c r="BS235" i="7" s="1"/>
  <c r="N257" i="7" a="1"/>
  <c r="N257" i="7" s="1"/>
  <c r="AT257" i="7" s="1" a="1"/>
  <c r="AT257" i="7" s="1"/>
  <c r="BS257" i="7" s="1"/>
  <c r="N106" i="7" a="1"/>
  <c r="N106" i="7" s="1"/>
  <c r="AT106" i="7" s="1" a="1"/>
  <c r="AT106" i="7" s="1"/>
  <c r="BS106" i="7" s="1"/>
  <c r="N62" i="7" a="1"/>
  <c r="N62" i="7" s="1"/>
  <c r="AT62" i="7" s="1" a="1"/>
  <c r="AT62" i="7" s="1"/>
  <c r="BS62" i="7" s="1"/>
  <c r="N278" i="7" a="1"/>
  <c r="N278" i="7" s="1"/>
  <c r="AT278" i="7" s="1" a="1"/>
  <c r="AT278" i="7" s="1"/>
  <c r="BS278" i="7" s="1"/>
  <c r="N217" i="7" a="1"/>
  <c r="N217" i="7" s="1"/>
  <c r="AT217" i="7" s="1" a="1"/>
  <c r="AT217" i="7" s="1"/>
  <c r="BS217" i="7" s="1"/>
  <c r="N130" i="7" a="1"/>
  <c r="N130" i="7" s="1"/>
  <c r="AT130" i="7" s="1" a="1"/>
  <c r="AT130" i="7" s="1"/>
  <c r="BS130" i="7" s="1"/>
  <c r="N129" i="7" a="1"/>
  <c r="N129" i="7" s="1"/>
  <c r="AT129" i="7" s="1" a="1"/>
  <c r="AT129" i="7" s="1"/>
  <c r="BS129" i="7" s="1"/>
  <c r="N136" i="7" a="1"/>
  <c r="N136" i="7" s="1"/>
  <c r="AT136" i="7" s="1" a="1"/>
  <c r="AT136" i="7" s="1"/>
  <c r="BS136" i="7" s="1"/>
  <c r="N183" i="7" a="1"/>
  <c r="N183" i="7" s="1"/>
  <c r="AT183" i="7" s="1" a="1"/>
  <c r="AT183" i="7" s="1"/>
  <c r="BS183" i="7" s="1"/>
  <c r="N29" i="7" a="1"/>
  <c r="N29" i="7" s="1"/>
  <c r="AT29" i="7" s="1" a="1"/>
  <c r="AT29" i="7" s="1"/>
  <c r="BS29" i="7" s="1"/>
  <c r="N290" i="7" a="1"/>
  <c r="N290" i="7" s="1"/>
  <c r="AT290" i="7" s="1" a="1"/>
  <c r="AT290" i="7" s="1"/>
  <c r="BS290" i="7" s="1"/>
  <c r="N140" i="7" a="1"/>
  <c r="N140" i="7" s="1"/>
  <c r="AT140" i="7" s="1" a="1"/>
  <c r="AT140" i="7" s="1"/>
  <c r="BS140" i="7" s="1"/>
  <c r="N27" i="7" a="1"/>
  <c r="N27" i="7" s="1"/>
  <c r="AT27" i="7" s="1" a="1"/>
  <c r="AT27" i="7" s="1"/>
  <c r="BS27" i="7" s="1"/>
  <c r="N43" i="7" a="1"/>
  <c r="N43" i="7" s="1"/>
  <c r="AT43" i="7" s="1" a="1"/>
  <c r="AT43" i="7" s="1"/>
  <c r="BS43" i="7" s="1"/>
  <c r="N272" i="7" a="1"/>
  <c r="N272" i="7" s="1"/>
  <c r="AT272" i="7" s="1" a="1"/>
  <c r="AT272" i="7" s="1"/>
  <c r="BS272" i="7" s="1"/>
  <c r="N262" i="7" a="1"/>
  <c r="N262" i="7" s="1"/>
  <c r="AT262" i="7" s="1" a="1"/>
  <c r="AT262" i="7" s="1"/>
  <c r="BS262" i="7" s="1"/>
  <c r="N240" i="7" a="1"/>
  <c r="N240" i="7" s="1"/>
  <c r="AT240" i="7" s="1" a="1"/>
  <c r="AT240" i="7" s="1"/>
  <c r="BS240" i="7" s="1"/>
  <c r="N155" i="7" a="1"/>
  <c r="N155" i="7" s="1"/>
  <c r="AT155" i="7" s="1" a="1"/>
  <c r="AT155" i="7" s="1"/>
  <c r="BS155" i="7" s="1"/>
  <c r="N210" i="7" a="1"/>
  <c r="N210" i="7" s="1"/>
  <c r="AT210" i="7" s="1" a="1"/>
  <c r="AT210" i="7" s="1"/>
  <c r="BS210" i="7" s="1"/>
  <c r="N264" i="7" a="1"/>
  <c r="N264" i="7" s="1"/>
  <c r="AT264" i="7" s="1" a="1"/>
  <c r="AT264" i="7" s="1"/>
  <c r="BS264" i="7" s="1"/>
  <c r="N72" i="7" a="1"/>
  <c r="N72" i="7" s="1"/>
  <c r="AT72" i="7" s="1" a="1"/>
  <c r="AT72" i="7" s="1"/>
  <c r="BS72" i="7" s="1"/>
  <c r="N138" i="7" a="1"/>
  <c r="N138" i="7" s="1"/>
  <c r="AT138" i="7" s="1" a="1"/>
  <c r="AT138" i="7" s="1"/>
  <c r="BS138" i="7" s="1"/>
  <c r="N195" i="7" a="1"/>
  <c r="N195" i="7" s="1"/>
  <c r="AT195" i="7" s="1" a="1"/>
  <c r="AT195" i="7" s="1"/>
  <c r="BS195" i="7" s="1"/>
  <c r="H73" i="7" a="1"/>
  <c r="H73" i="7" s="1"/>
  <c r="AN73" i="7" s="1" a="1"/>
  <c r="AN73" i="7" s="1"/>
  <c r="BM73" i="7" s="1"/>
  <c r="H94" i="7" a="1"/>
  <c r="H94" i="7" s="1"/>
  <c r="AN94" i="7" s="1" a="1"/>
  <c r="AN94" i="7" s="1"/>
  <c r="BM94" i="7" s="1"/>
  <c r="H101" i="7" a="1"/>
  <c r="H101" i="7" s="1"/>
  <c r="AN101" i="7" s="1" a="1"/>
  <c r="AN101" i="7" s="1"/>
  <c r="BM101" i="7" s="1"/>
  <c r="H80" i="7" a="1"/>
  <c r="H80" i="7" s="1"/>
  <c r="AN80" i="7" s="1" a="1"/>
  <c r="AN80" i="7" s="1"/>
  <c r="BM80" i="7" s="1"/>
  <c r="H209" i="7" a="1"/>
  <c r="H209" i="7" s="1"/>
  <c r="AN209" i="7" s="1" a="1"/>
  <c r="AN209" i="7" s="1"/>
  <c r="BM209" i="7" s="1"/>
  <c r="H195" i="7" a="1"/>
  <c r="H195" i="7" s="1"/>
  <c r="AN195" i="7" s="1" a="1"/>
  <c r="AN195" i="7" s="1"/>
  <c r="BM195" i="7" s="1"/>
  <c r="H260" i="7" a="1"/>
  <c r="H260" i="7" s="1"/>
  <c r="AN260" i="7" s="1" a="1"/>
  <c r="AN260" i="7" s="1"/>
  <c r="BM260" i="7" s="1"/>
  <c r="H168" i="7" a="1"/>
  <c r="H168" i="7" s="1"/>
  <c r="AN168" i="7" s="1" a="1"/>
  <c r="AN168" i="7" s="1"/>
  <c r="BM168" i="7" s="1"/>
  <c r="H284" i="7" a="1"/>
  <c r="H284" i="7" s="1"/>
  <c r="AN284" i="7" s="1" a="1"/>
  <c r="AN284" i="7" s="1"/>
  <c r="BM284" i="7" s="1"/>
  <c r="H74" i="7" a="1"/>
  <c r="H74" i="7" s="1"/>
  <c r="AN74" i="7" s="1" a="1"/>
  <c r="AN74" i="7" s="1"/>
  <c r="BM74" i="7" s="1"/>
  <c r="H95" i="7" a="1"/>
  <c r="H95" i="7" s="1"/>
  <c r="AN95" i="7" s="1" a="1"/>
  <c r="AN95" i="7" s="1"/>
  <c r="BM95" i="7" s="1"/>
  <c r="H102" i="7" a="1"/>
  <c r="H102" i="7" s="1"/>
  <c r="AN102" i="7" s="1" a="1"/>
  <c r="AN102" i="7" s="1"/>
  <c r="BM102" i="7" s="1"/>
  <c r="H82" i="7" a="1"/>
  <c r="H82" i="7" s="1"/>
  <c r="AN82" i="7" s="1" a="1"/>
  <c r="AN82" i="7" s="1"/>
  <c r="BM82" i="7" s="1"/>
  <c r="H216" i="7" a="1"/>
  <c r="H216" i="7" s="1"/>
  <c r="AN216" i="7" s="1" a="1"/>
  <c r="AN216" i="7" s="1"/>
  <c r="BM216" i="7" s="1"/>
  <c r="H196" i="7" a="1"/>
  <c r="H196" i="7" s="1"/>
  <c r="AN196" i="7" s="1" a="1"/>
  <c r="AN196" i="7" s="1"/>
  <c r="BM196" i="7" s="1"/>
  <c r="H268" i="7" a="1"/>
  <c r="H268" i="7" s="1"/>
  <c r="AN268" i="7" s="1" a="1"/>
  <c r="AN268" i="7" s="1"/>
  <c r="BM268" i="7" s="1"/>
  <c r="H171" i="7" a="1"/>
  <c r="H171" i="7" s="1"/>
  <c r="AN171" i="7" s="1" a="1"/>
  <c r="AN171" i="7" s="1"/>
  <c r="BM171" i="7" s="1"/>
  <c r="H214" i="7" a="1"/>
  <c r="H214" i="7" s="1"/>
  <c r="AN214" i="7" s="1" a="1"/>
  <c r="AN214" i="7" s="1"/>
  <c r="BM214" i="7" s="1"/>
  <c r="H71" i="7" a="1"/>
  <c r="H71" i="7" s="1"/>
  <c r="AN71" i="7" s="1" a="1"/>
  <c r="AN71" i="7" s="1"/>
  <c r="BM71" i="7" s="1"/>
  <c r="H92" i="7" a="1"/>
  <c r="H92" i="7" s="1"/>
  <c r="AN92" i="7" s="1" a="1"/>
  <c r="AN92" i="7" s="1"/>
  <c r="BM92" i="7" s="1"/>
  <c r="H99" i="7" a="1"/>
  <c r="H99" i="7" s="1"/>
  <c r="AN99" i="7" s="1" a="1"/>
  <c r="AN99" i="7" s="1"/>
  <c r="BM99" i="7" s="1"/>
  <c r="H76" i="7" a="1"/>
  <c r="H76" i="7" s="1"/>
  <c r="AN76" i="7" s="1" a="1"/>
  <c r="AN76" i="7" s="1"/>
  <c r="BM76" i="7" s="1"/>
  <c r="H193" i="7" a="1"/>
  <c r="H193" i="7" s="1"/>
  <c r="AN193" i="7" s="1" a="1"/>
  <c r="AN193" i="7" s="1"/>
  <c r="BM193" i="7" s="1"/>
  <c r="H250" i="7" a="1"/>
  <c r="H250" i="7" s="1"/>
  <c r="AN250" i="7" s="1" a="1"/>
  <c r="AN250" i="7" s="1"/>
  <c r="BM250" i="7" s="1"/>
  <c r="H224" i="7" a="1"/>
  <c r="H224" i="7" s="1"/>
  <c r="AN224" i="7" s="1" a="1"/>
  <c r="AN224" i="7" s="1"/>
  <c r="BM224" i="7" s="1"/>
  <c r="H255" i="7" a="1"/>
  <c r="H255" i="7" s="1"/>
  <c r="AN255" i="7" s="1" a="1"/>
  <c r="AN255" i="7" s="1"/>
  <c r="BM255" i="7" s="1"/>
  <c r="H271" i="7" a="1"/>
  <c r="H271" i="7" s="1"/>
  <c r="AN271" i="7" s="1" a="1"/>
  <c r="AN271" i="7" s="1"/>
  <c r="BM271" i="7" s="1"/>
  <c r="H68" i="7" a="1"/>
  <c r="H68" i="7" s="1"/>
  <c r="AN68" i="7" s="1" a="1"/>
  <c r="AN68" i="7" s="1"/>
  <c r="BM68" i="7" s="1"/>
  <c r="H89" i="7" a="1"/>
  <c r="H89" i="7" s="1"/>
  <c r="AN89" i="7" s="1" a="1"/>
  <c r="AN89" i="7" s="1"/>
  <c r="BM89" i="7" s="1"/>
  <c r="H48" i="7" a="1"/>
  <c r="H48" i="7" s="1"/>
  <c r="AN48" i="7" s="1" a="1"/>
  <c r="AN48" i="7" s="1"/>
  <c r="BM48" i="7" s="1"/>
  <c r="H132" i="7" a="1"/>
  <c r="H132" i="7" s="1"/>
  <c r="AN132" i="7" s="1" a="1"/>
  <c r="AN132" i="7" s="1"/>
  <c r="BM132" i="7" s="1"/>
  <c r="H190" i="7" a="1"/>
  <c r="H190" i="7" s="1"/>
  <c r="AN190" i="7" s="1" a="1"/>
  <c r="AN190" i="7" s="1"/>
  <c r="BM190" i="7" s="1"/>
  <c r="H247" i="7" a="1"/>
  <c r="H247" i="7" s="1"/>
  <c r="AN247" i="7" s="1" a="1"/>
  <c r="AN247" i="7" s="1"/>
  <c r="BM247" i="7" s="1"/>
  <c r="H293" i="7" a="1"/>
  <c r="H293" i="7" s="1"/>
  <c r="AN293" i="7" s="1" a="1"/>
  <c r="AN293" i="7" s="1"/>
  <c r="BM293" i="7" s="1"/>
  <c r="H183" i="7" a="1"/>
  <c r="H183" i="7" s="1"/>
  <c r="AN183" i="7" s="1" a="1"/>
  <c r="AN183" i="7" s="1"/>
  <c r="BM183" i="7" s="1"/>
  <c r="H257" i="7" a="1"/>
  <c r="H257" i="7" s="1"/>
  <c r="AN257" i="7" s="1" a="1"/>
  <c r="AN257" i="7" s="1"/>
  <c r="BM257" i="7" s="1"/>
  <c r="H23" i="7" a="1"/>
  <c r="H23" i="7" s="1"/>
  <c r="AN23" i="7" s="1" a="1"/>
  <c r="AN23" i="7" s="1"/>
  <c r="BM23" i="7" s="1"/>
  <c r="H139" i="7" a="1"/>
  <c r="H139" i="7" s="1"/>
  <c r="AN139" i="7" s="1" a="1"/>
  <c r="AN139" i="7" s="1"/>
  <c r="BM139" i="7" s="1"/>
  <c r="H54" i="7" a="1"/>
  <c r="H54" i="7" s="1"/>
  <c r="AN54" i="7" s="1" a="1"/>
  <c r="AN54" i="7" s="1"/>
  <c r="BM54" i="7" s="1"/>
  <c r="H135" i="7" a="1"/>
  <c r="H135" i="7" s="1"/>
  <c r="AN135" i="7" s="1" a="1"/>
  <c r="AN135" i="7" s="1"/>
  <c r="BM135" i="7" s="1"/>
  <c r="H233" i="7" a="1"/>
  <c r="H233" i="7" s="1"/>
  <c r="AN233" i="7" s="1" a="1"/>
  <c r="AN233" i="7" s="1"/>
  <c r="BM233" i="7" s="1"/>
  <c r="H117" i="7" a="1"/>
  <c r="H117" i="7" s="1"/>
  <c r="AN117" i="7" s="1" a="1"/>
  <c r="AN117" i="7" s="1"/>
  <c r="BM117" i="7" s="1"/>
  <c r="H119" i="7" a="1"/>
  <c r="H119" i="7" s="1"/>
  <c r="AN119" i="7" s="1" a="1"/>
  <c r="AN119" i="7" s="1"/>
  <c r="BM119" i="7" s="1"/>
  <c r="H199" i="7" a="1"/>
  <c r="H199" i="7" s="1"/>
  <c r="AN199" i="7" s="1" a="1"/>
  <c r="AN199" i="7" s="1"/>
  <c r="BM199" i="7" s="1"/>
  <c r="H264" i="7" a="1"/>
  <c r="H264" i="7" s="1"/>
  <c r="AN264" i="7" s="1" a="1"/>
  <c r="AN264" i="7" s="1"/>
  <c r="BM264" i="7" s="1"/>
  <c r="H25" i="7" a="1"/>
  <c r="H25" i="7" s="1"/>
  <c r="AN25" i="7" s="1" a="1"/>
  <c r="AN25" i="7" s="1"/>
  <c r="BM25" i="7" s="1"/>
  <c r="H140" i="7" a="1"/>
  <c r="H140" i="7" s="1"/>
  <c r="AN140" i="7" s="1" a="1"/>
  <c r="AN140" i="7" s="1"/>
  <c r="BM140" i="7" s="1"/>
  <c r="H56" i="7" a="1"/>
  <c r="H56" i="7" s="1"/>
  <c r="AN56" i="7" s="1" a="1"/>
  <c r="AN56" i="7" s="1"/>
  <c r="BM56" i="7" s="1"/>
  <c r="H137" i="7" a="1"/>
  <c r="H137" i="7" s="1"/>
  <c r="AN137" i="7" s="1" a="1"/>
  <c r="AN137" i="7" s="1"/>
  <c r="BM137" i="7" s="1"/>
  <c r="H234" i="7" a="1"/>
  <c r="H234" i="7" s="1"/>
  <c r="AN234" i="7" s="1" a="1"/>
  <c r="AN234" i="7" s="1"/>
  <c r="BM234" i="7" s="1"/>
  <c r="H121" i="7" a="1"/>
  <c r="H121" i="7" s="1"/>
  <c r="AN121" i="7" s="1" a="1"/>
  <c r="AN121" i="7" s="1"/>
  <c r="BM121" i="7" s="1"/>
  <c r="H163" i="7" a="1"/>
  <c r="H163" i="7" s="1"/>
  <c r="AN163" i="7" s="1" a="1"/>
  <c r="AN163" i="7" s="1"/>
  <c r="BM163" i="7" s="1"/>
  <c r="H223" i="7" a="1"/>
  <c r="H223" i="7" s="1"/>
  <c r="AN223" i="7" s="1" a="1"/>
  <c r="AN223" i="7" s="1"/>
  <c r="BM223" i="7" s="1"/>
  <c r="H178" i="7" a="1"/>
  <c r="H178" i="7" s="1"/>
  <c r="AN178" i="7" s="1" a="1"/>
  <c r="AN178" i="7" s="1"/>
  <c r="BM178" i="7" s="1"/>
  <c r="H75" i="7" a="1"/>
  <c r="H75" i="7" s="1"/>
  <c r="AN75" i="7" s="1" a="1"/>
  <c r="AN75" i="7" s="1"/>
  <c r="BM75" i="7" s="1"/>
  <c r="H96" i="7" a="1"/>
  <c r="H96" i="7" s="1"/>
  <c r="AN96" i="7" s="1" a="1"/>
  <c r="AN96" i="7" s="1"/>
  <c r="BM96" i="7" s="1"/>
  <c r="H103" i="7" a="1"/>
  <c r="H103" i="7" s="1"/>
  <c r="AN103" i="7" s="1" a="1"/>
  <c r="AN103" i="7" s="1"/>
  <c r="BM103" i="7" s="1"/>
  <c r="H84" i="7" a="1"/>
  <c r="H84" i="7" s="1"/>
  <c r="AN84" i="7" s="1" a="1"/>
  <c r="AN84" i="7" s="1"/>
  <c r="BM84" i="7" s="1"/>
  <c r="H217" i="7" a="1"/>
  <c r="H217" i="7" s="1"/>
  <c r="AN217" i="7" s="1" a="1"/>
  <c r="AN217" i="7" s="1"/>
  <c r="BM217" i="7" s="1"/>
  <c r="H210" i="7" a="1"/>
  <c r="H210" i="7" s="1"/>
  <c r="AN210" i="7" s="1" a="1"/>
  <c r="AN210" i="7" s="1"/>
  <c r="BM210" i="7" s="1"/>
  <c r="H278" i="7" a="1"/>
  <c r="H278" i="7" s="1"/>
  <c r="AN278" i="7" s="1" a="1"/>
  <c r="AN278" i="7" s="1"/>
  <c r="BM278" i="7" s="1"/>
  <c r="H174" i="7" a="1"/>
  <c r="H174" i="7" s="1"/>
  <c r="AN174" i="7" s="1" a="1"/>
  <c r="AN174" i="7" s="1"/>
  <c r="BM174" i="7" s="1"/>
  <c r="H253" i="7" a="1"/>
  <c r="H253" i="7" s="1"/>
  <c r="AN253" i="7" s="1" a="1"/>
  <c r="AN253" i="7" s="1"/>
  <c r="BM253" i="7" s="1"/>
  <c r="H72" i="7" a="1"/>
  <c r="H72" i="7" s="1"/>
  <c r="AN72" i="7" s="1" a="1"/>
  <c r="AN72" i="7" s="1"/>
  <c r="BM72" i="7" s="1"/>
  <c r="H93" i="7" a="1"/>
  <c r="H93" i="7" s="1"/>
  <c r="AN93" i="7" s="1" a="1"/>
  <c r="AN93" i="7" s="1"/>
  <c r="BM93" i="7" s="1"/>
  <c r="H100" i="7" a="1"/>
  <c r="H100" i="7" s="1"/>
  <c r="AN100" i="7" s="1" a="1"/>
  <c r="AN100" i="7" s="1"/>
  <c r="BM100" i="7" s="1"/>
  <c r="H78" i="7" a="1"/>
  <c r="H78" i="7" s="1"/>
  <c r="AN78" i="7" s="1" a="1"/>
  <c r="AN78" i="7" s="1"/>
  <c r="BM78" i="7" s="1"/>
  <c r="H208" i="7" a="1"/>
  <c r="H208" i="7" s="1"/>
  <c r="AN208" i="7" s="1" a="1"/>
  <c r="AN208" i="7" s="1"/>
  <c r="BM208" i="7" s="1"/>
  <c r="H194" i="7" a="1"/>
  <c r="H194" i="7" s="1"/>
  <c r="AN194" i="7" s="1" a="1"/>
  <c r="AN194" i="7" s="1"/>
  <c r="BM194" i="7" s="1"/>
  <c r="H226" i="7" a="1"/>
  <c r="H226" i="7" s="1"/>
  <c r="AN226" i="7" s="1" a="1"/>
  <c r="AN226" i="7" s="1"/>
  <c r="BM226" i="7" s="1"/>
  <c r="H111" i="7" a="1"/>
  <c r="H111" i="7" s="1"/>
  <c r="AN111" i="7" s="1" a="1"/>
  <c r="AN111" i="7" s="1"/>
  <c r="BM111" i="7" s="1"/>
  <c r="H273" i="7" a="1"/>
  <c r="H273" i="7" s="1"/>
  <c r="AN273" i="7" s="1" a="1"/>
  <c r="AN273" i="7" s="1"/>
  <c r="BM273" i="7" s="1"/>
  <c r="H31" i="7" a="1"/>
  <c r="H31" i="7" s="1"/>
  <c r="AN31" i="7" s="1" a="1"/>
  <c r="AN31" i="7" s="1"/>
  <c r="BM31" i="7" s="1"/>
  <c r="H143" i="7" a="1"/>
  <c r="H143" i="7" s="1"/>
  <c r="AN143" i="7" s="1" a="1"/>
  <c r="AN143" i="7" s="1"/>
  <c r="BM143" i="7" s="1"/>
  <c r="H105" i="7" a="1"/>
  <c r="H105" i="7" s="1"/>
  <c r="AN105" i="7" s="1" a="1"/>
  <c r="AN105" i="7" s="1"/>
  <c r="BM105" i="7" s="1"/>
  <c r="H110" i="7" a="1"/>
  <c r="H110" i="7" s="1"/>
  <c r="AN110" i="7" s="1" a="1"/>
  <c r="AN110" i="7" s="1"/>
  <c r="BM110" i="7" s="1"/>
  <c r="H237" i="7" a="1"/>
  <c r="H237" i="7" s="1"/>
  <c r="AN237" i="7" s="1" a="1"/>
  <c r="AN237" i="7" s="1"/>
  <c r="BM237" i="7" s="1"/>
  <c r="H116" i="7" a="1"/>
  <c r="H116" i="7" s="1"/>
  <c r="AN116" i="7" s="1" a="1"/>
  <c r="AN116" i="7" s="1"/>
  <c r="BM116" i="7" s="1"/>
  <c r="H252" i="7" a="1"/>
  <c r="H252" i="7" s="1"/>
  <c r="AN252" i="7" s="1" a="1"/>
  <c r="AN252" i="7" s="1"/>
  <c r="BM252" i="7" s="1"/>
  <c r="H251" i="7" a="1"/>
  <c r="H251" i="7" s="1"/>
  <c r="AN251" i="7" s="1" a="1"/>
  <c r="AN251" i="7" s="1"/>
  <c r="BM251" i="7" s="1"/>
  <c r="H275" i="7" a="1"/>
  <c r="H275" i="7" s="1"/>
  <c r="AN275" i="7" s="1" a="1"/>
  <c r="AN275" i="7" s="1"/>
  <c r="BM275" i="7" s="1"/>
  <c r="H20" i="7" a="1"/>
  <c r="H20" i="7" s="1"/>
  <c r="AN20" i="7" s="1" a="1"/>
  <c r="AN20" i="7" s="1"/>
  <c r="BM20" i="7" s="1"/>
  <c r="H144" i="7" a="1"/>
  <c r="H144" i="7" s="1"/>
  <c r="AN144" i="7" s="1" a="1"/>
  <c r="AN144" i="7" s="1"/>
  <c r="BM144" i="7" s="1"/>
  <c r="H106" i="7" a="1"/>
  <c r="H106" i="7" s="1"/>
  <c r="AN106" i="7" s="1" a="1"/>
  <c r="AN106" i="7" s="1"/>
  <c r="BM106" i="7" s="1"/>
  <c r="H112" i="7" a="1"/>
  <c r="H112" i="7" s="1"/>
  <c r="AN112" i="7" s="1" a="1"/>
  <c r="AN112" i="7" s="1"/>
  <c r="BM112" i="7" s="1"/>
  <c r="H238" i="7" a="1"/>
  <c r="H238" i="7" s="1"/>
  <c r="AN238" i="7" s="1" a="1"/>
  <c r="AN238" i="7" s="1"/>
  <c r="BM238" i="7" s="1"/>
  <c r="H120" i="7" a="1"/>
  <c r="H120" i="7" s="1"/>
  <c r="AN120" i="7" s="1" a="1"/>
  <c r="AN120" i="7" s="1"/>
  <c r="BM120" i="7" s="1"/>
  <c r="H261" i="7" a="1"/>
  <c r="H261" i="7" s="1"/>
  <c r="AN261" i="7" s="1" a="1"/>
  <c r="AN261" i="7" s="1"/>
  <c r="BM261" i="7" s="1"/>
  <c r="H254" i="7" a="1"/>
  <c r="H254" i="7" s="1"/>
  <c r="AN254" i="7" s="1" a="1"/>
  <c r="AN254" i="7" s="1"/>
  <c r="BM254" i="7" s="1"/>
  <c r="H286" i="7" a="1"/>
  <c r="H286" i="7" s="1"/>
  <c r="AN286" i="7" s="1" a="1"/>
  <c r="AN286" i="7" s="1"/>
  <c r="BM286" i="7" s="1"/>
  <c r="H27" i="7" a="1"/>
  <c r="H27" i="7" s="1"/>
  <c r="AN27" i="7" s="1" a="1"/>
  <c r="AN27" i="7" s="1"/>
  <c r="BM27" i="7" s="1"/>
  <c r="H141" i="7" a="1"/>
  <c r="H141" i="7" s="1"/>
  <c r="AN141" i="7" s="1" a="1"/>
  <c r="AN141" i="7" s="1"/>
  <c r="BM141" i="7" s="1"/>
  <c r="H58" i="7" a="1"/>
  <c r="H58" i="7" s="1"/>
  <c r="AN58" i="7" s="1" a="1"/>
  <c r="AN58" i="7" s="1"/>
  <c r="BM58" i="7" s="1"/>
  <c r="H159" i="7" a="1"/>
  <c r="H159" i="7" s="1"/>
  <c r="AN159" i="7" s="1" a="1"/>
  <c r="AN159" i="7" s="1"/>
  <c r="BM159" i="7" s="1"/>
  <c r="H235" i="7" a="1"/>
  <c r="H235" i="7" s="1"/>
  <c r="AN235" i="7" s="1" a="1"/>
  <c r="AN235" i="7" s="1"/>
  <c r="BM235" i="7" s="1"/>
  <c r="H125" i="7" a="1"/>
  <c r="H125" i="7" s="1"/>
  <c r="AN125" i="7" s="1" a="1"/>
  <c r="AN125" i="7" s="1"/>
  <c r="BM125" i="7" s="1"/>
  <c r="H175" i="7" a="1"/>
  <c r="H175" i="7" s="1"/>
  <c r="AN175" i="7" s="1" a="1"/>
  <c r="AN175" i="7" s="1"/>
  <c r="BM175" i="7" s="1"/>
  <c r="H225" i="7" a="1"/>
  <c r="H225" i="7" s="1"/>
  <c r="AN225" i="7" s="1" a="1"/>
  <c r="AN225" i="7" s="1"/>
  <c r="BM225" i="7" s="1"/>
  <c r="H205" i="7" a="1"/>
  <c r="H205" i="7" s="1"/>
  <c r="AN205" i="7" s="1" a="1"/>
  <c r="AN205" i="7" s="1"/>
  <c r="BM205" i="7" s="1"/>
  <c r="H21" i="7" a="1"/>
  <c r="H21" i="7" s="1"/>
  <c r="AN21" i="7" s="1" a="1"/>
  <c r="AN21" i="7" s="1"/>
  <c r="BM21" i="7" s="1"/>
  <c r="H97" i="7" a="1"/>
  <c r="H97" i="7" s="1"/>
  <c r="AN97" i="7" s="1" a="1"/>
  <c r="AN97" i="7" s="1"/>
  <c r="BM97" i="7" s="1"/>
  <c r="H52" i="7" a="1"/>
  <c r="H52" i="7" s="1"/>
  <c r="AN52" i="7" s="1" a="1"/>
  <c r="AN52" i="7" s="1"/>
  <c r="BM52" i="7" s="1"/>
  <c r="H86" i="7" a="1"/>
  <c r="H86" i="7" s="1"/>
  <c r="AN86" i="7" s="1" a="1"/>
  <c r="AN86" i="7" s="1"/>
  <c r="BM86" i="7" s="1"/>
  <c r="H218" i="7" a="1"/>
  <c r="H218" i="7" s="1"/>
  <c r="AN218" i="7" s="1" a="1"/>
  <c r="AN218" i="7" s="1"/>
  <c r="BM218" i="7" s="1"/>
  <c r="H113" i="7" a="1"/>
  <c r="H113" i="7" s="1"/>
  <c r="AN113" i="7" s="1" a="1"/>
  <c r="AN113" i="7" s="1"/>
  <c r="BM113" i="7" s="1"/>
  <c r="H294" i="7" a="1"/>
  <c r="H294" i="7" s="1"/>
  <c r="AN294" i="7" s="1" a="1"/>
  <c r="AN294" i="7" s="1"/>
  <c r="BM294" i="7" s="1"/>
  <c r="H197" i="7" a="1"/>
  <c r="H197" i="7" s="1"/>
  <c r="AN197" i="7" s="1" a="1"/>
  <c r="AN197" i="7" s="1"/>
  <c r="BM197" i="7" s="1"/>
  <c r="H262" i="7" a="1"/>
  <c r="H262" i="7" s="1"/>
  <c r="AN262" i="7" s="1" a="1"/>
  <c r="AN262" i="7" s="1"/>
  <c r="BM262" i="7" s="1"/>
  <c r="H69" i="7" a="1"/>
  <c r="H69" i="7" s="1"/>
  <c r="AN69" i="7" s="1" a="1"/>
  <c r="AN69" i="7" s="1"/>
  <c r="BM69" i="7" s="1"/>
  <c r="H90" i="7" a="1"/>
  <c r="H90" i="7" s="1"/>
  <c r="AN90" i="7" s="1" a="1"/>
  <c r="AN90" i="7" s="1"/>
  <c r="BM90" i="7" s="1"/>
  <c r="H50" i="7" a="1"/>
  <c r="H50" i="7" s="1"/>
  <c r="AN50" i="7" s="1" a="1"/>
  <c r="AN50" i="7" s="1"/>
  <c r="BM50" i="7" s="1"/>
  <c r="H133" i="7" a="1"/>
  <c r="H133" i="7" s="1"/>
  <c r="AN133" i="7" s="1" a="1"/>
  <c r="AN133" i="7" s="1"/>
  <c r="BM133" i="7" s="1"/>
  <c r="H191" i="7" a="1"/>
  <c r="H191" i="7" s="1"/>
  <c r="AN191" i="7" s="1" a="1"/>
  <c r="AN191" i="7" s="1"/>
  <c r="BM191" i="7" s="1"/>
  <c r="H248" i="7" a="1"/>
  <c r="H248" i="7" s="1"/>
  <c r="AN248" i="7" s="1" a="1"/>
  <c r="AN248" i="7" s="1"/>
  <c r="BM248" i="7" s="1"/>
  <c r="H198" i="7" a="1"/>
  <c r="H198" i="7" s="1"/>
  <c r="AN198" i="7" s="1" a="1"/>
  <c r="AN198" i="7" s="1"/>
  <c r="BM198" i="7" s="1"/>
  <c r="H185" i="7" a="1"/>
  <c r="H185" i="7" s="1"/>
  <c r="AN185" i="7" s="1" a="1"/>
  <c r="AN185" i="7" s="1"/>
  <c r="BM185" i="7" s="1"/>
  <c r="H259" i="7" a="1"/>
  <c r="H259" i="7" s="1"/>
  <c r="AN259" i="7" s="1" a="1"/>
  <c r="AN259" i="7" s="1"/>
  <c r="BM259" i="7" s="1"/>
  <c r="H70" i="7" a="1"/>
  <c r="H70" i="7" s="1"/>
  <c r="AN70" i="7" s="1" a="1"/>
  <c r="AN70" i="7" s="1"/>
  <c r="BM70" i="7" s="1"/>
  <c r="H91" i="7" a="1"/>
  <c r="H91" i="7" s="1"/>
  <c r="AN91" i="7" s="1" a="1"/>
  <c r="AN91" i="7" s="1"/>
  <c r="BM91" i="7" s="1"/>
  <c r="H98" i="7" a="1"/>
  <c r="H98" i="7" s="1"/>
  <c r="AN98" i="7" s="1" a="1"/>
  <c r="AN98" i="7" s="1"/>
  <c r="BM98" i="7" s="1"/>
  <c r="H134" i="7" a="1"/>
  <c r="H134" i="7" s="1"/>
  <c r="AN134" i="7" s="1" a="1"/>
  <c r="AN134" i="7" s="1"/>
  <c r="BM134" i="7" s="1"/>
  <c r="H192" i="7" a="1"/>
  <c r="H192" i="7" s="1"/>
  <c r="AN192" i="7" s="1" a="1"/>
  <c r="AN192" i="7" s="1"/>
  <c r="BM192" i="7" s="1"/>
  <c r="H249" i="7" a="1"/>
  <c r="H249" i="7" s="1"/>
  <c r="AN249" i="7" s="1" a="1"/>
  <c r="AN249" i="7" s="1"/>
  <c r="BM249" i="7" s="1"/>
  <c r="H211" i="7" a="1"/>
  <c r="H211" i="7" s="1"/>
  <c r="AN211" i="7" s="1" a="1"/>
  <c r="AN211" i="7" s="1"/>
  <c r="BM211" i="7" s="1"/>
  <c r="H187" i="7" a="1"/>
  <c r="H187" i="7" s="1"/>
  <c r="AN187" i="7" s="1" a="1"/>
  <c r="AN187" i="7" s="1"/>
  <c r="BM187" i="7" s="1"/>
  <c r="H266" i="7" a="1"/>
  <c r="H266" i="7" s="1"/>
  <c r="AN266" i="7" s="1" a="1"/>
  <c r="AN266" i="7" s="1"/>
  <c r="BM266" i="7" s="1"/>
  <c r="H67" i="7" a="1"/>
  <c r="H67" i="7" s="1"/>
  <c r="AN67" i="7" s="1" a="1"/>
  <c r="AN67" i="7" s="1"/>
  <c r="BM67" i="7" s="1"/>
  <c r="H88" i="7" a="1"/>
  <c r="H88" i="7" s="1"/>
  <c r="AN88" i="7" s="1" a="1"/>
  <c r="AN88" i="7" s="1"/>
  <c r="BM88" i="7" s="1"/>
  <c r="H46" i="7" a="1"/>
  <c r="H46" i="7" s="1"/>
  <c r="AN46" i="7" s="1" a="1"/>
  <c r="AN46" i="7" s="1"/>
  <c r="BM46" i="7" s="1"/>
  <c r="H131" i="7" a="1"/>
  <c r="H131" i="7" s="1"/>
  <c r="AN131" i="7" s="1" a="1"/>
  <c r="AN131" i="7" s="1"/>
  <c r="BM131" i="7" s="1"/>
  <c r="H189" i="7" a="1"/>
  <c r="H189" i="7" s="1"/>
  <c r="AN189" i="7" s="1" a="1"/>
  <c r="AN189" i="7" s="1"/>
  <c r="BM189" i="7" s="1"/>
  <c r="H246" i="7" a="1"/>
  <c r="H246" i="7" s="1"/>
  <c r="AN246" i="7" s="1" a="1"/>
  <c r="AN246" i="7" s="1"/>
  <c r="BM246" i="7" s="1"/>
  <c r="H277" i="7" a="1"/>
  <c r="H277" i="7" s="1"/>
  <c r="AN277" i="7" s="1" a="1"/>
  <c r="AN277" i="7" s="1"/>
  <c r="BM277" i="7" s="1"/>
  <c r="H115" i="7" a="1"/>
  <c r="H115" i="7" s="1"/>
  <c r="AN115" i="7" s="1" a="1"/>
  <c r="AN115" i="7" s="1"/>
  <c r="BM115" i="7" s="1"/>
  <c r="H229" i="7" a="1"/>
  <c r="H229" i="7" s="1"/>
  <c r="AN229" i="7" s="1" a="1"/>
  <c r="AN229" i="7" s="1"/>
  <c r="BM229" i="7" s="1"/>
  <c r="H16" i="7" a="1"/>
  <c r="H16" i="7" s="1"/>
  <c r="AN16" i="7" s="1" a="1"/>
  <c r="AN16" i="7" s="1"/>
  <c r="BM16" i="7" s="1"/>
  <c r="H38" i="7" a="1"/>
  <c r="H38" i="7" s="1"/>
  <c r="AN38" i="7" s="1" a="1"/>
  <c r="AN38" i="7" s="1"/>
  <c r="BM38" i="7" s="1"/>
  <c r="H158" i="7" a="1"/>
  <c r="H158" i="7" s="1"/>
  <c r="AN158" i="7" s="1" a="1"/>
  <c r="AN158" i="7" s="1"/>
  <c r="BM158" i="7" s="1"/>
  <c r="H55" i="7" a="1"/>
  <c r="H55" i="7" s="1"/>
  <c r="AN55" i="7" s="1" a="1"/>
  <c r="AN55" i="7" s="1"/>
  <c r="BM55" i="7" s="1"/>
  <c r="H126" i="7" a="1"/>
  <c r="H126" i="7" s="1"/>
  <c r="AN126" i="7" s="1" a="1"/>
  <c r="AN126" i="7" s="1"/>
  <c r="BM126" i="7" s="1"/>
  <c r="H220" i="7" a="1"/>
  <c r="H220" i="7" s="1"/>
  <c r="AN220" i="7" s="1" a="1"/>
  <c r="AN220" i="7" s="1"/>
  <c r="BM220" i="7" s="1"/>
  <c r="H207" i="7" a="1"/>
  <c r="H207" i="7" s="1"/>
  <c r="AN207" i="7" s="1" a="1"/>
  <c r="AN207" i="7" s="1"/>
  <c r="BM207" i="7" s="1"/>
  <c r="H215" i="7" a="1"/>
  <c r="H215" i="7" s="1"/>
  <c r="AN215" i="7" s="1" a="1"/>
  <c r="AN215" i="7" s="1"/>
  <c r="BM215" i="7" s="1"/>
  <c r="H287" i="7" a="1"/>
  <c r="H287" i="7" s="1"/>
  <c r="AN287" i="7" s="1" a="1"/>
  <c r="AN287" i="7" s="1"/>
  <c r="BM287" i="7" s="1"/>
  <c r="H9" i="7" a="1"/>
  <c r="H9" i="7" s="1"/>
  <c r="AN9" i="7" s="1" a="1"/>
  <c r="AN9" i="7" s="1"/>
  <c r="BM9" i="7" s="1"/>
  <c r="H151" i="7" a="1"/>
  <c r="H151" i="7" s="1"/>
  <c r="AN151" i="7" s="1" a="1"/>
  <c r="AN151" i="7" s="1"/>
  <c r="BM151" i="7" s="1"/>
  <c r="H87" i="7" a="1"/>
  <c r="H87" i="7" s="1"/>
  <c r="AN87" i="7" s="1" a="1"/>
  <c r="AN87" i="7" s="1"/>
  <c r="BM87" i="7" s="1"/>
  <c r="H202" i="7" a="1"/>
  <c r="H202" i="7" s="1"/>
  <c r="AN202" i="7" s="1" a="1"/>
  <c r="AN202" i="7" s="1"/>
  <c r="BM202" i="7" s="1"/>
  <c r="H212" i="7" a="1"/>
  <c r="H212" i="7" s="1"/>
  <c r="AN212" i="7" s="1" a="1"/>
  <c r="AN212" i="7" s="1"/>
  <c r="BM212" i="7" s="1"/>
  <c r="H61" i="7" a="1"/>
  <c r="H61" i="7" s="1"/>
  <c r="AN61" i="7" s="1" a="1"/>
  <c r="AN61" i="7" s="1"/>
  <c r="BM61" i="7" s="1"/>
  <c r="H33" i="7" a="1"/>
  <c r="H33" i="7" s="1"/>
  <c r="AN33" i="7" s="1" a="1"/>
  <c r="AN33" i="7" s="1"/>
  <c r="BM33" i="7" s="1"/>
  <c r="H138" i="7" a="1"/>
  <c r="H138" i="7" s="1"/>
  <c r="AN138" i="7" s="1" a="1"/>
  <c r="AN138" i="7" s="1"/>
  <c r="BM138" i="7" s="1"/>
  <c r="H177" i="7" a="1"/>
  <c r="H177" i="7" s="1"/>
  <c r="AN177" i="7" s="1" a="1"/>
  <c r="AN177" i="7" s="1"/>
  <c r="BM177" i="7" s="1"/>
  <c r="H7" i="7" a="1"/>
  <c r="H7" i="7" s="1"/>
  <c r="AN7" i="7" s="1" a="1"/>
  <c r="AN7" i="7" s="1"/>
  <c r="BM7" i="7" s="1"/>
  <c r="H149" i="7" a="1"/>
  <c r="H149" i="7" s="1"/>
  <c r="AN149" i="7" s="1" a="1"/>
  <c r="AN149" i="7" s="1"/>
  <c r="BM149" i="7" s="1"/>
  <c r="H83" i="7" a="1"/>
  <c r="H83" i="7" s="1"/>
  <c r="AN83" i="7" s="1" a="1"/>
  <c r="AN83" i="7" s="1"/>
  <c r="BM83" i="7" s="1"/>
  <c r="H200" i="7" a="1"/>
  <c r="H200" i="7" s="1"/>
  <c r="AN200" i="7" s="1" a="1"/>
  <c r="AN200" i="7" s="1"/>
  <c r="BM200" i="7" s="1"/>
  <c r="H127" i="7" a="1"/>
  <c r="H127" i="7" s="1"/>
  <c r="AN127" i="7" s="1" a="1"/>
  <c r="AN127" i="7" s="1"/>
  <c r="BM127" i="7" s="1"/>
  <c r="H24" i="7" a="1"/>
  <c r="H24" i="7" s="1"/>
  <c r="AN24" i="7" s="1" a="1"/>
  <c r="AN24" i="7" s="1"/>
  <c r="BM24" i="7" s="1"/>
  <c r="H19" i="7" a="1"/>
  <c r="H19" i="7" s="1"/>
  <c r="AN19" i="7" s="1" a="1"/>
  <c r="AN19" i="7" s="1"/>
  <c r="BM19" i="7" s="1"/>
  <c r="H240" i="7" a="1"/>
  <c r="H240" i="7" s="1"/>
  <c r="AN240" i="7" s="1" a="1"/>
  <c r="AN240" i="7" s="1"/>
  <c r="BM240" i="7" s="1"/>
  <c r="H279" i="7" a="1"/>
  <c r="H279" i="7" s="1"/>
  <c r="AN279" i="7" s="1" a="1"/>
  <c r="AN279" i="7" s="1"/>
  <c r="BM279" i="7" s="1"/>
  <c r="H290" i="7" a="1"/>
  <c r="H290" i="7" s="1"/>
  <c r="AN290" i="7" s="1" a="1"/>
  <c r="AN290" i="7" s="1"/>
  <c r="BM290" i="7" s="1"/>
  <c r="H13" i="7" a="1"/>
  <c r="H13" i="7" s="1"/>
  <c r="AN13" i="7" s="1" a="1"/>
  <c r="AN13" i="7" s="1"/>
  <c r="BM13" i="7" s="1"/>
  <c r="H155" i="7" a="1"/>
  <c r="H155" i="7" s="1"/>
  <c r="AN155" i="7" s="1" a="1"/>
  <c r="AN155" i="7" s="1"/>
  <c r="BM155" i="7" s="1"/>
  <c r="H114" i="7" a="1"/>
  <c r="H114" i="7" s="1"/>
  <c r="AN114" i="7" s="1" a="1"/>
  <c r="AN114" i="7" s="1"/>
  <c r="BM114" i="7" s="1"/>
  <c r="H184" i="7" a="1"/>
  <c r="H184" i="7" s="1"/>
  <c r="AN184" i="7" s="1" a="1"/>
  <c r="AN184" i="7" s="1"/>
  <c r="BM184" i="7" s="1"/>
  <c r="H283" i="7" a="1"/>
  <c r="H283" i="7" s="1"/>
  <c r="AN283" i="7" s="1" a="1"/>
  <c r="AN283" i="7" s="1"/>
  <c r="BM283" i="7" s="1"/>
  <c r="H34" i="7" a="1"/>
  <c r="H34" i="7" s="1"/>
  <c r="AN34" i="7" s="1" a="1"/>
  <c r="AN34" i="7" s="1"/>
  <c r="BM34" i="7" s="1"/>
  <c r="H51" i="7" a="1"/>
  <c r="H51" i="7" s="1"/>
  <c r="AN51" i="7" s="1" a="1"/>
  <c r="AN51" i="7" s="1"/>
  <c r="BM51" i="7" s="1"/>
  <c r="H172" i="7" a="1"/>
  <c r="H172" i="7" s="1"/>
  <c r="AN172" i="7" s="1" a="1"/>
  <c r="AN172" i="7" s="1"/>
  <c r="BM172" i="7" s="1"/>
  <c r="H206" i="7" a="1"/>
  <c r="H206" i="7" s="1"/>
  <c r="AN206" i="7" s="1" a="1"/>
  <c r="AN206" i="7" s="1"/>
  <c r="BM206" i="7" s="1"/>
  <c r="H11" i="7" a="1"/>
  <c r="H11" i="7" s="1"/>
  <c r="AN11" i="7" s="1" a="1"/>
  <c r="AN11" i="7" s="1"/>
  <c r="BM11" i="7" s="1"/>
  <c r="H153" i="7" a="1"/>
  <c r="H153" i="7" s="1"/>
  <c r="AN153" i="7" s="1" a="1"/>
  <c r="AN153" i="7" s="1"/>
  <c r="BM153" i="7" s="1"/>
  <c r="H109" i="7" a="1"/>
  <c r="H109" i="7" s="1"/>
  <c r="AN109" i="7" s="1" a="1"/>
  <c r="AN109" i="7" s="1"/>
  <c r="BM109" i="7" s="1"/>
  <c r="H123" i="7" a="1"/>
  <c r="H123" i="7" s="1"/>
  <c r="AN123" i="7" s="1" a="1"/>
  <c r="AN123" i="7" s="1"/>
  <c r="BM123" i="7" s="1"/>
  <c r="H272" i="7" a="1"/>
  <c r="H272" i="7" s="1"/>
  <c r="AN272" i="7" s="1" a="1"/>
  <c r="AN272" i="7" s="1"/>
  <c r="BM272" i="7" s="1"/>
  <c r="H59" i="7" a="1"/>
  <c r="H59" i="7" s="1"/>
  <c r="AN59" i="7" s="1" a="1"/>
  <c r="AN59" i="7" s="1"/>
  <c r="BM59" i="7" s="1"/>
  <c r="H41" i="7" a="1"/>
  <c r="H41" i="7" s="1"/>
  <c r="AN41" i="7" s="1" a="1"/>
  <c r="AN41" i="7" s="1"/>
  <c r="BM41" i="7" s="1"/>
  <c r="H244" i="7" a="1"/>
  <c r="H244" i="7" s="1"/>
  <c r="AN244" i="7" s="1" a="1"/>
  <c r="AN244" i="7" s="1"/>
  <c r="BM244" i="7" s="1"/>
  <c r="H170" i="7" a="1"/>
  <c r="H170" i="7" s="1"/>
  <c r="AN170" i="7" s="1" a="1"/>
  <c r="AN170" i="7" s="1"/>
  <c r="BM170" i="7" s="1"/>
  <c r="H263" i="7" a="1"/>
  <c r="H263" i="7" s="1"/>
  <c r="AN263" i="7" s="1" a="1"/>
  <c r="AN263" i="7" s="1"/>
  <c r="BM263" i="7" s="1"/>
  <c r="H17" i="7" a="1"/>
  <c r="H17" i="7" s="1"/>
  <c r="AN17" i="7" s="1" a="1"/>
  <c r="AN17" i="7" s="1"/>
  <c r="BM17" i="7" s="1"/>
  <c r="H18" i="7" a="1"/>
  <c r="H18" i="7" s="1"/>
  <c r="AN18" i="7" s="1" a="1"/>
  <c r="AN18" i="7" s="1"/>
  <c r="BM18" i="7" s="1"/>
  <c r="H162" i="7" a="1"/>
  <c r="H162" i="7" s="1"/>
  <c r="AN162" i="7" s="1" a="1"/>
  <c r="AN162" i="7" s="1"/>
  <c r="BM162" i="7" s="1"/>
  <c r="H267" i="7" a="1"/>
  <c r="H267" i="7" s="1"/>
  <c r="AN267" i="7" s="1" a="1"/>
  <c r="AN267" i="7" s="1"/>
  <c r="BM267" i="7" s="1"/>
  <c r="H289" i="7" a="1"/>
  <c r="H289" i="7" s="1"/>
  <c r="AN289" i="7" s="1" a="1"/>
  <c r="AN289" i="7" s="1"/>
  <c r="BM289" i="7" s="1"/>
  <c r="H42" i="7" a="1"/>
  <c r="H42" i="7" s="1"/>
  <c r="AN42" i="7" s="1" a="1"/>
  <c r="AN42" i="7" s="1"/>
  <c r="BM42" i="7" s="1"/>
  <c r="H130" i="7" a="1"/>
  <c r="H130" i="7" s="1"/>
  <c r="AN130" i="7" s="1" a="1"/>
  <c r="AN130" i="7" s="1"/>
  <c r="BM130" i="7" s="1"/>
  <c r="H222" i="7" a="1"/>
  <c r="H222" i="7" s="1"/>
  <c r="AN222" i="7" s="1" a="1"/>
  <c r="AN222" i="7" s="1"/>
  <c r="BM222" i="7" s="1"/>
  <c r="H232" i="7" a="1"/>
  <c r="H232" i="7" s="1"/>
  <c r="AN232" i="7" s="1" a="1"/>
  <c r="AN232" i="7" s="1"/>
  <c r="BM232" i="7" s="1"/>
  <c r="H15" i="7" a="1"/>
  <c r="H15" i="7" s="1"/>
  <c r="AN15" i="7" s="1" a="1"/>
  <c r="AN15" i="7" s="1"/>
  <c r="BM15" i="7" s="1"/>
  <c r="H157" i="7" a="1"/>
  <c r="H157" i="7" s="1"/>
  <c r="AN157" i="7" s="1" a="1"/>
  <c r="AN157" i="7" s="1"/>
  <c r="BM157" i="7" s="1"/>
  <c r="H122" i="7" a="1"/>
  <c r="H122" i="7" s="1"/>
  <c r="AN122" i="7" s="1" a="1"/>
  <c r="AN122" i="7" s="1"/>
  <c r="BM122" i="7" s="1"/>
  <c r="H188" i="7" a="1"/>
  <c r="H188" i="7" s="1"/>
  <c r="AN188" i="7" s="1" a="1"/>
  <c r="AN188" i="7" s="1"/>
  <c r="BM188" i="7" s="1"/>
  <c r="H176" i="7" a="1"/>
  <c r="H176" i="7" s="1"/>
  <c r="AN176" i="7" s="1" a="1"/>
  <c r="AN176" i="7" s="1"/>
  <c r="BM176" i="7" s="1"/>
  <c r="H63" i="7" a="1"/>
  <c r="H63" i="7" s="1"/>
  <c r="AN63" i="7" s="1" a="1"/>
  <c r="AN63" i="7" s="1"/>
  <c r="BM63" i="7" s="1"/>
  <c r="H47" i="7" a="1"/>
  <c r="H47" i="7" s="1"/>
  <c r="AN47" i="7" s="1" a="1"/>
  <c r="AN47" i="7" s="1"/>
  <c r="BM47" i="7" s="1"/>
  <c r="H166" i="7" a="1"/>
  <c r="H166" i="7" s="1"/>
  <c r="AN166" i="7" s="1" a="1"/>
  <c r="AN166" i="7" s="1"/>
  <c r="BM166" i="7" s="1"/>
  <c r="H181" i="7" a="1"/>
  <c r="H181" i="7" s="1"/>
  <c r="AN181" i="7" s="1" a="1"/>
  <c r="AN181" i="7" s="1"/>
  <c r="BM181" i="7" s="1"/>
  <c r="H26" i="7" a="1"/>
  <c r="H26" i="7" s="1"/>
  <c r="AN26" i="7" s="1" a="1"/>
  <c r="AN26" i="7" s="1"/>
  <c r="BM26" i="7" s="1"/>
  <c r="H35" i="7" a="1"/>
  <c r="H35" i="7" s="1"/>
  <c r="AN35" i="7" s="1" a="1"/>
  <c r="AN35" i="7" s="1"/>
  <c r="BM35" i="7" s="1"/>
  <c r="H241" i="7" a="1"/>
  <c r="H241" i="7" s="1"/>
  <c r="AN241" i="7" s="1" a="1"/>
  <c r="AN241" i="7" s="1"/>
  <c r="BM241" i="7" s="1"/>
  <c r="H280" i="7" a="1"/>
  <c r="H280" i="7" s="1"/>
  <c r="AN280" i="7" s="1" a="1"/>
  <c r="AN280" i="7" s="1"/>
  <c r="BM280" i="7" s="1"/>
  <c r="H292" i="7" a="1"/>
  <c r="H292" i="7" s="1"/>
  <c r="AN292" i="7" s="1" a="1"/>
  <c r="AN292" i="7" s="1"/>
  <c r="BM292" i="7" s="1"/>
  <c r="H148" i="7" a="1"/>
  <c r="H148" i="7" s="1"/>
  <c r="AN148" i="7" s="1" a="1"/>
  <c r="AN148" i="7" s="1"/>
  <c r="BM148" i="7" s="1"/>
  <c r="H81" i="7" a="1"/>
  <c r="H81" i="7" s="1"/>
  <c r="AN81" i="7" s="1" a="1"/>
  <c r="AN81" i="7" s="1"/>
  <c r="BM81" i="7" s="1"/>
  <c r="H167" i="7" a="1"/>
  <c r="H167" i="7" s="1"/>
  <c r="AN167" i="7" s="1" a="1"/>
  <c r="AN167" i="7" s="1"/>
  <c r="BM167" i="7" s="1"/>
  <c r="H282" i="7" a="1"/>
  <c r="H282" i="7" s="1"/>
  <c r="AN282" i="7" s="1" a="1"/>
  <c r="AN282" i="7" s="1"/>
  <c r="BM282" i="7" s="1"/>
  <c r="H22" i="7" a="1"/>
  <c r="H22" i="7" s="1"/>
  <c r="AN22" i="7" s="1" a="1"/>
  <c r="AN22" i="7" s="1"/>
  <c r="BM22" i="7" s="1"/>
  <c r="H32" i="7" a="1"/>
  <c r="H32" i="7" s="1"/>
  <c r="AN32" i="7" s="1" a="1"/>
  <c r="AN32" i="7" s="1"/>
  <c r="BM32" i="7" s="1"/>
  <c r="H239" i="7" a="1"/>
  <c r="H239" i="7" s="1"/>
  <c r="AN239" i="7" s="1" a="1"/>
  <c r="AN239" i="7" s="1"/>
  <c r="BM239" i="7" s="1"/>
  <c r="H269" i="7" a="1"/>
  <c r="H269" i="7" s="1"/>
  <c r="AN269" i="7" s="1" a="1"/>
  <c r="AN269" i="7" s="1"/>
  <c r="BM269" i="7" s="1"/>
  <c r="H288" i="7" a="1"/>
  <c r="H288" i="7" s="1"/>
  <c r="AN288" i="7" s="1" a="1"/>
  <c r="AN288" i="7" s="1"/>
  <c r="BM288" i="7" s="1"/>
  <c r="H142" i="7" a="1"/>
  <c r="H142" i="7" s="1"/>
  <c r="AN142" i="7" s="1" a="1"/>
  <c r="AN142" i="7" s="1"/>
  <c r="BM142" i="7" s="1"/>
  <c r="H108" i="7" a="1"/>
  <c r="H108" i="7" s="1"/>
  <c r="AN108" i="7" s="1" a="1"/>
  <c r="AN108" i="7" s="1"/>
  <c r="BM108" i="7" s="1"/>
  <c r="H129" i="7" a="1"/>
  <c r="H129" i="7" s="1"/>
  <c r="AN129" i="7" s="1" a="1"/>
  <c r="AN129" i="7" s="1"/>
  <c r="BM129" i="7" s="1"/>
  <c r="H227" i="7" a="1"/>
  <c r="H227" i="7" s="1"/>
  <c r="AN227" i="7" s="1" a="1"/>
  <c r="AN227" i="7" s="1"/>
  <c r="BM227" i="7" s="1"/>
  <c r="H57" i="7" a="1"/>
  <c r="H57" i="7" s="1"/>
  <c r="AN57" i="7" s="1" a="1"/>
  <c r="AN57" i="7" s="1"/>
  <c r="BM57" i="7" s="1"/>
  <c r="H230" i="7" a="1"/>
  <c r="H230" i="7" s="1"/>
  <c r="AN230" i="7" s="1" a="1"/>
  <c r="AN230" i="7" s="1"/>
  <c r="BM230" i="7" s="1"/>
  <c r="H44" i="7" a="1"/>
  <c r="H44" i="7" s="1"/>
  <c r="AN44" i="7" s="1" a="1"/>
  <c r="AN44" i="7" s="1"/>
  <c r="BM44" i="7" s="1"/>
  <c r="H276" i="7" a="1"/>
  <c r="H276" i="7" s="1"/>
  <c r="AN276" i="7" s="1" a="1"/>
  <c r="AN276" i="7" s="1"/>
  <c r="BM276" i="7" s="1"/>
  <c r="H36" i="7" a="1"/>
  <c r="H36" i="7" s="1"/>
  <c r="AN36" i="7" s="1" a="1"/>
  <c r="AN36" i="7" s="1"/>
  <c r="BM36" i="7" s="1"/>
  <c r="H219" i="7" a="1"/>
  <c r="H219" i="7" s="1"/>
  <c r="AN219" i="7" s="1" a="1"/>
  <c r="AN219" i="7" s="1"/>
  <c r="BM219" i="7" s="1"/>
  <c r="H12" i="7" a="1"/>
  <c r="H12" i="7" s="1"/>
  <c r="AN12" i="7" s="1" a="1"/>
  <c r="AN12" i="7" s="1"/>
  <c r="BM12" i="7" s="1"/>
  <c r="H160" i="7" a="1"/>
  <c r="H160" i="7" s="1"/>
  <c r="AN160" i="7" s="1" a="1"/>
  <c r="AN160" i="7" s="1"/>
  <c r="BM160" i="7" s="1"/>
  <c r="H274" i="7" a="1"/>
  <c r="H274" i="7" s="1"/>
  <c r="AN274" i="7" s="1" a="1"/>
  <c r="AN274" i="7" s="1"/>
  <c r="BM274" i="7" s="1"/>
  <c r="H79" i="7" a="1"/>
  <c r="H79" i="7" s="1"/>
  <c r="AN79" i="7" s="1" a="1"/>
  <c r="AN79" i="7" s="1"/>
  <c r="BM79" i="7" s="1"/>
  <c r="H270" i="7" a="1"/>
  <c r="H270" i="7" s="1"/>
  <c r="AN270" i="7" s="1" a="1"/>
  <c r="AN270" i="7" s="1"/>
  <c r="BM270" i="7" s="1"/>
  <c r="H37" i="7" a="1"/>
  <c r="H37" i="7" s="1"/>
  <c r="AN37" i="7" s="1" a="1"/>
  <c r="AN37" i="7" s="1"/>
  <c r="BM37" i="7" s="1"/>
  <c r="H281" i="7" a="1"/>
  <c r="H281" i="7" s="1"/>
  <c r="AN281" i="7" s="1" a="1"/>
  <c r="AN281" i="7" s="1"/>
  <c r="BM281" i="7" s="1"/>
  <c r="H145" i="7" a="1"/>
  <c r="H145" i="7" s="1"/>
  <c r="AN145" i="7" s="1" a="1"/>
  <c r="AN145" i="7" s="1"/>
  <c r="BM145" i="7" s="1"/>
  <c r="H124" i="7" a="1"/>
  <c r="H124" i="7" s="1"/>
  <c r="AN124" i="7" s="1" a="1"/>
  <c r="AN124" i="7" s="1"/>
  <c r="BM124" i="7" s="1"/>
  <c r="H29" i="7" a="1"/>
  <c r="H29" i="7" s="1"/>
  <c r="AN29" i="7" s="1" a="1"/>
  <c r="AN29" i="7" s="1"/>
  <c r="BM29" i="7" s="1"/>
  <c r="H236" i="7" a="1"/>
  <c r="H236" i="7" s="1"/>
  <c r="AN236" i="7" s="1" a="1"/>
  <c r="AN236" i="7" s="1"/>
  <c r="BM236" i="7" s="1"/>
  <c r="H231" i="7" a="1"/>
  <c r="H231" i="7" s="1"/>
  <c r="AN231" i="7" s="1" a="1"/>
  <c r="AN231" i="7" s="1"/>
  <c r="BM231" i="7" s="1"/>
  <c r="H60" i="7" a="1"/>
  <c r="H60" i="7" s="1"/>
  <c r="AN60" i="7" s="1" a="1"/>
  <c r="AN60" i="7" s="1"/>
  <c r="BM60" i="7" s="1"/>
  <c r="H245" i="7" a="1"/>
  <c r="H245" i="7" s="1"/>
  <c r="AN245" i="7" s="1" a="1"/>
  <c r="AN245" i="7" s="1"/>
  <c r="BM245" i="7" s="1"/>
  <c r="H10" i="7" a="1"/>
  <c r="H10" i="7" s="1"/>
  <c r="AN10" i="7" s="1" a="1"/>
  <c r="AN10" i="7" s="1"/>
  <c r="BM10" i="7" s="1"/>
  <c r="H107" i="7" a="1"/>
  <c r="H107" i="7" s="1"/>
  <c r="AN107" i="7" s="1" a="1"/>
  <c r="AN107" i="7" s="1"/>
  <c r="BM107" i="7" s="1"/>
  <c r="H258" i="7" a="1"/>
  <c r="H258" i="7" s="1"/>
  <c r="AN258" i="7" s="1" a="1"/>
  <c r="AN258" i="7" s="1"/>
  <c r="BM258" i="7" s="1"/>
  <c r="H39" i="7" a="1"/>
  <c r="H39" i="7" s="1"/>
  <c r="AN39" i="7" s="1" a="1"/>
  <c r="AN39" i="7" s="1"/>
  <c r="BM39" i="7" s="1"/>
  <c r="H295" i="7" a="1"/>
  <c r="H295" i="7" s="1"/>
  <c r="AN295" i="7" s="1" a="1"/>
  <c r="AN295" i="7" s="1"/>
  <c r="BM295" i="7" s="1"/>
  <c r="H146" i="7" a="1"/>
  <c r="H146" i="7" s="1"/>
  <c r="AN146" i="7" s="1" a="1"/>
  <c r="AN146" i="7" s="1"/>
  <c r="BM146" i="7" s="1"/>
  <c r="H128" i="7" a="1"/>
  <c r="H128" i="7" s="1"/>
  <c r="AN128" i="7" s="1" a="1"/>
  <c r="AN128" i="7" s="1"/>
  <c r="BM128" i="7" s="1"/>
  <c r="H64" i="7" a="1"/>
  <c r="H64" i="7" s="1"/>
  <c r="AN64" i="7" s="1" a="1"/>
  <c r="AN64" i="7" s="1"/>
  <c r="BM64" i="7" s="1"/>
  <c r="H169" i="7" a="1"/>
  <c r="H169" i="7" s="1"/>
  <c r="AN169" i="7" s="1" a="1"/>
  <c r="AN169" i="7" s="1"/>
  <c r="BM169" i="7" s="1"/>
  <c r="H14" i="7" a="1"/>
  <c r="H14" i="7" s="1"/>
  <c r="AN14" i="7" s="1" a="1"/>
  <c r="AN14" i="7" s="1"/>
  <c r="BM14" i="7" s="1"/>
  <c r="H118" i="7" a="1"/>
  <c r="H118" i="7" s="1"/>
  <c r="AN118" i="7" s="1" a="1"/>
  <c r="AN118" i="7" s="1"/>
  <c r="BM118" i="7" s="1"/>
  <c r="H285" i="7" a="1"/>
  <c r="H285" i="7" s="1"/>
  <c r="AN285" i="7" s="1" a="1"/>
  <c r="AN285" i="7" s="1"/>
  <c r="BM285" i="7" s="1"/>
  <c r="H45" i="7" a="1"/>
  <c r="H45" i="7" s="1"/>
  <c r="AN45" i="7" s="1" a="1"/>
  <c r="AN45" i="7" s="1"/>
  <c r="BM45" i="7" s="1"/>
  <c r="H179" i="7" a="1"/>
  <c r="H179" i="7" s="1"/>
  <c r="AN179" i="7" s="1" a="1"/>
  <c r="AN179" i="7" s="1"/>
  <c r="BM179" i="7" s="1"/>
  <c r="H43" i="7" a="1"/>
  <c r="H43" i="7" s="1"/>
  <c r="AN43" i="7" s="1" a="1"/>
  <c r="AN43" i="7" s="1"/>
  <c r="BM43" i="7" s="1"/>
  <c r="H173" i="7" a="1"/>
  <c r="H173" i="7" s="1"/>
  <c r="AN173" i="7" s="1" a="1"/>
  <c r="AN173" i="7" s="1"/>
  <c r="BM173" i="7" s="1"/>
  <c r="H152" i="7" a="1"/>
  <c r="H152" i="7" s="1"/>
  <c r="AN152" i="7" s="1" a="1"/>
  <c r="AN152" i="7" s="1"/>
  <c r="BM152" i="7" s="1"/>
  <c r="H203" i="7" a="1"/>
  <c r="H203" i="7" s="1"/>
  <c r="AN203" i="7" s="1" a="1"/>
  <c r="AN203" i="7" s="1"/>
  <c r="BM203" i="7" s="1"/>
  <c r="H30" i="7" a="1"/>
  <c r="H30" i="7" s="1"/>
  <c r="AN30" i="7" s="1" a="1"/>
  <c r="AN30" i="7" s="1"/>
  <c r="BM30" i="7" s="1"/>
  <c r="H243" i="7" a="1"/>
  <c r="H243" i="7" s="1"/>
  <c r="AN243" i="7" s="1" a="1"/>
  <c r="AN243" i="7" s="1"/>
  <c r="BM243" i="7" s="1"/>
  <c r="H180" i="7" a="1"/>
  <c r="H180" i="7" s="1"/>
  <c r="AN180" i="7" s="1" a="1"/>
  <c r="AN180" i="7" s="1"/>
  <c r="BM180" i="7" s="1"/>
  <c r="H77" i="7" a="1"/>
  <c r="H77" i="7" s="1"/>
  <c r="AN77" i="7" s="1" a="1"/>
  <c r="AN77" i="7" s="1"/>
  <c r="BM77" i="7" s="1"/>
  <c r="H265" i="7" a="1"/>
  <c r="H265" i="7" s="1"/>
  <c r="AN265" i="7" s="1" a="1"/>
  <c r="AN265" i="7" s="1"/>
  <c r="BM265" i="7" s="1"/>
  <c r="H147" i="7" a="1"/>
  <c r="H147" i="7" s="1"/>
  <c r="AN147" i="7" s="1" a="1"/>
  <c r="AN147" i="7" s="1"/>
  <c r="BM147" i="7" s="1"/>
  <c r="H165" i="7" a="1"/>
  <c r="H165" i="7" s="1"/>
  <c r="AN165" i="7" s="1" a="1"/>
  <c r="AN165" i="7" s="1"/>
  <c r="BM165" i="7" s="1"/>
  <c r="H164" i="7" a="1"/>
  <c r="H164" i="7" s="1"/>
  <c r="AN164" i="7" s="1" a="1"/>
  <c r="AN164" i="7" s="1"/>
  <c r="BM164" i="7" s="1"/>
  <c r="H201" i="7" a="1"/>
  <c r="H201" i="7" s="1"/>
  <c r="AN201" i="7" s="1" a="1"/>
  <c r="AN201" i="7" s="1"/>
  <c r="BM201" i="7" s="1"/>
  <c r="H49" i="7" a="1"/>
  <c r="H49" i="7" s="1"/>
  <c r="AN49" i="7" s="1" a="1"/>
  <c r="AN49" i="7" s="1"/>
  <c r="BM49" i="7" s="1"/>
  <c r="H242" i="7" a="1"/>
  <c r="H242" i="7" s="1"/>
  <c r="AN242" i="7" s="1" a="1"/>
  <c r="AN242" i="7" s="1"/>
  <c r="BM242" i="7" s="1"/>
  <c r="H213" i="7" a="1"/>
  <c r="H213" i="7" s="1"/>
  <c r="AN213" i="7" s="1" a="1"/>
  <c r="AN213" i="7" s="1"/>
  <c r="BM213" i="7" s="1"/>
  <c r="H182" i="7" a="1"/>
  <c r="H182" i="7" s="1"/>
  <c r="AN182" i="7" s="1" a="1"/>
  <c r="AN182" i="7" s="1"/>
  <c r="BM182" i="7" s="1"/>
  <c r="H221" i="7" a="1"/>
  <c r="H221" i="7" s="1"/>
  <c r="AN221" i="7" s="1" a="1"/>
  <c r="AN221" i="7" s="1"/>
  <c r="BM221" i="7" s="1"/>
  <c r="H186" i="7" a="1"/>
  <c r="H186" i="7" s="1"/>
  <c r="AN186" i="7" s="1" a="1"/>
  <c r="AN186" i="7" s="1"/>
  <c r="BM186" i="7" s="1"/>
  <c r="H256" i="7" a="1"/>
  <c r="H256" i="7" s="1"/>
  <c r="AN256" i="7" s="1" a="1"/>
  <c r="AN256" i="7" s="1"/>
  <c r="BM256" i="7" s="1"/>
  <c r="H228" i="7" a="1"/>
  <c r="H228" i="7" s="1"/>
  <c r="AN228" i="7" s="1" a="1"/>
  <c r="AN228" i="7" s="1"/>
  <c r="BM228" i="7" s="1"/>
  <c r="H136" i="7" a="1"/>
  <c r="H136" i="7" s="1"/>
  <c r="AN136" i="7" s="1" a="1"/>
  <c r="AN136" i="7" s="1"/>
  <c r="BM136" i="7" s="1"/>
  <c r="H291" i="7" a="1"/>
  <c r="H291" i="7" s="1"/>
  <c r="AN291" i="7" s="1" a="1"/>
  <c r="AN291" i="7" s="1"/>
  <c r="BM291" i="7" s="1"/>
  <c r="H8" i="7" a="1"/>
  <c r="H8" i="7" s="1"/>
  <c r="AN8" i="7" s="1" a="1"/>
  <c r="AN8" i="7" s="1"/>
  <c r="BM8" i="7" s="1"/>
  <c r="H161" i="7" a="1"/>
  <c r="H161" i="7" s="1"/>
  <c r="AN161" i="7" s="1" a="1"/>
  <c r="AN161" i="7" s="1"/>
  <c r="BM161" i="7" s="1"/>
  <c r="H204" i="7" a="1"/>
  <c r="H204" i="7" s="1"/>
  <c r="AN204" i="7" s="1" a="1"/>
  <c r="AN204" i="7" s="1"/>
  <c r="BM204" i="7" s="1"/>
  <c r="H6" i="7" a="1"/>
  <c r="H6" i="7" s="1"/>
  <c r="H150" i="7" a="1"/>
  <c r="H150" i="7" s="1"/>
  <c r="AN150" i="7" s="1" a="1"/>
  <c r="AN150" i="7" s="1"/>
  <c r="BM150" i="7" s="1"/>
  <c r="H66" i="7" a="1"/>
  <c r="H66" i="7" s="1"/>
  <c r="AN66" i="7" s="1" a="1"/>
  <c r="AN66" i="7" s="1"/>
  <c r="BM66" i="7" s="1"/>
  <c r="H62" i="7" a="1"/>
  <c r="H62" i="7" s="1"/>
  <c r="AN62" i="7" s="1" a="1"/>
  <c r="AN62" i="7" s="1"/>
  <c r="BM62" i="7" s="1"/>
  <c r="H154" i="7" a="1"/>
  <c r="H154" i="7" s="1"/>
  <c r="AN154" i="7" s="1" a="1"/>
  <c r="AN154" i="7" s="1"/>
  <c r="BM154" i="7" s="1"/>
  <c r="H28" i="7" a="1"/>
  <c r="H28" i="7" s="1"/>
  <c r="AN28" i="7" s="1" a="1"/>
  <c r="AN28" i="7" s="1"/>
  <c r="BM28" i="7" s="1"/>
  <c r="H53" i="7" a="1"/>
  <c r="H53" i="7" s="1"/>
  <c r="AN53" i="7" s="1" a="1"/>
  <c r="AN53" i="7" s="1"/>
  <c r="BM53" i="7" s="1"/>
  <c r="H104" i="7" a="1"/>
  <c r="H104" i="7" s="1"/>
  <c r="AN104" i="7" s="1" a="1"/>
  <c r="AN104" i="7" s="1"/>
  <c r="BM104" i="7" s="1"/>
  <c r="H40" i="7" a="1"/>
  <c r="H40" i="7" s="1"/>
  <c r="AN40" i="7" s="1" a="1"/>
  <c r="AN40" i="7" s="1"/>
  <c r="BM40" i="7" s="1"/>
  <c r="H156" i="7" a="1"/>
  <c r="H156" i="7" s="1"/>
  <c r="AN156" i="7" s="1" a="1"/>
  <c r="AN156" i="7" s="1"/>
  <c r="BM156" i="7" s="1"/>
  <c r="H65" i="7" a="1"/>
  <c r="H65" i="7" s="1"/>
  <c r="AN65" i="7" s="1" a="1"/>
  <c r="AN65" i="7" s="1"/>
  <c r="BM65" i="7" s="1"/>
  <c r="H85" i="7" a="1"/>
  <c r="H85" i="7" s="1"/>
  <c r="AN85" i="7" s="1" a="1"/>
  <c r="AN85" i="7" s="1"/>
  <c r="BM85" i="7" s="1"/>
  <c r="T11" i="7" a="1"/>
  <c r="T11" i="7" s="1"/>
  <c r="AZ11" i="7" s="1" a="1"/>
  <c r="AZ11" i="7" s="1"/>
  <c r="BY11" i="7" s="1"/>
  <c r="T56" i="7" a="1"/>
  <c r="T56" i="7" s="1"/>
  <c r="AZ56" i="7" s="1" a="1"/>
  <c r="AZ56" i="7" s="1"/>
  <c r="BY56" i="7" s="1"/>
  <c r="T122" i="7" a="1"/>
  <c r="T122" i="7" s="1"/>
  <c r="AZ122" i="7" s="1" a="1"/>
  <c r="AZ122" i="7" s="1"/>
  <c r="BY122" i="7" s="1"/>
  <c r="T89" i="7" a="1"/>
  <c r="T89" i="7" s="1"/>
  <c r="AZ89" i="7" s="1" a="1"/>
  <c r="AZ89" i="7" s="1"/>
  <c r="BY89" i="7" s="1"/>
  <c r="T170" i="7" a="1"/>
  <c r="T170" i="7" s="1"/>
  <c r="AZ170" i="7" s="1" a="1"/>
  <c r="AZ170" i="7" s="1"/>
  <c r="BY170" i="7" s="1"/>
  <c r="T214" i="7" a="1"/>
  <c r="T214" i="7" s="1"/>
  <c r="AZ214" i="7" s="1" a="1"/>
  <c r="AZ214" i="7" s="1"/>
  <c r="BY214" i="7" s="1"/>
  <c r="T257" i="7" a="1"/>
  <c r="T257" i="7" s="1"/>
  <c r="AZ257" i="7" s="1" a="1"/>
  <c r="AZ257" i="7" s="1"/>
  <c r="BY257" i="7" s="1"/>
  <c r="T50" i="7" a="1"/>
  <c r="T50" i="7" s="1"/>
  <c r="AZ50" i="7" s="1" a="1"/>
  <c r="AZ50" i="7" s="1"/>
  <c r="BY50" i="7" s="1"/>
  <c r="T115" i="7" a="1"/>
  <c r="T115" i="7" s="1"/>
  <c r="AZ115" i="7" s="1" a="1"/>
  <c r="AZ115" i="7" s="1"/>
  <c r="BY115" i="7" s="1"/>
  <c r="T81" i="7" a="1"/>
  <c r="T81" i="7" s="1"/>
  <c r="AZ81" i="7" s="1" a="1"/>
  <c r="AZ81" i="7" s="1"/>
  <c r="BY81" i="7" s="1"/>
  <c r="T84" i="7" a="1"/>
  <c r="T84" i="7" s="1"/>
  <c r="AZ84" i="7" s="1" a="1"/>
  <c r="AZ84" i="7" s="1"/>
  <c r="BY84" i="7" s="1"/>
  <c r="T179" i="7" a="1"/>
  <c r="T179" i="7" s="1"/>
  <c r="AZ179" i="7" s="1" a="1"/>
  <c r="AZ179" i="7" s="1"/>
  <c r="BY179" i="7" s="1"/>
  <c r="T198" i="7" a="1"/>
  <c r="T198" i="7" s="1"/>
  <c r="AZ198" i="7" s="1" a="1"/>
  <c r="AZ198" i="7" s="1"/>
  <c r="BY198" i="7" s="1"/>
  <c r="T258" i="7" a="1"/>
  <c r="T258" i="7" s="1"/>
  <c r="AZ258" i="7" s="1" a="1"/>
  <c r="AZ258" i="7" s="1"/>
  <c r="BY258" i="7" s="1"/>
  <c r="T277" i="7" a="1"/>
  <c r="T277" i="7" s="1"/>
  <c r="AZ277" i="7" s="1" a="1"/>
  <c r="AZ277" i="7" s="1"/>
  <c r="BY277" i="7" s="1"/>
  <c r="T274" i="7" a="1"/>
  <c r="T274" i="7" s="1"/>
  <c r="AZ274" i="7" s="1" a="1"/>
  <c r="AZ274" i="7" s="1"/>
  <c r="BY274" i="7" s="1"/>
  <c r="T291" i="7" a="1"/>
  <c r="T291" i="7" s="1"/>
  <c r="AZ291" i="7" s="1" a="1"/>
  <c r="AZ291" i="7" s="1"/>
  <c r="BY291" i="7" s="1"/>
  <c r="T18" i="7" a="1"/>
  <c r="T18" i="7" s="1"/>
  <c r="AZ18" i="7" s="1" a="1"/>
  <c r="AZ18" i="7" s="1"/>
  <c r="BY18" i="7" s="1"/>
  <c r="T116" i="7" a="1"/>
  <c r="T116" i="7" s="1"/>
  <c r="AZ116" i="7" s="1" a="1"/>
  <c r="AZ116" i="7" s="1"/>
  <c r="BY116" i="7" s="1"/>
  <c r="T83" i="7" a="1"/>
  <c r="T83" i="7" s="1"/>
  <c r="AZ83" i="7" s="1" a="1"/>
  <c r="AZ83" i="7" s="1"/>
  <c r="BY83" i="7" s="1"/>
  <c r="T86" i="7" a="1"/>
  <c r="T86" i="7" s="1"/>
  <c r="AZ86" i="7" s="1" a="1"/>
  <c r="AZ86" i="7" s="1"/>
  <c r="BY86" i="7" s="1"/>
  <c r="T180" i="7" a="1"/>
  <c r="T180" i="7" s="1"/>
  <c r="AZ180" i="7" s="1" a="1"/>
  <c r="AZ180" i="7" s="1"/>
  <c r="BY180" i="7" s="1"/>
  <c r="T211" i="7" a="1"/>
  <c r="T211" i="7" s="1"/>
  <c r="AZ211" i="7" s="1" a="1"/>
  <c r="AZ211" i="7" s="1"/>
  <c r="BY211" i="7" s="1"/>
  <c r="T270" i="7" a="1"/>
  <c r="T270" i="7" s="1"/>
  <c r="AZ270" i="7" s="1" a="1"/>
  <c r="AZ270" i="7" s="1"/>
  <c r="BY270" i="7" s="1"/>
  <c r="T294" i="7" a="1"/>
  <c r="T294" i="7" s="1"/>
  <c r="AZ294" i="7" s="1" a="1"/>
  <c r="AZ294" i="7" s="1"/>
  <c r="BY294" i="7" s="1"/>
  <c r="T287" i="7" a="1"/>
  <c r="T287" i="7" s="1"/>
  <c r="AZ287" i="7" s="1" a="1"/>
  <c r="AZ287" i="7" s="1"/>
  <c r="BY287" i="7" s="1"/>
  <c r="T6" i="7" a="1"/>
  <c r="T6" i="7" s="1"/>
  <c r="T51" i="7" a="1"/>
  <c r="T51" i="7" s="1"/>
  <c r="AZ51" i="7" s="1" a="1"/>
  <c r="AZ51" i="7" s="1"/>
  <c r="BY51" i="7" s="1"/>
  <c r="T117" i="7" a="1"/>
  <c r="T117" i="7" s="1"/>
  <c r="AZ117" i="7" s="1" a="1"/>
  <c r="AZ117" i="7" s="1"/>
  <c r="BY117" i="7" s="1"/>
  <c r="T85" i="7" a="1"/>
  <c r="T85" i="7" s="1"/>
  <c r="AZ85" i="7" s="1" a="1"/>
  <c r="AZ85" i="7" s="1"/>
  <c r="BY85" i="7" s="1"/>
  <c r="T135" i="7" a="1"/>
  <c r="T135" i="7" s="1"/>
  <c r="AZ135" i="7" s="1" a="1"/>
  <c r="AZ135" i="7" s="1"/>
  <c r="BY135" i="7" s="1"/>
  <c r="T203" i="7" a="1"/>
  <c r="T203" i="7" s="1"/>
  <c r="AZ203" i="7" s="1" a="1"/>
  <c r="AZ203" i="7" s="1"/>
  <c r="BY203" i="7" s="1"/>
  <c r="T224" i="7" a="1"/>
  <c r="T224" i="7" s="1"/>
  <c r="AZ224" i="7" s="1" a="1"/>
  <c r="AZ224" i="7" s="1"/>
  <c r="BY224" i="7" s="1"/>
  <c r="T271" i="7" a="1"/>
  <c r="T271" i="7" s="1"/>
  <c r="AZ271" i="7" s="1" a="1"/>
  <c r="AZ271" i="7" s="1"/>
  <c r="BY271" i="7" s="1"/>
  <c r="T100" i="7" a="1"/>
  <c r="T100" i="7" s="1"/>
  <c r="AZ100" i="7" s="1" a="1"/>
  <c r="AZ100" i="7" s="1"/>
  <c r="BY100" i="7" s="1"/>
  <c r="T289" i="7" a="1"/>
  <c r="T289" i="7" s="1"/>
  <c r="AZ289" i="7" s="1" a="1"/>
  <c r="AZ289" i="7" s="1"/>
  <c r="BY289" i="7" s="1"/>
  <c r="T269" i="7" a="1"/>
  <c r="T269" i="7" s="1"/>
  <c r="AZ269" i="7" s="1" a="1"/>
  <c r="AZ269" i="7" s="1"/>
  <c r="BY269" i="7" s="1"/>
  <c r="T19" i="7" a="1"/>
  <c r="T19" i="7" s="1"/>
  <c r="AZ19" i="7" s="1" a="1"/>
  <c r="AZ19" i="7" s="1"/>
  <c r="BY19" i="7" s="1"/>
  <c r="T14" i="7" a="1"/>
  <c r="T14" i="7" s="1"/>
  <c r="AZ14" i="7" s="1" a="1"/>
  <c r="AZ14" i="7" s="1"/>
  <c r="BY14" i="7" s="1"/>
  <c r="T126" i="7" a="1"/>
  <c r="T126" i="7" s="1"/>
  <c r="AZ126" i="7" s="1" a="1"/>
  <c r="AZ126" i="7" s="1"/>
  <c r="BY126" i="7" s="1"/>
  <c r="T97" i="7" a="1"/>
  <c r="T97" i="7" s="1"/>
  <c r="AZ97" i="7" s="1" a="1"/>
  <c r="AZ97" i="7" s="1"/>
  <c r="BY97" i="7" s="1"/>
  <c r="T227" i="7" a="1"/>
  <c r="T227" i="7" s="1"/>
  <c r="AZ227" i="7" s="1" a="1"/>
  <c r="AZ227" i="7" s="1"/>
  <c r="BY227" i="7" s="1"/>
  <c r="T231" i="7" a="1"/>
  <c r="T231" i="7" s="1"/>
  <c r="AZ231" i="7" s="1" a="1"/>
  <c r="AZ231" i="7" s="1"/>
  <c r="BY231" i="7" s="1"/>
  <c r="T259" i="7" a="1"/>
  <c r="T259" i="7" s="1"/>
  <c r="AZ259" i="7" s="1" a="1"/>
  <c r="AZ259" i="7" s="1"/>
  <c r="BY259" i="7" s="1"/>
  <c r="T53" i="7" a="1"/>
  <c r="T53" i="7" s="1"/>
  <c r="AZ53" i="7" s="1" a="1"/>
  <c r="AZ53" i="7" s="1"/>
  <c r="BY53" i="7" s="1"/>
  <c r="T119" i="7" a="1"/>
  <c r="T119" i="7" s="1"/>
  <c r="AZ119" i="7" s="1" a="1"/>
  <c r="AZ119" i="7" s="1"/>
  <c r="BY119" i="7" s="1"/>
  <c r="T136" i="7" a="1"/>
  <c r="T136" i="7" s="1"/>
  <c r="AZ136" i="7" s="1" a="1"/>
  <c r="AZ136" i="7" s="1"/>
  <c r="BY136" i="7" s="1"/>
  <c r="T65" i="7" a="1"/>
  <c r="T65" i="7" s="1"/>
  <c r="AZ65" i="7" s="1" a="1"/>
  <c r="AZ65" i="7" s="1"/>
  <c r="BY65" i="7" s="1"/>
  <c r="T205" i="7" a="1"/>
  <c r="T205" i="7" s="1"/>
  <c r="AZ205" i="7" s="1" a="1"/>
  <c r="AZ205" i="7" s="1"/>
  <c r="BY205" i="7" s="1"/>
  <c r="T254" i="7" a="1"/>
  <c r="T254" i="7" s="1"/>
  <c r="AZ254" i="7" s="1" a="1"/>
  <c r="AZ254" i="7" s="1"/>
  <c r="BY254" i="7" s="1"/>
  <c r="T273" i="7" a="1"/>
  <c r="T273" i="7" s="1"/>
  <c r="AZ273" i="7" s="1" a="1"/>
  <c r="AZ273" i="7" s="1"/>
  <c r="BY273" i="7" s="1"/>
  <c r="T192" i="7" a="1"/>
  <c r="T192" i="7" s="1"/>
  <c r="AZ192" i="7" s="1" a="1"/>
  <c r="AZ192" i="7" s="1"/>
  <c r="BY192" i="7" s="1"/>
  <c r="T267" i="7" a="1"/>
  <c r="T267" i="7" s="1"/>
  <c r="AZ267" i="7" s="1" a="1"/>
  <c r="AZ267" i="7" s="1"/>
  <c r="BY267" i="7" s="1"/>
  <c r="T7" i="7" a="1"/>
  <c r="T7" i="7" s="1"/>
  <c r="AZ7" i="7" s="1" a="1"/>
  <c r="AZ7" i="7" s="1"/>
  <c r="BY7" i="7" s="1"/>
  <c r="T54" i="7" a="1"/>
  <c r="T54" i="7" s="1"/>
  <c r="AZ54" i="7" s="1" a="1"/>
  <c r="AZ54" i="7" s="1"/>
  <c r="BY54" i="7" s="1"/>
  <c r="T120" i="7" a="1"/>
  <c r="T120" i="7" s="1"/>
  <c r="AZ120" i="7" s="1" a="1"/>
  <c r="AZ120" i="7" s="1"/>
  <c r="BY120" i="7" s="1"/>
  <c r="T36" i="7" a="1"/>
  <c r="T36" i="7" s="1"/>
  <c r="AZ36" i="7" s="1" a="1"/>
  <c r="AZ36" i="7" s="1"/>
  <c r="BY36" i="7" s="1"/>
  <c r="T99" i="7" a="1"/>
  <c r="T99" i="7" s="1"/>
  <c r="AZ99" i="7" s="1" a="1"/>
  <c r="AZ99" i="7" s="1"/>
  <c r="BY99" i="7" s="1"/>
  <c r="T206" i="7" a="1"/>
  <c r="T206" i="7" s="1"/>
  <c r="AZ206" i="7" s="1" a="1"/>
  <c r="AZ206" i="7" s="1"/>
  <c r="BY206" i="7" s="1"/>
  <c r="T255" i="7" a="1"/>
  <c r="T255" i="7" s="1"/>
  <c r="AZ255" i="7" s="1" a="1"/>
  <c r="AZ255" i="7" s="1"/>
  <c r="BY255" i="7" s="1"/>
  <c r="T282" i="7" a="1"/>
  <c r="T282" i="7" s="1"/>
  <c r="AZ282" i="7" s="1" a="1"/>
  <c r="AZ282" i="7" s="1"/>
  <c r="BY282" i="7" s="1"/>
  <c r="T216" i="7" a="1"/>
  <c r="T216" i="7" s="1"/>
  <c r="AZ216" i="7" s="1" a="1"/>
  <c r="AZ216" i="7" s="1"/>
  <c r="BY216" i="7" s="1"/>
  <c r="T276" i="7" a="1"/>
  <c r="T276" i="7" s="1"/>
  <c r="AZ276" i="7" s="1" a="1"/>
  <c r="AZ276" i="7" s="1"/>
  <c r="BY276" i="7" s="1"/>
  <c r="T9" i="7" a="1"/>
  <c r="T9" i="7" s="1"/>
  <c r="AZ9" i="7" s="1" a="1"/>
  <c r="AZ9" i="7" s="1"/>
  <c r="BY9" i="7" s="1"/>
  <c r="T55" i="7" a="1"/>
  <c r="T55" i="7" s="1"/>
  <c r="AZ55" i="7" s="1" a="1"/>
  <c r="AZ55" i="7" s="1"/>
  <c r="BY55" i="7" s="1"/>
  <c r="T121" i="7" a="1"/>
  <c r="T121" i="7" s="1"/>
  <c r="AZ121" i="7" s="1" a="1"/>
  <c r="AZ121" i="7" s="1"/>
  <c r="BY121" i="7" s="1"/>
  <c r="T87" i="7" a="1"/>
  <c r="T87" i="7" s="1"/>
  <c r="AZ87" i="7" s="1" a="1"/>
  <c r="AZ87" i="7" s="1"/>
  <c r="BY87" i="7" s="1"/>
  <c r="T167" i="7" a="1"/>
  <c r="T167" i="7" s="1"/>
  <c r="AZ167" i="7" s="1" a="1"/>
  <c r="AZ167" i="7" s="1"/>
  <c r="BY167" i="7" s="1"/>
  <c r="T213" i="7" a="1"/>
  <c r="T213" i="7" s="1"/>
  <c r="AZ213" i="7" s="1" a="1"/>
  <c r="AZ213" i="7" s="1"/>
  <c r="BY213" i="7" s="1"/>
  <c r="T261" i="7" a="1"/>
  <c r="T261" i="7" s="1"/>
  <c r="AZ261" i="7" s="1" a="1"/>
  <c r="AZ261" i="7" s="1"/>
  <c r="BY261" i="7" s="1"/>
  <c r="T283" i="7" a="1"/>
  <c r="T283" i="7" s="1"/>
  <c r="AZ283" i="7" s="1" a="1"/>
  <c r="AZ283" i="7" s="1"/>
  <c r="BY283" i="7" s="1"/>
  <c r="T218" i="7" a="1"/>
  <c r="T218" i="7" s="1"/>
  <c r="AZ218" i="7" s="1" a="1"/>
  <c r="AZ218" i="7" s="1"/>
  <c r="BY218" i="7" s="1"/>
  <c r="T293" i="7" a="1"/>
  <c r="T293" i="7" s="1"/>
  <c r="AZ293" i="7" s="1" a="1"/>
  <c r="AZ293" i="7" s="1"/>
  <c r="BY293" i="7" s="1"/>
  <c r="T153" i="7" a="1"/>
  <c r="T153" i="7" s="1"/>
  <c r="AZ153" i="7" s="1" a="1"/>
  <c r="AZ153" i="7" s="1"/>
  <c r="BY153" i="7" s="1"/>
  <c r="T23" i="7" a="1"/>
  <c r="T23" i="7" s="1"/>
  <c r="AZ23" i="7" s="1" a="1"/>
  <c r="AZ23" i="7" s="1"/>
  <c r="BY23" i="7" s="1"/>
  <c r="T61" i="7" a="1"/>
  <c r="T61" i="7" s="1"/>
  <c r="AZ61" i="7" s="1" a="1"/>
  <c r="AZ61" i="7" s="1"/>
  <c r="BY61" i="7" s="1"/>
  <c r="T130" i="7" a="1"/>
  <c r="T130" i="7" s="1"/>
  <c r="AZ130" i="7" s="1" a="1"/>
  <c r="AZ130" i="7" s="1"/>
  <c r="BY130" i="7" s="1"/>
  <c r="T144" i="7" a="1"/>
  <c r="T144" i="7" s="1"/>
  <c r="AZ144" i="7" s="1" a="1"/>
  <c r="AZ144" i="7" s="1"/>
  <c r="BY144" i="7" s="1"/>
  <c r="T165" i="7" a="1"/>
  <c r="T165" i="7" s="1"/>
  <c r="AZ165" i="7" s="1" a="1"/>
  <c r="AZ165" i="7" s="1"/>
  <c r="BY165" i="7" s="1"/>
  <c r="T102" i="7" a="1"/>
  <c r="T102" i="7" s="1"/>
  <c r="AZ102" i="7" s="1" a="1"/>
  <c r="AZ102" i="7" s="1"/>
  <c r="BY102" i="7" s="1"/>
  <c r="T13" i="7" a="1"/>
  <c r="T13" i="7" s="1"/>
  <c r="AZ13" i="7" s="1" a="1"/>
  <c r="AZ13" i="7" s="1"/>
  <c r="BY13" i="7" s="1"/>
  <c r="T57" i="7" a="1"/>
  <c r="T57" i="7" s="1"/>
  <c r="AZ57" i="7" s="1" a="1"/>
  <c r="AZ57" i="7" s="1"/>
  <c r="BY57" i="7" s="1"/>
  <c r="T123" i="7" a="1"/>
  <c r="T123" i="7" s="1"/>
  <c r="AZ123" i="7" s="1" a="1"/>
  <c r="AZ123" i="7" s="1"/>
  <c r="BY123" i="7" s="1"/>
  <c r="T91" i="7" a="1"/>
  <c r="T91" i="7" s="1"/>
  <c r="AZ91" i="7" s="1" a="1"/>
  <c r="AZ91" i="7" s="1"/>
  <c r="BY91" i="7" s="1"/>
  <c r="T173" i="7" a="1"/>
  <c r="T173" i="7" s="1"/>
  <c r="AZ173" i="7" s="1" a="1"/>
  <c r="AZ173" i="7" s="1"/>
  <c r="BY173" i="7" s="1"/>
  <c r="T215" i="7" a="1"/>
  <c r="T215" i="7" s="1"/>
  <c r="AZ215" i="7" s="1" a="1"/>
  <c r="AZ215" i="7" s="1"/>
  <c r="BY215" i="7" s="1"/>
  <c r="T263" i="7" a="1"/>
  <c r="T263" i="7" s="1"/>
  <c r="AZ263" i="7" s="1" a="1"/>
  <c r="AZ263" i="7" s="1"/>
  <c r="BY263" i="7" s="1"/>
  <c r="T285" i="7" a="1"/>
  <c r="T285" i="7" s="1"/>
  <c r="AZ285" i="7" s="1" a="1"/>
  <c r="AZ285" i="7" s="1"/>
  <c r="BY285" i="7" s="1"/>
  <c r="T235" i="7" a="1"/>
  <c r="T235" i="7" s="1"/>
  <c r="AZ235" i="7" s="1" a="1"/>
  <c r="AZ235" i="7" s="1"/>
  <c r="BY235" i="7" s="1"/>
  <c r="T295" i="7" a="1"/>
  <c r="T295" i="7" s="1"/>
  <c r="AZ295" i="7" s="1" a="1"/>
  <c r="AZ295" i="7" s="1"/>
  <c r="BY295" i="7" s="1"/>
  <c r="T16" i="7" a="1"/>
  <c r="T16" i="7" s="1"/>
  <c r="AZ16" i="7" s="1" a="1"/>
  <c r="AZ16" i="7" s="1"/>
  <c r="BY16" i="7" s="1"/>
  <c r="T58" i="7" a="1"/>
  <c r="T58" i="7" s="1"/>
  <c r="AZ58" i="7" s="1" a="1"/>
  <c r="AZ58" i="7" s="1"/>
  <c r="BY58" i="7" s="1"/>
  <c r="T124" i="7" a="1"/>
  <c r="T124" i="7" s="1"/>
  <c r="AZ124" i="7" s="1" a="1"/>
  <c r="AZ124" i="7" s="1"/>
  <c r="BY124" i="7" s="1"/>
  <c r="T93" i="7" a="1"/>
  <c r="T93" i="7" s="1"/>
  <c r="AZ93" i="7" s="1" a="1"/>
  <c r="AZ93" i="7" s="1"/>
  <c r="BY93" i="7" s="1"/>
  <c r="T174" i="7" a="1"/>
  <c r="T174" i="7" s="1"/>
  <c r="AZ174" i="7" s="1" a="1"/>
  <c r="AZ174" i="7" s="1"/>
  <c r="BY174" i="7" s="1"/>
  <c r="T229" i="7" a="1"/>
  <c r="T229" i="7" s="1"/>
  <c r="AZ229" i="7" s="1" a="1"/>
  <c r="AZ229" i="7" s="1"/>
  <c r="BY229" i="7" s="1"/>
  <c r="T264" i="7" a="1"/>
  <c r="T264" i="7" s="1"/>
  <c r="AZ264" i="7" s="1" a="1"/>
  <c r="AZ264" i="7" s="1"/>
  <c r="BY264" i="7" s="1"/>
  <c r="T88" i="7" a="1"/>
  <c r="T88" i="7" s="1"/>
  <c r="AZ88" i="7" s="1" a="1"/>
  <c r="AZ88" i="7" s="1"/>
  <c r="BY88" i="7" s="1"/>
  <c r="T237" i="7" a="1"/>
  <c r="T237" i="7" s="1"/>
  <c r="AZ237" i="7" s="1" a="1"/>
  <c r="AZ237" i="7" s="1"/>
  <c r="BY237" i="7" s="1"/>
  <c r="T262" i="7" a="1"/>
  <c r="T262" i="7" s="1"/>
  <c r="AZ262" i="7" s="1" a="1"/>
  <c r="AZ262" i="7" s="1"/>
  <c r="BY262" i="7" s="1"/>
  <c r="T17" i="7" a="1"/>
  <c r="T17" i="7" s="1"/>
  <c r="AZ17" i="7" s="1" a="1"/>
  <c r="AZ17" i="7" s="1"/>
  <c r="BY17" i="7" s="1"/>
  <c r="T10" i="7" a="1"/>
  <c r="T10" i="7" s="1"/>
  <c r="AZ10" i="7" s="1" a="1"/>
  <c r="AZ10" i="7" s="1"/>
  <c r="BY10" i="7" s="1"/>
  <c r="T125" i="7" a="1"/>
  <c r="T125" i="7" s="1"/>
  <c r="AZ125" i="7" s="1" a="1"/>
  <c r="AZ125" i="7" s="1"/>
  <c r="BY125" i="7" s="1"/>
  <c r="T95" i="7" a="1"/>
  <c r="T95" i="7" s="1"/>
  <c r="AZ95" i="7" s="1" a="1"/>
  <c r="AZ95" i="7" s="1"/>
  <c r="BY95" i="7" s="1"/>
  <c r="T175" i="7" a="1"/>
  <c r="T175" i="7" s="1"/>
  <c r="AZ175" i="7" s="1" a="1"/>
  <c r="AZ175" i="7" s="1"/>
  <c r="BY175" i="7" s="1"/>
  <c r="T230" i="7" a="1"/>
  <c r="T230" i="7" s="1"/>
  <c r="AZ230" i="7" s="1" a="1"/>
  <c r="AZ230" i="7" s="1"/>
  <c r="BY230" i="7" s="1"/>
  <c r="T281" i="7" a="1"/>
  <c r="T281" i="7" s="1"/>
  <c r="AZ281" i="7" s="1" a="1"/>
  <c r="AZ281" i="7" s="1"/>
  <c r="BY281" i="7" s="1"/>
  <c r="T141" i="7" a="1"/>
  <c r="T141" i="7" s="1"/>
  <c r="AZ141" i="7" s="1" a="1"/>
  <c r="AZ141" i="7" s="1"/>
  <c r="BY141" i="7" s="1"/>
  <c r="T239" i="7" a="1"/>
  <c r="T239" i="7" s="1"/>
  <c r="AZ239" i="7" s="1" a="1"/>
  <c r="AZ239" i="7" s="1"/>
  <c r="BY239" i="7" s="1"/>
  <c r="T226" i="7" a="1"/>
  <c r="T226" i="7" s="1"/>
  <c r="AZ226" i="7" s="1" a="1"/>
  <c r="AZ226" i="7" s="1"/>
  <c r="BY226" i="7" s="1"/>
  <c r="T52" i="7" a="1"/>
  <c r="T52" i="7" s="1"/>
  <c r="AZ52" i="7" s="1" a="1"/>
  <c r="AZ52" i="7" s="1"/>
  <c r="BY52" i="7" s="1"/>
  <c r="T118" i="7" a="1"/>
  <c r="T118" i="7" s="1"/>
  <c r="AZ118" i="7" s="1" a="1"/>
  <c r="AZ118" i="7" s="1"/>
  <c r="BY118" i="7" s="1"/>
  <c r="T134" i="7" a="1"/>
  <c r="T134" i="7" s="1"/>
  <c r="AZ134" i="7" s="1" a="1"/>
  <c r="AZ134" i="7" s="1"/>
  <c r="BY134" i="7" s="1"/>
  <c r="T137" i="7" a="1"/>
  <c r="T137" i="7" s="1"/>
  <c r="AZ137" i="7" s="1" a="1"/>
  <c r="AZ137" i="7" s="1"/>
  <c r="BY137" i="7" s="1"/>
  <c r="T204" i="7" a="1"/>
  <c r="T204" i="7" s="1"/>
  <c r="AZ204" i="7" s="1" a="1"/>
  <c r="AZ204" i="7" s="1"/>
  <c r="BY204" i="7" s="1"/>
  <c r="T183" i="7" a="1"/>
  <c r="T183" i="7" s="1"/>
  <c r="AZ183" i="7" s="1" a="1"/>
  <c r="AZ183" i="7" s="1"/>
  <c r="BY183" i="7" s="1"/>
  <c r="T46" i="7" a="1"/>
  <c r="T46" i="7" s="1"/>
  <c r="AZ46" i="7" s="1" a="1"/>
  <c r="AZ46" i="7" s="1"/>
  <c r="BY46" i="7" s="1"/>
  <c r="T72" i="7" a="1"/>
  <c r="T72" i="7" s="1"/>
  <c r="AZ72" i="7" s="1" a="1"/>
  <c r="AZ72" i="7" s="1"/>
  <c r="BY72" i="7" s="1"/>
  <c r="T106" i="7" a="1"/>
  <c r="T106" i="7" s="1"/>
  <c r="AZ106" i="7" s="1" a="1"/>
  <c r="AZ106" i="7" s="1"/>
  <c r="BY106" i="7" s="1"/>
  <c r="T76" i="7" a="1"/>
  <c r="T76" i="7" s="1"/>
  <c r="AZ76" i="7" s="1" a="1"/>
  <c r="AZ76" i="7" s="1"/>
  <c r="BY76" i="7" s="1"/>
  <c r="T158" i="7" a="1"/>
  <c r="T158" i="7" s="1"/>
  <c r="AZ158" i="7" s="1" a="1"/>
  <c r="AZ158" i="7" s="1"/>
  <c r="BY158" i="7" s="1"/>
  <c r="T251" i="7" a="1"/>
  <c r="T251" i="7" s="1"/>
  <c r="AZ251" i="7" s="1" a="1"/>
  <c r="AZ251" i="7" s="1"/>
  <c r="BY251" i="7" s="1"/>
  <c r="T244" i="7" a="1"/>
  <c r="T244" i="7" s="1"/>
  <c r="AZ244" i="7" s="1" a="1"/>
  <c r="AZ244" i="7" s="1"/>
  <c r="BY244" i="7" s="1"/>
  <c r="T186" i="7" a="1"/>
  <c r="T186" i="7" s="1"/>
  <c r="AZ186" i="7" s="1" a="1"/>
  <c r="AZ186" i="7" s="1"/>
  <c r="BY186" i="7" s="1"/>
  <c r="T275" i="7" a="1"/>
  <c r="T275" i="7" s="1"/>
  <c r="AZ275" i="7" s="1" a="1"/>
  <c r="AZ275" i="7" s="1"/>
  <c r="BY275" i="7" s="1"/>
  <c r="T290" i="7" a="1"/>
  <c r="T290" i="7" s="1"/>
  <c r="AZ290" i="7" s="1" a="1"/>
  <c r="AZ290" i="7" s="1"/>
  <c r="BY290" i="7" s="1"/>
  <c r="T47" i="7" a="1"/>
  <c r="T47" i="7" s="1"/>
  <c r="AZ47" i="7" s="1" a="1"/>
  <c r="AZ47" i="7" s="1"/>
  <c r="BY47" i="7" s="1"/>
  <c r="T74" i="7" a="1"/>
  <c r="T74" i="7" s="1"/>
  <c r="AZ74" i="7" s="1" a="1"/>
  <c r="AZ74" i="7" s="1"/>
  <c r="BY74" i="7" s="1"/>
  <c r="T108" i="7" a="1"/>
  <c r="T108" i="7" s="1"/>
  <c r="AZ108" i="7" s="1" a="1"/>
  <c r="AZ108" i="7" s="1"/>
  <c r="BY108" i="7" s="1"/>
  <c r="T78" i="7" a="1"/>
  <c r="T78" i="7" s="1"/>
  <c r="AZ78" i="7" s="1" a="1"/>
  <c r="AZ78" i="7" s="1"/>
  <c r="BY78" i="7" s="1"/>
  <c r="T176" i="7" a="1"/>
  <c r="T176" i="7" s="1"/>
  <c r="AZ176" i="7" s="1" a="1"/>
  <c r="AZ176" i="7" s="1"/>
  <c r="BY176" i="7" s="1"/>
  <c r="T252" i="7" a="1"/>
  <c r="T252" i="7" s="1"/>
  <c r="AZ252" i="7" s="1" a="1"/>
  <c r="AZ252" i="7" s="1"/>
  <c r="BY252" i="7" s="1"/>
  <c r="T253" i="7" a="1"/>
  <c r="T253" i="7" s="1"/>
  <c r="AZ253" i="7" s="1" a="1"/>
  <c r="AZ253" i="7" s="1"/>
  <c r="BY253" i="7" s="1"/>
  <c r="T188" i="7" a="1"/>
  <c r="T188" i="7" s="1"/>
  <c r="AZ188" i="7" s="1" a="1"/>
  <c r="AZ188" i="7" s="1"/>
  <c r="BY188" i="7" s="1"/>
  <c r="T96" i="7" a="1"/>
  <c r="T96" i="7" s="1"/>
  <c r="AZ96" i="7" s="1" a="1"/>
  <c r="AZ96" i="7" s="1"/>
  <c r="BY96" i="7" s="1"/>
  <c r="T222" i="7" a="1"/>
  <c r="T222" i="7" s="1"/>
  <c r="AZ222" i="7" s="1" a="1"/>
  <c r="AZ222" i="7" s="1"/>
  <c r="BY222" i="7" s="1"/>
  <c r="T48" i="7" a="1"/>
  <c r="T48" i="7" s="1"/>
  <c r="AZ48" i="7" s="1" a="1"/>
  <c r="AZ48" i="7" s="1"/>
  <c r="BY48" i="7" s="1"/>
  <c r="T113" i="7" a="1"/>
  <c r="T113" i="7" s="1"/>
  <c r="AZ113" i="7" s="1" a="1"/>
  <c r="AZ113" i="7" s="1"/>
  <c r="BY113" i="7" s="1"/>
  <c r="T77" i="7" a="1"/>
  <c r="T77" i="7" s="1"/>
  <c r="AZ77" i="7" s="1" a="1"/>
  <c r="AZ77" i="7" s="1"/>
  <c r="BY77" i="7" s="1"/>
  <c r="T80" i="7" a="1"/>
  <c r="T80" i="7" s="1"/>
  <c r="AZ80" i="7" s="1" a="1"/>
  <c r="AZ80" i="7" s="1"/>
  <c r="BY80" i="7" s="1"/>
  <c r="T177" i="7" a="1"/>
  <c r="T177" i="7" s="1"/>
  <c r="AZ177" i="7" s="1" a="1"/>
  <c r="AZ177" i="7" s="1"/>
  <c r="BY177" i="7" s="1"/>
  <c r="T69" i="7" a="1"/>
  <c r="T69" i="7" s="1"/>
  <c r="AZ69" i="7" s="1" a="1"/>
  <c r="AZ69" i="7" s="1"/>
  <c r="BY69" i="7" s="1"/>
  <c r="T256" i="7" a="1"/>
  <c r="T256" i="7" s="1"/>
  <c r="AZ256" i="7" s="1" a="1"/>
  <c r="AZ256" i="7" s="1"/>
  <c r="BY256" i="7" s="1"/>
  <c r="T207" i="7" a="1"/>
  <c r="T207" i="7" s="1"/>
  <c r="AZ207" i="7" s="1" a="1"/>
  <c r="AZ207" i="7" s="1"/>
  <c r="BY207" i="7" s="1"/>
  <c r="T194" i="7" a="1"/>
  <c r="T194" i="7" s="1"/>
  <c r="AZ194" i="7" s="1" a="1"/>
  <c r="AZ194" i="7" s="1"/>
  <c r="BY194" i="7" s="1"/>
  <c r="T233" i="7" a="1"/>
  <c r="T233" i="7" s="1"/>
  <c r="AZ233" i="7" s="1" a="1"/>
  <c r="AZ233" i="7" s="1"/>
  <c r="BY233" i="7" s="1"/>
  <c r="T31" i="7" a="1"/>
  <c r="T31" i="7" s="1"/>
  <c r="AZ31" i="7" s="1" a="1"/>
  <c r="AZ31" i="7" s="1"/>
  <c r="BY31" i="7" s="1"/>
  <c r="T41" i="7" a="1"/>
  <c r="T41" i="7" s="1"/>
  <c r="AZ41" i="7" s="1" a="1"/>
  <c r="AZ41" i="7" s="1"/>
  <c r="BY41" i="7" s="1"/>
  <c r="T139" i="7" a="1"/>
  <c r="T139" i="7" s="1"/>
  <c r="AZ139" i="7" s="1" a="1"/>
  <c r="AZ139" i="7" s="1"/>
  <c r="BY139" i="7" s="1"/>
  <c r="T24" i="7" a="1"/>
  <c r="T24" i="7" s="1"/>
  <c r="AZ24" i="7" s="1" a="1"/>
  <c r="AZ24" i="7" s="1"/>
  <c r="BY24" i="7" s="1"/>
  <c r="T131" i="7" a="1"/>
  <c r="T131" i="7" s="1"/>
  <c r="AZ131" i="7" s="1" a="1"/>
  <c r="AZ131" i="7" s="1"/>
  <c r="BY131" i="7" s="1"/>
  <c r="T200" i="7" a="1"/>
  <c r="T200" i="7" s="1"/>
  <c r="AZ200" i="7" s="1" a="1"/>
  <c r="AZ200" i="7" s="1"/>
  <c r="BY200" i="7" s="1"/>
  <c r="T185" i="7" a="1"/>
  <c r="T185" i="7" s="1"/>
  <c r="AZ185" i="7" s="1" a="1"/>
  <c r="AZ185" i="7" s="1"/>
  <c r="BY185" i="7" s="1"/>
  <c r="T260" i="7" a="1"/>
  <c r="T260" i="7" s="1"/>
  <c r="AZ260" i="7" s="1" a="1"/>
  <c r="AZ260" i="7" s="1"/>
  <c r="BY260" i="7" s="1"/>
  <c r="T25" i="7" a="1"/>
  <c r="T25" i="7" s="1"/>
  <c r="AZ25" i="7" s="1" a="1"/>
  <c r="AZ25" i="7" s="1"/>
  <c r="BY25" i="7" s="1"/>
  <c r="T132" i="7" a="1"/>
  <c r="T132" i="7" s="1"/>
  <c r="AZ132" i="7" s="1" a="1"/>
  <c r="AZ132" i="7" s="1"/>
  <c r="BY132" i="7" s="1"/>
  <c r="T201" i="7" a="1"/>
  <c r="T201" i="7" s="1"/>
  <c r="AZ201" i="7" s="1" a="1"/>
  <c r="AZ201" i="7" s="1"/>
  <c r="BY201" i="7" s="1"/>
  <c r="T187" i="7" a="1"/>
  <c r="T187" i="7" s="1"/>
  <c r="AZ187" i="7" s="1" a="1"/>
  <c r="AZ187" i="7" s="1"/>
  <c r="BY187" i="7" s="1"/>
  <c r="T278" i="7" a="1"/>
  <c r="T278" i="7" s="1"/>
  <c r="AZ278" i="7" s="1" a="1"/>
  <c r="AZ278" i="7" s="1"/>
  <c r="BY278" i="7" s="1"/>
  <c r="T26" i="7" a="1"/>
  <c r="T26" i="7" s="1"/>
  <c r="AZ26" i="7" s="1" a="1"/>
  <c r="AZ26" i="7" s="1"/>
  <c r="BY26" i="7" s="1"/>
  <c r="T133" i="7" a="1"/>
  <c r="T133" i="7" s="1"/>
  <c r="AZ133" i="7" s="1" a="1"/>
  <c r="AZ133" i="7" s="1"/>
  <c r="BY133" i="7" s="1"/>
  <c r="T202" i="7" a="1"/>
  <c r="T202" i="7" s="1"/>
  <c r="AZ202" i="7" s="1" a="1"/>
  <c r="AZ202" i="7" s="1"/>
  <c r="BY202" i="7" s="1"/>
  <c r="T265" i="7" a="1"/>
  <c r="T265" i="7" s="1"/>
  <c r="AZ265" i="7" s="1" a="1"/>
  <c r="AZ265" i="7" s="1"/>
  <c r="BY265" i="7" s="1"/>
  <c r="T280" i="7" a="1"/>
  <c r="T280" i="7" s="1"/>
  <c r="AZ280" i="7" s="1" a="1"/>
  <c r="AZ280" i="7" s="1"/>
  <c r="BY280" i="7" s="1"/>
  <c r="T45" i="7" a="1"/>
  <c r="T45" i="7" s="1"/>
  <c r="AZ45" i="7" s="1" a="1"/>
  <c r="AZ45" i="7" s="1"/>
  <c r="BY45" i="7" s="1"/>
  <c r="T40" i="7" a="1"/>
  <c r="T40" i="7" s="1"/>
  <c r="AZ40" i="7" s="1" a="1"/>
  <c r="AZ40" i="7" s="1"/>
  <c r="BY40" i="7" s="1"/>
  <c r="T155" i="7" a="1"/>
  <c r="T155" i="7" s="1"/>
  <c r="AZ155" i="7" s="1" a="1"/>
  <c r="AZ155" i="7" s="1"/>
  <c r="BY155" i="7" s="1"/>
  <c r="T28" i="7" a="1"/>
  <c r="T28" i="7" s="1"/>
  <c r="AZ28" i="7" s="1" a="1"/>
  <c r="AZ28" i="7" s="1"/>
  <c r="BY28" i="7" s="1"/>
  <c r="T35" i="7" a="1"/>
  <c r="T35" i="7" s="1"/>
  <c r="AZ35" i="7" s="1" a="1"/>
  <c r="AZ35" i="7" s="1"/>
  <c r="BY35" i="7" s="1"/>
  <c r="T228" i="7" a="1"/>
  <c r="T228" i="7" s="1"/>
  <c r="AZ228" i="7" s="1" a="1"/>
  <c r="AZ228" i="7" s="1"/>
  <c r="BY228" i="7" s="1"/>
  <c r="T191" i="7" a="1"/>
  <c r="T191" i="7" s="1"/>
  <c r="AZ191" i="7" s="1" a="1"/>
  <c r="AZ191" i="7" s="1"/>
  <c r="BY191" i="7" s="1"/>
  <c r="T266" i="7" a="1"/>
  <c r="T266" i="7" s="1"/>
  <c r="AZ266" i="7" s="1" a="1"/>
  <c r="AZ266" i="7" s="1"/>
  <c r="BY266" i="7" s="1"/>
  <c r="T29" i="7" a="1"/>
  <c r="T29" i="7" s="1"/>
  <c r="AZ29" i="7" s="1" a="1"/>
  <c r="AZ29" i="7" s="1"/>
  <c r="BY29" i="7" s="1"/>
  <c r="T37" i="7" a="1"/>
  <c r="T37" i="7" s="1"/>
  <c r="AZ37" i="7" s="1" a="1"/>
  <c r="AZ37" i="7" s="1"/>
  <c r="BY37" i="7" s="1"/>
  <c r="T90" i="7" a="1"/>
  <c r="T90" i="7" s="1"/>
  <c r="AZ90" i="7" s="1" a="1"/>
  <c r="AZ90" i="7" s="1"/>
  <c r="BY90" i="7" s="1"/>
  <c r="T208" i="7" a="1"/>
  <c r="T208" i="7" s="1"/>
  <c r="AZ208" i="7" s="1" a="1"/>
  <c r="AZ208" i="7" s="1"/>
  <c r="BY208" i="7" s="1"/>
  <c r="T286" i="7" a="1"/>
  <c r="T286" i="7" s="1"/>
  <c r="AZ286" i="7" s="1" a="1"/>
  <c r="AZ286" i="7" s="1"/>
  <c r="BY286" i="7" s="1"/>
  <c r="T30" i="7" a="1"/>
  <c r="T30" i="7" s="1"/>
  <c r="AZ30" i="7" s="1" a="1"/>
  <c r="AZ30" i="7" s="1"/>
  <c r="BY30" i="7" s="1"/>
  <c r="T39" i="7" a="1"/>
  <c r="T39" i="7" s="1"/>
  <c r="AZ39" i="7" s="1" a="1"/>
  <c r="AZ39" i="7" s="1"/>
  <c r="BY39" i="7" s="1"/>
  <c r="T94" i="7" a="1"/>
  <c r="T94" i="7" s="1"/>
  <c r="AZ94" i="7" s="1" a="1"/>
  <c r="AZ94" i="7" s="1"/>
  <c r="BY94" i="7" s="1"/>
  <c r="T217" i="7" a="1"/>
  <c r="T217" i="7" s="1"/>
  <c r="AZ217" i="7" s="1" a="1"/>
  <c r="AZ217" i="7" s="1"/>
  <c r="BY217" i="7" s="1"/>
  <c r="T288" i="7" a="1"/>
  <c r="T288" i="7" s="1"/>
  <c r="AZ288" i="7" s="1" a="1"/>
  <c r="AZ288" i="7" s="1"/>
  <c r="BY288" i="7" s="1"/>
  <c r="T49" i="7" a="1"/>
  <c r="T49" i="7" s="1"/>
  <c r="AZ49" i="7" s="1" a="1"/>
  <c r="AZ49" i="7" s="1"/>
  <c r="BY49" i="7" s="1"/>
  <c r="T79" i="7" a="1"/>
  <c r="T79" i="7" s="1"/>
  <c r="AZ79" i="7" s="1" a="1"/>
  <c r="AZ79" i="7" s="1"/>
  <c r="BY79" i="7" s="1"/>
  <c r="T178" i="7" a="1"/>
  <c r="T178" i="7" s="1"/>
  <c r="AZ178" i="7" s="1" a="1"/>
  <c r="AZ178" i="7" s="1"/>
  <c r="BY178" i="7" s="1"/>
  <c r="T15" i="7" a="1"/>
  <c r="T15" i="7" s="1"/>
  <c r="AZ15" i="7" s="1" a="1"/>
  <c r="AZ15" i="7" s="1"/>
  <c r="BY15" i="7" s="1"/>
  <c r="T103" i="7" a="1"/>
  <c r="T103" i="7" s="1"/>
  <c r="AZ103" i="7" s="1" a="1"/>
  <c r="AZ103" i="7" s="1"/>
  <c r="BY103" i="7" s="1"/>
  <c r="T143" i="7" a="1"/>
  <c r="T143" i="7" s="1"/>
  <c r="AZ143" i="7" s="1" a="1"/>
  <c r="AZ143" i="7" s="1"/>
  <c r="BY143" i="7" s="1"/>
  <c r="T236" i="7" a="1"/>
  <c r="T236" i="7" s="1"/>
  <c r="AZ236" i="7" s="1" a="1"/>
  <c r="AZ236" i="7" s="1"/>
  <c r="BY236" i="7" s="1"/>
  <c r="T292" i="7" a="1"/>
  <c r="T292" i="7" s="1"/>
  <c r="AZ292" i="7" s="1" a="1"/>
  <c r="AZ292" i="7" s="1"/>
  <c r="BY292" i="7" s="1"/>
  <c r="T43" i="7" a="1"/>
  <c r="T43" i="7" s="1"/>
  <c r="AZ43" i="7" s="1" a="1"/>
  <c r="AZ43" i="7" s="1"/>
  <c r="BY43" i="7" s="1"/>
  <c r="T104" i="7" a="1"/>
  <c r="T104" i="7" s="1"/>
  <c r="AZ104" i="7" s="1" a="1"/>
  <c r="AZ104" i="7" s="1"/>
  <c r="BY104" i="7" s="1"/>
  <c r="T147" i="7" a="1"/>
  <c r="T147" i="7" s="1"/>
  <c r="AZ147" i="7" s="1" a="1"/>
  <c r="AZ147" i="7" s="1"/>
  <c r="BY147" i="7" s="1"/>
  <c r="T238" i="7" a="1"/>
  <c r="T238" i="7" s="1"/>
  <c r="AZ238" i="7" s="1" a="1"/>
  <c r="AZ238" i="7" s="1"/>
  <c r="BY238" i="7" s="1"/>
  <c r="T268" i="7" a="1"/>
  <c r="T268" i="7" s="1"/>
  <c r="AZ268" i="7" s="1" a="1"/>
  <c r="AZ268" i="7" s="1"/>
  <c r="BY268" i="7" s="1"/>
  <c r="T44" i="7" a="1"/>
  <c r="T44" i="7" s="1"/>
  <c r="AZ44" i="7" s="1" a="1"/>
  <c r="AZ44" i="7" s="1"/>
  <c r="BY44" i="7" s="1"/>
  <c r="T105" i="7" a="1"/>
  <c r="T105" i="7" s="1"/>
  <c r="AZ105" i="7" s="1" a="1"/>
  <c r="AZ105" i="7" s="1"/>
  <c r="BY105" i="7" s="1"/>
  <c r="T151" i="7" a="1"/>
  <c r="T151" i="7" s="1"/>
  <c r="AZ151" i="7" s="1" a="1"/>
  <c r="AZ151" i="7" s="1"/>
  <c r="BY151" i="7" s="1"/>
  <c r="T240" i="7" a="1"/>
  <c r="T240" i="7" s="1"/>
  <c r="AZ240" i="7" s="1" a="1"/>
  <c r="AZ240" i="7" s="1"/>
  <c r="BY240" i="7" s="1"/>
  <c r="T279" i="7" a="1"/>
  <c r="T279" i="7" s="1"/>
  <c r="AZ279" i="7" s="1" a="1"/>
  <c r="AZ279" i="7" s="1"/>
  <c r="BY279" i="7" s="1"/>
  <c r="T12" i="7" a="1"/>
  <c r="T12" i="7" s="1"/>
  <c r="AZ12" i="7" s="1" a="1"/>
  <c r="AZ12" i="7" s="1"/>
  <c r="BY12" i="7" s="1"/>
  <c r="T152" i="7" a="1"/>
  <c r="T152" i="7" s="1"/>
  <c r="AZ152" i="7" s="1" a="1"/>
  <c r="AZ152" i="7" s="1"/>
  <c r="BY152" i="7" s="1"/>
  <c r="T219" i="7" a="1"/>
  <c r="T219" i="7" s="1"/>
  <c r="AZ219" i="7" s="1" a="1"/>
  <c r="AZ219" i="7" s="1"/>
  <c r="BY219" i="7" s="1"/>
  <c r="T32" i="7" a="1"/>
  <c r="T32" i="7" s="1"/>
  <c r="AZ32" i="7" s="1" a="1"/>
  <c r="AZ32" i="7" s="1"/>
  <c r="BY32" i="7" s="1"/>
  <c r="T138" i="7" a="1"/>
  <c r="T138" i="7" s="1"/>
  <c r="AZ138" i="7" s="1" a="1"/>
  <c r="AZ138" i="7" s="1"/>
  <c r="BY138" i="7" s="1"/>
  <c r="T232" i="7" a="1"/>
  <c r="T232" i="7" s="1"/>
  <c r="AZ232" i="7" s="1" a="1"/>
  <c r="AZ232" i="7" s="1"/>
  <c r="BY232" i="7" s="1"/>
  <c r="T168" i="7" a="1"/>
  <c r="T168" i="7" s="1"/>
  <c r="AZ168" i="7" s="1" a="1"/>
  <c r="AZ168" i="7" s="1"/>
  <c r="BY168" i="7" s="1"/>
  <c r="T242" i="7" a="1"/>
  <c r="T242" i="7" s="1"/>
  <c r="AZ242" i="7" s="1" a="1"/>
  <c r="AZ242" i="7" s="1"/>
  <c r="BY242" i="7" s="1"/>
  <c r="T59" i="7" a="1"/>
  <c r="T59" i="7" s="1"/>
  <c r="AZ59" i="7" s="1" a="1"/>
  <c r="AZ59" i="7" s="1"/>
  <c r="BY59" i="7" s="1"/>
  <c r="T140" i="7" a="1"/>
  <c r="T140" i="7" s="1"/>
  <c r="AZ140" i="7" s="1" a="1"/>
  <c r="AZ140" i="7" s="1"/>
  <c r="BY140" i="7" s="1"/>
  <c r="T34" i="7" a="1"/>
  <c r="T34" i="7" s="1"/>
  <c r="AZ34" i="7" s="1" a="1"/>
  <c r="AZ34" i="7" s="1"/>
  <c r="BY34" i="7" s="1"/>
  <c r="T171" i="7" a="1"/>
  <c r="T171" i="7" s="1"/>
  <c r="AZ171" i="7" s="1" a="1"/>
  <c r="AZ171" i="7" s="1"/>
  <c r="BY171" i="7" s="1"/>
  <c r="T234" i="7" a="1"/>
  <c r="T234" i="7" s="1"/>
  <c r="AZ234" i="7" s="1" a="1"/>
  <c r="AZ234" i="7" s="1"/>
  <c r="BY234" i="7" s="1"/>
  <c r="T60" i="7" a="1"/>
  <c r="T60" i="7" s="1"/>
  <c r="AZ60" i="7" s="1" a="1"/>
  <c r="AZ60" i="7" s="1"/>
  <c r="BY60" i="7" s="1"/>
  <c r="T142" i="7" a="1"/>
  <c r="T142" i="7" s="1"/>
  <c r="AZ142" i="7" s="1" a="1"/>
  <c r="AZ142" i="7" s="1"/>
  <c r="BY142" i="7" s="1"/>
  <c r="T98" i="7" a="1"/>
  <c r="T98" i="7" s="1"/>
  <c r="AZ98" i="7" s="1" a="1"/>
  <c r="AZ98" i="7" s="1"/>
  <c r="BY98" i="7" s="1"/>
  <c r="T193" i="7" a="1"/>
  <c r="T193" i="7" s="1"/>
  <c r="AZ193" i="7" s="1" a="1"/>
  <c r="AZ193" i="7" s="1"/>
  <c r="BY193" i="7" s="1"/>
  <c r="T189" i="7" a="1"/>
  <c r="T189" i="7" s="1"/>
  <c r="AZ189" i="7" s="1" a="1"/>
  <c r="AZ189" i="7" s="1"/>
  <c r="BY189" i="7" s="1"/>
  <c r="T82" i="7" a="1"/>
  <c r="T82" i="7" s="1"/>
  <c r="AZ82" i="7" s="1" a="1"/>
  <c r="AZ82" i="7" s="1"/>
  <c r="BY82" i="7" s="1"/>
  <c r="T112" i="7" a="1"/>
  <c r="T112" i="7" s="1"/>
  <c r="AZ112" i="7" s="1" a="1"/>
  <c r="AZ112" i="7" s="1"/>
  <c r="BY112" i="7" s="1"/>
  <c r="T247" i="7" a="1"/>
  <c r="T247" i="7" s="1"/>
  <c r="AZ247" i="7" s="1" a="1"/>
  <c r="AZ247" i="7" s="1"/>
  <c r="BY247" i="7" s="1"/>
  <c r="T241" i="7" a="1"/>
  <c r="T241" i="7" s="1"/>
  <c r="AZ241" i="7" s="1" a="1"/>
  <c r="AZ241" i="7" s="1"/>
  <c r="BY241" i="7" s="1"/>
  <c r="T71" i="7" a="1"/>
  <c r="T71" i="7" s="1"/>
  <c r="AZ71" i="7" s="1" a="1"/>
  <c r="AZ71" i="7" s="1"/>
  <c r="BY71" i="7" s="1"/>
  <c r="T172" i="7" a="1"/>
  <c r="T172" i="7" s="1"/>
  <c r="AZ172" i="7" s="1" a="1"/>
  <c r="AZ172" i="7" s="1"/>
  <c r="BY172" i="7" s="1"/>
  <c r="T68" i="7" a="1"/>
  <c r="T68" i="7" s="1"/>
  <c r="AZ68" i="7" s="1" a="1"/>
  <c r="AZ68" i="7" s="1"/>
  <c r="BY68" i="7" s="1"/>
  <c r="T249" i="7" a="1"/>
  <c r="T249" i="7" s="1"/>
  <c r="AZ249" i="7" s="1" a="1"/>
  <c r="AZ249" i="7" s="1"/>
  <c r="BY249" i="7" s="1"/>
  <c r="T166" i="7" a="1"/>
  <c r="T166" i="7" s="1"/>
  <c r="AZ166" i="7" s="1" a="1"/>
  <c r="AZ166" i="7" s="1"/>
  <c r="BY166" i="7" s="1"/>
  <c r="T27" i="7" a="1"/>
  <c r="T27" i="7" s="1"/>
  <c r="AZ27" i="7" s="1" a="1"/>
  <c r="AZ27" i="7" s="1"/>
  <c r="BY27" i="7" s="1"/>
  <c r="T212" i="7" a="1"/>
  <c r="T212" i="7" s="1"/>
  <c r="AZ212" i="7" s="1" a="1"/>
  <c r="AZ212" i="7" s="1"/>
  <c r="BY212" i="7" s="1"/>
  <c r="T127" i="7" a="1"/>
  <c r="T127" i="7" s="1"/>
  <c r="AZ127" i="7" s="1" a="1"/>
  <c r="AZ127" i="7" s="1"/>
  <c r="BY127" i="7" s="1"/>
  <c r="T92" i="7" a="1"/>
  <c r="T92" i="7" s="1"/>
  <c r="AZ92" i="7" s="1" a="1"/>
  <c r="AZ92" i="7" s="1"/>
  <c r="BY92" i="7" s="1"/>
  <c r="T21" i="7" a="1"/>
  <c r="T21" i="7" s="1"/>
  <c r="AZ21" i="7" s="1" a="1"/>
  <c r="AZ21" i="7" s="1"/>
  <c r="BY21" i="7" s="1"/>
  <c r="T157" i="7" a="1"/>
  <c r="T157" i="7" s="1"/>
  <c r="AZ157" i="7" s="1" a="1"/>
  <c r="AZ157" i="7" s="1"/>
  <c r="BY157" i="7" s="1"/>
  <c r="T145" i="7" a="1"/>
  <c r="T145" i="7" s="1"/>
  <c r="AZ145" i="7" s="1" a="1"/>
  <c r="AZ145" i="7" s="1"/>
  <c r="BY145" i="7" s="1"/>
  <c r="T129" i="7" a="1"/>
  <c r="T129" i="7" s="1"/>
  <c r="AZ129" i="7" s="1" a="1"/>
  <c r="AZ129" i="7" s="1"/>
  <c r="BY129" i="7" s="1"/>
  <c r="T181" i="7" a="1"/>
  <c r="T181" i="7" s="1"/>
  <c r="AZ181" i="7" s="1" a="1"/>
  <c r="AZ181" i="7" s="1"/>
  <c r="BY181" i="7" s="1"/>
  <c r="T111" i="7" a="1"/>
  <c r="T111" i="7" s="1"/>
  <c r="AZ111" i="7" s="1" a="1"/>
  <c r="AZ111" i="7" s="1"/>
  <c r="BY111" i="7" s="1"/>
  <c r="T246" i="7" a="1"/>
  <c r="T246" i="7" s="1"/>
  <c r="AZ246" i="7" s="1" a="1"/>
  <c r="AZ246" i="7" s="1"/>
  <c r="BY246" i="7" s="1"/>
  <c r="T146" i="7" a="1"/>
  <c r="T146" i="7" s="1"/>
  <c r="AZ146" i="7" s="1" a="1"/>
  <c r="AZ146" i="7" s="1"/>
  <c r="BY146" i="7" s="1"/>
  <c r="T210" i="7" a="1"/>
  <c r="T210" i="7" s="1"/>
  <c r="AZ210" i="7" s="1" a="1"/>
  <c r="AZ210" i="7" s="1"/>
  <c r="BY210" i="7" s="1"/>
  <c r="T63" i="7" a="1"/>
  <c r="T63" i="7" s="1"/>
  <c r="AZ63" i="7" s="1" a="1"/>
  <c r="AZ63" i="7" s="1"/>
  <c r="BY63" i="7" s="1"/>
  <c r="T73" i="7" a="1"/>
  <c r="T73" i="7" s="1"/>
  <c r="AZ73" i="7" s="1" a="1"/>
  <c r="AZ73" i="7" s="1"/>
  <c r="BY73" i="7" s="1"/>
  <c r="T284" i="7" a="1"/>
  <c r="T284" i="7" s="1"/>
  <c r="AZ284" i="7" s="1" a="1"/>
  <c r="AZ284" i="7" s="1"/>
  <c r="BY284" i="7" s="1"/>
  <c r="T150" i="7" a="1"/>
  <c r="T150" i="7" s="1"/>
  <c r="AZ150" i="7" s="1" a="1"/>
  <c r="AZ150" i="7" s="1"/>
  <c r="BY150" i="7" s="1"/>
  <c r="T197" i="7" a="1"/>
  <c r="T197" i="7" s="1"/>
  <c r="AZ197" i="7" s="1" a="1"/>
  <c r="AZ197" i="7" s="1"/>
  <c r="BY197" i="7" s="1"/>
  <c r="T70" i="7" a="1"/>
  <c r="T70" i="7" s="1"/>
  <c r="AZ70" i="7" s="1" a="1"/>
  <c r="AZ70" i="7" s="1"/>
  <c r="BY70" i="7" s="1"/>
  <c r="T250" i="7" a="1"/>
  <c r="T250" i="7" s="1"/>
  <c r="AZ250" i="7" s="1" a="1"/>
  <c r="AZ250" i="7" s="1"/>
  <c r="BY250" i="7" s="1"/>
  <c r="T154" i="7" a="1"/>
  <c r="T154" i="7" s="1"/>
  <c r="AZ154" i="7" s="1" a="1"/>
  <c r="AZ154" i="7" s="1"/>
  <c r="BY154" i="7" s="1"/>
  <c r="T223" i="7" a="1"/>
  <c r="T223" i="7" s="1"/>
  <c r="AZ223" i="7" s="1" a="1"/>
  <c r="AZ223" i="7" s="1"/>
  <c r="BY223" i="7" s="1"/>
  <c r="T109" i="7" a="1"/>
  <c r="T109" i="7" s="1"/>
  <c r="AZ109" i="7" s="1" a="1"/>
  <c r="AZ109" i="7" s="1"/>
  <c r="BY109" i="7" s="1"/>
  <c r="T221" i="7" a="1"/>
  <c r="T221" i="7" s="1"/>
  <c r="AZ221" i="7" s="1" a="1"/>
  <c r="AZ221" i="7" s="1"/>
  <c r="BY221" i="7" s="1"/>
  <c r="T199" i="7" a="1"/>
  <c r="T199" i="7" s="1"/>
  <c r="AZ199" i="7" s="1" a="1"/>
  <c r="AZ199" i="7" s="1"/>
  <c r="BY199" i="7" s="1"/>
  <c r="T159" i="7" a="1"/>
  <c r="T159" i="7" s="1"/>
  <c r="AZ159" i="7" s="1" a="1"/>
  <c r="AZ159" i="7" s="1"/>
  <c r="BY159" i="7" s="1"/>
  <c r="T163" i="7" a="1"/>
  <c r="T163" i="7" s="1"/>
  <c r="AZ163" i="7" s="1" a="1"/>
  <c r="AZ163" i="7" s="1"/>
  <c r="BY163" i="7" s="1"/>
  <c r="T42" i="7" a="1"/>
  <c r="T42" i="7" s="1"/>
  <c r="AZ42" i="7" s="1" a="1"/>
  <c r="AZ42" i="7" s="1"/>
  <c r="BY42" i="7" s="1"/>
  <c r="T62" i="7" a="1"/>
  <c r="T62" i="7" s="1"/>
  <c r="AZ62" i="7" s="1" a="1"/>
  <c r="AZ62" i="7" s="1"/>
  <c r="BY62" i="7" s="1"/>
  <c r="T101" i="7" a="1"/>
  <c r="T101" i="7" s="1"/>
  <c r="AZ101" i="7" s="1" a="1"/>
  <c r="AZ101" i="7" s="1"/>
  <c r="BY101" i="7" s="1"/>
  <c r="T149" i="7" a="1"/>
  <c r="T149" i="7" s="1"/>
  <c r="AZ149" i="7" s="1" a="1"/>
  <c r="AZ149" i="7" s="1"/>
  <c r="BY149" i="7" s="1"/>
  <c r="T148" i="7" a="1"/>
  <c r="T148" i="7" s="1"/>
  <c r="AZ148" i="7" s="1" a="1"/>
  <c r="AZ148" i="7" s="1"/>
  <c r="BY148" i="7" s="1"/>
  <c r="T160" i="7" a="1"/>
  <c r="T160" i="7" s="1"/>
  <c r="AZ160" i="7" s="1" a="1"/>
  <c r="AZ160" i="7" s="1"/>
  <c r="BY160" i="7" s="1"/>
  <c r="T8" i="7" a="1"/>
  <c r="T8" i="7" s="1"/>
  <c r="AZ8" i="7" s="1" a="1"/>
  <c r="AZ8" i="7" s="1"/>
  <c r="BY8" i="7" s="1"/>
  <c r="T209" i="7" a="1"/>
  <c r="T209" i="7" s="1"/>
  <c r="AZ209" i="7" s="1" a="1"/>
  <c r="AZ209" i="7" s="1"/>
  <c r="BY209" i="7" s="1"/>
  <c r="T272" i="7" a="1"/>
  <c r="T272" i="7" s="1"/>
  <c r="AZ272" i="7" s="1" a="1"/>
  <c r="AZ272" i="7" s="1"/>
  <c r="BY272" i="7" s="1"/>
  <c r="T107" i="7" a="1"/>
  <c r="T107" i="7" s="1"/>
  <c r="AZ107" i="7" s="1" a="1"/>
  <c r="AZ107" i="7" s="1"/>
  <c r="BY107" i="7" s="1"/>
  <c r="T248" i="7" a="1"/>
  <c r="T248" i="7" s="1"/>
  <c r="AZ248" i="7" s="1" a="1"/>
  <c r="AZ248" i="7" s="1"/>
  <c r="BY248" i="7" s="1"/>
  <c r="T245" i="7" a="1"/>
  <c r="T245" i="7" s="1"/>
  <c r="AZ245" i="7" s="1" a="1"/>
  <c r="AZ245" i="7" s="1"/>
  <c r="BY245" i="7" s="1"/>
  <c r="T114" i="7" a="1"/>
  <c r="T114" i="7" s="1"/>
  <c r="AZ114" i="7" s="1" a="1"/>
  <c r="AZ114" i="7" s="1"/>
  <c r="BY114" i="7" s="1"/>
  <c r="T220" i="7" a="1"/>
  <c r="T220" i="7" s="1"/>
  <c r="AZ220" i="7" s="1" a="1"/>
  <c r="AZ220" i="7" s="1"/>
  <c r="BY220" i="7" s="1"/>
  <c r="T161" i="7" a="1"/>
  <c r="T161" i="7" s="1"/>
  <c r="AZ161" i="7" s="1" a="1"/>
  <c r="AZ161" i="7" s="1"/>
  <c r="BY161" i="7" s="1"/>
  <c r="T182" i="7" a="1"/>
  <c r="T182" i="7" s="1"/>
  <c r="AZ182" i="7" s="1" a="1"/>
  <c r="AZ182" i="7" s="1"/>
  <c r="BY182" i="7" s="1"/>
  <c r="T33" i="7" a="1"/>
  <c r="T33" i="7" s="1"/>
  <c r="AZ33" i="7" s="1" a="1"/>
  <c r="AZ33" i="7" s="1"/>
  <c r="BY33" i="7" s="1"/>
  <c r="T169" i="7" a="1"/>
  <c r="T169" i="7" s="1"/>
  <c r="AZ169" i="7" s="1" a="1"/>
  <c r="AZ169" i="7" s="1"/>
  <c r="BY169" i="7" s="1"/>
  <c r="T225" i="7" a="1"/>
  <c r="T225" i="7" s="1"/>
  <c r="AZ225" i="7" s="1" a="1"/>
  <c r="AZ225" i="7" s="1"/>
  <c r="BY225" i="7" s="1"/>
  <c r="T196" i="7" a="1"/>
  <c r="T196" i="7" s="1"/>
  <c r="AZ196" i="7" s="1" a="1"/>
  <c r="AZ196" i="7" s="1"/>
  <c r="BY196" i="7" s="1"/>
  <c r="T38" i="7" a="1"/>
  <c r="T38" i="7" s="1"/>
  <c r="AZ38" i="7" s="1" a="1"/>
  <c r="AZ38" i="7" s="1"/>
  <c r="BY38" i="7" s="1"/>
  <c r="T243" i="7" a="1"/>
  <c r="T243" i="7" s="1"/>
  <c r="AZ243" i="7" s="1" a="1"/>
  <c r="AZ243" i="7" s="1"/>
  <c r="BY243" i="7" s="1"/>
  <c r="T190" i="7" a="1"/>
  <c r="T190" i="7" s="1"/>
  <c r="AZ190" i="7" s="1" a="1"/>
  <c r="AZ190" i="7" s="1"/>
  <c r="BY190" i="7" s="1"/>
  <c r="T195" i="7" a="1"/>
  <c r="T195" i="7" s="1"/>
  <c r="AZ195" i="7" s="1" a="1"/>
  <c r="AZ195" i="7" s="1"/>
  <c r="BY195" i="7" s="1"/>
  <c r="T162" i="7" a="1"/>
  <c r="T162" i="7" s="1"/>
  <c r="AZ162" i="7" s="1" a="1"/>
  <c r="AZ162" i="7" s="1"/>
  <c r="BY162" i="7" s="1"/>
  <c r="T184" i="7" a="1"/>
  <c r="T184" i="7" s="1"/>
  <c r="AZ184" i="7" s="1" a="1"/>
  <c r="AZ184" i="7" s="1"/>
  <c r="BY184" i="7" s="1"/>
  <c r="T22" i="7" a="1"/>
  <c r="T22" i="7" s="1"/>
  <c r="AZ22" i="7" s="1" a="1"/>
  <c r="AZ22" i="7" s="1"/>
  <c r="BY22" i="7" s="1"/>
  <c r="T20" i="7" a="1"/>
  <c r="T20" i="7" s="1"/>
  <c r="AZ20" i="7" s="1" a="1"/>
  <c r="AZ20" i="7" s="1"/>
  <c r="BY20" i="7" s="1"/>
  <c r="T66" i="7" a="1"/>
  <c r="T66" i="7" s="1"/>
  <c r="AZ66" i="7" s="1" a="1"/>
  <c r="AZ66" i="7" s="1"/>
  <c r="BY66" i="7" s="1"/>
  <c r="T110" i="7" a="1"/>
  <c r="T110" i="7" s="1"/>
  <c r="AZ110" i="7" s="1" a="1"/>
  <c r="AZ110" i="7" s="1"/>
  <c r="BY110" i="7" s="1"/>
  <c r="T64" i="7" a="1"/>
  <c r="T64" i="7" s="1"/>
  <c r="AZ64" i="7" s="1" a="1"/>
  <c r="AZ64" i="7" s="1"/>
  <c r="BY64" i="7" s="1"/>
  <c r="T128" i="7" a="1"/>
  <c r="T128" i="7" s="1"/>
  <c r="AZ128" i="7" s="1" a="1"/>
  <c r="AZ128" i="7" s="1"/>
  <c r="BY128" i="7" s="1"/>
  <c r="T75" i="7" a="1"/>
  <c r="T75" i="7" s="1"/>
  <c r="AZ75" i="7" s="1" a="1"/>
  <c r="AZ75" i="7" s="1"/>
  <c r="BY75" i="7" s="1"/>
  <c r="T67" i="7" a="1"/>
  <c r="T67" i="7" s="1"/>
  <c r="AZ67" i="7" s="1" a="1"/>
  <c r="AZ67" i="7" s="1"/>
  <c r="BY67" i="7" s="1"/>
  <c r="T156" i="7" a="1"/>
  <c r="T156" i="7" s="1"/>
  <c r="AZ156" i="7" s="1" a="1"/>
  <c r="AZ156" i="7" s="1"/>
  <c r="BY156" i="7" s="1"/>
  <c r="T164" i="7" a="1"/>
  <c r="T164" i="7" s="1"/>
  <c r="AZ164" i="7" s="1" a="1"/>
  <c r="AZ164" i="7" s="1"/>
  <c r="BY164" i="7" s="1"/>
  <c r="B12" i="7" a="1"/>
  <c r="B12" i="7" s="1"/>
  <c r="AH12" i="7" s="1" a="1"/>
  <c r="AH12" i="7" s="1"/>
  <c r="BG12" i="7" s="1"/>
  <c r="B46" i="7" a="1"/>
  <c r="B46" i="7" s="1"/>
  <c r="AH46" i="7" s="1" a="1"/>
  <c r="AH46" i="7" s="1"/>
  <c r="BG46" i="7" s="1"/>
  <c r="B31" i="7" a="1"/>
  <c r="B31" i="7" s="1"/>
  <c r="AH31" i="7" s="1" a="1"/>
  <c r="AH31" i="7" s="1"/>
  <c r="BG31" i="7" s="1"/>
  <c r="B134" i="7" a="1"/>
  <c r="B134" i="7" s="1"/>
  <c r="AH134" i="7" s="1" a="1"/>
  <c r="AH134" i="7" s="1"/>
  <c r="BG134" i="7" s="1"/>
  <c r="B65" i="7" a="1"/>
  <c r="B65" i="7" s="1"/>
  <c r="AH65" i="7" s="1" a="1"/>
  <c r="AH65" i="7" s="1"/>
  <c r="BG65" i="7" s="1"/>
  <c r="B10" i="7" a="1"/>
  <c r="B10" i="7" s="1"/>
  <c r="AH10" i="7" s="1" a="1"/>
  <c r="AH10" i="7" s="1"/>
  <c r="BG10" i="7" s="1"/>
  <c r="B89" i="7" a="1"/>
  <c r="B89" i="7" s="1"/>
  <c r="AH89" i="7" s="1" a="1"/>
  <c r="AH89" i="7" s="1"/>
  <c r="BG89" i="7" s="1"/>
  <c r="B30" i="7" a="1"/>
  <c r="B30" i="7" s="1"/>
  <c r="AH30" i="7" s="1" a="1"/>
  <c r="AH30" i="7" s="1"/>
  <c r="BG30" i="7" s="1"/>
  <c r="B52" i="7" a="1"/>
  <c r="B52" i="7" s="1"/>
  <c r="AH52" i="7" s="1" a="1"/>
  <c r="AH52" i="7" s="1"/>
  <c r="BG52" i="7" s="1"/>
  <c r="B182" i="7" a="1"/>
  <c r="B182" i="7" s="1"/>
  <c r="AH182" i="7" s="1" a="1"/>
  <c r="AH182" i="7" s="1"/>
  <c r="BG182" i="7" s="1"/>
  <c r="B244" i="7" a="1"/>
  <c r="B244" i="7" s="1"/>
  <c r="AH244" i="7" s="1" a="1"/>
  <c r="AH244" i="7" s="1"/>
  <c r="BG244" i="7" s="1"/>
  <c r="B284" i="7" a="1"/>
  <c r="B284" i="7" s="1"/>
  <c r="AH284" i="7" s="1" a="1"/>
  <c r="AH284" i="7" s="1"/>
  <c r="BG284" i="7" s="1"/>
  <c r="B196" i="7" a="1"/>
  <c r="B196" i="7" s="1"/>
  <c r="AH196" i="7" s="1" a="1"/>
  <c r="AH196" i="7" s="1"/>
  <c r="BG196" i="7" s="1"/>
  <c r="B16" i="7" a="1"/>
  <c r="B16" i="7" s="1"/>
  <c r="AH16" i="7" s="1" a="1"/>
  <c r="AH16" i="7" s="1"/>
  <c r="BG16" i="7" s="1"/>
  <c r="B94" i="7" a="1"/>
  <c r="B94" i="7" s="1"/>
  <c r="AH94" i="7" s="1" a="1"/>
  <c r="AH94" i="7" s="1"/>
  <c r="BG94" i="7" s="1"/>
  <c r="B38" i="7" a="1"/>
  <c r="B38" i="7" s="1"/>
  <c r="AH38" i="7" s="1" a="1"/>
  <c r="AH38" i="7" s="1"/>
  <c r="BG38" i="7" s="1"/>
  <c r="B161" i="7" a="1"/>
  <c r="B161" i="7" s="1"/>
  <c r="AH161" i="7" s="1" a="1"/>
  <c r="AH161" i="7" s="1"/>
  <c r="BG161" i="7" s="1"/>
  <c r="B187" i="7" a="1"/>
  <c r="B187" i="7" s="1"/>
  <c r="AH187" i="7" s="1" a="1"/>
  <c r="AH187" i="7" s="1"/>
  <c r="BG187" i="7" s="1"/>
  <c r="B119" i="7" a="1"/>
  <c r="B119" i="7" s="1"/>
  <c r="AH119" i="7" s="1" a="1"/>
  <c r="AH119" i="7" s="1"/>
  <c r="BG119" i="7" s="1"/>
  <c r="B275" i="7" a="1"/>
  <c r="B275" i="7" s="1"/>
  <c r="AH275" i="7" s="1" a="1"/>
  <c r="AH275" i="7" s="1"/>
  <c r="BG275" i="7" s="1"/>
  <c r="B262" i="7" a="1"/>
  <c r="B262" i="7" s="1"/>
  <c r="AH262" i="7" s="1" a="1"/>
  <c r="AH262" i="7" s="1"/>
  <c r="BG262" i="7" s="1"/>
  <c r="B81" i="7" a="1"/>
  <c r="B81" i="7" s="1"/>
  <c r="AH81" i="7" s="1" a="1"/>
  <c r="AH81" i="7" s="1"/>
  <c r="BG81" i="7" s="1"/>
  <c r="B143" i="7" a="1"/>
  <c r="B143" i="7" s="1"/>
  <c r="AH143" i="7" s="1" a="1"/>
  <c r="AH143" i="7" s="1"/>
  <c r="BG143" i="7" s="1"/>
  <c r="B116" i="7" a="1"/>
  <c r="B116" i="7" s="1"/>
  <c r="AH116" i="7" s="1" a="1"/>
  <c r="AH116" i="7" s="1"/>
  <c r="BG116" i="7" s="1"/>
  <c r="B179" i="7" a="1"/>
  <c r="B179" i="7" s="1"/>
  <c r="AH179" i="7" s="1" a="1"/>
  <c r="AH179" i="7" s="1"/>
  <c r="BG179" i="7" s="1"/>
  <c r="B191" i="7" a="1"/>
  <c r="B191" i="7" s="1"/>
  <c r="AH191" i="7" s="1" a="1"/>
  <c r="AH191" i="7" s="1"/>
  <c r="BG191" i="7" s="1"/>
  <c r="B212" i="7" a="1"/>
  <c r="B212" i="7" s="1"/>
  <c r="AH212" i="7" s="1" a="1"/>
  <c r="AH212" i="7" s="1"/>
  <c r="BG212" i="7" s="1"/>
  <c r="B210" i="7" a="1"/>
  <c r="B210" i="7" s="1"/>
  <c r="AH210" i="7" s="1" a="1"/>
  <c r="AH210" i="7" s="1"/>
  <c r="BG210" i="7" s="1"/>
  <c r="B261" i="7" a="1"/>
  <c r="B261" i="7" s="1"/>
  <c r="AH261" i="7" s="1" a="1"/>
  <c r="AH261" i="7" s="1"/>
  <c r="BG261" i="7" s="1"/>
  <c r="B137" i="7" a="1"/>
  <c r="B137" i="7" s="1"/>
  <c r="AH137" i="7" s="1" a="1"/>
  <c r="AH137" i="7" s="1"/>
  <c r="BG137" i="7" s="1"/>
  <c r="B152" i="7" a="1"/>
  <c r="B152" i="7" s="1"/>
  <c r="AH152" i="7" s="1" a="1"/>
  <c r="AH152" i="7" s="1"/>
  <c r="BG152" i="7" s="1"/>
  <c r="B173" i="7" a="1"/>
  <c r="B173" i="7" s="1"/>
  <c r="AH173" i="7" s="1" a="1"/>
  <c r="AH173" i="7" s="1"/>
  <c r="BG173" i="7" s="1"/>
  <c r="B230" i="7" a="1"/>
  <c r="B230" i="7" s="1"/>
  <c r="AH230" i="7" s="1" a="1"/>
  <c r="AH230" i="7" s="1"/>
  <c r="BG230" i="7" s="1"/>
  <c r="B235" i="7" a="1"/>
  <c r="B235" i="7" s="1"/>
  <c r="AH235" i="7" s="1" a="1"/>
  <c r="AH235" i="7" s="1"/>
  <c r="BG235" i="7" s="1"/>
  <c r="B254" i="7" a="1"/>
  <c r="B254" i="7" s="1"/>
  <c r="AH254" i="7" s="1" a="1"/>
  <c r="AH254" i="7" s="1"/>
  <c r="BG254" i="7" s="1"/>
  <c r="B203" i="7" a="1"/>
  <c r="B203" i="7" s="1"/>
  <c r="AH203" i="7" s="1" a="1"/>
  <c r="AH203" i="7" s="1"/>
  <c r="BG203" i="7" s="1"/>
  <c r="B280" i="7" a="1"/>
  <c r="B280" i="7" s="1"/>
  <c r="AH280" i="7" s="1" a="1"/>
  <c r="AH280" i="7" s="1"/>
  <c r="BG280" i="7" s="1"/>
  <c r="B21" i="7" a="1"/>
  <c r="B21" i="7" s="1"/>
  <c r="AH21" i="7" s="1" a="1"/>
  <c r="AH21" i="7" s="1"/>
  <c r="BG21" i="7" s="1"/>
  <c r="B50" i="7" a="1"/>
  <c r="B50" i="7" s="1"/>
  <c r="AH50" i="7" s="1" a="1"/>
  <c r="AH50" i="7" s="1"/>
  <c r="BG50" i="7" s="1"/>
  <c r="B62" i="7" a="1"/>
  <c r="B62" i="7" s="1"/>
  <c r="AH62" i="7" s="1" a="1"/>
  <c r="AH62" i="7" s="1"/>
  <c r="BG62" i="7" s="1"/>
  <c r="B32" i="7" a="1"/>
  <c r="B32" i="7" s="1"/>
  <c r="AH32" i="7" s="1" a="1"/>
  <c r="AH32" i="7" s="1"/>
  <c r="BG32" i="7" s="1"/>
  <c r="B68" i="7" a="1"/>
  <c r="B68" i="7" s="1"/>
  <c r="AH68" i="7" s="1" a="1"/>
  <c r="AH68" i="7" s="1"/>
  <c r="BG68" i="7" s="1"/>
  <c r="B64" i="7" a="1"/>
  <c r="B64" i="7" s="1"/>
  <c r="AH64" i="7" s="1" a="1"/>
  <c r="AH64" i="7" s="1"/>
  <c r="BG64" i="7" s="1"/>
  <c r="B93" i="7" a="1"/>
  <c r="B93" i="7" s="1"/>
  <c r="AH93" i="7" s="1" a="1"/>
  <c r="AH93" i="7" s="1"/>
  <c r="BG93" i="7" s="1"/>
  <c r="B36" i="7" a="1"/>
  <c r="B36" i="7" s="1"/>
  <c r="AH36" i="7" s="1" a="1"/>
  <c r="AH36" i="7" s="1"/>
  <c r="BG36" i="7" s="1"/>
  <c r="B102" i="7" a="1"/>
  <c r="B102" i="7" s="1"/>
  <c r="AH102" i="7" s="1" a="1"/>
  <c r="AH102" i="7" s="1"/>
  <c r="BG102" i="7" s="1"/>
  <c r="B186" i="7" a="1"/>
  <c r="B186" i="7" s="1"/>
  <c r="AH186" i="7" s="1" a="1"/>
  <c r="AH186" i="7" s="1"/>
  <c r="BG186" i="7" s="1"/>
  <c r="B115" i="7" a="1"/>
  <c r="B115" i="7" s="1"/>
  <c r="AH115" i="7" s="1" a="1"/>
  <c r="AH115" i="7" s="1"/>
  <c r="BG115" i="7" s="1"/>
  <c r="B267" i="7" a="1"/>
  <c r="B267" i="7" s="1"/>
  <c r="AH267" i="7" s="1" a="1"/>
  <c r="AH267" i="7" s="1"/>
  <c r="BG267" i="7" s="1"/>
  <c r="B228" i="7" a="1"/>
  <c r="B228" i="7" s="1"/>
  <c r="AH228" i="7" s="1" a="1"/>
  <c r="AH228" i="7" s="1"/>
  <c r="BG228" i="7" s="1"/>
  <c r="B49" i="7" a="1"/>
  <c r="B49" i="7" s="1"/>
  <c r="AH49" i="7" s="1" a="1"/>
  <c r="AH49" i="7" s="1"/>
  <c r="BG49" i="7" s="1"/>
  <c r="B98" i="7" a="1"/>
  <c r="B98" i="7" s="1"/>
  <c r="AH98" i="7" s="1" a="1"/>
  <c r="AH98" i="7" s="1"/>
  <c r="BG98" i="7" s="1"/>
  <c r="B111" i="7" a="1"/>
  <c r="B111" i="7" s="1"/>
  <c r="AH111" i="7" s="1" a="1"/>
  <c r="AH111" i="7" s="1"/>
  <c r="BG111" i="7" s="1"/>
  <c r="B165" i="7" a="1"/>
  <c r="B165" i="7" s="1"/>
  <c r="AH165" i="7" s="1" a="1"/>
  <c r="AH165" i="7" s="1"/>
  <c r="BG165" i="7" s="1"/>
  <c r="B216" i="7" a="1"/>
  <c r="B216" i="7" s="1"/>
  <c r="AH216" i="7" s="1" a="1"/>
  <c r="AH216" i="7" s="1"/>
  <c r="BG216" i="7" s="1"/>
  <c r="B168" i="7" a="1"/>
  <c r="B168" i="7" s="1"/>
  <c r="AH168" i="7" s="1" a="1"/>
  <c r="AH168" i="7" s="1"/>
  <c r="BG168" i="7" s="1"/>
  <c r="B289" i="7" a="1"/>
  <c r="B289" i="7" s="1"/>
  <c r="AH289" i="7" s="1" a="1"/>
  <c r="AH289" i="7" s="1"/>
  <c r="BG289" i="7" s="1"/>
  <c r="B268" i="7" a="1"/>
  <c r="B268" i="7" s="1"/>
  <c r="AH268" i="7" s="1" a="1"/>
  <c r="AH268" i="7" s="1"/>
  <c r="BG268" i="7" s="1"/>
  <c r="B85" i="7" a="1"/>
  <c r="B85" i="7" s="1"/>
  <c r="AH85" i="7" s="1" a="1"/>
  <c r="AH85" i="7" s="1"/>
  <c r="BG85" i="7" s="1"/>
  <c r="B147" i="7" a="1"/>
  <c r="B147" i="7" s="1"/>
  <c r="AH147" i="7" s="1" a="1"/>
  <c r="AH147" i="7" s="1"/>
  <c r="BG147" i="7" s="1"/>
  <c r="B124" i="7" a="1"/>
  <c r="B124" i="7" s="1"/>
  <c r="AH124" i="7" s="1" a="1"/>
  <c r="AH124" i="7" s="1"/>
  <c r="BG124" i="7" s="1"/>
  <c r="B205" i="7" a="1"/>
  <c r="B205" i="7" s="1"/>
  <c r="AH205" i="7" s="1" a="1"/>
  <c r="AH205" i="7" s="1"/>
  <c r="BG205" i="7" s="1"/>
  <c r="B209" i="7" a="1"/>
  <c r="B209" i="7" s="1"/>
  <c r="AH209" i="7" s="1" a="1"/>
  <c r="AH209" i="7" s="1"/>
  <c r="BG209" i="7" s="1"/>
  <c r="B227" i="7" a="1"/>
  <c r="B227" i="7" s="1"/>
  <c r="AH227" i="7" s="1" a="1"/>
  <c r="AH227" i="7" s="1"/>
  <c r="BG227" i="7" s="1"/>
  <c r="B277" i="7" a="1"/>
  <c r="B277" i="7" s="1"/>
  <c r="AH277" i="7" s="1" a="1"/>
  <c r="AH277" i="7" s="1"/>
  <c r="BG277" i="7" s="1"/>
  <c r="B260" i="7" a="1"/>
  <c r="B260" i="7" s="1"/>
  <c r="AH260" i="7" s="1" a="1"/>
  <c r="AH260" i="7" s="1"/>
  <c r="BG260" i="7" s="1"/>
  <c r="B37" i="7" a="1"/>
  <c r="B37" i="7" s="1"/>
  <c r="AH37" i="7" s="1" a="1"/>
  <c r="AH37" i="7" s="1"/>
  <c r="BG37" i="7" s="1"/>
  <c r="B156" i="7" a="1"/>
  <c r="B156" i="7" s="1"/>
  <c r="AH156" i="7" s="1" a="1"/>
  <c r="AH156" i="7" s="1"/>
  <c r="BG156" i="7" s="1"/>
  <c r="B99" i="7" a="1"/>
  <c r="B99" i="7" s="1"/>
  <c r="AH99" i="7" s="1" a="1"/>
  <c r="AH99" i="7" s="1"/>
  <c r="BG99" i="7" s="1"/>
  <c r="B117" i="7" a="1"/>
  <c r="B117" i="7" s="1"/>
  <c r="AH117" i="7" s="1" a="1"/>
  <c r="AH117" i="7" s="1"/>
  <c r="BG117" i="7" s="1"/>
  <c r="B239" i="7" a="1"/>
  <c r="B239" i="7" s="1"/>
  <c r="AH239" i="7" s="1" a="1"/>
  <c r="AH239" i="7" s="1"/>
  <c r="BG239" i="7" s="1"/>
  <c r="B271" i="7" a="1"/>
  <c r="B271" i="7" s="1"/>
  <c r="AH271" i="7" s="1" a="1"/>
  <c r="AH271" i="7" s="1"/>
  <c r="BG271" i="7" s="1"/>
  <c r="B222" i="7" a="1"/>
  <c r="B222" i="7" s="1"/>
  <c r="AH222" i="7" s="1" a="1"/>
  <c r="AH222" i="7" s="1"/>
  <c r="BG222" i="7" s="1"/>
  <c r="B6" i="7" a="1"/>
  <c r="B6" i="7" s="1"/>
  <c r="B29" i="7" a="1"/>
  <c r="B29" i="7" s="1"/>
  <c r="AH29" i="7" s="1" a="1"/>
  <c r="AH29" i="7" s="1"/>
  <c r="BG29" i="7" s="1"/>
  <c r="B133" i="7" a="1"/>
  <c r="B133" i="7" s="1"/>
  <c r="AH133" i="7" s="1" a="1"/>
  <c r="AH133" i="7" s="1"/>
  <c r="BG133" i="7" s="1"/>
  <c r="B13" i="7" a="1"/>
  <c r="B13" i="7" s="1"/>
  <c r="AH13" i="7" s="1" a="1"/>
  <c r="AH13" i="7" s="1"/>
  <c r="BG13" i="7" s="1"/>
  <c r="B79" i="7" a="1"/>
  <c r="B79" i="7" s="1"/>
  <c r="AH79" i="7" s="1" a="1"/>
  <c r="AH79" i="7" s="1"/>
  <c r="BG79" i="7" s="1"/>
  <c r="B72" i="7" a="1"/>
  <c r="B72" i="7" s="1"/>
  <c r="AH72" i="7" s="1" a="1"/>
  <c r="AH72" i="7" s="1"/>
  <c r="BG72" i="7" s="1"/>
  <c r="B45" i="7" a="1"/>
  <c r="B45" i="7" s="1"/>
  <c r="AH45" i="7" s="1" a="1"/>
  <c r="AH45" i="7" s="1"/>
  <c r="BG45" i="7" s="1"/>
  <c r="B97" i="7" a="1"/>
  <c r="B97" i="7" s="1"/>
  <c r="AH97" i="7" s="1" a="1"/>
  <c r="AH97" i="7" s="1"/>
  <c r="BG97" i="7" s="1"/>
  <c r="B110" i="7" a="1"/>
  <c r="B110" i="7" s="1"/>
  <c r="AH110" i="7" s="1" a="1"/>
  <c r="AH110" i="7" s="1"/>
  <c r="BG110" i="7" s="1"/>
  <c r="B164" i="7" a="1"/>
  <c r="B164" i="7" s="1"/>
  <c r="AH164" i="7" s="1" a="1"/>
  <c r="AH164" i="7" s="1"/>
  <c r="BG164" i="7" s="1"/>
  <c r="B207" i="7" a="1"/>
  <c r="B207" i="7" s="1"/>
  <c r="AH207" i="7" s="1" a="1"/>
  <c r="AH207" i="7" s="1"/>
  <c r="BG207" i="7" s="1"/>
  <c r="B166" i="7" a="1"/>
  <c r="B166" i="7" s="1"/>
  <c r="AH166" i="7" s="1" a="1"/>
  <c r="AH166" i="7" s="1"/>
  <c r="BG166" i="7" s="1"/>
  <c r="B288" i="7" a="1"/>
  <c r="B288" i="7" s="1"/>
  <c r="AH288" i="7" s="1" a="1"/>
  <c r="AH288" i="7" s="1"/>
  <c r="BG288" i="7" s="1"/>
  <c r="B282" i="7" a="1"/>
  <c r="B282" i="7" s="1"/>
  <c r="AH282" i="7" s="1" a="1"/>
  <c r="AH282" i="7" s="1"/>
  <c r="BG282" i="7" s="1"/>
  <c r="B80" i="7" a="1"/>
  <c r="B80" i="7" s="1"/>
  <c r="AH80" i="7" s="1" a="1"/>
  <c r="AH80" i="7" s="1"/>
  <c r="BG80" i="7" s="1"/>
  <c r="B142" i="7" a="1"/>
  <c r="B142" i="7" s="1"/>
  <c r="AH142" i="7" s="1" a="1"/>
  <c r="AH142" i="7" s="1"/>
  <c r="BG142" i="7" s="1"/>
  <c r="B114" i="7" a="1"/>
  <c r="B114" i="7" s="1"/>
  <c r="AH114" i="7" s="1" a="1"/>
  <c r="AH114" i="7" s="1"/>
  <c r="BG114" i="7" s="1"/>
  <c r="B178" i="7" a="1"/>
  <c r="B178" i="7" s="1"/>
  <c r="AH178" i="7" s="1" a="1"/>
  <c r="AH178" i="7" s="1"/>
  <c r="BG178" i="7" s="1"/>
  <c r="B190" i="7" a="1"/>
  <c r="B190" i="7" s="1"/>
  <c r="AH190" i="7" s="1" a="1"/>
  <c r="AH190" i="7" s="1"/>
  <c r="BG190" i="7" s="1"/>
  <c r="B211" i="7" a="1"/>
  <c r="B211" i="7" s="1"/>
  <c r="AH211" i="7" s="1" a="1"/>
  <c r="AH211" i="7" s="1"/>
  <c r="BG211" i="7" s="1"/>
  <c r="B195" i="7" a="1"/>
  <c r="B195" i="7" s="1"/>
  <c r="AH195" i="7" s="1" a="1"/>
  <c r="AH195" i="7" s="1"/>
  <c r="BG195" i="7" s="1"/>
  <c r="B270" i="7" a="1"/>
  <c r="B270" i="7" s="1"/>
  <c r="AH270" i="7" s="1" a="1"/>
  <c r="AH270" i="7" s="1"/>
  <c r="BG270" i="7" s="1"/>
  <c r="B136" i="7" a="1"/>
  <c r="B136" i="7" s="1"/>
  <c r="AH136" i="7" s="1" a="1"/>
  <c r="AH136" i="7" s="1"/>
  <c r="BG136" i="7" s="1"/>
  <c r="B151" i="7" a="1"/>
  <c r="B151" i="7" s="1"/>
  <c r="AH151" i="7" s="1" a="1"/>
  <c r="AH151" i="7" s="1"/>
  <c r="BG151" i="7" s="1"/>
  <c r="B172" i="7" a="1"/>
  <c r="B172" i="7" s="1"/>
  <c r="AH172" i="7" s="1" a="1"/>
  <c r="AH172" i="7" s="1"/>
  <c r="BG172" i="7" s="1"/>
  <c r="B215" i="7" a="1"/>
  <c r="B215" i="7" s="1"/>
  <c r="AH215" i="7" s="1" a="1"/>
  <c r="AH215" i="7" s="1"/>
  <c r="BG215" i="7" s="1"/>
  <c r="B234" i="7" a="1"/>
  <c r="B234" i="7" s="1"/>
  <c r="AH234" i="7" s="1" a="1"/>
  <c r="AH234" i="7" s="1"/>
  <c r="BG234" i="7" s="1"/>
  <c r="B251" i="7" a="1"/>
  <c r="B251" i="7" s="1"/>
  <c r="AH251" i="7" s="1" a="1"/>
  <c r="AH251" i="7" s="1"/>
  <c r="BG251" i="7" s="1"/>
  <c r="B201" i="7" a="1"/>
  <c r="B201" i="7" s="1"/>
  <c r="AH201" i="7" s="1" a="1"/>
  <c r="AH201" i="7" s="1"/>
  <c r="BG201" i="7" s="1"/>
  <c r="B269" i="7" a="1"/>
  <c r="B269" i="7" s="1"/>
  <c r="AH269" i="7" s="1" a="1"/>
  <c r="AH269" i="7" s="1"/>
  <c r="BG269" i="7" s="1"/>
  <c r="B88" i="7" a="1"/>
  <c r="B88" i="7" s="1"/>
  <c r="AH88" i="7" s="1" a="1"/>
  <c r="AH88" i="7" s="1"/>
  <c r="BG88" i="7" s="1"/>
  <c r="B26" i="7" a="1"/>
  <c r="B26" i="7" s="1"/>
  <c r="AH26" i="7" s="1" a="1"/>
  <c r="AH26" i="7" s="1"/>
  <c r="BG26" i="7" s="1"/>
  <c r="B159" i="7" a="1"/>
  <c r="B159" i="7" s="1"/>
  <c r="AH159" i="7" s="1" a="1"/>
  <c r="AH159" i="7" s="1"/>
  <c r="BG159" i="7" s="1"/>
  <c r="B170" i="7" a="1"/>
  <c r="B170" i="7" s="1"/>
  <c r="AH170" i="7" s="1" a="1"/>
  <c r="AH170" i="7" s="1"/>
  <c r="BG170" i="7" s="1"/>
  <c r="B243" i="7" a="1"/>
  <c r="B243" i="7" s="1"/>
  <c r="AH243" i="7" s="1" a="1"/>
  <c r="AH243" i="7" s="1"/>
  <c r="BG243" i="7" s="1"/>
  <c r="B283" i="7" a="1"/>
  <c r="B283" i="7" s="1"/>
  <c r="AH283" i="7" s="1" a="1"/>
  <c r="AH283" i="7" s="1"/>
  <c r="BG283" i="7" s="1"/>
  <c r="B194" i="7" a="1"/>
  <c r="B194" i="7" s="1"/>
  <c r="AH194" i="7" s="1" a="1"/>
  <c r="AH194" i="7" s="1"/>
  <c r="BG194" i="7" s="1"/>
  <c r="B61" i="7" a="1"/>
  <c r="B61" i="7" s="1"/>
  <c r="AH61" i="7" s="1" a="1"/>
  <c r="AH61" i="7" s="1"/>
  <c r="BG61" i="7" s="1"/>
  <c r="B28" i="7" a="1"/>
  <c r="B28" i="7" s="1"/>
  <c r="AH28" i="7" s="1" a="1"/>
  <c r="AH28" i="7" s="1"/>
  <c r="BG28" i="7" s="1"/>
  <c r="B67" i="7" a="1"/>
  <c r="B67" i="7" s="1"/>
  <c r="AH67" i="7" s="1" a="1"/>
  <c r="AH67" i="7" s="1"/>
  <c r="BG67" i="7" s="1"/>
  <c r="B8" i="7" a="1"/>
  <c r="B8" i="7" s="1"/>
  <c r="AH8" i="7" s="1" a="1"/>
  <c r="AH8" i="7" s="1"/>
  <c r="BG8" i="7" s="1"/>
  <c r="B44" i="7" a="1"/>
  <c r="B44" i="7" s="1"/>
  <c r="AH44" i="7" s="1" a="1"/>
  <c r="AH44" i="7" s="1"/>
  <c r="BG44" i="7" s="1"/>
  <c r="B77" i="7" a="1"/>
  <c r="B77" i="7" s="1"/>
  <c r="AH77" i="7" s="1" a="1"/>
  <c r="AH77" i="7" s="1"/>
  <c r="BG77" i="7" s="1"/>
  <c r="B141" i="7" a="1"/>
  <c r="B141" i="7" s="1"/>
  <c r="AH141" i="7" s="1" a="1"/>
  <c r="AH141" i="7" s="1"/>
  <c r="BG141" i="7" s="1"/>
  <c r="B58" i="7" a="1"/>
  <c r="B58" i="7" s="1"/>
  <c r="AH58" i="7" s="1" a="1"/>
  <c r="AH58" i="7" s="1"/>
  <c r="BG58" i="7" s="1"/>
  <c r="B177" i="7" a="1"/>
  <c r="B177" i="7" s="1"/>
  <c r="AH177" i="7" s="1" a="1"/>
  <c r="AH177" i="7" s="1"/>
  <c r="BG177" i="7" s="1"/>
  <c r="B157" i="7" a="1"/>
  <c r="B157" i="7" s="1"/>
  <c r="AH157" i="7" s="1" a="1"/>
  <c r="AH157" i="7" s="1"/>
  <c r="BG157" i="7" s="1"/>
  <c r="B199" i="7" a="1"/>
  <c r="B199" i="7" s="1"/>
  <c r="AH199" i="7" s="1" a="1"/>
  <c r="AH199" i="7" s="1"/>
  <c r="BG199" i="7" s="1"/>
  <c r="B292" i="7" a="1"/>
  <c r="B292" i="7" s="1"/>
  <c r="AH292" i="7" s="1" a="1"/>
  <c r="AH292" i="7" s="1"/>
  <c r="BG292" i="7" s="1"/>
  <c r="B265" i="7" a="1"/>
  <c r="B265" i="7" s="1"/>
  <c r="AH265" i="7" s="1" a="1"/>
  <c r="AH265" i="7" s="1"/>
  <c r="BG265" i="7" s="1"/>
  <c r="B84" i="7" a="1"/>
  <c r="B84" i="7" s="1"/>
  <c r="AH84" i="7" s="1" a="1"/>
  <c r="AH84" i="7" s="1"/>
  <c r="BG84" i="7" s="1"/>
  <c r="B146" i="7" a="1"/>
  <c r="B146" i="7" s="1"/>
  <c r="AH146" i="7" s="1" a="1"/>
  <c r="AH146" i="7" s="1"/>
  <c r="BG146" i="7" s="1"/>
  <c r="B122" i="7" a="1"/>
  <c r="B122" i="7" s="1"/>
  <c r="AH122" i="7" s="1" a="1"/>
  <c r="AH122" i="7" s="1"/>
  <c r="BG122" i="7" s="1"/>
  <c r="B204" i="7" a="1"/>
  <c r="B204" i="7" s="1"/>
  <c r="AH204" i="7" s="1" a="1"/>
  <c r="AH204" i="7" s="1"/>
  <c r="BG204" i="7" s="1"/>
  <c r="B208" i="7" a="1"/>
  <c r="B208" i="7" s="1"/>
  <c r="AH208" i="7" s="1" a="1"/>
  <c r="AH208" i="7" s="1"/>
  <c r="BG208" i="7" s="1"/>
  <c r="B226" i="7" a="1"/>
  <c r="B226" i="7" s="1"/>
  <c r="AH226" i="7" s="1" a="1"/>
  <c r="AH226" i="7" s="1"/>
  <c r="BG226" i="7" s="1"/>
  <c r="B276" i="7" a="1"/>
  <c r="B276" i="7" s="1"/>
  <c r="AH276" i="7" s="1" a="1"/>
  <c r="AH276" i="7" s="1"/>
  <c r="BG276" i="7" s="1"/>
  <c r="B200" i="7" a="1"/>
  <c r="B200" i="7" s="1"/>
  <c r="AH200" i="7" s="1" a="1"/>
  <c r="AH200" i="7" s="1"/>
  <c r="BG200" i="7" s="1"/>
  <c r="B35" i="7" a="1"/>
  <c r="B35" i="7" s="1"/>
  <c r="AH35" i="7" s="1" a="1"/>
  <c r="AH35" i="7" s="1"/>
  <c r="BG35" i="7" s="1"/>
  <c r="B155" i="7" a="1"/>
  <c r="B155" i="7" s="1"/>
  <c r="AH155" i="7" s="1" a="1"/>
  <c r="AH155" i="7" s="1"/>
  <c r="BG155" i="7" s="1"/>
  <c r="B57" i="7" a="1"/>
  <c r="B57" i="7" s="1"/>
  <c r="AH57" i="7" s="1" a="1"/>
  <c r="AH57" i="7" s="1"/>
  <c r="BG57" i="7" s="1"/>
  <c r="B113" i="7" a="1"/>
  <c r="B113" i="7" s="1"/>
  <c r="AH113" i="7" s="1" a="1"/>
  <c r="AH113" i="7" s="1"/>
  <c r="BG113" i="7" s="1"/>
  <c r="B9" i="7" a="1"/>
  <c r="B9" i="7" s="1"/>
  <c r="AH9" i="7" s="1" a="1"/>
  <c r="AH9" i="7" s="1"/>
  <c r="BG9" i="7" s="1"/>
  <c r="B78" i="7" a="1"/>
  <c r="B78" i="7" s="1"/>
  <c r="AH78" i="7" s="1" a="1"/>
  <c r="AH78" i="7" s="1"/>
  <c r="BG78" i="7" s="1"/>
  <c r="B71" i="7" a="1"/>
  <c r="B71" i="7" s="1"/>
  <c r="AH71" i="7" s="1" a="1"/>
  <c r="AH71" i="7" s="1"/>
  <c r="BG71" i="7" s="1"/>
  <c r="B17" i="7" a="1"/>
  <c r="B17" i="7" s="1"/>
  <c r="AH17" i="7" s="1" a="1"/>
  <c r="AH17" i="7" s="1"/>
  <c r="BG17" i="7" s="1"/>
  <c r="B48" i="7" a="1"/>
  <c r="B48" i="7" s="1"/>
  <c r="AH48" i="7" s="1" a="1"/>
  <c r="AH48" i="7" s="1"/>
  <c r="BG48" i="7" s="1"/>
  <c r="B83" i="7" a="1"/>
  <c r="B83" i="7" s="1"/>
  <c r="AH83" i="7" s="1" a="1"/>
  <c r="AH83" i="7" s="1"/>
  <c r="BG83" i="7" s="1"/>
  <c r="B145" i="7" a="1"/>
  <c r="B145" i="7" s="1"/>
  <c r="AH145" i="7" s="1" a="1"/>
  <c r="AH145" i="7" s="1"/>
  <c r="BG145" i="7" s="1"/>
  <c r="B120" i="7" a="1"/>
  <c r="B120" i="7" s="1"/>
  <c r="AH120" i="7" s="1" a="1"/>
  <c r="AH120" i="7" s="1"/>
  <c r="BG120" i="7" s="1"/>
  <c r="B181" i="7" a="1"/>
  <c r="B181" i="7" s="1"/>
  <c r="AH181" i="7" s="1" a="1"/>
  <c r="AH181" i="7" s="1"/>
  <c r="BG181" i="7" s="1"/>
  <c r="B193" i="7" a="1"/>
  <c r="B193" i="7" s="1"/>
  <c r="AH193" i="7" s="1" a="1"/>
  <c r="AH193" i="7" s="1"/>
  <c r="BG193" i="7" s="1"/>
  <c r="B225" i="7" a="1"/>
  <c r="B225" i="7" s="1"/>
  <c r="AH225" i="7" s="1" a="1"/>
  <c r="AH225" i="7" s="1"/>
  <c r="BG225" i="7" s="1"/>
  <c r="B253" i="7" a="1"/>
  <c r="B253" i="7" s="1"/>
  <c r="AH253" i="7" s="1" a="1"/>
  <c r="AH253" i="7" s="1"/>
  <c r="BG253" i="7" s="1"/>
  <c r="B281" i="7" a="1"/>
  <c r="B281" i="7" s="1"/>
  <c r="AH281" i="7" s="1" a="1"/>
  <c r="AH281" i="7" s="1"/>
  <c r="BG281" i="7" s="1"/>
  <c r="B135" i="7" a="1"/>
  <c r="B135" i="7" s="1"/>
  <c r="AH135" i="7" s="1" a="1"/>
  <c r="AH135" i="7" s="1"/>
  <c r="BG135" i="7" s="1"/>
  <c r="B150" i="7" a="1"/>
  <c r="B150" i="7" s="1"/>
  <c r="AH150" i="7" s="1" a="1"/>
  <c r="AH150" i="7" s="1"/>
  <c r="BG150" i="7" s="1"/>
  <c r="B158" i="7" a="1"/>
  <c r="B158" i="7" s="1"/>
  <c r="AH158" i="7" s="1" a="1"/>
  <c r="AH158" i="7" s="1"/>
  <c r="BG158" i="7" s="1"/>
  <c r="B214" i="7" a="1"/>
  <c r="B214" i="7" s="1"/>
  <c r="AH214" i="7" s="1" a="1"/>
  <c r="AH214" i="7" s="1"/>
  <c r="BG214" i="7" s="1"/>
  <c r="B219" i="7" a="1"/>
  <c r="B219" i="7" s="1"/>
  <c r="AH219" i="7" s="1" a="1"/>
  <c r="AH219" i="7" s="1"/>
  <c r="BG219" i="7" s="1"/>
  <c r="B247" i="7" a="1"/>
  <c r="B247" i="7" s="1"/>
  <c r="AH247" i="7" s="1" a="1"/>
  <c r="AH247" i="7" s="1"/>
  <c r="BG247" i="7" s="1"/>
  <c r="B176" i="7" a="1"/>
  <c r="B176" i="7" s="1"/>
  <c r="AH176" i="7" s="1" a="1"/>
  <c r="AH176" i="7" s="1"/>
  <c r="BG176" i="7" s="1"/>
  <c r="B248" i="7" a="1"/>
  <c r="B248" i="7" s="1"/>
  <c r="AH248" i="7" s="1" a="1"/>
  <c r="AH248" i="7" s="1"/>
  <c r="BG248" i="7" s="1"/>
  <c r="B43" i="7" a="1"/>
  <c r="B43" i="7" s="1"/>
  <c r="AH43" i="7" s="1" a="1"/>
  <c r="AH43" i="7" s="1"/>
  <c r="BG43" i="7" s="1"/>
  <c r="B22" i="7" a="1"/>
  <c r="B22" i="7" s="1"/>
  <c r="AH22" i="7" s="1" a="1"/>
  <c r="AH22" i="7" s="1"/>
  <c r="BG22" i="7" s="1"/>
  <c r="B105" i="7" a="1"/>
  <c r="B105" i="7" s="1"/>
  <c r="AH105" i="7" s="1" a="1"/>
  <c r="AH105" i="7" s="1"/>
  <c r="BG105" i="7" s="1"/>
  <c r="B129" i="7" a="1"/>
  <c r="B129" i="7" s="1"/>
  <c r="AH129" i="7" s="1" a="1"/>
  <c r="AH129" i="7" s="1"/>
  <c r="BG129" i="7" s="1"/>
  <c r="B66" i="7" a="1"/>
  <c r="B66" i="7" s="1"/>
  <c r="AH66" i="7" s="1" a="1"/>
  <c r="AH66" i="7" s="1"/>
  <c r="BG66" i="7" s="1"/>
  <c r="B19" i="7" a="1"/>
  <c r="B19" i="7" s="1"/>
  <c r="AH19" i="7" s="1" a="1"/>
  <c r="AH19" i="7" s="1"/>
  <c r="BG19" i="7" s="1"/>
  <c r="B75" i="7" a="1"/>
  <c r="B75" i="7" s="1"/>
  <c r="AH75" i="7" s="1" a="1"/>
  <c r="AH75" i="7" s="1"/>
  <c r="BG75" i="7" s="1"/>
  <c r="B25" i="7" a="1"/>
  <c r="B25" i="7" s="1"/>
  <c r="AH25" i="7" s="1" a="1"/>
  <c r="AH25" i="7" s="1"/>
  <c r="BG25" i="7" s="1"/>
  <c r="B131" i="7" a="1"/>
  <c r="B131" i="7" s="1"/>
  <c r="AH131" i="7" s="1" a="1"/>
  <c r="AH131" i="7" s="1"/>
  <c r="BG131" i="7" s="1"/>
  <c r="B87" i="7" a="1"/>
  <c r="B87" i="7" s="1"/>
  <c r="AH87" i="7" s="1" a="1"/>
  <c r="AH87" i="7" s="1"/>
  <c r="BG87" i="7" s="1"/>
  <c r="B149" i="7" a="1"/>
  <c r="B149" i="7" s="1"/>
  <c r="AH149" i="7" s="1" a="1"/>
  <c r="AH149" i="7" s="1"/>
  <c r="BG149" i="7" s="1"/>
  <c r="B128" i="7" a="1"/>
  <c r="B128" i="7" s="1"/>
  <c r="AH128" i="7" s="1" a="1"/>
  <c r="AH128" i="7" s="1"/>
  <c r="BG128" i="7" s="1"/>
  <c r="B213" i="7" a="1"/>
  <c r="B213" i="7" s="1"/>
  <c r="AH213" i="7" s="1" a="1"/>
  <c r="AH213" i="7" s="1"/>
  <c r="BG213" i="7" s="1"/>
  <c r="B218" i="7" a="1"/>
  <c r="B218" i="7" s="1"/>
  <c r="AH218" i="7" s="1" a="1"/>
  <c r="AH218" i="7" s="1"/>
  <c r="BG218" i="7" s="1"/>
  <c r="B202" i="7" a="1"/>
  <c r="B202" i="7" s="1"/>
  <c r="AH202" i="7" s="1" a="1"/>
  <c r="AH202" i="7" s="1"/>
  <c r="BG202" i="7" s="1"/>
  <c r="B171" i="7" a="1"/>
  <c r="B171" i="7" s="1"/>
  <c r="AH171" i="7" s="1" a="1"/>
  <c r="AH171" i="7" s="1"/>
  <c r="BG171" i="7" s="1"/>
  <c r="B175" i="7" a="1"/>
  <c r="B175" i="7" s="1"/>
  <c r="AH175" i="7" s="1" a="1"/>
  <c r="AH175" i="7" s="1"/>
  <c r="BG175" i="7" s="1"/>
  <c r="B11" i="7" a="1"/>
  <c r="B11" i="7" s="1"/>
  <c r="AH11" i="7" s="1" a="1"/>
  <c r="AH11" i="7" s="1"/>
  <c r="BG11" i="7" s="1"/>
  <c r="B154" i="7" a="1"/>
  <c r="B154" i="7" s="1"/>
  <c r="AH154" i="7" s="1" a="1"/>
  <c r="AH154" i="7" s="1"/>
  <c r="BG154" i="7" s="1"/>
  <c r="B53" i="7" a="1"/>
  <c r="B53" i="7" s="1"/>
  <c r="AH53" i="7" s="1" a="1"/>
  <c r="AH53" i="7" s="1"/>
  <c r="BG53" i="7" s="1"/>
  <c r="B232" i="7" a="1"/>
  <c r="B232" i="7" s="1"/>
  <c r="AH232" i="7" s="1" a="1"/>
  <c r="AH232" i="7" s="1"/>
  <c r="BG232" i="7" s="1"/>
  <c r="B237" i="7" a="1"/>
  <c r="B237" i="7" s="1"/>
  <c r="AH237" i="7" s="1" a="1"/>
  <c r="AH237" i="7" s="1"/>
  <c r="BG237" i="7" s="1"/>
  <c r="B258" i="7" a="1"/>
  <c r="B258" i="7" s="1"/>
  <c r="AH258" i="7" s="1" a="1"/>
  <c r="AH258" i="7" s="1"/>
  <c r="BG258" i="7" s="1"/>
  <c r="B106" i="7" a="1"/>
  <c r="B106" i="7" s="1"/>
  <c r="AH106" i="7" s="1" a="1"/>
  <c r="AH106" i="7" s="1"/>
  <c r="BG106" i="7" s="1"/>
  <c r="B27" i="7" a="1"/>
  <c r="B27" i="7" s="1"/>
  <c r="AH27" i="7" s="1" a="1"/>
  <c r="AH27" i="7" s="1"/>
  <c r="BG27" i="7" s="1"/>
  <c r="B91" i="7" a="1"/>
  <c r="B91" i="7" s="1"/>
  <c r="AH91" i="7" s="1" a="1"/>
  <c r="AH91" i="7" s="1"/>
  <c r="BG91" i="7" s="1"/>
  <c r="B15" i="7" a="1"/>
  <c r="B15" i="7" s="1"/>
  <c r="AH15" i="7" s="1" a="1"/>
  <c r="AH15" i="7" s="1"/>
  <c r="BG15" i="7" s="1"/>
  <c r="B55" i="7" a="1"/>
  <c r="B55" i="7" s="1"/>
  <c r="AH55" i="7" s="1" a="1"/>
  <c r="AH55" i="7" s="1"/>
  <c r="BG55" i="7" s="1"/>
  <c r="B70" i="7" a="1"/>
  <c r="B70" i="7" s="1"/>
  <c r="AH70" i="7" s="1" a="1"/>
  <c r="AH70" i="7" s="1"/>
  <c r="BG70" i="7" s="1"/>
  <c r="B14" i="7" a="1"/>
  <c r="B14" i="7" s="1"/>
  <c r="AH14" i="7" s="1" a="1"/>
  <c r="AH14" i="7" s="1"/>
  <c r="BG14" i="7" s="1"/>
  <c r="B47" i="7" a="1"/>
  <c r="B47" i="7" s="1"/>
  <c r="AH47" i="7" s="1" a="1"/>
  <c r="AH47" i="7" s="1"/>
  <c r="BG47" i="7" s="1"/>
  <c r="B59" i="7" a="1"/>
  <c r="B59" i="7" s="1"/>
  <c r="AH59" i="7" s="1" a="1"/>
  <c r="AH59" i="7" s="1"/>
  <c r="BG59" i="7" s="1"/>
  <c r="B20" i="7" a="1"/>
  <c r="B20" i="7" s="1"/>
  <c r="AH20" i="7" s="1" a="1"/>
  <c r="AH20" i="7" s="1"/>
  <c r="BG20" i="7" s="1"/>
  <c r="B138" i="7" a="1"/>
  <c r="B138" i="7" s="1"/>
  <c r="AH138" i="7" s="1" a="1"/>
  <c r="AH138" i="7" s="1"/>
  <c r="BG138" i="7" s="1"/>
  <c r="B153" i="7" a="1"/>
  <c r="B153" i="7" s="1"/>
  <c r="AH153" i="7" s="1" a="1"/>
  <c r="AH153" i="7" s="1"/>
  <c r="BG153" i="7" s="1"/>
  <c r="B174" i="7" a="1"/>
  <c r="B174" i="7" s="1"/>
  <c r="AH174" i="7" s="1" a="1"/>
  <c r="AH174" i="7" s="1"/>
  <c r="BG174" i="7" s="1"/>
  <c r="B231" i="7" a="1"/>
  <c r="B231" i="7" s="1"/>
  <c r="AH231" i="7" s="1" a="1"/>
  <c r="AH231" i="7" s="1"/>
  <c r="BG231" i="7" s="1"/>
  <c r="B236" i="7" a="1"/>
  <c r="B236" i="7" s="1"/>
  <c r="AH236" i="7" s="1" a="1"/>
  <c r="AH236" i="7" s="1"/>
  <c r="BG236" i="7" s="1"/>
  <c r="B257" i="7" a="1"/>
  <c r="B257" i="7" s="1"/>
  <c r="AH257" i="7" s="1" a="1"/>
  <c r="AH257" i="7" s="1"/>
  <c r="BG257" i="7" s="1"/>
  <c r="B229" i="7" a="1"/>
  <c r="B229" i="7" s="1"/>
  <c r="AH229" i="7" s="1" a="1"/>
  <c r="AH229" i="7" s="1"/>
  <c r="BG229" i="7" s="1"/>
  <c r="B295" i="7" a="1"/>
  <c r="B295" i="7" s="1"/>
  <c r="AH295" i="7" s="1" a="1"/>
  <c r="AH295" i="7" s="1"/>
  <c r="BG295" i="7" s="1"/>
  <c r="B41" i="7" a="1"/>
  <c r="B41" i="7" s="1"/>
  <c r="AH41" i="7" s="1" a="1"/>
  <c r="AH41" i="7" s="1"/>
  <c r="BG41" i="7" s="1"/>
  <c r="B51" i="7" a="1"/>
  <c r="B51" i="7" s="1"/>
  <c r="AH51" i="7" s="1" a="1"/>
  <c r="AH51" i="7" s="1"/>
  <c r="BG51" i="7" s="1"/>
  <c r="B103" i="7" a="1"/>
  <c r="B103" i="7" s="1"/>
  <c r="AH103" i="7" s="1" a="1"/>
  <c r="AH103" i="7" s="1"/>
  <c r="BG103" i="7" s="1"/>
  <c r="B125" i="7" a="1"/>
  <c r="B125" i="7" s="1"/>
  <c r="AH125" i="7" s="1" a="1"/>
  <c r="AH125" i="7" s="1"/>
  <c r="BG125" i="7" s="1"/>
  <c r="B241" i="7" a="1"/>
  <c r="B241" i="7" s="1"/>
  <c r="AH241" i="7" s="1" a="1"/>
  <c r="AH241" i="7" s="1"/>
  <c r="BG241" i="7" s="1"/>
  <c r="B273" i="7" a="1"/>
  <c r="B273" i="7" s="1"/>
  <c r="AH273" i="7" s="1" a="1"/>
  <c r="AH273" i="7" s="1"/>
  <c r="BG273" i="7" s="1"/>
  <c r="B74" i="7" a="1"/>
  <c r="B74" i="7" s="1"/>
  <c r="AH74" i="7" s="1" a="1"/>
  <c r="AH74" i="7" s="1"/>
  <c r="BG74" i="7" s="1"/>
  <c r="B23" i="7" a="1"/>
  <c r="B23" i="7" s="1"/>
  <c r="AH23" i="7" s="1" a="1"/>
  <c r="AH23" i="7" s="1"/>
  <c r="BG23" i="7" s="1"/>
  <c r="B130" i="7" a="1"/>
  <c r="B130" i="7" s="1"/>
  <c r="AH130" i="7" s="1" a="1"/>
  <c r="AH130" i="7" s="1"/>
  <c r="BG130" i="7" s="1"/>
  <c r="B63" i="7" a="1"/>
  <c r="B63" i="7" s="1"/>
  <c r="AH63" i="7" s="1" a="1"/>
  <c r="AH63" i="7" s="1"/>
  <c r="BG63" i="7" s="1"/>
  <c r="B76" i="7" a="1"/>
  <c r="B76" i="7" s="1"/>
  <c r="AH76" i="7" s="1" a="1"/>
  <c r="AH76" i="7" s="1"/>
  <c r="BG76" i="7" s="1"/>
  <c r="B39" i="7" a="1"/>
  <c r="B39" i="7" s="1"/>
  <c r="AH39" i="7" s="1" a="1"/>
  <c r="AH39" i="7" s="1"/>
  <c r="BG39" i="7" s="1"/>
  <c r="B33" i="7" a="1"/>
  <c r="B33" i="7" s="1"/>
  <c r="AH33" i="7" s="1" a="1"/>
  <c r="AH33" i="7" s="1"/>
  <c r="BG33" i="7" s="1"/>
  <c r="B101" i="7" a="1"/>
  <c r="B101" i="7" s="1"/>
  <c r="AH101" i="7" s="1" a="1"/>
  <c r="AH101" i="7" s="1"/>
  <c r="BG101" i="7" s="1"/>
  <c r="B121" i="7" a="1"/>
  <c r="B121" i="7" s="1"/>
  <c r="AH121" i="7" s="1" a="1"/>
  <c r="AH121" i="7" s="1"/>
  <c r="BG121" i="7" s="1"/>
  <c r="B240" i="7" a="1"/>
  <c r="B240" i="7" s="1"/>
  <c r="AH240" i="7" s="1" a="1"/>
  <c r="AH240" i="7" s="1"/>
  <c r="BG240" i="7" s="1"/>
  <c r="B272" i="7" a="1"/>
  <c r="B272" i="7" s="1"/>
  <c r="AH272" i="7" s="1" a="1"/>
  <c r="AH272" i="7" s="1"/>
  <c r="BG272" i="7" s="1"/>
  <c r="B250" i="7" a="1"/>
  <c r="B250" i="7" s="1"/>
  <c r="AH250" i="7" s="1" a="1"/>
  <c r="AH250" i="7" s="1"/>
  <c r="BG250" i="7" s="1"/>
  <c r="B18" i="7" a="1"/>
  <c r="B18" i="7" s="1"/>
  <c r="AH18" i="7" s="1" a="1"/>
  <c r="AH18" i="7" s="1"/>
  <c r="BG18" i="7" s="1"/>
  <c r="B90" i="7" a="1"/>
  <c r="B90" i="7" s="1"/>
  <c r="AH90" i="7" s="1" a="1"/>
  <c r="AH90" i="7" s="1"/>
  <c r="BG90" i="7" s="1"/>
  <c r="B7" i="7" a="1"/>
  <c r="B7" i="7" s="1"/>
  <c r="AH7" i="7" s="1" a="1"/>
  <c r="AH7" i="7" s="1"/>
  <c r="BG7" i="7" s="1"/>
  <c r="B56" i="7" a="1"/>
  <c r="B56" i="7" s="1"/>
  <c r="AH56" i="7" s="1" a="1"/>
  <c r="AH56" i="7" s="1"/>
  <c r="BG56" i="7" s="1"/>
  <c r="B183" i="7" a="1"/>
  <c r="B183" i="7" s="1"/>
  <c r="AH183" i="7" s="1" a="1"/>
  <c r="AH183" i="7" s="1"/>
  <c r="BG183" i="7" s="1"/>
  <c r="B245" i="7" a="1"/>
  <c r="B245" i="7" s="1"/>
  <c r="AH245" i="7" s="1" a="1"/>
  <c r="AH245" i="7" s="1"/>
  <c r="BG245" i="7" s="1"/>
  <c r="B285" i="7" a="1"/>
  <c r="B285" i="7" s="1"/>
  <c r="AH285" i="7" s="1" a="1"/>
  <c r="AH285" i="7" s="1"/>
  <c r="BG285" i="7" s="1"/>
  <c r="B249" i="7" a="1"/>
  <c r="B249" i="7" s="1"/>
  <c r="AH249" i="7" s="1" a="1"/>
  <c r="AH249" i="7" s="1"/>
  <c r="BG249" i="7" s="1"/>
  <c r="B132" i="7" a="1"/>
  <c r="B132" i="7" s="1"/>
  <c r="AH132" i="7" s="1" a="1"/>
  <c r="AH132" i="7" s="1"/>
  <c r="BG132" i="7" s="1"/>
  <c r="B139" i="7" a="1"/>
  <c r="B139" i="7" s="1"/>
  <c r="AH139" i="7" s="1" a="1"/>
  <c r="AH139" i="7" s="1"/>
  <c r="BG139" i="7" s="1"/>
  <c r="B112" i="7" a="1"/>
  <c r="B112" i="7" s="1"/>
  <c r="AH112" i="7" s="1" a="1"/>
  <c r="AH112" i="7" s="1"/>
  <c r="BG112" i="7" s="1"/>
  <c r="B109" i="7" a="1"/>
  <c r="B109" i="7" s="1"/>
  <c r="AH109" i="7" s="1" a="1"/>
  <c r="AH109" i="7" s="1"/>
  <c r="BG109" i="7" s="1"/>
  <c r="B233" i="7" a="1"/>
  <c r="B233" i="7" s="1"/>
  <c r="AH233" i="7" s="1" a="1"/>
  <c r="AH233" i="7" s="1"/>
  <c r="BG233" i="7" s="1"/>
  <c r="B197" i="7" a="1"/>
  <c r="B197" i="7" s="1"/>
  <c r="AH197" i="7" s="1" a="1"/>
  <c r="AH197" i="7" s="1"/>
  <c r="BG197" i="7" s="1"/>
  <c r="B290" i="7" a="1"/>
  <c r="B290" i="7" s="1"/>
  <c r="AH290" i="7" s="1" a="1"/>
  <c r="AH290" i="7" s="1"/>
  <c r="BG290" i="7" s="1"/>
  <c r="B294" i="7" a="1"/>
  <c r="B294" i="7" s="1"/>
  <c r="AH294" i="7" s="1" a="1"/>
  <c r="AH294" i="7" s="1"/>
  <c r="BG294" i="7" s="1"/>
  <c r="B86" i="7" a="1"/>
  <c r="B86" i="7" s="1"/>
  <c r="AH86" i="7" s="1" a="1"/>
  <c r="AH86" i="7" s="1"/>
  <c r="BG86" i="7" s="1"/>
  <c r="B148" i="7" a="1"/>
  <c r="B148" i="7" s="1"/>
  <c r="AH148" i="7" s="1" a="1"/>
  <c r="AH148" i="7" s="1"/>
  <c r="BG148" i="7" s="1"/>
  <c r="B126" i="7" a="1"/>
  <c r="B126" i="7" s="1"/>
  <c r="AH126" i="7" s="1" a="1"/>
  <c r="AH126" i="7" s="1"/>
  <c r="BG126" i="7" s="1"/>
  <c r="B206" i="7" a="1"/>
  <c r="B206" i="7" s="1"/>
  <c r="AH206" i="7" s="1" a="1"/>
  <c r="AH206" i="7" s="1"/>
  <c r="BG206" i="7" s="1"/>
  <c r="B217" i="7" a="1"/>
  <c r="B217" i="7" s="1"/>
  <c r="AH217" i="7" s="1" a="1"/>
  <c r="AH217" i="7" s="1"/>
  <c r="BG217" i="7" s="1"/>
  <c r="B160" i="7" a="1"/>
  <c r="B160" i="7" s="1"/>
  <c r="AH160" i="7" s="1" a="1"/>
  <c r="AH160" i="7" s="1"/>
  <c r="BG160" i="7" s="1"/>
  <c r="B293" i="7" a="1"/>
  <c r="B293" i="7" s="1"/>
  <c r="AH293" i="7" s="1" a="1"/>
  <c r="AH293" i="7" s="1"/>
  <c r="BG293" i="7" s="1"/>
  <c r="B278" i="7" a="1"/>
  <c r="B278" i="7" s="1"/>
  <c r="AH278" i="7" s="1" a="1"/>
  <c r="AH278" i="7" s="1"/>
  <c r="BG278" i="7" s="1"/>
  <c r="B252" i="7" a="1"/>
  <c r="B252" i="7" s="1"/>
  <c r="AH252" i="7" s="1" a="1"/>
  <c r="AH252" i="7" s="1"/>
  <c r="BG252" i="7" s="1"/>
  <c r="B242" i="7" a="1"/>
  <c r="B242" i="7" s="1"/>
  <c r="AH242" i="7" s="1" a="1"/>
  <c r="AH242" i="7" s="1"/>
  <c r="BG242" i="7" s="1"/>
  <c r="B169" i="7" a="1"/>
  <c r="B169" i="7" s="1"/>
  <c r="AH169" i="7" s="1" a="1"/>
  <c r="AH169" i="7" s="1"/>
  <c r="BG169" i="7" s="1"/>
  <c r="B96" i="7" a="1"/>
  <c r="B96" i="7" s="1"/>
  <c r="AH96" i="7" s="1" a="1"/>
  <c r="AH96" i="7" s="1"/>
  <c r="BG96" i="7" s="1"/>
  <c r="B163" i="7" a="1"/>
  <c r="B163" i="7" s="1"/>
  <c r="AH163" i="7" s="1" a="1"/>
  <c r="AH163" i="7" s="1"/>
  <c r="BG163" i="7" s="1"/>
  <c r="B127" i="7" a="1"/>
  <c r="B127" i="7" s="1"/>
  <c r="AH127" i="7" s="1" a="1"/>
  <c r="AH127" i="7" s="1"/>
  <c r="BG127" i="7" s="1"/>
  <c r="B266" i="7" a="1"/>
  <c r="B266" i="7" s="1"/>
  <c r="AH266" i="7" s="1" a="1"/>
  <c r="AH266" i="7" s="1"/>
  <c r="BG266" i="7" s="1"/>
  <c r="B69" i="7" a="1"/>
  <c r="B69" i="7" s="1"/>
  <c r="AH69" i="7" s="1" a="1"/>
  <c r="AH69" i="7" s="1"/>
  <c r="BG69" i="7" s="1"/>
  <c r="B108" i="7" a="1"/>
  <c r="B108" i="7" s="1"/>
  <c r="AH108" i="7" s="1" a="1"/>
  <c r="AH108" i="7" s="1"/>
  <c r="BG108" i="7" s="1"/>
  <c r="B255" i="7" a="1"/>
  <c r="B255" i="7" s="1"/>
  <c r="AH255" i="7" s="1" a="1"/>
  <c r="AH255" i="7" s="1"/>
  <c r="BG255" i="7" s="1"/>
  <c r="B140" i="7" a="1"/>
  <c r="B140" i="7" s="1"/>
  <c r="AH140" i="7" s="1" a="1"/>
  <c r="AH140" i="7" s="1"/>
  <c r="BG140" i="7" s="1"/>
  <c r="B167" i="7" a="1"/>
  <c r="B167" i="7" s="1"/>
  <c r="AH167" i="7" s="1" a="1"/>
  <c r="AH167" i="7" s="1"/>
  <c r="BG167" i="7" s="1"/>
  <c r="B198" i="7" a="1"/>
  <c r="B198" i="7" s="1"/>
  <c r="AH198" i="7" s="1" a="1"/>
  <c r="AH198" i="7" s="1"/>
  <c r="BG198" i="7" s="1"/>
  <c r="B263" i="7" a="1"/>
  <c r="B263" i="7" s="1"/>
  <c r="AH263" i="7" s="1" a="1"/>
  <c r="AH263" i="7" s="1"/>
  <c r="BG263" i="7" s="1"/>
  <c r="B95" i="7" a="1"/>
  <c r="B95" i="7" s="1"/>
  <c r="AH95" i="7" s="1" a="1"/>
  <c r="AH95" i="7" s="1"/>
  <c r="BG95" i="7" s="1"/>
  <c r="B123" i="7" a="1"/>
  <c r="B123" i="7" s="1"/>
  <c r="AH123" i="7" s="1" a="1"/>
  <c r="AH123" i="7" s="1"/>
  <c r="BG123" i="7" s="1"/>
  <c r="B264" i="7" a="1"/>
  <c r="B264" i="7" s="1"/>
  <c r="AH264" i="7" s="1" a="1"/>
  <c r="AH264" i="7" s="1"/>
  <c r="BG264" i="7" s="1"/>
  <c r="B144" i="7" a="1"/>
  <c r="B144" i="7" s="1"/>
  <c r="AH144" i="7" s="1" a="1"/>
  <c r="AH144" i="7" s="1"/>
  <c r="BG144" i="7" s="1"/>
  <c r="B180" i="7" a="1"/>
  <c r="B180" i="7" s="1"/>
  <c r="AH180" i="7" s="1" a="1"/>
  <c r="AH180" i="7" s="1"/>
  <c r="BG180" i="7" s="1"/>
  <c r="B224" i="7" a="1"/>
  <c r="B224" i="7" s="1"/>
  <c r="AH224" i="7" s="1" a="1"/>
  <c r="AH224" i="7" s="1"/>
  <c r="BG224" i="7" s="1"/>
  <c r="B279" i="7" a="1"/>
  <c r="B279" i="7" s="1"/>
  <c r="AH279" i="7" s="1" a="1"/>
  <c r="AH279" i="7" s="1"/>
  <c r="BG279" i="7" s="1"/>
  <c r="B40" i="7" a="1"/>
  <c r="B40" i="7" s="1"/>
  <c r="AH40" i="7" s="1" a="1"/>
  <c r="AH40" i="7" s="1"/>
  <c r="BG40" i="7" s="1"/>
  <c r="B259" i="7" a="1"/>
  <c r="B259" i="7" s="1"/>
  <c r="AH259" i="7" s="1" a="1"/>
  <c r="AH259" i="7" s="1"/>
  <c r="BG259" i="7" s="1"/>
  <c r="B60" i="7" a="1"/>
  <c r="B60" i="7" s="1"/>
  <c r="AH60" i="7" s="1" a="1"/>
  <c r="AH60" i="7" s="1"/>
  <c r="BG60" i="7" s="1"/>
  <c r="B34" i="7" a="1"/>
  <c r="B34" i="7" s="1"/>
  <c r="AH34" i="7" s="1" a="1"/>
  <c r="AH34" i="7" s="1"/>
  <c r="BG34" i="7" s="1"/>
  <c r="B185" i="7" a="1"/>
  <c r="B185" i="7" s="1"/>
  <c r="AH185" i="7" s="1" a="1"/>
  <c r="AH185" i="7" s="1"/>
  <c r="BG185" i="7" s="1"/>
  <c r="B246" i="7" a="1"/>
  <c r="B246" i="7" s="1"/>
  <c r="AH246" i="7" s="1" a="1"/>
  <c r="AH246" i="7" s="1"/>
  <c r="BG246" i="7" s="1"/>
  <c r="B162" i="7" a="1"/>
  <c r="B162" i="7" s="1"/>
  <c r="AH162" i="7" s="1" a="1"/>
  <c r="AH162" i="7" s="1"/>
  <c r="BG162" i="7" s="1"/>
  <c r="B274" i="7" a="1"/>
  <c r="B274" i="7" s="1"/>
  <c r="AH274" i="7" s="1" a="1"/>
  <c r="AH274" i="7" s="1"/>
  <c r="BG274" i="7" s="1"/>
  <c r="B73" i="7" a="1"/>
  <c r="B73" i="7" s="1"/>
  <c r="AH73" i="7" s="1" a="1"/>
  <c r="AH73" i="7" s="1"/>
  <c r="BG73" i="7" s="1"/>
  <c r="B42" i="7" a="1"/>
  <c r="B42" i="7" s="1"/>
  <c r="AH42" i="7" s="1" a="1"/>
  <c r="AH42" i="7" s="1"/>
  <c r="BG42" i="7" s="1"/>
  <c r="B189" i="7" a="1"/>
  <c r="B189" i="7" s="1"/>
  <c r="AH189" i="7" s="1" a="1"/>
  <c r="AH189" i="7" s="1"/>
  <c r="BG189" i="7" s="1"/>
  <c r="B287" i="7" a="1"/>
  <c r="B287" i="7" s="1"/>
  <c r="AH287" i="7" s="1" a="1"/>
  <c r="AH287" i="7" s="1"/>
  <c r="BG287" i="7" s="1"/>
  <c r="B184" i="7" a="1"/>
  <c r="B184" i="7" s="1"/>
  <c r="AH184" i="7" s="1" a="1"/>
  <c r="AH184" i="7" s="1"/>
  <c r="BG184" i="7" s="1"/>
  <c r="B221" i="7" a="1"/>
  <c r="B221" i="7" s="1"/>
  <c r="AH221" i="7" s="1" a="1"/>
  <c r="AH221" i="7" s="1"/>
  <c r="BG221" i="7" s="1"/>
  <c r="B24" i="7" a="1"/>
  <c r="B24" i="7" s="1"/>
  <c r="AH24" i="7" s="1" a="1"/>
  <c r="AH24" i="7" s="1"/>
  <c r="BG24" i="7" s="1"/>
  <c r="B54" i="7" a="1"/>
  <c r="B54" i="7" s="1"/>
  <c r="AH54" i="7" s="1" a="1"/>
  <c r="AH54" i="7" s="1"/>
  <c r="BG54" i="7" s="1"/>
  <c r="B104" i="7" a="1"/>
  <c r="B104" i="7" s="1"/>
  <c r="AH104" i="7" s="1" a="1"/>
  <c r="AH104" i="7" s="1"/>
  <c r="BG104" i="7" s="1"/>
  <c r="B291" i="7" a="1"/>
  <c r="B291" i="7" s="1"/>
  <c r="AH291" i="7" s="1" a="1"/>
  <c r="AH291" i="7" s="1"/>
  <c r="BG291" i="7" s="1"/>
  <c r="B188" i="7" a="1"/>
  <c r="B188" i="7" s="1"/>
  <c r="AH188" i="7" s="1" a="1"/>
  <c r="AH188" i="7" s="1"/>
  <c r="BG188" i="7" s="1"/>
  <c r="B286" i="7" a="1"/>
  <c r="B286" i="7" s="1"/>
  <c r="AH286" i="7" s="1" a="1"/>
  <c r="AH286" i="7" s="1"/>
  <c r="BG286" i="7" s="1"/>
  <c r="B82" i="7" a="1"/>
  <c r="B82" i="7" s="1"/>
  <c r="AH82" i="7" s="1" a="1"/>
  <c r="AH82" i="7" s="1"/>
  <c r="BG82" i="7" s="1"/>
  <c r="B118" i="7" a="1"/>
  <c r="B118" i="7" s="1"/>
  <c r="AH118" i="7" s="1" a="1"/>
  <c r="AH118" i="7" s="1"/>
  <c r="BG118" i="7" s="1"/>
  <c r="B192" i="7" a="1"/>
  <c r="B192" i="7" s="1"/>
  <c r="AH192" i="7" s="1" a="1"/>
  <c r="AH192" i="7" s="1"/>
  <c r="BG192" i="7" s="1"/>
  <c r="B223" i="7" a="1"/>
  <c r="B223" i="7" s="1"/>
  <c r="AH223" i="7" s="1" a="1"/>
  <c r="AH223" i="7" s="1"/>
  <c r="BG223" i="7" s="1"/>
  <c r="B238" i="7" a="1"/>
  <c r="B238" i="7" s="1"/>
  <c r="AH238" i="7" s="1" a="1"/>
  <c r="AH238" i="7" s="1"/>
  <c r="BG238" i="7" s="1"/>
  <c r="B220" i="7" a="1"/>
  <c r="B220" i="7" s="1"/>
  <c r="AH220" i="7" s="1" a="1"/>
  <c r="AH220" i="7" s="1"/>
  <c r="BG220" i="7" s="1"/>
  <c r="B92" i="7" a="1"/>
  <c r="B92" i="7" s="1"/>
  <c r="AH92" i="7" s="1" a="1"/>
  <c r="AH92" i="7" s="1"/>
  <c r="BG92" i="7" s="1"/>
  <c r="B100" i="7" a="1"/>
  <c r="B100" i="7" s="1"/>
  <c r="AH100" i="7" s="1" a="1"/>
  <c r="AH100" i="7" s="1"/>
  <c r="BG100" i="7" s="1"/>
  <c r="B107" i="7" a="1"/>
  <c r="B107" i="7" s="1"/>
  <c r="AH107" i="7" s="1" a="1"/>
  <c r="AH107" i="7" s="1"/>
  <c r="BG107" i="7" s="1"/>
  <c r="B256" i="7" a="1"/>
  <c r="B256" i="7" s="1"/>
  <c r="AH256" i="7" s="1" a="1"/>
  <c r="AH256" i="7" s="1"/>
  <c r="BG256" i="7" s="1"/>
  <c r="E11" i="7" a="1"/>
  <c r="E11" i="7" s="1"/>
  <c r="AK11" i="7" s="1" a="1"/>
  <c r="AK11" i="7" s="1"/>
  <c r="BJ11" i="7" s="1"/>
  <c r="E50" i="7" a="1"/>
  <c r="E50" i="7" s="1"/>
  <c r="AK50" i="7" s="1" a="1"/>
  <c r="AK50" i="7" s="1"/>
  <c r="BJ50" i="7" s="1"/>
  <c r="E119" i="7" a="1"/>
  <c r="E119" i="7" s="1"/>
  <c r="AK119" i="7" s="1" a="1"/>
  <c r="AK119" i="7" s="1"/>
  <c r="BJ119" i="7" s="1"/>
  <c r="E166" i="7" a="1"/>
  <c r="E166" i="7" s="1"/>
  <c r="AK166" i="7" s="1" a="1"/>
  <c r="AK166" i="7" s="1"/>
  <c r="BJ166" i="7" s="1"/>
  <c r="E174" i="7" a="1"/>
  <c r="E174" i="7" s="1"/>
  <c r="AK174" i="7" s="1" a="1"/>
  <c r="AK174" i="7" s="1"/>
  <c r="BJ174" i="7" s="1"/>
  <c r="E208" i="7" a="1"/>
  <c r="E208" i="7" s="1"/>
  <c r="AK208" i="7" s="1" a="1"/>
  <c r="AK208" i="7" s="1"/>
  <c r="BJ208" i="7" s="1"/>
  <c r="E204" i="7" a="1"/>
  <c r="E204" i="7" s="1"/>
  <c r="AK204" i="7" s="1" a="1"/>
  <c r="AK204" i="7" s="1"/>
  <c r="BJ204" i="7" s="1"/>
  <c r="E13" i="7" a="1"/>
  <c r="E13" i="7" s="1"/>
  <c r="AK13" i="7" s="1" a="1"/>
  <c r="AK13" i="7" s="1"/>
  <c r="BJ13" i="7" s="1"/>
  <c r="E33" i="7" a="1"/>
  <c r="E33" i="7" s="1"/>
  <c r="AK33" i="7" s="1" a="1"/>
  <c r="AK33" i="7" s="1"/>
  <c r="BJ33" i="7" s="1"/>
  <c r="E120" i="7" a="1"/>
  <c r="E120" i="7" s="1"/>
  <c r="AK120" i="7" s="1" a="1"/>
  <c r="AK120" i="7" s="1"/>
  <c r="BJ120" i="7" s="1"/>
  <c r="E167" i="7" a="1"/>
  <c r="E167" i="7" s="1"/>
  <c r="AK167" i="7" s="1" a="1"/>
  <c r="AK167" i="7" s="1"/>
  <c r="BJ167" i="7" s="1"/>
  <c r="E197" i="7" a="1"/>
  <c r="E197" i="7" s="1"/>
  <c r="AK197" i="7" s="1" a="1"/>
  <c r="AK197" i="7" s="1"/>
  <c r="BJ197" i="7" s="1"/>
  <c r="E209" i="7" a="1"/>
  <c r="E209" i="7" s="1"/>
  <c r="AK209" i="7" s="1" a="1"/>
  <c r="AK209" i="7" s="1"/>
  <c r="BJ209" i="7" s="1"/>
  <c r="E206" i="7" a="1"/>
  <c r="E206" i="7" s="1"/>
  <c r="AK206" i="7" s="1" a="1"/>
  <c r="AK206" i="7" s="1"/>
  <c r="BJ206" i="7" s="1"/>
  <c r="E210" i="7" a="1"/>
  <c r="E210" i="7" s="1"/>
  <c r="AK210" i="7" s="1" a="1"/>
  <c r="AK210" i="7" s="1"/>
  <c r="BJ210" i="7" s="1"/>
  <c r="E23" i="7" a="1"/>
  <c r="E23" i="7" s="1"/>
  <c r="AK23" i="7" s="1" a="1"/>
  <c r="AK23" i="7" s="1"/>
  <c r="BJ23" i="7" s="1"/>
  <c r="E55" i="7" a="1"/>
  <c r="E55" i="7" s="1"/>
  <c r="AK55" i="7" s="1" a="1"/>
  <c r="AK55" i="7" s="1"/>
  <c r="BJ55" i="7" s="1"/>
  <c r="E125" i="7" a="1"/>
  <c r="E125" i="7" s="1"/>
  <c r="AK125" i="7" s="1" a="1"/>
  <c r="AK125" i="7" s="1"/>
  <c r="BJ125" i="7" s="1"/>
  <c r="E61" i="7" a="1"/>
  <c r="E61" i="7" s="1"/>
  <c r="AK61" i="7" s="1" a="1"/>
  <c r="AK61" i="7" s="1"/>
  <c r="BJ61" i="7" s="1"/>
  <c r="E224" i="7" a="1"/>
  <c r="E224" i="7" s="1"/>
  <c r="AK224" i="7" s="1" a="1"/>
  <c r="AK224" i="7" s="1"/>
  <c r="BJ224" i="7" s="1"/>
  <c r="E234" i="7" a="1"/>
  <c r="E234" i="7" s="1"/>
  <c r="AK234" i="7" s="1" a="1"/>
  <c r="AK234" i="7" s="1"/>
  <c r="BJ234" i="7" s="1"/>
  <c r="E248" i="7" a="1"/>
  <c r="E248" i="7" s="1"/>
  <c r="AK248" i="7" s="1" a="1"/>
  <c r="AK248" i="7" s="1"/>
  <c r="BJ248" i="7" s="1"/>
  <c r="E176" i="7" a="1"/>
  <c r="E176" i="7" s="1"/>
  <c r="AK176" i="7" s="1" a="1"/>
  <c r="AK176" i="7" s="1"/>
  <c r="BJ176" i="7" s="1"/>
  <c r="E32" i="7" a="1"/>
  <c r="E32" i="7" s="1"/>
  <c r="AK32" i="7" s="1" a="1"/>
  <c r="AK32" i="7" s="1"/>
  <c r="BJ32" i="7" s="1"/>
  <c r="E108" i="7" a="1"/>
  <c r="E108" i="7" s="1"/>
  <c r="AK108" i="7" s="1" a="1"/>
  <c r="AK108" i="7" s="1"/>
  <c r="BJ108" i="7" s="1"/>
  <c r="E69" i="7" a="1"/>
  <c r="E69" i="7" s="1"/>
  <c r="AK69" i="7" s="1" a="1"/>
  <c r="AK69" i="7" s="1"/>
  <c r="BJ69" i="7" s="1"/>
  <c r="E160" i="7" a="1"/>
  <c r="E160" i="7" s="1"/>
  <c r="AK160" i="7" s="1" a="1"/>
  <c r="AK160" i="7" s="1"/>
  <c r="BJ160" i="7" s="1"/>
  <c r="E200" i="7" a="1"/>
  <c r="E200" i="7" s="1"/>
  <c r="AK200" i="7" s="1" a="1"/>
  <c r="AK200" i="7" s="1"/>
  <c r="BJ200" i="7" s="1"/>
  <c r="E243" i="7" a="1"/>
  <c r="E243" i="7" s="1"/>
  <c r="AK243" i="7" s="1" a="1"/>
  <c r="AK243" i="7" s="1"/>
  <c r="BJ243" i="7" s="1"/>
  <c r="E185" i="7" a="1"/>
  <c r="E185" i="7" s="1"/>
  <c r="AK185" i="7" s="1" a="1"/>
  <c r="AK185" i="7" s="1"/>
  <c r="BJ185" i="7" s="1"/>
  <c r="E90" i="7" a="1"/>
  <c r="E90" i="7" s="1"/>
  <c r="AK90" i="7" s="1" a="1"/>
  <c r="AK90" i="7" s="1"/>
  <c r="BJ90" i="7" s="1"/>
  <c r="E250" i="7" a="1"/>
  <c r="E250" i="7" s="1"/>
  <c r="AK250" i="7" s="1" a="1"/>
  <c r="AK250" i="7" s="1"/>
  <c r="BJ250" i="7" s="1"/>
  <c r="E252" i="7" a="1"/>
  <c r="E252" i="7" s="1"/>
  <c r="AK252" i="7" s="1" a="1"/>
  <c r="AK252" i="7" s="1"/>
  <c r="BJ252" i="7" s="1"/>
  <c r="E267" i="7" a="1"/>
  <c r="E267" i="7" s="1"/>
  <c r="AK267" i="7" s="1" a="1"/>
  <c r="AK267" i="7" s="1"/>
  <c r="BJ267" i="7" s="1"/>
  <c r="E286" i="7" a="1"/>
  <c r="E286" i="7" s="1"/>
  <c r="AK286" i="7" s="1" a="1"/>
  <c r="AK286" i="7" s="1"/>
  <c r="BJ286" i="7" s="1"/>
  <c r="E278" i="7" a="1"/>
  <c r="E278" i="7" s="1"/>
  <c r="AK278" i="7" s="1" a="1"/>
  <c r="AK278" i="7" s="1"/>
  <c r="BJ278" i="7" s="1"/>
  <c r="E289" i="7" a="1"/>
  <c r="E289" i="7" s="1"/>
  <c r="AK289" i="7" s="1" a="1"/>
  <c r="AK289" i="7" s="1"/>
  <c r="BJ289" i="7" s="1"/>
  <c r="E21" i="7" a="1"/>
  <c r="E21" i="7" s="1"/>
  <c r="AK21" i="7" s="1" a="1"/>
  <c r="AK21" i="7" s="1"/>
  <c r="BJ21" i="7" s="1"/>
  <c r="E53" i="7" a="1"/>
  <c r="E53" i="7" s="1"/>
  <c r="AK53" i="7" s="1" a="1"/>
  <c r="AK53" i="7" s="1"/>
  <c r="BJ53" i="7" s="1"/>
  <c r="E123" i="7" a="1"/>
  <c r="E123" i="7" s="1"/>
  <c r="AK123" i="7" s="1" a="1"/>
  <c r="AK123" i="7" s="1"/>
  <c r="BJ123" i="7" s="1"/>
  <c r="E134" i="7" a="1"/>
  <c r="E134" i="7" s="1"/>
  <c r="AK134" i="7" s="1" a="1"/>
  <c r="AK134" i="7" s="1"/>
  <c r="BJ134" i="7" s="1"/>
  <c r="E211" i="7" a="1"/>
  <c r="E211" i="7" s="1"/>
  <c r="AK211" i="7" s="1" a="1"/>
  <c r="AK211" i="7" s="1"/>
  <c r="BJ211" i="7" s="1"/>
  <c r="E218" i="7" a="1"/>
  <c r="E218" i="7" s="1"/>
  <c r="AK218" i="7" s="1" a="1"/>
  <c r="AK218" i="7" s="1"/>
  <c r="BJ218" i="7" s="1"/>
  <c r="E230" i="7" a="1"/>
  <c r="E230" i="7" s="1"/>
  <c r="AK230" i="7" s="1" a="1"/>
  <c r="AK230" i="7" s="1"/>
  <c r="BJ230" i="7" s="1"/>
  <c r="E22" i="7" a="1"/>
  <c r="E22" i="7" s="1"/>
  <c r="AK22" i="7" s="1" a="1"/>
  <c r="AK22" i="7" s="1"/>
  <c r="BJ22" i="7" s="1"/>
  <c r="E54" i="7" a="1"/>
  <c r="E54" i="7" s="1"/>
  <c r="AK54" i="7" s="1" a="1"/>
  <c r="AK54" i="7" s="1"/>
  <c r="BJ54" i="7" s="1"/>
  <c r="E124" i="7" a="1"/>
  <c r="E124" i="7" s="1"/>
  <c r="AK124" i="7" s="1" a="1"/>
  <c r="AK124" i="7" s="1"/>
  <c r="BJ124" i="7" s="1"/>
  <c r="E157" i="7" a="1"/>
  <c r="E157" i="7" s="1"/>
  <c r="AK157" i="7" s="1" a="1"/>
  <c r="AK157" i="7" s="1"/>
  <c r="BJ157" i="7" s="1"/>
  <c r="E212" i="7" a="1"/>
  <c r="E212" i="7" s="1"/>
  <c r="AK212" i="7" s="1" a="1"/>
  <c r="AK212" i="7" s="1"/>
  <c r="BJ212" i="7" s="1"/>
  <c r="E233" i="7" a="1"/>
  <c r="E233" i="7" s="1"/>
  <c r="AK233" i="7" s="1" a="1"/>
  <c r="AK233" i="7" s="1"/>
  <c r="BJ233" i="7" s="1"/>
  <c r="E232" i="7" a="1"/>
  <c r="E232" i="7" s="1"/>
  <c r="AK232" i="7" s="1" a="1"/>
  <c r="AK232" i="7" s="1"/>
  <c r="BJ232" i="7" s="1"/>
  <c r="E153" i="7" a="1"/>
  <c r="E153" i="7" s="1"/>
  <c r="AK153" i="7" s="1" a="1"/>
  <c r="AK153" i="7" s="1"/>
  <c r="BJ153" i="7" s="1"/>
  <c r="E27" i="7" a="1"/>
  <c r="E27" i="7" s="1"/>
  <c r="AK27" i="7" s="1" a="1"/>
  <c r="AK27" i="7" s="1"/>
  <c r="BJ27" i="7" s="1"/>
  <c r="E8" i="7" a="1"/>
  <c r="E8" i="7" s="1"/>
  <c r="AK8" i="7" s="1" a="1"/>
  <c r="AK8" i="7" s="1"/>
  <c r="BJ8" i="7" s="1"/>
  <c r="E129" i="7" a="1"/>
  <c r="E129" i="7" s="1"/>
  <c r="AK129" i="7" s="1" a="1"/>
  <c r="AK129" i="7" s="1"/>
  <c r="BJ129" i="7" s="1"/>
  <c r="E83" i="7" a="1"/>
  <c r="E83" i="7" s="1"/>
  <c r="AK83" i="7" s="1" a="1"/>
  <c r="AK83" i="7" s="1"/>
  <c r="BJ83" i="7" s="1"/>
  <c r="E105" i="7" a="1"/>
  <c r="E105" i="7" s="1"/>
  <c r="AK105" i="7" s="1" a="1"/>
  <c r="AK105" i="7" s="1"/>
  <c r="BJ105" i="7" s="1"/>
  <c r="E238" i="7" a="1"/>
  <c r="E238" i="7" s="1"/>
  <c r="AK238" i="7" s="1" a="1"/>
  <c r="AK238" i="7" s="1"/>
  <c r="BJ238" i="7" s="1"/>
  <c r="E263" i="7" a="1"/>
  <c r="E263" i="7" s="1"/>
  <c r="AK263" i="7" s="1" a="1"/>
  <c r="AK263" i="7" s="1"/>
  <c r="BJ263" i="7" s="1"/>
  <c r="E214" i="7" a="1"/>
  <c r="E214" i="7" s="1"/>
  <c r="AK214" i="7" s="1" a="1"/>
  <c r="AK214" i="7" s="1"/>
  <c r="BJ214" i="7" s="1"/>
  <c r="E37" i="7" a="1"/>
  <c r="E37" i="7" s="1"/>
  <c r="AK37" i="7" s="1" a="1"/>
  <c r="AK37" i="7" s="1"/>
  <c r="BJ37" i="7" s="1"/>
  <c r="E112" i="7" a="1"/>
  <c r="E112" i="7" s="1"/>
  <c r="AK112" i="7" s="1" a="1"/>
  <c r="AK112" i="7" s="1"/>
  <c r="BJ112" i="7" s="1"/>
  <c r="E98" i="7" a="1"/>
  <c r="E98" i="7" s="1"/>
  <c r="AK98" i="7" s="1" a="1"/>
  <c r="AK98" i="7" s="1"/>
  <c r="BJ98" i="7" s="1"/>
  <c r="E159" i="7" a="1"/>
  <c r="E159" i="7" s="1"/>
  <c r="AK159" i="7" s="1" a="1"/>
  <c r="AK159" i="7" s="1"/>
  <c r="BJ159" i="7" s="1"/>
  <c r="E229" i="7" a="1"/>
  <c r="E229" i="7" s="1"/>
  <c r="AK229" i="7" s="1" a="1"/>
  <c r="AK229" i="7" s="1"/>
  <c r="BJ229" i="7" s="1"/>
  <c r="E151" i="7" a="1"/>
  <c r="E151" i="7" s="1"/>
  <c r="AK151" i="7" s="1" a="1"/>
  <c r="AK151" i="7" s="1"/>
  <c r="BJ151" i="7" s="1"/>
  <c r="E254" i="7" a="1"/>
  <c r="E254" i="7" s="1"/>
  <c r="AK254" i="7" s="1" a="1"/>
  <c r="AK254" i="7" s="1"/>
  <c r="BJ254" i="7" s="1"/>
  <c r="E158" i="7" a="1"/>
  <c r="E158" i="7" s="1"/>
  <c r="AK158" i="7" s="1" a="1"/>
  <c r="AK158" i="7" s="1"/>
  <c r="BJ158" i="7" s="1"/>
  <c r="E290" i="7" a="1"/>
  <c r="E290" i="7" s="1"/>
  <c r="AK290" i="7" s="1" a="1"/>
  <c r="AK290" i="7" s="1"/>
  <c r="BJ290" i="7" s="1"/>
  <c r="E269" i="7" a="1"/>
  <c r="E269" i="7" s="1"/>
  <c r="AK269" i="7" s="1" a="1"/>
  <c r="AK269" i="7" s="1"/>
  <c r="BJ269" i="7" s="1"/>
  <c r="E220" i="7" a="1"/>
  <c r="E220" i="7" s="1"/>
  <c r="AK220" i="7" s="1" a="1"/>
  <c r="AK220" i="7" s="1"/>
  <c r="BJ220" i="7" s="1"/>
  <c r="E135" i="7" a="1"/>
  <c r="E135" i="7" s="1"/>
  <c r="AK135" i="7" s="1" a="1"/>
  <c r="AK135" i="7" s="1"/>
  <c r="BJ135" i="7" s="1"/>
  <c r="E295" i="7" a="1"/>
  <c r="E295" i="7" s="1"/>
  <c r="AK295" i="7" s="1" a="1"/>
  <c r="AK295" i="7" s="1"/>
  <c r="BJ295" i="7" s="1"/>
  <c r="E25" i="7" a="1"/>
  <c r="E25" i="7" s="1"/>
  <c r="AK25" i="7" s="1" a="1"/>
  <c r="AK25" i="7" s="1"/>
  <c r="BJ25" i="7" s="1"/>
  <c r="E57" i="7" a="1"/>
  <c r="E57" i="7" s="1"/>
  <c r="AK57" i="7" s="1" a="1"/>
  <c r="AK57" i="7" s="1"/>
  <c r="BJ57" i="7" s="1"/>
  <c r="E127" i="7" a="1"/>
  <c r="E127" i="7" s="1"/>
  <c r="AK127" i="7" s="1" a="1"/>
  <c r="AK127" i="7" s="1"/>
  <c r="BJ127" i="7" s="1"/>
  <c r="E79" i="7" a="1"/>
  <c r="E79" i="7" s="1"/>
  <c r="AK79" i="7" s="1" a="1"/>
  <c r="AK79" i="7" s="1"/>
  <c r="BJ79" i="7" s="1"/>
  <c r="E226" i="7" a="1"/>
  <c r="E226" i="7" s="1"/>
  <c r="AK226" i="7" s="1" a="1"/>
  <c r="AK226" i="7" s="1"/>
  <c r="BJ226" i="7" s="1"/>
  <c r="E236" i="7" a="1"/>
  <c r="E236" i="7" s="1"/>
  <c r="AK236" i="7" s="1" a="1"/>
  <c r="AK236" i="7" s="1"/>
  <c r="BJ236" i="7" s="1"/>
  <c r="E256" i="7" a="1"/>
  <c r="E256" i="7" s="1"/>
  <c r="AK256" i="7" s="1" a="1"/>
  <c r="AK256" i="7" s="1"/>
  <c r="BJ256" i="7" s="1"/>
  <c r="E26" i="7" a="1"/>
  <c r="E26" i="7" s="1"/>
  <c r="AK26" i="7" s="1" a="1"/>
  <c r="AK26" i="7" s="1"/>
  <c r="BJ26" i="7" s="1"/>
  <c r="E58" i="7" a="1"/>
  <c r="E58" i="7" s="1"/>
  <c r="AK58" i="7" s="1" a="1"/>
  <c r="AK58" i="7" s="1"/>
  <c r="BJ58" i="7" s="1"/>
  <c r="E128" i="7" a="1"/>
  <c r="E128" i="7" s="1"/>
  <c r="AK128" i="7" s="1" a="1"/>
  <c r="AK128" i="7" s="1"/>
  <c r="BJ128" i="7" s="1"/>
  <c r="E81" i="7" a="1"/>
  <c r="E81" i="7" s="1"/>
  <c r="AK81" i="7" s="1" a="1"/>
  <c r="AK81" i="7" s="1"/>
  <c r="BJ81" i="7" s="1"/>
  <c r="E227" i="7" a="1"/>
  <c r="E227" i="7" s="1"/>
  <c r="AK227" i="7" s="1" a="1"/>
  <c r="AK227" i="7" s="1"/>
  <c r="BJ227" i="7" s="1"/>
  <c r="E237" i="7" a="1"/>
  <c r="E237" i="7" s="1"/>
  <c r="AK237" i="7" s="1" a="1"/>
  <c r="AK237" i="7" s="1"/>
  <c r="BJ237" i="7" s="1"/>
  <c r="E262" i="7" a="1"/>
  <c r="E262" i="7" s="1"/>
  <c r="AK262" i="7" s="1" a="1"/>
  <c r="AK262" i="7" s="1"/>
  <c r="BJ262" i="7" s="1"/>
  <c r="E205" i="7" a="1"/>
  <c r="E205" i="7" s="1"/>
  <c r="AK205" i="7" s="1" a="1"/>
  <c r="AK205" i="7" s="1"/>
  <c r="BJ205" i="7" s="1"/>
  <c r="E31" i="7" a="1"/>
  <c r="E31" i="7" s="1"/>
  <c r="AK31" i="7" s="1" a="1"/>
  <c r="AK31" i="7" s="1"/>
  <c r="BJ31" i="7" s="1"/>
  <c r="E107" i="7" a="1"/>
  <c r="E107" i="7" s="1"/>
  <c r="AK107" i="7" s="1" a="1"/>
  <c r="AK107" i="7" s="1"/>
  <c r="BJ107" i="7" s="1"/>
  <c r="E67" i="7" a="1"/>
  <c r="E67" i="7" s="1"/>
  <c r="AK67" i="7" s="1" a="1"/>
  <c r="AK67" i="7" s="1"/>
  <c r="BJ67" i="7" s="1"/>
  <c r="E138" i="7" a="1"/>
  <c r="E138" i="7" s="1"/>
  <c r="AK138" i="7" s="1" a="1"/>
  <c r="AK138" i="7" s="1"/>
  <c r="BJ138" i="7" s="1"/>
  <c r="E137" i="7" a="1"/>
  <c r="E137" i="7" s="1"/>
  <c r="AK137" i="7" s="1" a="1"/>
  <c r="AK137" i="7" s="1"/>
  <c r="BJ137" i="7" s="1"/>
  <c r="E242" i="7" a="1"/>
  <c r="E242" i="7" s="1"/>
  <c r="AK242" i="7" s="1" a="1"/>
  <c r="AK242" i="7" s="1"/>
  <c r="BJ242" i="7" s="1"/>
  <c r="E183" i="7" a="1"/>
  <c r="E183" i="7" s="1"/>
  <c r="AK183" i="7" s="1" a="1"/>
  <c r="AK183" i="7" s="1"/>
  <c r="BJ183" i="7" s="1"/>
  <c r="E293" i="7" a="1"/>
  <c r="E293" i="7" s="1"/>
  <c r="AK293" i="7" s="1" a="1"/>
  <c r="AK293" i="7" s="1"/>
  <c r="BJ293" i="7" s="1"/>
  <c r="E41" i="7" a="1"/>
  <c r="E41" i="7" s="1"/>
  <c r="AK41" i="7" s="1" a="1"/>
  <c r="AK41" i="7" s="1"/>
  <c r="BJ41" i="7" s="1"/>
  <c r="E70" i="7" a="1"/>
  <c r="E70" i="7" s="1"/>
  <c r="AK70" i="7" s="1" a="1"/>
  <c r="AK70" i="7" s="1"/>
  <c r="BJ70" i="7" s="1"/>
  <c r="E102" i="7" a="1"/>
  <c r="E102" i="7" s="1"/>
  <c r="AK102" i="7" s="1" a="1"/>
  <c r="AK102" i="7" s="1"/>
  <c r="BJ102" i="7" s="1"/>
  <c r="E89" i="7" a="1"/>
  <c r="E89" i="7" s="1"/>
  <c r="AK89" i="7" s="1" a="1"/>
  <c r="AK89" i="7" s="1"/>
  <c r="BJ89" i="7" s="1"/>
  <c r="E80" i="7" a="1"/>
  <c r="E80" i="7" s="1"/>
  <c r="AK80" i="7" s="1" a="1"/>
  <c r="AK80" i="7" s="1"/>
  <c r="BJ80" i="7" s="1"/>
  <c r="E6" i="7" a="1"/>
  <c r="E6" i="7" s="1"/>
  <c r="E59" i="7" a="1"/>
  <c r="E59" i="7" s="1"/>
  <c r="AK59" i="7" s="1" a="1"/>
  <c r="AK59" i="7" s="1"/>
  <c r="BJ59" i="7" s="1"/>
  <c r="E195" i="7" a="1"/>
  <c r="E195" i="7" s="1"/>
  <c r="AK195" i="7" s="1" a="1"/>
  <c r="AK195" i="7" s="1"/>
  <c r="BJ195" i="7" s="1"/>
  <c r="E279" i="7" a="1"/>
  <c r="E279" i="7" s="1"/>
  <c r="AK279" i="7" s="1" a="1"/>
  <c r="AK279" i="7" s="1"/>
  <c r="BJ279" i="7" s="1"/>
  <c r="E259" i="7" a="1"/>
  <c r="E259" i="7" s="1"/>
  <c r="AK259" i="7" s="1" a="1"/>
  <c r="AK259" i="7" s="1"/>
  <c r="BJ259" i="7" s="1"/>
  <c r="E180" i="7" a="1"/>
  <c r="E180" i="7" s="1"/>
  <c r="AK180" i="7" s="1" a="1"/>
  <c r="AK180" i="7" s="1"/>
  <c r="BJ180" i="7" s="1"/>
  <c r="E258" i="7" a="1"/>
  <c r="E258" i="7" s="1"/>
  <c r="AK258" i="7" s="1" a="1"/>
  <c r="AK258" i="7" s="1"/>
  <c r="BJ258" i="7" s="1"/>
  <c r="E271" i="7" a="1"/>
  <c r="E271" i="7" s="1"/>
  <c r="AK271" i="7" s="1" a="1"/>
  <c r="AK271" i="7" s="1"/>
  <c r="BJ271" i="7" s="1"/>
  <c r="E29" i="7" a="1"/>
  <c r="E29" i="7" s="1"/>
  <c r="AK29" i="7" s="1" a="1"/>
  <c r="AK29" i="7" s="1"/>
  <c r="BJ29" i="7" s="1"/>
  <c r="E62" i="7" a="1"/>
  <c r="E62" i="7" s="1"/>
  <c r="AK62" i="7" s="1" a="1"/>
  <c r="AK62" i="7" s="1"/>
  <c r="BJ62" i="7" s="1"/>
  <c r="E12" i="7" a="1"/>
  <c r="E12" i="7" s="1"/>
  <c r="AK12" i="7" s="1" a="1"/>
  <c r="AK12" i="7" s="1"/>
  <c r="BJ12" i="7" s="1"/>
  <c r="E87" i="7" a="1"/>
  <c r="E87" i="7" s="1"/>
  <c r="AK87" i="7" s="1" a="1"/>
  <c r="AK87" i="7" s="1"/>
  <c r="BJ87" i="7" s="1"/>
  <c r="E228" i="7" a="1"/>
  <c r="E228" i="7" s="1"/>
  <c r="AK228" i="7" s="1" a="1"/>
  <c r="AK228" i="7" s="1"/>
  <c r="BJ228" i="7" s="1"/>
  <c r="E240" i="7" a="1"/>
  <c r="E240" i="7" s="1"/>
  <c r="AK240" i="7" s="1" a="1"/>
  <c r="AK240" i="7" s="1"/>
  <c r="BJ240" i="7" s="1"/>
  <c r="E144" i="7" a="1"/>
  <c r="E144" i="7" s="1"/>
  <c r="AK144" i="7" s="1" a="1"/>
  <c r="AK144" i="7" s="1"/>
  <c r="BJ144" i="7" s="1"/>
  <c r="E30" i="7" a="1"/>
  <c r="E30" i="7" s="1"/>
  <c r="AK30" i="7" s="1" a="1"/>
  <c r="AK30" i="7" s="1"/>
  <c r="BJ30" i="7" s="1"/>
  <c r="E64" i="7" a="1"/>
  <c r="E64" i="7" s="1"/>
  <c r="AK64" i="7" s="1" a="1"/>
  <c r="AK64" i="7" s="1"/>
  <c r="BJ64" i="7" s="1"/>
  <c r="E17" i="7" a="1"/>
  <c r="E17" i="7" s="1"/>
  <c r="AK17" i="7" s="1" a="1"/>
  <c r="AK17" i="7" s="1"/>
  <c r="BJ17" i="7" s="1"/>
  <c r="E136" i="7" a="1"/>
  <c r="E136" i="7" s="1"/>
  <c r="AK136" i="7" s="1" a="1"/>
  <c r="AK136" i="7" s="1"/>
  <c r="BJ136" i="7" s="1"/>
  <c r="E82" i="7" a="1"/>
  <c r="E82" i="7" s="1"/>
  <c r="AK82" i="7" s="1" a="1"/>
  <c r="AK82" i="7" s="1"/>
  <c r="BJ82" i="7" s="1"/>
  <c r="E241" i="7" a="1"/>
  <c r="E241" i="7" s="1"/>
  <c r="AK241" i="7" s="1" a="1"/>
  <c r="AK241" i="7" s="1"/>
  <c r="BJ241" i="7" s="1"/>
  <c r="E152" i="7" a="1"/>
  <c r="E152" i="7" s="1"/>
  <c r="AK152" i="7" s="1" a="1"/>
  <c r="AK152" i="7" s="1"/>
  <c r="BJ152" i="7" s="1"/>
  <c r="E277" i="7" a="1"/>
  <c r="E277" i="7" s="1"/>
  <c r="AK277" i="7" s="1" a="1"/>
  <c r="AK277" i="7" s="1"/>
  <c r="BJ277" i="7" s="1"/>
  <c r="E36" i="7" a="1"/>
  <c r="E36" i="7" s="1"/>
  <c r="AK36" i="7" s="1" a="1"/>
  <c r="AK36" i="7" s="1"/>
  <c r="BJ36" i="7" s="1"/>
  <c r="E111" i="7" a="1"/>
  <c r="E111" i="7" s="1"/>
  <c r="AK111" i="7" s="1" a="1"/>
  <c r="AK111" i="7" s="1"/>
  <c r="BJ111" i="7" s="1"/>
  <c r="E75" i="7" a="1"/>
  <c r="E75" i="7" s="1"/>
  <c r="AK75" i="7" s="1" a="1"/>
  <c r="AK75" i="7" s="1"/>
  <c r="BJ75" i="7" s="1"/>
  <c r="E133" i="7" a="1"/>
  <c r="E133" i="7" s="1"/>
  <c r="AK133" i="7" s="1" a="1"/>
  <c r="AK133" i="7" s="1"/>
  <c r="BJ133" i="7" s="1"/>
  <c r="E203" i="7" a="1"/>
  <c r="E203" i="7" s="1"/>
  <c r="AK203" i="7" s="1" a="1"/>
  <c r="AK203" i="7" s="1"/>
  <c r="BJ203" i="7" s="1"/>
  <c r="E143" i="7" a="1"/>
  <c r="E143" i="7" s="1"/>
  <c r="AK143" i="7" s="1" a="1"/>
  <c r="AK143" i="7" s="1"/>
  <c r="BJ143" i="7" s="1"/>
  <c r="E251" i="7" a="1"/>
  <c r="E251" i="7" s="1"/>
  <c r="AK251" i="7" s="1" a="1"/>
  <c r="AK251" i="7" s="1"/>
  <c r="BJ251" i="7" s="1"/>
  <c r="E156" i="7" a="1"/>
  <c r="E156" i="7" s="1"/>
  <c r="AK156" i="7" s="1" a="1"/>
  <c r="AK156" i="7" s="1"/>
  <c r="BJ156" i="7" s="1"/>
  <c r="E45" i="7" a="1"/>
  <c r="E45" i="7" s="1"/>
  <c r="AK45" i="7" s="1" a="1"/>
  <c r="AK45" i="7" s="1"/>
  <c r="BJ45" i="7" s="1"/>
  <c r="E114" i="7" a="1"/>
  <c r="E114" i="7" s="1"/>
  <c r="AK114" i="7" s="1" a="1"/>
  <c r="AK114" i="7" s="1"/>
  <c r="BJ114" i="7" s="1"/>
  <c r="E161" i="7" a="1"/>
  <c r="E161" i="7" s="1"/>
  <c r="AK161" i="7" s="1" a="1"/>
  <c r="AK161" i="7" s="1"/>
  <c r="BJ161" i="7" s="1"/>
  <c r="E146" i="7" a="1"/>
  <c r="E146" i="7" s="1"/>
  <c r="AK146" i="7" s="1" a="1"/>
  <c r="AK146" i="7" s="1"/>
  <c r="BJ146" i="7" s="1"/>
  <c r="E189" i="7" a="1"/>
  <c r="E189" i="7" s="1"/>
  <c r="AK189" i="7" s="1" a="1"/>
  <c r="AK189" i="7" s="1"/>
  <c r="BJ189" i="7" s="1"/>
  <c r="E170" i="7" a="1"/>
  <c r="E170" i="7" s="1"/>
  <c r="AK170" i="7" s="1" a="1"/>
  <c r="AK170" i="7" s="1"/>
  <c r="BJ170" i="7" s="1"/>
  <c r="E246" i="7" a="1"/>
  <c r="E246" i="7" s="1"/>
  <c r="AK246" i="7" s="1" a="1"/>
  <c r="AK246" i="7" s="1"/>
  <c r="BJ246" i="7" s="1"/>
  <c r="E140" i="7" a="1"/>
  <c r="E140" i="7" s="1"/>
  <c r="AK140" i="7" s="1" a="1"/>
  <c r="AK140" i="7" s="1"/>
  <c r="BJ140" i="7" s="1"/>
  <c r="E274" i="7" a="1"/>
  <c r="E274" i="7" s="1"/>
  <c r="AK274" i="7" s="1" a="1"/>
  <c r="AK274" i="7" s="1"/>
  <c r="BJ274" i="7" s="1"/>
  <c r="E284" i="7" a="1"/>
  <c r="E284" i="7" s="1"/>
  <c r="AK284" i="7" s="1" a="1"/>
  <c r="AK284" i="7" s="1"/>
  <c r="BJ284" i="7" s="1"/>
  <c r="E186" i="7" a="1"/>
  <c r="E186" i="7" s="1"/>
  <c r="AK186" i="7" s="1" a="1"/>
  <c r="AK186" i="7" s="1"/>
  <c r="BJ186" i="7" s="1"/>
  <c r="E285" i="7" a="1"/>
  <c r="E285" i="7" s="1"/>
  <c r="AK285" i="7" s="1" a="1"/>
  <c r="AK285" i="7" s="1"/>
  <c r="BJ285" i="7" s="1"/>
  <c r="E172" i="7" a="1"/>
  <c r="E172" i="7" s="1"/>
  <c r="AK172" i="7" s="1" a="1"/>
  <c r="AK172" i="7" s="1"/>
  <c r="BJ172" i="7" s="1"/>
  <c r="E72" i="7" a="1"/>
  <c r="E72" i="7" s="1"/>
  <c r="AK72" i="7" s="1" a="1"/>
  <c r="AK72" i="7" s="1"/>
  <c r="BJ72" i="7" s="1"/>
  <c r="E93" i="7" a="1"/>
  <c r="E93" i="7" s="1"/>
  <c r="AK93" i="7" s="1" a="1"/>
  <c r="AK93" i="7" s="1"/>
  <c r="BJ93" i="7" s="1"/>
  <c r="E86" i="7" a="1"/>
  <c r="E86" i="7" s="1"/>
  <c r="AK86" i="7" s="1" a="1"/>
  <c r="AK86" i="7" s="1"/>
  <c r="BJ86" i="7" s="1"/>
  <c r="E43" i="7" a="1"/>
  <c r="E43" i="7" s="1"/>
  <c r="AK43" i="7" s="1" a="1"/>
  <c r="AK43" i="7" s="1"/>
  <c r="BJ43" i="7" s="1"/>
  <c r="E104" i="7" a="1"/>
  <c r="E104" i="7" s="1"/>
  <c r="AK104" i="7" s="1" a="1"/>
  <c r="AK104" i="7" s="1"/>
  <c r="BJ104" i="7" s="1"/>
  <c r="E95" i="7" a="1"/>
  <c r="E95" i="7" s="1"/>
  <c r="AK95" i="7" s="1" a="1"/>
  <c r="AK95" i="7" s="1"/>
  <c r="BJ95" i="7" s="1"/>
  <c r="E219" i="7" a="1"/>
  <c r="E219" i="7" s="1"/>
  <c r="AK219" i="7" s="1" a="1"/>
  <c r="AK219" i="7" s="1"/>
  <c r="BJ219" i="7" s="1"/>
  <c r="E48" i="7" a="1"/>
  <c r="E48" i="7" s="1"/>
  <c r="AK48" i="7" s="1" a="1"/>
  <c r="AK48" i="7" s="1"/>
  <c r="BJ48" i="7" s="1"/>
  <c r="E164" i="7" a="1"/>
  <c r="E164" i="7" s="1"/>
  <c r="AK164" i="7" s="1" a="1"/>
  <c r="AK164" i="7" s="1"/>
  <c r="BJ164" i="7" s="1"/>
  <c r="E192" i="7" a="1"/>
  <c r="E192" i="7" s="1"/>
  <c r="AK192" i="7" s="1" a="1"/>
  <c r="AK192" i="7" s="1"/>
  <c r="BJ192" i="7" s="1"/>
  <c r="E147" i="7" a="1"/>
  <c r="E147" i="7" s="1"/>
  <c r="AK147" i="7" s="1" a="1"/>
  <c r="AK147" i="7" s="1"/>
  <c r="BJ147" i="7" s="1"/>
  <c r="E56" i="7" a="1"/>
  <c r="E56" i="7" s="1"/>
  <c r="AK56" i="7" s="1" a="1"/>
  <c r="AK56" i="7" s="1"/>
  <c r="BJ56" i="7" s="1"/>
  <c r="E77" i="7" a="1"/>
  <c r="E77" i="7" s="1"/>
  <c r="AK77" i="7" s="1" a="1"/>
  <c r="AK77" i="7" s="1"/>
  <c r="BJ77" i="7" s="1"/>
  <c r="E235" i="7" a="1"/>
  <c r="E235" i="7" s="1"/>
  <c r="AK235" i="7" s="1" a="1"/>
  <c r="AK235" i="7" s="1"/>
  <c r="BJ235" i="7" s="1"/>
  <c r="E178" i="7" a="1"/>
  <c r="E178" i="7" s="1"/>
  <c r="AK178" i="7" s="1" a="1"/>
  <c r="AK178" i="7" s="1"/>
  <c r="BJ178" i="7" s="1"/>
  <c r="E145" i="7" a="1"/>
  <c r="E145" i="7" s="1"/>
  <c r="AK145" i="7" s="1" a="1"/>
  <c r="AK145" i="7" s="1"/>
  <c r="BJ145" i="7" s="1"/>
  <c r="E266" i="7" a="1"/>
  <c r="E266" i="7" s="1"/>
  <c r="AK266" i="7" s="1" a="1"/>
  <c r="AK266" i="7" s="1"/>
  <c r="BJ266" i="7" s="1"/>
  <c r="E272" i="7" a="1"/>
  <c r="E272" i="7" s="1"/>
  <c r="AK272" i="7" s="1" a="1"/>
  <c r="AK272" i="7" s="1"/>
  <c r="BJ272" i="7" s="1"/>
  <c r="E18" i="7" a="1"/>
  <c r="E18" i="7" s="1"/>
  <c r="AK18" i="7" s="1" a="1"/>
  <c r="AK18" i="7" s="1"/>
  <c r="BJ18" i="7" s="1"/>
  <c r="E115" i="7" a="1"/>
  <c r="E115" i="7" s="1"/>
  <c r="AK115" i="7" s="1" a="1"/>
  <c r="AK115" i="7" s="1"/>
  <c r="BJ115" i="7" s="1"/>
  <c r="E150" i="7" a="1"/>
  <c r="E150" i="7" s="1"/>
  <c r="AK150" i="7" s="1" a="1"/>
  <c r="AK150" i="7" s="1"/>
  <c r="BJ150" i="7" s="1"/>
  <c r="E173" i="7" a="1"/>
  <c r="E173" i="7" s="1"/>
  <c r="AK173" i="7" s="1" a="1"/>
  <c r="AK173" i="7" s="1"/>
  <c r="BJ173" i="7" s="1"/>
  <c r="E47" i="7" a="1"/>
  <c r="E47" i="7" s="1"/>
  <c r="AK47" i="7" s="1" a="1"/>
  <c r="AK47" i="7" s="1"/>
  <c r="BJ47" i="7" s="1"/>
  <c r="E163" i="7" a="1"/>
  <c r="E163" i="7" s="1"/>
  <c r="AK163" i="7" s="1" a="1"/>
  <c r="AK163" i="7" s="1"/>
  <c r="BJ163" i="7" s="1"/>
  <c r="E191" i="7" a="1"/>
  <c r="E191" i="7" s="1"/>
  <c r="AK191" i="7" s="1" a="1"/>
  <c r="AK191" i="7" s="1"/>
  <c r="BJ191" i="7" s="1"/>
  <c r="E139" i="7" a="1"/>
  <c r="E139" i="7" s="1"/>
  <c r="AK139" i="7" s="1" a="1"/>
  <c r="AK139" i="7" s="1"/>
  <c r="BJ139" i="7" s="1"/>
  <c r="E51" i="7" a="1"/>
  <c r="E51" i="7" s="1"/>
  <c r="AK51" i="7" s="1" a="1"/>
  <c r="AK51" i="7" s="1"/>
  <c r="BJ51" i="7" s="1"/>
  <c r="E130" i="7" a="1"/>
  <c r="E130" i="7" s="1"/>
  <c r="AK130" i="7" s="1" a="1"/>
  <c r="AK130" i="7" s="1"/>
  <c r="BJ130" i="7" s="1"/>
  <c r="E216" i="7" a="1"/>
  <c r="E216" i="7" s="1"/>
  <c r="AK216" i="7" s="1" a="1"/>
  <c r="AK216" i="7" s="1"/>
  <c r="BJ216" i="7" s="1"/>
  <c r="E223" i="7" a="1"/>
  <c r="E223" i="7" s="1"/>
  <c r="AK223" i="7" s="1" a="1"/>
  <c r="AK223" i="7" s="1"/>
  <c r="BJ223" i="7" s="1"/>
  <c r="E60" i="7" a="1"/>
  <c r="E60" i="7" s="1"/>
  <c r="AK60" i="7" s="1" a="1"/>
  <c r="AK60" i="7" s="1"/>
  <c r="BJ60" i="7" s="1"/>
  <c r="E85" i="7" a="1"/>
  <c r="E85" i="7" s="1"/>
  <c r="AK85" i="7" s="1" a="1"/>
  <c r="AK85" i="7" s="1"/>
  <c r="BJ85" i="7" s="1"/>
  <c r="E239" i="7" a="1"/>
  <c r="E239" i="7" s="1"/>
  <c r="AK239" i="7" s="1" a="1"/>
  <c r="AK239" i="7" s="1"/>
  <c r="BJ239" i="7" s="1"/>
  <c r="E231" i="7" a="1"/>
  <c r="E231" i="7" s="1"/>
  <c r="AK231" i="7" s="1" a="1"/>
  <c r="AK231" i="7" s="1"/>
  <c r="BJ231" i="7" s="1"/>
  <c r="E182" i="7" a="1"/>
  <c r="E182" i="7" s="1"/>
  <c r="AK182" i="7" s="1" a="1"/>
  <c r="AK182" i="7" s="1"/>
  <c r="BJ182" i="7" s="1"/>
  <c r="E268" i="7" a="1"/>
  <c r="E268" i="7" s="1"/>
  <c r="AK268" i="7" s="1" a="1"/>
  <c r="AK268" i="7" s="1"/>
  <c r="BJ268" i="7" s="1"/>
  <c r="E169" i="7" a="1"/>
  <c r="E169" i="7" s="1"/>
  <c r="AK169" i="7" s="1" a="1"/>
  <c r="AK169" i="7" s="1"/>
  <c r="BJ169" i="7" s="1"/>
  <c r="E34" i="7" a="1"/>
  <c r="E34" i="7" s="1"/>
  <c r="AK34" i="7" s="1" a="1"/>
  <c r="AK34" i="7" s="1"/>
  <c r="BJ34" i="7" s="1"/>
  <c r="E71" i="7" a="1"/>
  <c r="E71" i="7" s="1"/>
  <c r="AK71" i="7" s="1" a="1"/>
  <c r="AK71" i="7" s="1"/>
  <c r="BJ71" i="7" s="1"/>
  <c r="E201" i="7" a="1"/>
  <c r="E201" i="7" s="1"/>
  <c r="AK201" i="7" s="1" a="1"/>
  <c r="AK201" i="7" s="1"/>
  <c r="BJ201" i="7" s="1"/>
  <c r="E187" i="7" a="1"/>
  <c r="E187" i="7" s="1"/>
  <c r="AK187" i="7" s="1" a="1"/>
  <c r="AK187" i="7" s="1"/>
  <c r="BJ187" i="7" s="1"/>
  <c r="E110" i="7" a="1"/>
  <c r="E110" i="7" s="1"/>
  <c r="AK110" i="7" s="1" a="1"/>
  <c r="AK110" i="7" s="1"/>
  <c r="BJ110" i="7" s="1"/>
  <c r="E131" i="7" a="1"/>
  <c r="E131" i="7" s="1"/>
  <c r="AK131" i="7" s="1" a="1"/>
  <c r="AK131" i="7" s="1"/>
  <c r="BJ131" i="7" s="1"/>
  <c r="E245" i="7" a="1"/>
  <c r="E245" i="7" s="1"/>
  <c r="AK245" i="7" s="1" a="1"/>
  <c r="AK245" i="7" s="1"/>
  <c r="BJ245" i="7" s="1"/>
  <c r="E148" i="7" a="1"/>
  <c r="E148" i="7" s="1"/>
  <c r="AK148" i="7" s="1" a="1"/>
  <c r="AK148" i="7" s="1"/>
  <c r="BJ148" i="7" s="1"/>
  <c r="E68" i="7" a="1"/>
  <c r="E68" i="7" s="1"/>
  <c r="AK68" i="7" s="1" a="1"/>
  <c r="AK68" i="7" s="1"/>
  <c r="BJ68" i="7" s="1"/>
  <c r="E84" i="7" a="1"/>
  <c r="E84" i="7" s="1"/>
  <c r="AK84" i="7" s="1" a="1"/>
  <c r="AK84" i="7" s="1"/>
  <c r="BJ84" i="7" s="1"/>
  <c r="E249" i="7" a="1"/>
  <c r="E249" i="7" s="1"/>
  <c r="AK249" i="7" s="1" a="1"/>
  <c r="AK249" i="7" s="1"/>
  <c r="BJ249" i="7" s="1"/>
  <c r="E9" i="7" a="1"/>
  <c r="E9" i="7" s="1"/>
  <c r="AK9" i="7" s="1" a="1"/>
  <c r="AK9" i="7" s="1"/>
  <c r="BJ9" i="7" s="1"/>
  <c r="E118" i="7" a="1"/>
  <c r="E118" i="7" s="1"/>
  <c r="AK118" i="7" s="1" a="1"/>
  <c r="AK118" i="7" s="1"/>
  <c r="BJ118" i="7" s="1"/>
  <c r="E171" i="7" a="1"/>
  <c r="E171" i="7" s="1"/>
  <c r="AK171" i="7" s="1" a="1"/>
  <c r="AK171" i="7" s="1"/>
  <c r="BJ171" i="7" s="1"/>
  <c r="E181" i="7" a="1"/>
  <c r="E181" i="7" s="1"/>
  <c r="AK181" i="7" s="1" a="1"/>
  <c r="AK181" i="7" s="1"/>
  <c r="BJ181" i="7" s="1"/>
  <c r="E207" i="7" a="1"/>
  <c r="E207" i="7" s="1"/>
  <c r="AK207" i="7" s="1" a="1"/>
  <c r="AK207" i="7" s="1"/>
  <c r="BJ207" i="7" s="1"/>
  <c r="E275" i="7" a="1"/>
  <c r="E275" i="7" s="1"/>
  <c r="AK275" i="7" s="1" a="1"/>
  <c r="AK275" i="7" s="1"/>
  <c r="BJ275" i="7" s="1"/>
  <c r="E287" i="7" a="1"/>
  <c r="E287" i="7" s="1"/>
  <c r="AK287" i="7" s="1" a="1"/>
  <c r="AK287" i="7" s="1"/>
  <c r="BJ287" i="7" s="1"/>
  <c r="E109" i="7" a="1"/>
  <c r="E109" i="7" s="1"/>
  <c r="AK109" i="7" s="1" a="1"/>
  <c r="AK109" i="7" s="1"/>
  <c r="BJ109" i="7" s="1"/>
  <c r="E65" i="7" a="1"/>
  <c r="E65" i="7" s="1"/>
  <c r="AK65" i="7" s="1" a="1"/>
  <c r="AK65" i="7" s="1"/>
  <c r="BJ65" i="7" s="1"/>
  <c r="E244" i="7" a="1"/>
  <c r="E244" i="7" s="1"/>
  <c r="AK244" i="7" s="1" a="1"/>
  <c r="AK244" i="7" s="1"/>
  <c r="BJ244" i="7" s="1"/>
  <c r="E35" i="7" a="1"/>
  <c r="E35" i="7" s="1"/>
  <c r="AK35" i="7" s="1" a="1"/>
  <c r="AK35" i="7" s="1"/>
  <c r="BJ35" i="7" s="1"/>
  <c r="E73" i="7" a="1"/>
  <c r="E73" i="7" s="1"/>
  <c r="AK73" i="7" s="1" a="1"/>
  <c r="AK73" i="7" s="1"/>
  <c r="BJ73" i="7" s="1"/>
  <c r="E202" i="7" a="1"/>
  <c r="E202" i="7" s="1"/>
  <c r="AK202" i="7" s="1" a="1"/>
  <c r="AK202" i="7" s="1"/>
  <c r="BJ202" i="7" s="1"/>
  <c r="E247" i="7" a="1"/>
  <c r="E247" i="7" s="1"/>
  <c r="AK247" i="7" s="1" a="1"/>
  <c r="AK247" i="7" s="1"/>
  <c r="BJ247" i="7" s="1"/>
  <c r="E40" i="7" a="1"/>
  <c r="E40" i="7" s="1"/>
  <c r="AK40" i="7" s="1" a="1"/>
  <c r="AK40" i="7" s="1"/>
  <c r="BJ40" i="7" s="1"/>
  <c r="E101" i="7" a="1"/>
  <c r="E101" i="7" s="1"/>
  <c r="AK101" i="7" s="1" a="1"/>
  <c r="AK101" i="7" s="1"/>
  <c r="BJ101" i="7" s="1"/>
  <c r="E63" i="7" a="1"/>
  <c r="E63" i="7" s="1"/>
  <c r="AK63" i="7" s="1" a="1"/>
  <c r="AK63" i="7" s="1"/>
  <c r="BJ63" i="7" s="1"/>
  <c r="E282" i="7" a="1"/>
  <c r="E282" i="7" s="1"/>
  <c r="AK282" i="7" s="1" a="1"/>
  <c r="AK282" i="7" s="1"/>
  <c r="BJ282" i="7" s="1"/>
  <c r="E49" i="7" a="1"/>
  <c r="E49" i="7" s="1"/>
  <c r="AK49" i="7" s="1" a="1"/>
  <c r="AK49" i="7" s="1"/>
  <c r="BJ49" i="7" s="1"/>
  <c r="E165" i="7" a="1"/>
  <c r="E165" i="7" s="1"/>
  <c r="AK165" i="7" s="1" a="1"/>
  <c r="AK165" i="7" s="1"/>
  <c r="BJ165" i="7" s="1"/>
  <c r="E193" i="7" a="1"/>
  <c r="E193" i="7" s="1"/>
  <c r="AK193" i="7" s="1" a="1"/>
  <c r="AK193" i="7" s="1"/>
  <c r="BJ193" i="7" s="1"/>
  <c r="E155" i="7" a="1"/>
  <c r="E155" i="7" s="1"/>
  <c r="AK155" i="7" s="1" a="1"/>
  <c r="AK155" i="7" s="1"/>
  <c r="BJ155" i="7" s="1"/>
  <c r="E222" i="7" a="1"/>
  <c r="E222" i="7" s="1"/>
  <c r="AK222" i="7" s="1" a="1"/>
  <c r="AK222" i="7" s="1"/>
  <c r="BJ222" i="7" s="1"/>
  <c r="E260" i="7" a="1"/>
  <c r="E260" i="7" s="1"/>
  <c r="AK260" i="7" s="1" a="1"/>
  <c r="AK260" i="7" s="1"/>
  <c r="BJ260" i="7" s="1"/>
  <c r="E288" i="7" a="1"/>
  <c r="E288" i="7" s="1"/>
  <c r="AK288" i="7" s="1" a="1"/>
  <c r="AK288" i="7" s="1"/>
  <c r="BJ288" i="7" s="1"/>
  <c r="E38" i="7" a="1"/>
  <c r="E38" i="7" s="1"/>
  <c r="AK38" i="7" s="1" a="1"/>
  <c r="AK38" i="7" s="1"/>
  <c r="BJ38" i="7" s="1"/>
  <c r="E92" i="7" a="1"/>
  <c r="E92" i="7" s="1"/>
  <c r="AK92" i="7" s="1" a="1"/>
  <c r="AK92" i="7" s="1"/>
  <c r="BJ92" i="7" s="1"/>
  <c r="E66" i="7" a="1"/>
  <c r="E66" i="7" s="1"/>
  <c r="AK66" i="7" s="1" a="1"/>
  <c r="AK66" i="7" s="1"/>
  <c r="BJ66" i="7" s="1"/>
  <c r="E196" i="7" a="1"/>
  <c r="E196" i="7" s="1"/>
  <c r="AK196" i="7" s="1" a="1"/>
  <c r="AK196" i="7" s="1"/>
  <c r="BJ196" i="7" s="1"/>
  <c r="E113" i="7" a="1"/>
  <c r="E113" i="7" s="1"/>
  <c r="AK113" i="7" s="1" a="1"/>
  <c r="AK113" i="7" s="1"/>
  <c r="BJ113" i="7" s="1"/>
  <c r="E149" i="7" a="1"/>
  <c r="E149" i="7" s="1"/>
  <c r="AK149" i="7" s="1" a="1"/>
  <c r="AK149" i="7" s="1"/>
  <c r="BJ149" i="7" s="1"/>
  <c r="E122" i="7" a="1"/>
  <c r="E122" i="7" s="1"/>
  <c r="AK122" i="7" s="1" a="1"/>
  <c r="AK122" i="7" s="1"/>
  <c r="BJ122" i="7" s="1"/>
  <c r="E215" i="7" a="1"/>
  <c r="E215" i="7" s="1"/>
  <c r="AK215" i="7" s="1" a="1"/>
  <c r="AK215" i="7" s="1"/>
  <c r="BJ215" i="7" s="1"/>
  <c r="E292" i="7" a="1"/>
  <c r="E292" i="7" s="1"/>
  <c r="AK292" i="7" s="1" a="1"/>
  <c r="AK292" i="7" s="1"/>
  <c r="BJ292" i="7" s="1"/>
  <c r="E42" i="7" a="1"/>
  <c r="E42" i="7" s="1"/>
  <c r="AK42" i="7" s="1" a="1"/>
  <c r="AK42" i="7" s="1"/>
  <c r="BJ42" i="7" s="1"/>
  <c r="E91" i="7" a="1"/>
  <c r="E91" i="7" s="1"/>
  <c r="AK91" i="7" s="1" a="1"/>
  <c r="AK91" i="7" s="1"/>
  <c r="BJ91" i="7" s="1"/>
  <c r="E74" i="7" a="1"/>
  <c r="E74" i="7" s="1"/>
  <c r="AK74" i="7" s="1" a="1"/>
  <c r="AK74" i="7" s="1"/>
  <c r="BJ74" i="7" s="1"/>
  <c r="E141" i="7" a="1"/>
  <c r="E141" i="7" s="1"/>
  <c r="AK141" i="7" s="1" a="1"/>
  <c r="AK141" i="7" s="1"/>
  <c r="BJ141" i="7" s="1"/>
  <c r="E117" i="7" a="1"/>
  <c r="E117" i="7" s="1"/>
  <c r="AK117" i="7" s="1" a="1"/>
  <c r="AK117" i="7" s="1"/>
  <c r="BJ117" i="7" s="1"/>
  <c r="E179" i="7" a="1"/>
  <c r="E179" i="7" s="1"/>
  <c r="AK179" i="7" s="1" a="1"/>
  <c r="AK179" i="7" s="1"/>
  <c r="BJ179" i="7" s="1"/>
  <c r="E126" i="7" a="1"/>
  <c r="E126" i="7" s="1"/>
  <c r="AK126" i="7" s="1" a="1"/>
  <c r="AK126" i="7" s="1"/>
  <c r="BJ126" i="7" s="1"/>
  <c r="E255" i="7" a="1"/>
  <c r="E255" i="7" s="1"/>
  <c r="AK255" i="7" s="1" a="1"/>
  <c r="AK255" i="7" s="1"/>
  <c r="BJ255" i="7" s="1"/>
  <c r="E281" i="7" a="1"/>
  <c r="E281" i="7" s="1"/>
  <c r="AK281" i="7" s="1" a="1"/>
  <c r="AK281" i="7" s="1"/>
  <c r="BJ281" i="7" s="1"/>
  <c r="E46" i="7" a="1"/>
  <c r="E46" i="7" s="1"/>
  <c r="AK46" i="7" s="1" a="1"/>
  <c r="AK46" i="7" s="1"/>
  <c r="BJ46" i="7" s="1"/>
  <c r="E190" i="7" a="1"/>
  <c r="E190" i="7" s="1"/>
  <c r="AK190" i="7" s="1" a="1"/>
  <c r="AK190" i="7" s="1"/>
  <c r="BJ190" i="7" s="1"/>
  <c r="E116" i="7" a="1"/>
  <c r="E116" i="7" s="1"/>
  <c r="AK116" i="7" s="1" a="1"/>
  <c r="AK116" i="7" s="1"/>
  <c r="BJ116" i="7" s="1"/>
  <c r="E177" i="7" a="1"/>
  <c r="E177" i="7" s="1"/>
  <c r="AK177" i="7" s="1" a="1"/>
  <c r="AK177" i="7" s="1"/>
  <c r="BJ177" i="7" s="1"/>
  <c r="E121" i="7" a="1"/>
  <c r="E121" i="7" s="1"/>
  <c r="AK121" i="7" s="1" a="1"/>
  <c r="AK121" i="7" s="1"/>
  <c r="BJ121" i="7" s="1"/>
  <c r="E213" i="7" a="1"/>
  <c r="E213" i="7" s="1"/>
  <c r="AK213" i="7" s="1" a="1"/>
  <c r="AK213" i="7" s="1"/>
  <c r="BJ213" i="7" s="1"/>
  <c r="E14" i="7" a="1"/>
  <c r="E14" i="7" s="1"/>
  <c r="AK14" i="7" s="1" a="1"/>
  <c r="AK14" i="7" s="1"/>
  <c r="BJ14" i="7" s="1"/>
  <c r="E264" i="7" a="1"/>
  <c r="E264" i="7" s="1"/>
  <c r="AK264" i="7" s="1" a="1"/>
  <c r="AK264" i="7" s="1"/>
  <c r="BJ264" i="7" s="1"/>
  <c r="E283" i="7" a="1"/>
  <c r="E283" i="7" s="1"/>
  <c r="AK283" i="7" s="1" a="1"/>
  <c r="AK283" i="7" s="1"/>
  <c r="BJ283" i="7" s="1"/>
  <c r="E16" i="7" a="1"/>
  <c r="E16" i="7" s="1"/>
  <c r="AK16" i="7" s="1" a="1"/>
  <c r="AK16" i="7" s="1"/>
  <c r="BJ16" i="7" s="1"/>
  <c r="E194" i="7" a="1"/>
  <c r="E194" i="7" s="1"/>
  <c r="AK194" i="7" s="1" a="1"/>
  <c r="AK194" i="7" s="1"/>
  <c r="BJ194" i="7" s="1"/>
  <c r="E100" i="7" a="1"/>
  <c r="E100" i="7" s="1"/>
  <c r="AK100" i="7" s="1" a="1"/>
  <c r="AK100" i="7" s="1"/>
  <c r="BJ100" i="7" s="1"/>
  <c r="E270" i="7" a="1"/>
  <c r="E270" i="7" s="1"/>
  <c r="AK270" i="7" s="1" a="1"/>
  <c r="AK270" i="7" s="1"/>
  <c r="BJ270" i="7" s="1"/>
  <c r="E106" i="7" a="1"/>
  <c r="E106" i="7" s="1"/>
  <c r="AK106" i="7" s="1" a="1"/>
  <c r="AK106" i="7" s="1"/>
  <c r="BJ106" i="7" s="1"/>
  <c r="E221" i="7" a="1"/>
  <c r="E221" i="7" s="1"/>
  <c r="AK221" i="7" s="1" a="1"/>
  <c r="AK221" i="7" s="1"/>
  <c r="BJ221" i="7" s="1"/>
  <c r="E132" i="7" a="1"/>
  <c r="E132" i="7" s="1"/>
  <c r="AK132" i="7" s="1" a="1"/>
  <c r="AK132" i="7" s="1"/>
  <c r="BJ132" i="7" s="1"/>
  <c r="E253" i="7" a="1"/>
  <c r="E253" i="7" s="1"/>
  <c r="AK253" i="7" s="1" a="1"/>
  <c r="AK253" i="7" s="1"/>
  <c r="BJ253" i="7" s="1"/>
  <c r="E280" i="7" a="1"/>
  <c r="E280" i="7" s="1"/>
  <c r="AK280" i="7" s="1" a="1"/>
  <c r="AK280" i="7" s="1"/>
  <c r="BJ280" i="7" s="1"/>
  <c r="E99" i="7" a="1"/>
  <c r="E99" i="7" s="1"/>
  <c r="AK99" i="7" s="1" a="1"/>
  <c r="AK99" i="7" s="1"/>
  <c r="BJ99" i="7" s="1"/>
  <c r="E265" i="7" a="1"/>
  <c r="E265" i="7" s="1"/>
  <c r="AK265" i="7" s="1" a="1"/>
  <c r="AK265" i="7" s="1"/>
  <c r="BJ265" i="7" s="1"/>
  <c r="E76" i="7" a="1"/>
  <c r="E76" i="7" s="1"/>
  <c r="AK76" i="7" s="1" a="1"/>
  <c r="AK76" i="7" s="1"/>
  <c r="BJ76" i="7" s="1"/>
  <c r="E184" i="7" a="1"/>
  <c r="E184" i="7" s="1"/>
  <c r="AK184" i="7" s="1" a="1"/>
  <c r="AK184" i="7" s="1"/>
  <c r="BJ184" i="7" s="1"/>
  <c r="E142" i="7" a="1"/>
  <c r="E142" i="7" s="1"/>
  <c r="AK142" i="7" s="1" a="1"/>
  <c r="AK142" i="7" s="1"/>
  <c r="BJ142" i="7" s="1"/>
  <c r="E20" i="7" a="1"/>
  <c r="E20" i="7" s="1"/>
  <c r="AK20" i="7" s="1" a="1"/>
  <c r="AK20" i="7" s="1"/>
  <c r="BJ20" i="7" s="1"/>
  <c r="E199" i="7" a="1"/>
  <c r="E199" i="7" s="1"/>
  <c r="AK199" i="7" s="1" a="1"/>
  <c r="AK199" i="7" s="1"/>
  <c r="BJ199" i="7" s="1"/>
  <c r="E294" i="7" a="1"/>
  <c r="E294" i="7" s="1"/>
  <c r="AK294" i="7" s="1" a="1"/>
  <c r="AK294" i="7" s="1"/>
  <c r="BJ294" i="7" s="1"/>
  <c r="E94" i="7" a="1"/>
  <c r="E94" i="7" s="1"/>
  <c r="AK94" i="7" s="1" a="1"/>
  <c r="AK94" i="7" s="1"/>
  <c r="BJ94" i="7" s="1"/>
  <c r="E103" i="7" a="1"/>
  <c r="E103" i="7" s="1"/>
  <c r="AK103" i="7" s="1" a="1"/>
  <c r="AK103" i="7" s="1"/>
  <c r="BJ103" i="7" s="1"/>
  <c r="E78" i="7" a="1"/>
  <c r="E78" i="7" s="1"/>
  <c r="AK78" i="7" s="1" a="1"/>
  <c r="AK78" i="7" s="1"/>
  <c r="BJ78" i="7" s="1"/>
  <c r="E97" i="7" a="1"/>
  <c r="E97" i="7" s="1"/>
  <c r="AK97" i="7" s="1" a="1"/>
  <c r="AK97" i="7" s="1"/>
  <c r="BJ97" i="7" s="1"/>
  <c r="E7" i="7" a="1"/>
  <c r="E7" i="7" s="1"/>
  <c r="AK7" i="7" s="1" a="1"/>
  <c r="AK7" i="7" s="1"/>
  <c r="BJ7" i="7" s="1"/>
  <c r="E168" i="7" a="1"/>
  <c r="E168" i="7" s="1"/>
  <c r="AK168" i="7" s="1" a="1"/>
  <c r="AK168" i="7" s="1"/>
  <c r="BJ168" i="7" s="1"/>
  <c r="E24" i="7" a="1"/>
  <c r="E24" i="7" s="1"/>
  <c r="AK24" i="7" s="1" a="1"/>
  <c r="AK24" i="7" s="1"/>
  <c r="BJ24" i="7" s="1"/>
  <c r="E225" i="7" a="1"/>
  <c r="E225" i="7" s="1"/>
  <c r="AK225" i="7" s="1" a="1"/>
  <c r="AK225" i="7" s="1"/>
  <c r="BJ225" i="7" s="1"/>
  <c r="E257" i="7" a="1"/>
  <c r="E257" i="7" s="1"/>
  <c r="AK257" i="7" s="1" a="1"/>
  <c r="AK257" i="7" s="1"/>
  <c r="BJ257" i="7" s="1"/>
  <c r="E276" i="7" a="1"/>
  <c r="E276" i="7" s="1"/>
  <c r="AK276" i="7" s="1" a="1"/>
  <c r="AK276" i="7" s="1"/>
  <c r="BJ276" i="7" s="1"/>
  <c r="E162" i="7" a="1"/>
  <c r="E162" i="7" s="1"/>
  <c r="AK162" i="7" s="1" a="1"/>
  <c r="AK162" i="7" s="1"/>
  <c r="BJ162" i="7" s="1"/>
  <c r="E19" i="7" a="1"/>
  <c r="E19" i="7" s="1"/>
  <c r="AK19" i="7" s="1" a="1"/>
  <c r="AK19" i="7" s="1"/>
  <c r="BJ19" i="7" s="1"/>
  <c r="E154" i="7" a="1"/>
  <c r="E154" i="7" s="1"/>
  <c r="AK154" i="7" s="1" a="1"/>
  <c r="AK154" i="7" s="1"/>
  <c r="BJ154" i="7" s="1"/>
  <c r="E15" i="7" a="1"/>
  <c r="E15" i="7" s="1"/>
  <c r="AK15" i="7" s="1" a="1"/>
  <c r="AK15" i="7" s="1"/>
  <c r="BJ15" i="7" s="1"/>
  <c r="E198" i="7" a="1"/>
  <c r="E198" i="7" s="1"/>
  <c r="AK198" i="7" s="1" a="1"/>
  <c r="AK198" i="7" s="1"/>
  <c r="BJ198" i="7" s="1"/>
  <c r="E28" i="7" a="1"/>
  <c r="E28" i="7" s="1"/>
  <c r="AK28" i="7" s="1" a="1"/>
  <c r="AK28" i="7" s="1"/>
  <c r="BJ28" i="7" s="1"/>
  <c r="E175" i="7" a="1"/>
  <c r="E175" i="7" s="1"/>
  <c r="AK175" i="7" s="1" a="1"/>
  <c r="AK175" i="7" s="1"/>
  <c r="BJ175" i="7" s="1"/>
  <c r="E273" i="7" a="1"/>
  <c r="E273" i="7" s="1"/>
  <c r="AK273" i="7" s="1" a="1"/>
  <c r="AK273" i="7" s="1"/>
  <c r="BJ273" i="7" s="1"/>
  <c r="E188" i="7" a="1"/>
  <c r="E188" i="7" s="1"/>
  <c r="AK188" i="7" s="1" a="1"/>
  <c r="AK188" i="7" s="1"/>
  <c r="BJ188" i="7" s="1"/>
  <c r="E291" i="7" a="1"/>
  <c r="E291" i="7" s="1"/>
  <c r="AK291" i="7" s="1" a="1"/>
  <c r="AK291" i="7" s="1"/>
  <c r="BJ291" i="7" s="1"/>
  <c r="E10" i="7" a="1"/>
  <c r="E10" i="7" s="1"/>
  <c r="AK10" i="7" s="1" a="1"/>
  <c r="AK10" i="7" s="1"/>
  <c r="BJ10" i="7" s="1"/>
  <c r="E39" i="7" a="1"/>
  <c r="E39" i="7" s="1"/>
  <c r="AK39" i="7" s="1" a="1"/>
  <c r="AK39" i="7" s="1"/>
  <c r="BJ39" i="7" s="1"/>
  <c r="E96" i="7" a="1"/>
  <c r="E96" i="7" s="1"/>
  <c r="AK96" i="7" s="1" a="1"/>
  <c r="AK96" i="7" s="1"/>
  <c r="BJ96" i="7" s="1"/>
  <c r="E44" i="7" a="1"/>
  <c r="E44" i="7" s="1"/>
  <c r="AK44" i="7" s="1" a="1"/>
  <c r="AK44" i="7" s="1"/>
  <c r="BJ44" i="7" s="1"/>
  <c r="E88" i="7" a="1"/>
  <c r="E88" i="7" s="1"/>
  <c r="AK88" i="7" s="1" a="1"/>
  <c r="AK88" i="7" s="1"/>
  <c r="BJ88" i="7" s="1"/>
  <c r="E52" i="7" a="1"/>
  <c r="E52" i="7" s="1"/>
  <c r="AK52" i="7" s="1" a="1"/>
  <c r="AK52" i="7" s="1"/>
  <c r="BJ52" i="7" s="1"/>
  <c r="E217" i="7" a="1"/>
  <c r="E217" i="7" s="1"/>
  <c r="AK217" i="7" s="1" a="1"/>
  <c r="AK217" i="7" s="1"/>
  <c r="BJ217" i="7" s="1"/>
  <c r="E261" i="7" a="1"/>
  <c r="E261" i="7" s="1"/>
  <c r="AK261" i="7" s="1" a="1"/>
  <c r="AK261" i="7" s="1"/>
  <c r="BJ261" i="7" s="1"/>
  <c r="U31" i="7" a="1"/>
  <c r="U31" i="7" s="1"/>
  <c r="BA31" i="7" s="1" a="1"/>
  <c r="BA31" i="7" s="1"/>
  <c r="BZ31" i="7" s="1"/>
  <c r="U106" i="7" a="1"/>
  <c r="U106" i="7" s="1"/>
  <c r="BA106" i="7" s="1" a="1"/>
  <c r="BA106" i="7" s="1"/>
  <c r="BZ106" i="7" s="1"/>
  <c r="U67" i="7" a="1"/>
  <c r="U67" i="7" s="1"/>
  <c r="BA67" i="7" s="1" a="1"/>
  <c r="BA67" i="7" s="1"/>
  <c r="BZ67" i="7" s="1"/>
  <c r="U131" i="7" a="1"/>
  <c r="U131" i="7" s="1"/>
  <c r="BA131" i="7" s="1" a="1"/>
  <c r="BA131" i="7" s="1"/>
  <c r="BZ131" i="7" s="1"/>
  <c r="U201" i="7" a="1"/>
  <c r="U201" i="7" s="1"/>
  <c r="BA201" i="7" s="1" a="1"/>
  <c r="BA201" i="7" s="1"/>
  <c r="BZ201" i="7" s="1"/>
  <c r="U145" i="7" a="1"/>
  <c r="U145" i="7" s="1"/>
  <c r="BA145" i="7" s="1" a="1"/>
  <c r="BA145" i="7" s="1"/>
  <c r="BZ145" i="7" s="1"/>
  <c r="U185" i="7" a="1"/>
  <c r="U185" i="7" s="1"/>
  <c r="BA185" i="7" s="1" a="1"/>
  <c r="BA185" i="7" s="1"/>
  <c r="BZ185" i="7" s="1"/>
  <c r="U252" i="7" a="1"/>
  <c r="U252" i="7" s="1"/>
  <c r="BA252" i="7" s="1" a="1"/>
  <c r="BA252" i="7" s="1"/>
  <c r="BZ252" i="7" s="1"/>
  <c r="U290" i="7" a="1"/>
  <c r="U290" i="7" s="1"/>
  <c r="BA290" i="7" s="1" a="1"/>
  <c r="BA290" i="7" s="1"/>
  <c r="BZ290" i="7" s="1"/>
  <c r="U28" i="7" a="1"/>
  <c r="U28" i="7" s="1"/>
  <c r="BA28" i="7" s="1" a="1"/>
  <c r="BA28" i="7" s="1"/>
  <c r="BZ28" i="7" s="1"/>
  <c r="U32" i="7" a="1"/>
  <c r="U32" i="7" s="1"/>
  <c r="BA32" i="7" s="1" a="1"/>
  <c r="BA32" i="7" s="1"/>
  <c r="BZ32" i="7" s="1"/>
  <c r="U8" i="7" a="1"/>
  <c r="U8" i="7" s="1"/>
  <c r="BA8" i="7" s="1" a="1"/>
  <c r="BA8" i="7" s="1"/>
  <c r="BZ8" i="7" s="1"/>
  <c r="U136" i="7" a="1"/>
  <c r="U136" i="7" s="1"/>
  <c r="BA136" i="7" s="1" a="1"/>
  <c r="BA136" i="7" s="1"/>
  <c r="BZ136" i="7" s="1"/>
  <c r="U135" i="7" a="1"/>
  <c r="U135" i="7" s="1"/>
  <c r="BA135" i="7" s="1" a="1"/>
  <c r="BA135" i="7" s="1"/>
  <c r="BZ135" i="7" s="1"/>
  <c r="U243" i="7" a="1"/>
  <c r="U243" i="7" s="1"/>
  <c r="BA243" i="7" s="1" a="1"/>
  <c r="BA243" i="7" s="1"/>
  <c r="BZ243" i="7" s="1"/>
  <c r="U154" i="7" a="1"/>
  <c r="U154" i="7" s="1"/>
  <c r="BA154" i="7" s="1" a="1"/>
  <c r="BA154" i="7" s="1"/>
  <c r="BZ154" i="7" s="1"/>
  <c r="U229" i="7" a="1"/>
  <c r="U229" i="7" s="1"/>
  <c r="BA229" i="7" s="1" a="1"/>
  <c r="BA229" i="7" s="1"/>
  <c r="BZ229" i="7" s="1"/>
  <c r="U266" i="7" a="1"/>
  <c r="U266" i="7" s="1"/>
  <c r="BA266" i="7" s="1" a="1"/>
  <c r="BA266" i="7" s="1"/>
  <c r="BZ266" i="7" s="1"/>
  <c r="U25" i="7" a="1"/>
  <c r="U25" i="7" s="1"/>
  <c r="BA25" i="7" s="1" a="1"/>
  <c r="BA25" i="7" s="1"/>
  <c r="BZ25" i="7" s="1"/>
  <c r="U57" i="7" a="1"/>
  <c r="U57" i="7" s="1"/>
  <c r="BA57" i="7" s="1" a="1"/>
  <c r="BA57" i="7" s="1"/>
  <c r="BZ57" i="7" s="1"/>
  <c r="U126" i="7" a="1"/>
  <c r="U126" i="7" s="1"/>
  <c r="BA126" i="7" s="1" a="1"/>
  <c r="BA126" i="7" s="1"/>
  <c r="BZ126" i="7" s="1"/>
  <c r="U83" i="7" a="1"/>
  <c r="U83" i="7" s="1"/>
  <c r="BA83" i="7" s="1" a="1"/>
  <c r="BA83" i="7" s="1"/>
  <c r="BZ83" i="7" s="1"/>
  <c r="U61" i="7" a="1"/>
  <c r="U61" i="7" s="1"/>
  <c r="BA61" i="7" s="1" a="1"/>
  <c r="BA61" i="7" s="1"/>
  <c r="BZ61" i="7" s="1"/>
  <c r="U240" i="7" a="1"/>
  <c r="U240" i="7" s="1"/>
  <c r="BA240" i="7" s="1" a="1"/>
  <c r="BA240" i="7" s="1"/>
  <c r="BZ240" i="7" s="1"/>
  <c r="U92" i="7" a="1"/>
  <c r="U92" i="7" s="1"/>
  <c r="BA92" i="7" s="1" a="1"/>
  <c r="BA92" i="7" s="1"/>
  <c r="BZ92" i="7" s="1"/>
  <c r="U203" i="7" a="1"/>
  <c r="U203" i="7" s="1"/>
  <c r="BA203" i="7" s="1" a="1"/>
  <c r="BA203" i="7" s="1"/>
  <c r="BZ203" i="7" s="1"/>
  <c r="U277" i="7" a="1"/>
  <c r="U277" i="7" s="1"/>
  <c r="BA277" i="7" s="1" a="1"/>
  <c r="BA277" i="7" s="1"/>
  <c r="BZ277" i="7" s="1"/>
  <c r="U22" i="7" a="1"/>
  <c r="U22" i="7" s="1"/>
  <c r="BA22" i="7" s="1" a="1"/>
  <c r="BA22" i="7" s="1"/>
  <c r="BZ22" i="7" s="1"/>
  <c r="U54" i="7" a="1"/>
  <c r="U54" i="7" s="1"/>
  <c r="BA54" i="7" s="1" a="1"/>
  <c r="BA54" i="7" s="1"/>
  <c r="BZ54" i="7" s="1"/>
  <c r="U123" i="7" a="1"/>
  <c r="U123" i="7" s="1"/>
  <c r="BA123" i="7" s="1" a="1"/>
  <c r="BA123" i="7" s="1"/>
  <c r="BZ123" i="7" s="1"/>
  <c r="U77" i="7" a="1"/>
  <c r="U77" i="7" s="1"/>
  <c r="BA77" i="7" s="1" a="1"/>
  <c r="BA77" i="7" s="1"/>
  <c r="BZ77" i="7" s="1"/>
  <c r="U174" i="7" a="1"/>
  <c r="U174" i="7" s="1"/>
  <c r="BA174" i="7" s="1" a="1"/>
  <c r="BA174" i="7" s="1"/>
  <c r="BZ174" i="7" s="1"/>
  <c r="U237" i="7" a="1"/>
  <c r="U237" i="7" s="1"/>
  <c r="BA237" i="7" s="1" a="1"/>
  <c r="BA237" i="7" s="1"/>
  <c r="BZ237" i="7" s="1"/>
  <c r="U264" i="7" a="1"/>
  <c r="U264" i="7" s="1"/>
  <c r="BA264" i="7" s="1" a="1"/>
  <c r="BA264" i="7" s="1"/>
  <c r="BZ264" i="7" s="1"/>
  <c r="U176" i="7" a="1"/>
  <c r="U176" i="7" s="1"/>
  <c r="BA176" i="7" s="1" a="1"/>
  <c r="BA176" i="7" s="1"/>
  <c r="BZ176" i="7" s="1"/>
  <c r="U284" i="7" a="1"/>
  <c r="U284" i="7" s="1"/>
  <c r="BA284" i="7" s="1" a="1"/>
  <c r="BA284" i="7" s="1"/>
  <c r="BZ284" i="7" s="1"/>
  <c r="U35" i="7" a="1"/>
  <c r="U35" i="7" s="1"/>
  <c r="BA35" i="7" s="1" a="1"/>
  <c r="BA35" i="7" s="1"/>
  <c r="BZ35" i="7" s="1"/>
  <c r="U109" i="7" a="1"/>
  <c r="U109" i="7" s="1"/>
  <c r="BA109" i="7" s="1" a="1"/>
  <c r="BA109" i="7" s="1"/>
  <c r="BZ109" i="7" s="1"/>
  <c r="U75" i="7" a="1"/>
  <c r="U75" i="7" s="1"/>
  <c r="BA75" i="7" s="1" a="1"/>
  <c r="BA75" i="7" s="1"/>
  <c r="BZ75" i="7" s="1"/>
  <c r="U86" i="7" a="1"/>
  <c r="U86" i="7" s="1"/>
  <c r="BA86" i="7" s="1" a="1"/>
  <c r="BA86" i="7" s="1"/>
  <c r="BZ86" i="7" s="1"/>
  <c r="U90" i="7" a="1"/>
  <c r="U90" i="7" s="1"/>
  <c r="BA90" i="7" s="1" a="1"/>
  <c r="BA90" i="7" s="1"/>
  <c r="BZ90" i="7" s="1"/>
  <c r="U222" i="7" a="1"/>
  <c r="U222" i="7" s="1"/>
  <c r="BA222" i="7" s="1" a="1"/>
  <c r="BA222" i="7" s="1"/>
  <c r="BZ222" i="7" s="1"/>
  <c r="U265" i="7" a="1"/>
  <c r="U265" i="7" s="1"/>
  <c r="BA265" i="7" s="1" a="1"/>
  <c r="BA265" i="7" s="1"/>
  <c r="BZ265" i="7" s="1"/>
  <c r="U292" i="7" a="1"/>
  <c r="U292" i="7" s="1"/>
  <c r="BA292" i="7" s="1" a="1"/>
  <c r="BA292" i="7" s="1"/>
  <c r="BZ292" i="7" s="1"/>
  <c r="U279" i="7" a="1"/>
  <c r="U279" i="7" s="1"/>
  <c r="BA279" i="7" s="1" a="1"/>
  <c r="BA279" i="7" s="1"/>
  <c r="BZ279" i="7" s="1"/>
  <c r="U15" i="7" a="1"/>
  <c r="U15" i="7" s="1"/>
  <c r="BA15" i="7" s="1" a="1"/>
  <c r="BA15" i="7" s="1"/>
  <c r="BZ15" i="7" s="1"/>
  <c r="U107" i="7" a="1"/>
  <c r="U107" i="7" s="1"/>
  <c r="BA107" i="7" s="1" a="1"/>
  <c r="BA107" i="7" s="1"/>
  <c r="BZ107" i="7" s="1"/>
  <c r="U69" i="7" a="1"/>
  <c r="U69" i="7" s="1"/>
  <c r="BA69" i="7" s="1" a="1"/>
  <c r="BA69" i="7" s="1"/>
  <c r="BZ69" i="7" s="1"/>
  <c r="U133" i="7" a="1"/>
  <c r="U133" i="7" s="1"/>
  <c r="BA133" i="7" s="1" a="1"/>
  <c r="BA133" i="7" s="1"/>
  <c r="BZ133" i="7" s="1"/>
  <c r="U202" i="7" a="1"/>
  <c r="U202" i="7" s="1"/>
  <c r="BA202" i="7" s="1" a="1"/>
  <c r="BA202" i="7" s="1"/>
  <c r="BZ202" i="7" s="1"/>
  <c r="U153" i="7" a="1"/>
  <c r="U153" i="7" s="1"/>
  <c r="BA153" i="7" s="1" a="1"/>
  <c r="BA153" i="7" s="1"/>
  <c r="BZ153" i="7" s="1"/>
  <c r="U187" i="7" a="1"/>
  <c r="U187" i="7" s="1"/>
  <c r="BA187" i="7" s="1" a="1"/>
  <c r="BA187" i="7" s="1"/>
  <c r="BZ187" i="7" s="1"/>
  <c r="U267" i="7" a="1"/>
  <c r="U267" i="7" s="1"/>
  <c r="BA267" i="7" s="1" a="1"/>
  <c r="BA267" i="7" s="1"/>
  <c r="BZ267" i="7" s="1"/>
  <c r="U137" i="7" a="1"/>
  <c r="U137" i="7" s="1"/>
  <c r="BA137" i="7" s="1" a="1"/>
  <c r="BA137" i="7" s="1"/>
  <c r="BZ137" i="7" s="1"/>
  <c r="U29" i="7" a="1"/>
  <c r="U29" i="7" s="1"/>
  <c r="BA29" i="7" s="1" a="1"/>
  <c r="BA29" i="7" s="1"/>
  <c r="BZ29" i="7" s="1"/>
  <c r="U60" i="7" a="1"/>
  <c r="U60" i="7" s="1"/>
  <c r="BA60" i="7" s="1" a="1"/>
  <c r="BA60" i="7" s="1"/>
  <c r="BZ60" i="7" s="1"/>
  <c r="U14" i="7" a="1"/>
  <c r="U14" i="7" s="1"/>
  <c r="BA14" i="7" s="1" a="1"/>
  <c r="BA14" i="7" s="1"/>
  <c r="BZ14" i="7" s="1"/>
  <c r="U87" i="7" a="1"/>
  <c r="U87" i="7" s="1"/>
  <c r="BA87" i="7" s="1" a="1"/>
  <c r="BA87" i="7" s="1"/>
  <c r="BZ87" i="7" s="1"/>
  <c r="U175" i="7" a="1"/>
  <c r="U175" i="7" s="1"/>
  <c r="BA175" i="7" s="1" a="1"/>
  <c r="BA175" i="7" s="1"/>
  <c r="BZ175" i="7" s="1"/>
  <c r="U244" i="7" a="1"/>
  <c r="U244" i="7" s="1"/>
  <c r="BA244" i="7" s="1" a="1"/>
  <c r="BA244" i="7" s="1"/>
  <c r="BZ244" i="7" s="1"/>
  <c r="U181" i="7" a="1"/>
  <c r="U181" i="7" s="1"/>
  <c r="BA181" i="7" s="1" a="1"/>
  <c r="BA181" i="7" s="1"/>
  <c r="BZ181" i="7" s="1"/>
  <c r="U231" i="7" a="1"/>
  <c r="U231" i="7" s="1"/>
  <c r="BA231" i="7" s="1" a="1"/>
  <c r="BA231" i="7" s="1"/>
  <c r="BZ231" i="7" s="1"/>
  <c r="U286" i="7" a="1"/>
  <c r="U286" i="7" s="1"/>
  <c r="BA286" i="7" s="1" a="1"/>
  <c r="BA286" i="7" s="1"/>
  <c r="BZ286" i="7" s="1"/>
  <c r="U26" i="7" a="1"/>
  <c r="U26" i="7" s="1"/>
  <c r="BA26" i="7" s="1" a="1"/>
  <c r="BA26" i="7" s="1"/>
  <c r="BZ26" i="7" s="1"/>
  <c r="U58" i="7" a="1"/>
  <c r="U58" i="7" s="1"/>
  <c r="BA58" i="7" s="1" a="1"/>
  <c r="BA58" i="7" s="1"/>
  <c r="BZ58" i="7" s="1"/>
  <c r="U127" i="7" a="1"/>
  <c r="U127" i="7" s="1"/>
  <c r="BA127" i="7" s="1" a="1"/>
  <c r="BA127" i="7" s="1"/>
  <c r="BZ127" i="7" s="1"/>
  <c r="U85" i="7" a="1"/>
  <c r="U85" i="7" s="1"/>
  <c r="BA85" i="7" s="1" a="1"/>
  <c r="BA85" i="7" s="1"/>
  <c r="BZ85" i="7" s="1"/>
  <c r="U76" i="7" a="1"/>
  <c r="U76" i="7" s="1"/>
  <c r="BA76" i="7" s="1" a="1"/>
  <c r="BA76" i="7" s="1"/>
  <c r="BZ76" i="7" s="1"/>
  <c r="U241" i="7" a="1"/>
  <c r="U241" i="7" s="1"/>
  <c r="BA241" i="7" s="1" a="1"/>
  <c r="BA241" i="7" s="1"/>
  <c r="BZ241" i="7" s="1"/>
  <c r="U138" i="7" a="1"/>
  <c r="U138" i="7" s="1"/>
  <c r="BA138" i="7" s="1" a="1"/>
  <c r="BA138" i="7" s="1"/>
  <c r="BZ138" i="7" s="1"/>
  <c r="U205" i="7" a="1"/>
  <c r="U205" i="7" s="1"/>
  <c r="BA205" i="7" s="1" a="1"/>
  <c r="BA205" i="7" s="1"/>
  <c r="BZ205" i="7" s="1"/>
  <c r="U294" i="7" a="1"/>
  <c r="U294" i="7" s="1"/>
  <c r="BA294" i="7" s="1" a="1"/>
  <c r="BA294" i="7" s="1"/>
  <c r="BZ294" i="7" s="1"/>
  <c r="U39" i="7" a="1"/>
  <c r="U39" i="7" s="1"/>
  <c r="BA39" i="7" s="1" a="1"/>
  <c r="BA39" i="7" s="1"/>
  <c r="BZ39" i="7" s="1"/>
  <c r="U68" i="7" a="1"/>
  <c r="U68" i="7" s="1"/>
  <c r="BA68" i="7" s="1" a="1"/>
  <c r="BA68" i="7" s="1"/>
  <c r="BZ68" i="7" s="1"/>
  <c r="U101" i="7" a="1"/>
  <c r="U101" i="7" s="1"/>
  <c r="BA101" i="7" s="1" a="1"/>
  <c r="BA101" i="7" s="1"/>
  <c r="BZ101" i="7" s="1"/>
  <c r="U144" i="7" a="1"/>
  <c r="U144" i="7" s="1"/>
  <c r="BA144" i="7" s="1" a="1"/>
  <c r="BA144" i="7" s="1"/>
  <c r="BZ144" i="7" s="1"/>
  <c r="U93" i="7" a="1"/>
  <c r="U93" i="7" s="1"/>
  <c r="BA93" i="7" s="1" a="1"/>
  <c r="BA93" i="7" s="1"/>
  <c r="BZ93" i="7" s="1"/>
  <c r="U143" i="7" a="1"/>
  <c r="U143" i="7" s="1"/>
  <c r="BA143" i="7" s="1" a="1"/>
  <c r="BA143" i="7" s="1"/>
  <c r="BZ143" i="7" s="1"/>
  <c r="U250" i="7" a="1"/>
  <c r="U250" i="7" s="1"/>
  <c r="BA250" i="7" s="1" a="1"/>
  <c r="BA250" i="7" s="1"/>
  <c r="BZ250" i="7" s="1"/>
  <c r="U159" i="7" a="1"/>
  <c r="U159" i="7" s="1"/>
  <c r="BA159" i="7" s="1" a="1"/>
  <c r="BA159" i="7" s="1"/>
  <c r="BZ159" i="7" s="1"/>
  <c r="U272" i="7" a="1"/>
  <c r="U272" i="7" s="1"/>
  <c r="BA272" i="7" s="1" a="1"/>
  <c r="BA272" i="7" s="1"/>
  <c r="BZ272" i="7" s="1"/>
  <c r="U36" i="7" a="1"/>
  <c r="U36" i="7" s="1"/>
  <c r="BA36" i="7" s="1" a="1"/>
  <c r="BA36" i="7" s="1"/>
  <c r="BZ36" i="7" s="1"/>
  <c r="U110" i="7" a="1"/>
  <c r="U110" i="7" s="1"/>
  <c r="BA110" i="7" s="1" a="1"/>
  <c r="BA110" i="7" s="1"/>
  <c r="BZ110" i="7" s="1"/>
  <c r="U98" i="7" a="1"/>
  <c r="U98" i="7" s="1"/>
  <c r="BA98" i="7" s="1" a="1"/>
  <c r="BA98" i="7" s="1"/>
  <c r="BZ98" i="7" s="1"/>
  <c r="U91" i="7" a="1"/>
  <c r="U91" i="7" s="1"/>
  <c r="BA91" i="7" s="1" a="1"/>
  <c r="BA91" i="7" s="1"/>
  <c r="BZ91" i="7" s="1"/>
  <c r="U94" i="7" a="1"/>
  <c r="U94" i="7" s="1"/>
  <c r="BA94" i="7" s="1" a="1"/>
  <c r="BA94" i="7" s="1"/>
  <c r="BZ94" i="7" s="1"/>
  <c r="U251" i="7" a="1"/>
  <c r="U251" i="7" s="1"/>
  <c r="BA251" i="7" s="1" a="1"/>
  <c r="BA251" i="7" s="1"/>
  <c r="BZ251" i="7" s="1"/>
  <c r="U219" i="7" a="1"/>
  <c r="U219" i="7" s="1"/>
  <c r="BA219" i="7" s="1" a="1"/>
  <c r="BA219" i="7" s="1"/>
  <c r="BZ219" i="7" s="1"/>
  <c r="U293" i="7" a="1"/>
  <c r="U293" i="7" s="1"/>
  <c r="BA293" i="7" s="1" a="1"/>
  <c r="BA293" i="7" s="1"/>
  <c r="BZ293" i="7" s="1"/>
  <c r="U256" i="7" a="1"/>
  <c r="U256" i="7" s="1"/>
  <c r="BA256" i="7" s="1" a="1"/>
  <c r="BA256" i="7" s="1"/>
  <c r="BZ256" i="7" s="1"/>
  <c r="U33" i="7" a="1"/>
  <c r="U33" i="7" s="1"/>
  <c r="BA33" i="7" s="1" a="1"/>
  <c r="BA33" i="7" s="1"/>
  <c r="BZ33" i="7" s="1"/>
  <c r="U108" i="7" a="1"/>
  <c r="U108" i="7" s="1"/>
  <c r="BA108" i="7" s="1" a="1"/>
  <c r="BA108" i="7" s="1"/>
  <c r="BZ108" i="7" s="1"/>
  <c r="U71" i="7" a="1"/>
  <c r="U71" i="7" s="1"/>
  <c r="BA71" i="7" s="1" a="1"/>
  <c r="BA71" i="7" s="1"/>
  <c r="BZ71" i="7" s="1"/>
  <c r="U157" i="7" a="1"/>
  <c r="U157" i="7" s="1"/>
  <c r="BA157" i="7" s="1" a="1"/>
  <c r="BA157" i="7" s="1"/>
  <c r="BZ157" i="7" s="1"/>
  <c r="U212" i="7" a="1"/>
  <c r="U212" i="7" s="1"/>
  <c r="BA212" i="7" s="1" a="1"/>
  <c r="BA212" i="7" s="1"/>
  <c r="BZ212" i="7" s="1"/>
  <c r="U194" i="7" a="1"/>
  <c r="U194" i="7" s="1"/>
  <c r="BA194" i="7" s="1" a="1"/>
  <c r="BA194" i="7" s="1"/>
  <c r="BZ194" i="7" s="1"/>
  <c r="U232" i="7" a="1"/>
  <c r="U232" i="7" s="1"/>
  <c r="BA232" i="7" s="1" a="1"/>
  <c r="BA232" i="7" s="1"/>
  <c r="BZ232" i="7" s="1"/>
  <c r="U275" i="7" a="1"/>
  <c r="U275" i="7" s="1"/>
  <c r="BA275" i="7" s="1" a="1"/>
  <c r="BA275" i="7" s="1"/>
  <c r="BZ275" i="7" s="1"/>
  <c r="U220" i="7" a="1"/>
  <c r="U220" i="7" s="1"/>
  <c r="BA220" i="7" s="1" a="1"/>
  <c r="BA220" i="7" s="1"/>
  <c r="BZ220" i="7" s="1"/>
  <c r="U30" i="7" a="1"/>
  <c r="U30" i="7" s="1"/>
  <c r="BA30" i="7" s="1" a="1"/>
  <c r="BA30" i="7" s="1"/>
  <c r="BZ30" i="7" s="1"/>
  <c r="U62" i="7" a="1"/>
  <c r="U62" i="7" s="1"/>
  <c r="BA62" i="7" s="1" a="1"/>
  <c r="BA62" i="7" s="1"/>
  <c r="BZ62" i="7" s="1"/>
  <c r="U65" i="7" a="1"/>
  <c r="U65" i="7" s="1"/>
  <c r="BA65" i="7" s="1" a="1"/>
  <c r="BA65" i="7" s="1"/>
  <c r="BZ65" i="7" s="1"/>
  <c r="U129" i="7" a="1"/>
  <c r="U129" i="7" s="1"/>
  <c r="BA129" i="7" s="1" a="1"/>
  <c r="BA129" i="7" s="1"/>
  <c r="BZ129" i="7" s="1"/>
  <c r="U200" i="7" a="1"/>
  <c r="U200" i="7" s="1"/>
  <c r="BA200" i="7" s="1" a="1"/>
  <c r="BA200" i="7" s="1"/>
  <c r="BZ200" i="7" s="1"/>
  <c r="U96" i="7" a="1"/>
  <c r="U96" i="7" s="1"/>
  <c r="BA96" i="7" s="1" a="1"/>
  <c r="BA96" i="7" s="1"/>
  <c r="BZ96" i="7" s="1"/>
  <c r="U183" i="7" a="1"/>
  <c r="U183" i="7" s="1"/>
  <c r="BA183" i="7" s="1" a="1"/>
  <c r="BA183" i="7" s="1"/>
  <c r="BZ183" i="7" s="1"/>
  <c r="U246" i="7" a="1"/>
  <c r="U246" i="7" s="1"/>
  <c r="BA246" i="7" s="1" a="1"/>
  <c r="BA246" i="7" s="1"/>
  <c r="BZ246" i="7" s="1"/>
  <c r="U288" i="7" a="1"/>
  <c r="U288" i="7" s="1"/>
  <c r="BA288" i="7" s="1" a="1"/>
  <c r="BA288" i="7" s="1"/>
  <c r="BZ288" i="7" s="1"/>
  <c r="U43" i="7" a="1"/>
  <c r="U43" i="7" s="1"/>
  <c r="BA43" i="7" s="1" a="1"/>
  <c r="BA43" i="7" s="1"/>
  <c r="BZ43" i="7" s="1"/>
  <c r="U112" i="7" a="1"/>
  <c r="U112" i="7" s="1"/>
  <c r="BA112" i="7" s="1" a="1"/>
  <c r="BA112" i="7" s="1"/>
  <c r="BZ112" i="7" s="1"/>
  <c r="U161" i="7" a="1"/>
  <c r="U161" i="7" s="1"/>
  <c r="BA161" i="7" s="1" a="1"/>
  <c r="BA161" i="7" s="1"/>
  <c r="BZ161" i="7" s="1"/>
  <c r="U197" i="7" a="1"/>
  <c r="U197" i="7" s="1"/>
  <c r="BA197" i="7" s="1" a="1"/>
  <c r="BA197" i="7" s="1"/>
  <c r="BZ197" i="7" s="1"/>
  <c r="U190" i="7" a="1"/>
  <c r="U190" i="7" s="1"/>
  <c r="BA190" i="7" s="1" a="1"/>
  <c r="BA190" i="7" s="1"/>
  <c r="BZ190" i="7" s="1"/>
  <c r="U179" i="7" a="1"/>
  <c r="U179" i="7" s="1"/>
  <c r="BA179" i="7" s="1" a="1"/>
  <c r="BA179" i="7" s="1"/>
  <c r="BZ179" i="7" s="1"/>
  <c r="U149" i="7" a="1"/>
  <c r="U149" i="7" s="1"/>
  <c r="BA149" i="7" s="1" a="1"/>
  <c r="BA149" i="7" s="1"/>
  <c r="BZ149" i="7" s="1"/>
  <c r="U184" i="7" a="1"/>
  <c r="U184" i="7" s="1"/>
  <c r="BA184" i="7" s="1" a="1"/>
  <c r="BA184" i="7" s="1"/>
  <c r="BZ184" i="7" s="1"/>
  <c r="U287" i="7" a="1"/>
  <c r="U287" i="7" s="1"/>
  <c r="BA287" i="7" s="1" a="1"/>
  <c r="BA287" i="7" s="1"/>
  <c r="BZ287" i="7" s="1"/>
  <c r="U40" i="7" a="1"/>
  <c r="U40" i="7" s="1"/>
  <c r="BA40" i="7" s="1" a="1"/>
  <c r="BA40" i="7" s="1"/>
  <c r="BZ40" i="7" s="1"/>
  <c r="U70" i="7" a="1"/>
  <c r="U70" i="7" s="1"/>
  <c r="BA70" i="7" s="1" a="1"/>
  <c r="BA70" i="7" s="1"/>
  <c r="BZ70" i="7" s="1"/>
  <c r="U102" i="7" a="1"/>
  <c r="U102" i="7" s="1"/>
  <c r="BA102" i="7" s="1" a="1"/>
  <c r="BA102" i="7" s="1"/>
  <c r="BZ102" i="7" s="1"/>
  <c r="U148" i="7" a="1"/>
  <c r="U148" i="7" s="1"/>
  <c r="BA148" i="7" s="1" a="1"/>
  <c r="BA148" i="7" s="1"/>
  <c r="BZ148" i="7" s="1"/>
  <c r="U97" i="7" a="1"/>
  <c r="U97" i="7" s="1"/>
  <c r="BA97" i="7" s="1" a="1"/>
  <c r="BA97" i="7" s="1"/>
  <c r="BZ97" i="7" s="1"/>
  <c r="U151" i="7" a="1"/>
  <c r="U151" i="7" s="1"/>
  <c r="BA151" i="7" s="1" a="1"/>
  <c r="BA151" i="7" s="1"/>
  <c r="BZ151" i="7" s="1"/>
  <c r="U253" i="7" a="1"/>
  <c r="U253" i="7" s="1"/>
  <c r="BA253" i="7" s="1" a="1"/>
  <c r="BA253" i="7" s="1"/>
  <c r="BZ253" i="7" s="1"/>
  <c r="U169" i="7" a="1"/>
  <c r="U169" i="7" s="1"/>
  <c r="BA169" i="7" s="1" a="1"/>
  <c r="BA169" i="7" s="1"/>
  <c r="BZ169" i="7" s="1"/>
  <c r="U283" i="7" a="1"/>
  <c r="U283" i="7" s="1"/>
  <c r="BA283" i="7" s="1" a="1"/>
  <c r="BA283" i="7" s="1"/>
  <c r="BZ283" i="7" s="1"/>
  <c r="U37" i="7" a="1"/>
  <c r="U37" i="7" s="1"/>
  <c r="BA37" i="7" s="1" a="1"/>
  <c r="BA37" i="7" s="1"/>
  <c r="BZ37" i="7" s="1"/>
  <c r="U111" i="7" a="1"/>
  <c r="U111" i="7" s="1"/>
  <c r="BA111" i="7" s="1" a="1"/>
  <c r="BA111" i="7" s="1"/>
  <c r="BZ111" i="7" s="1"/>
  <c r="U99" i="7" a="1"/>
  <c r="U99" i="7" s="1"/>
  <c r="BA99" i="7" s="1" a="1"/>
  <c r="BA99" i="7" s="1"/>
  <c r="BZ99" i="7" s="1"/>
  <c r="U95" i="7" a="1"/>
  <c r="U95" i="7" s="1"/>
  <c r="BA95" i="7" s="1" a="1"/>
  <c r="BA95" i="7" s="1"/>
  <c r="BZ95" i="7" s="1"/>
  <c r="U82" i="7" a="1"/>
  <c r="U82" i="7" s="1"/>
  <c r="BA82" i="7" s="1" a="1"/>
  <c r="BA82" i="7" s="1"/>
  <c r="BZ82" i="7" s="1"/>
  <c r="U269" i="7" a="1"/>
  <c r="U269" i="7" s="1"/>
  <c r="BA269" i="7" s="1" a="1"/>
  <c r="BA269" i="7" s="1"/>
  <c r="BZ269" i="7" s="1"/>
  <c r="U221" i="7" a="1"/>
  <c r="U221" i="7" s="1"/>
  <c r="BA221" i="7" s="1" a="1"/>
  <c r="BA221" i="7" s="1"/>
  <c r="BZ221" i="7" s="1"/>
  <c r="U142" i="7" a="1"/>
  <c r="U142" i="7" s="1"/>
  <c r="BA142" i="7" s="1" a="1"/>
  <c r="BA142" i="7" s="1"/>
  <c r="BZ142" i="7" s="1"/>
  <c r="U258" i="7" a="1"/>
  <c r="U258" i="7" s="1"/>
  <c r="BA258" i="7" s="1" a="1"/>
  <c r="BA258" i="7" s="1"/>
  <c r="BZ258" i="7" s="1"/>
  <c r="U34" i="7" a="1"/>
  <c r="U34" i="7" s="1"/>
  <c r="BA34" i="7" s="1" a="1"/>
  <c r="BA34" i="7" s="1"/>
  <c r="BZ34" i="7" s="1"/>
  <c r="U64" i="7" a="1"/>
  <c r="U64" i="7" s="1"/>
  <c r="BA64" i="7" s="1" a="1"/>
  <c r="BA64" i="7" s="1"/>
  <c r="BZ64" i="7" s="1"/>
  <c r="U73" i="7" a="1"/>
  <c r="U73" i="7" s="1"/>
  <c r="BA73" i="7" s="1" a="1"/>
  <c r="BA73" i="7" s="1"/>
  <c r="BZ73" i="7" s="1"/>
  <c r="U78" i="7" a="1"/>
  <c r="U78" i="7" s="1"/>
  <c r="BA78" i="7" s="1" a="1"/>
  <c r="BA78" i="7" s="1"/>
  <c r="BZ78" i="7" s="1"/>
  <c r="U228" i="7" a="1"/>
  <c r="U228" i="7" s="1"/>
  <c r="BA228" i="7" s="1" a="1"/>
  <c r="BA228" i="7" s="1"/>
  <c r="BZ228" i="7" s="1"/>
  <c r="U196" i="7" a="1"/>
  <c r="U196" i="7" s="1"/>
  <c r="BA196" i="7" s="1" a="1"/>
  <c r="BA196" i="7" s="1"/>
  <c r="BZ196" i="7" s="1"/>
  <c r="U249" i="7" a="1"/>
  <c r="U249" i="7" s="1"/>
  <c r="BA249" i="7" s="1" a="1"/>
  <c r="BA249" i="7" s="1"/>
  <c r="BZ249" i="7" s="1"/>
  <c r="U276" i="7" a="1"/>
  <c r="U276" i="7" s="1"/>
  <c r="BA276" i="7" s="1" a="1"/>
  <c r="BA276" i="7" s="1"/>
  <c r="BZ276" i="7" s="1"/>
  <c r="U268" i="7" a="1"/>
  <c r="U268" i="7" s="1"/>
  <c r="BA268" i="7" s="1" a="1"/>
  <c r="BA268" i="7" s="1"/>
  <c r="BZ268" i="7" s="1"/>
  <c r="U9" i="7" a="1"/>
  <c r="U9" i="7" s="1"/>
  <c r="BA9" i="7" s="1" a="1"/>
  <c r="BA9" i="7" s="1"/>
  <c r="BZ9" i="7" s="1"/>
  <c r="U47" i="7" a="1"/>
  <c r="U47" i="7" s="1"/>
  <c r="BA47" i="7" s="1" a="1"/>
  <c r="BA47" i="7" s="1"/>
  <c r="BZ47" i="7" s="1"/>
  <c r="U116" i="7" a="1"/>
  <c r="U116" i="7" s="1"/>
  <c r="BA116" i="7" s="1" a="1"/>
  <c r="BA116" i="7" s="1"/>
  <c r="BZ116" i="7" s="1"/>
  <c r="U165" i="7" a="1"/>
  <c r="U165" i="7" s="1"/>
  <c r="BA165" i="7" s="1" a="1"/>
  <c r="BA165" i="7" s="1"/>
  <c r="BZ165" i="7" s="1"/>
  <c r="U224" i="7" a="1"/>
  <c r="U224" i="7" s="1"/>
  <c r="BA224" i="7" s="1" a="1"/>
  <c r="BA224" i="7" s="1"/>
  <c r="BZ224" i="7" s="1"/>
  <c r="U216" i="7" a="1"/>
  <c r="U216" i="7" s="1"/>
  <c r="BA216" i="7" s="1" a="1"/>
  <c r="BA216" i="7" s="1"/>
  <c r="BZ216" i="7" s="1"/>
  <c r="U215" i="7" a="1"/>
  <c r="U215" i="7" s="1"/>
  <c r="BA215" i="7" s="1" a="1"/>
  <c r="BA215" i="7" s="1"/>
  <c r="BZ215" i="7" s="1"/>
  <c r="U195" i="7" a="1"/>
  <c r="U195" i="7" s="1"/>
  <c r="BA195" i="7" s="1" a="1"/>
  <c r="BA195" i="7" s="1"/>
  <c r="BZ195" i="7" s="1"/>
  <c r="U260" i="7" a="1"/>
  <c r="U260" i="7" s="1"/>
  <c r="BA260" i="7" s="1" a="1"/>
  <c r="BA260" i="7" s="1"/>
  <c r="BZ260" i="7" s="1"/>
  <c r="U17" i="7" a="1"/>
  <c r="U17" i="7" s="1"/>
  <c r="BA17" i="7" s="1" a="1"/>
  <c r="BA17" i="7" s="1"/>
  <c r="BZ17" i="7" s="1"/>
  <c r="U44" i="7" a="1"/>
  <c r="U44" i="7" s="1"/>
  <c r="BA44" i="7" s="1" a="1"/>
  <c r="BA44" i="7" s="1"/>
  <c r="BZ44" i="7" s="1"/>
  <c r="U113" i="7" a="1"/>
  <c r="U113" i="7" s="1"/>
  <c r="BA113" i="7" s="1" a="1"/>
  <c r="BA113" i="7" s="1"/>
  <c r="BZ113" i="7" s="1"/>
  <c r="U162" i="7" a="1"/>
  <c r="U162" i="7" s="1"/>
  <c r="BA162" i="7" s="1" a="1"/>
  <c r="BA162" i="7" s="1"/>
  <c r="BZ162" i="7" s="1"/>
  <c r="U198" i="7" a="1"/>
  <c r="U198" i="7" s="1"/>
  <c r="BA198" i="7" s="1" a="1"/>
  <c r="BA198" i="7" s="1"/>
  <c r="BZ198" i="7" s="1"/>
  <c r="U191" i="7" a="1"/>
  <c r="U191" i="7" s="1"/>
  <c r="BA191" i="7" s="1" a="1"/>
  <c r="BA191" i="7" s="1"/>
  <c r="BZ191" i="7" s="1"/>
  <c r="U204" i="7" a="1"/>
  <c r="U204" i="7" s="1"/>
  <c r="BA204" i="7" s="1" a="1"/>
  <c r="BA204" i="7" s="1"/>
  <c r="BZ204" i="7" s="1"/>
  <c r="U168" i="7" a="1"/>
  <c r="U168" i="7" s="1"/>
  <c r="BA168" i="7" s="1" a="1"/>
  <c r="BA168" i="7" s="1"/>
  <c r="BZ168" i="7" s="1"/>
  <c r="U186" i="7" a="1"/>
  <c r="U186" i="7" s="1"/>
  <c r="BA186" i="7" s="1" a="1"/>
  <c r="BA186" i="7" s="1"/>
  <c r="BZ186" i="7" s="1"/>
  <c r="U289" i="7" a="1"/>
  <c r="U289" i="7" s="1"/>
  <c r="BA289" i="7" s="1" a="1"/>
  <c r="BA289" i="7" s="1"/>
  <c r="BZ289" i="7" s="1"/>
  <c r="U41" i="7" a="1"/>
  <c r="U41" i="7" s="1"/>
  <c r="BA41" i="7" s="1" a="1"/>
  <c r="BA41" i="7" s="1"/>
  <c r="BZ41" i="7" s="1"/>
  <c r="U72" i="7" a="1"/>
  <c r="U72" i="7" s="1"/>
  <c r="BA72" i="7" s="1" a="1"/>
  <c r="BA72" i="7" s="1"/>
  <c r="BZ72" i="7" s="1"/>
  <c r="U104" i="7" a="1"/>
  <c r="U104" i="7" s="1"/>
  <c r="BA104" i="7" s="1" a="1"/>
  <c r="BA104" i="7" s="1"/>
  <c r="BZ104" i="7" s="1"/>
  <c r="U152" i="7" a="1"/>
  <c r="U152" i="7" s="1"/>
  <c r="BA152" i="7" s="1" a="1"/>
  <c r="BA152" i="7" s="1"/>
  <c r="BZ152" i="7" s="1"/>
  <c r="U105" i="7" a="1"/>
  <c r="U105" i="7" s="1"/>
  <c r="BA105" i="7" s="1" a="1"/>
  <c r="BA105" i="7" s="1"/>
  <c r="BZ105" i="7" s="1"/>
  <c r="U158" i="7" a="1"/>
  <c r="U158" i="7" s="1"/>
  <c r="BA158" i="7" s="1" a="1"/>
  <c r="BA158" i="7" s="1"/>
  <c r="BZ158" i="7" s="1"/>
  <c r="U88" i="7" a="1"/>
  <c r="U88" i="7" s="1"/>
  <c r="BA88" i="7" s="1" a="1"/>
  <c r="BA88" i="7" s="1"/>
  <c r="BZ88" i="7" s="1"/>
  <c r="U172" i="7" a="1"/>
  <c r="U172" i="7" s="1"/>
  <c r="BA172" i="7" s="1" a="1"/>
  <c r="BA172" i="7" s="1"/>
  <c r="BZ172" i="7" s="1"/>
  <c r="U285" i="7" a="1"/>
  <c r="U285" i="7" s="1"/>
  <c r="BA285" i="7" s="1" a="1"/>
  <c r="BA285" i="7" s="1"/>
  <c r="BZ285" i="7" s="1"/>
  <c r="U38" i="7" a="1"/>
  <c r="U38" i="7" s="1"/>
  <c r="BA38" i="7" s="1" a="1"/>
  <c r="BA38" i="7" s="1"/>
  <c r="BZ38" i="7" s="1"/>
  <c r="U66" i="7" a="1"/>
  <c r="U66" i="7" s="1"/>
  <c r="BA66" i="7" s="1" a="1"/>
  <c r="BA66" i="7" s="1"/>
  <c r="BZ66" i="7" s="1"/>
  <c r="U100" i="7" a="1"/>
  <c r="U100" i="7" s="1"/>
  <c r="BA100" i="7" s="1" a="1"/>
  <c r="BA100" i="7" s="1"/>
  <c r="BZ100" i="7" s="1"/>
  <c r="U140" i="7" a="1"/>
  <c r="U140" i="7" s="1"/>
  <c r="BA140" i="7" s="1" a="1"/>
  <c r="BA140" i="7" s="1"/>
  <c r="BZ140" i="7" s="1"/>
  <c r="U89" i="7" a="1"/>
  <c r="U89" i="7" s="1"/>
  <c r="BA89" i="7" s="1" a="1"/>
  <c r="BA89" i="7" s="1"/>
  <c r="BZ89" i="7" s="1"/>
  <c r="U6" i="7" a="1"/>
  <c r="U6" i="7" s="1"/>
  <c r="U248" i="7" a="1"/>
  <c r="U248" i="7" s="1"/>
  <c r="BA248" i="7" s="1" a="1"/>
  <c r="BA248" i="7" s="1"/>
  <c r="BZ248" i="7" s="1"/>
  <c r="U150" i="7" a="1"/>
  <c r="U150" i="7" s="1"/>
  <c r="BA150" i="7" s="1" a="1"/>
  <c r="BA150" i="7" s="1"/>
  <c r="BZ150" i="7" s="1"/>
  <c r="U270" i="7" a="1"/>
  <c r="U270" i="7" s="1"/>
  <c r="BA270" i="7" s="1" a="1"/>
  <c r="BA270" i="7" s="1"/>
  <c r="BZ270" i="7" s="1"/>
  <c r="U19" i="7" a="1"/>
  <c r="U19" i="7" s="1"/>
  <c r="BA19" i="7" s="1" a="1"/>
  <c r="BA19" i="7" s="1"/>
  <c r="BZ19" i="7" s="1"/>
  <c r="U51" i="7" a="1"/>
  <c r="U51" i="7" s="1"/>
  <c r="BA51" i="7" s="1" a="1"/>
  <c r="BA51" i="7" s="1"/>
  <c r="BZ51" i="7" s="1"/>
  <c r="U120" i="7" a="1"/>
  <c r="U120" i="7" s="1"/>
  <c r="BA120" i="7" s="1" a="1"/>
  <c r="BA120" i="7" s="1"/>
  <c r="BZ120" i="7" s="1"/>
  <c r="U132" i="7" a="1"/>
  <c r="U132" i="7" s="1"/>
  <c r="BA132" i="7" s="1" a="1"/>
  <c r="BA132" i="7" s="1"/>
  <c r="BZ132" i="7" s="1"/>
  <c r="U103" i="7" a="1"/>
  <c r="U103" i="7" s="1"/>
  <c r="BA103" i="7" s="1" a="1"/>
  <c r="BA103" i="7" s="1"/>
  <c r="BZ103" i="7" s="1"/>
  <c r="U234" i="7" a="1"/>
  <c r="U234" i="7" s="1"/>
  <c r="BA234" i="7" s="1" a="1"/>
  <c r="BA234" i="7" s="1"/>
  <c r="BZ234" i="7" s="1"/>
  <c r="U261" i="7" a="1"/>
  <c r="U261" i="7" s="1"/>
  <c r="BA261" i="7" s="1" a="1"/>
  <c r="BA261" i="7" s="1"/>
  <c r="BZ261" i="7" s="1"/>
  <c r="U139" i="7" a="1"/>
  <c r="U139" i="7" s="1"/>
  <c r="BA139" i="7" s="1" a="1"/>
  <c r="BA139" i="7" s="1"/>
  <c r="BZ139" i="7" s="1"/>
  <c r="U271" i="7" a="1"/>
  <c r="U271" i="7" s="1"/>
  <c r="BA271" i="7" s="1" a="1"/>
  <c r="BA271" i="7" s="1"/>
  <c r="BZ271" i="7" s="1"/>
  <c r="U11" i="7" a="1"/>
  <c r="U11" i="7" s="1"/>
  <c r="BA11" i="7" s="1" a="1"/>
  <c r="BA11" i="7" s="1"/>
  <c r="BZ11" i="7" s="1"/>
  <c r="U48" i="7" a="1"/>
  <c r="U48" i="7" s="1"/>
  <c r="BA48" i="7" s="1" a="1"/>
  <c r="BA48" i="7" s="1"/>
  <c r="BZ48" i="7" s="1"/>
  <c r="U117" i="7" a="1"/>
  <c r="U117" i="7" s="1"/>
  <c r="BA117" i="7" s="1" a="1"/>
  <c r="BA117" i="7" s="1"/>
  <c r="BZ117" i="7" s="1"/>
  <c r="U166" i="7" a="1"/>
  <c r="U166" i="7" s="1"/>
  <c r="BA166" i="7" s="1" a="1"/>
  <c r="BA166" i="7" s="1"/>
  <c r="BZ166" i="7" s="1"/>
  <c r="U225" i="7" a="1"/>
  <c r="U225" i="7" s="1"/>
  <c r="BA225" i="7" s="1" a="1"/>
  <c r="BA225" i="7" s="1"/>
  <c r="BZ225" i="7" s="1"/>
  <c r="U217" i="7" a="1"/>
  <c r="U217" i="7" s="1"/>
  <c r="BA217" i="7" s="1" a="1"/>
  <c r="BA217" i="7" s="1"/>
  <c r="BZ217" i="7" s="1"/>
  <c r="U230" i="7" a="1"/>
  <c r="U230" i="7" s="1"/>
  <c r="BA230" i="7" s="1" a="1"/>
  <c r="BA230" i="7" s="1"/>
  <c r="BZ230" i="7" s="1"/>
  <c r="U210" i="7" a="1"/>
  <c r="U210" i="7" s="1"/>
  <c r="BA210" i="7" s="1" a="1"/>
  <c r="BA210" i="7" s="1"/>
  <c r="BZ210" i="7" s="1"/>
  <c r="U278" i="7" a="1"/>
  <c r="U278" i="7" s="1"/>
  <c r="BA278" i="7" s="1" a="1"/>
  <c r="BA278" i="7" s="1"/>
  <c r="BZ278" i="7" s="1"/>
  <c r="U18" i="7" a="1"/>
  <c r="U18" i="7" s="1"/>
  <c r="BA18" i="7" s="1" a="1"/>
  <c r="BA18" i="7" s="1"/>
  <c r="BZ18" i="7" s="1"/>
  <c r="U45" i="7" a="1"/>
  <c r="U45" i="7" s="1"/>
  <c r="BA45" i="7" s="1" a="1"/>
  <c r="BA45" i="7" s="1"/>
  <c r="BZ45" i="7" s="1"/>
  <c r="U114" i="7" a="1"/>
  <c r="U114" i="7" s="1"/>
  <c r="BA114" i="7" s="1" a="1"/>
  <c r="BA114" i="7" s="1"/>
  <c r="BZ114" i="7" s="1"/>
  <c r="U163" i="7" a="1"/>
  <c r="U163" i="7" s="1"/>
  <c r="BA163" i="7" s="1" a="1"/>
  <c r="BA163" i="7" s="1"/>
  <c r="BZ163" i="7" s="1"/>
  <c r="U211" i="7" a="1"/>
  <c r="U211" i="7" s="1"/>
  <c r="BA211" i="7" s="1" a="1"/>
  <c r="BA211" i="7" s="1"/>
  <c r="BZ211" i="7" s="1"/>
  <c r="U192" i="7" a="1"/>
  <c r="U192" i="7" s="1"/>
  <c r="BA192" i="7" s="1" a="1"/>
  <c r="BA192" i="7" s="1"/>
  <c r="BZ192" i="7" s="1"/>
  <c r="U206" i="7" a="1"/>
  <c r="U206" i="7" s="1"/>
  <c r="BA206" i="7" s="1" a="1"/>
  <c r="BA206" i="7" s="1"/>
  <c r="BZ206" i="7" s="1"/>
  <c r="U171" i="7" a="1"/>
  <c r="U171" i="7" s="1"/>
  <c r="BA171" i="7" s="1" a="1"/>
  <c r="BA171" i="7" s="1"/>
  <c r="BZ171" i="7" s="1"/>
  <c r="U188" i="7" a="1"/>
  <c r="U188" i="7" s="1"/>
  <c r="BA188" i="7" s="1" a="1"/>
  <c r="BA188" i="7" s="1"/>
  <c r="BZ188" i="7" s="1"/>
  <c r="U291" i="7" a="1"/>
  <c r="U291" i="7" s="1"/>
  <c r="BA291" i="7" s="1" a="1"/>
  <c r="BA291" i="7" s="1"/>
  <c r="BZ291" i="7" s="1"/>
  <c r="U42" i="7" a="1"/>
  <c r="U42" i="7" s="1"/>
  <c r="BA42" i="7" s="1" a="1"/>
  <c r="BA42" i="7" s="1"/>
  <c r="BZ42" i="7" s="1"/>
  <c r="U74" i="7" a="1"/>
  <c r="U74" i="7" s="1"/>
  <c r="BA74" i="7" s="1" a="1"/>
  <c r="BA74" i="7" s="1"/>
  <c r="BZ74" i="7" s="1"/>
  <c r="U160" i="7" a="1"/>
  <c r="U160" i="7" s="1"/>
  <c r="BA160" i="7" s="1" a="1"/>
  <c r="BA160" i="7" s="1"/>
  <c r="BZ160" i="7" s="1"/>
  <c r="U156" i="7" a="1"/>
  <c r="U156" i="7" s="1"/>
  <c r="BA156" i="7" s="1" a="1"/>
  <c r="BA156" i="7" s="1"/>
  <c r="BZ156" i="7" s="1"/>
  <c r="U189" i="7" a="1"/>
  <c r="U189" i="7" s="1"/>
  <c r="BA189" i="7" s="1" a="1"/>
  <c r="BA189" i="7" s="1"/>
  <c r="BZ189" i="7" s="1"/>
  <c r="U177" i="7" a="1"/>
  <c r="U177" i="7" s="1"/>
  <c r="BA177" i="7" s="1" a="1"/>
  <c r="BA177" i="7" s="1"/>
  <c r="BZ177" i="7" s="1"/>
  <c r="U141" i="7" a="1"/>
  <c r="U141" i="7" s="1"/>
  <c r="BA141" i="7" s="1" a="1"/>
  <c r="BA141" i="7" s="1"/>
  <c r="BZ141" i="7" s="1"/>
  <c r="U182" i="7" a="1"/>
  <c r="U182" i="7" s="1"/>
  <c r="BA182" i="7" s="1" a="1"/>
  <c r="BA182" i="7" s="1"/>
  <c r="BZ182" i="7" s="1"/>
  <c r="U274" i="7" a="1"/>
  <c r="U274" i="7" s="1"/>
  <c r="BA274" i="7" s="1" a="1"/>
  <c r="BA274" i="7" s="1"/>
  <c r="BZ274" i="7" s="1"/>
  <c r="U23" i="7" a="1"/>
  <c r="U23" i="7" s="1"/>
  <c r="BA23" i="7" s="1" a="1"/>
  <c r="BA23" i="7" s="1"/>
  <c r="BZ23" i="7" s="1"/>
  <c r="U55" i="7" a="1"/>
  <c r="U55" i="7" s="1"/>
  <c r="BA55" i="7" s="1" a="1"/>
  <c r="BA55" i="7" s="1"/>
  <c r="BZ55" i="7" s="1"/>
  <c r="U124" i="7" a="1"/>
  <c r="U124" i="7" s="1"/>
  <c r="BA124" i="7" s="1" a="1"/>
  <c r="BA124" i="7" s="1"/>
  <c r="BZ124" i="7" s="1"/>
  <c r="U79" i="7" a="1"/>
  <c r="U79" i="7" s="1"/>
  <c r="BA79" i="7" s="1" a="1"/>
  <c r="BA79" i="7" s="1"/>
  <c r="BZ79" i="7" s="1"/>
  <c r="U199" i="7" a="1"/>
  <c r="U199" i="7" s="1"/>
  <c r="BA199" i="7" s="1" a="1"/>
  <c r="BA199" i="7" s="1"/>
  <c r="BZ199" i="7" s="1"/>
  <c r="U238" i="7" a="1"/>
  <c r="U238" i="7" s="1"/>
  <c r="BA238" i="7" s="1" a="1"/>
  <c r="BA238" i="7" s="1"/>
  <c r="BZ238" i="7" s="1"/>
  <c r="U281" i="7" a="1"/>
  <c r="U281" i="7" s="1"/>
  <c r="BA281" i="7" s="1" a="1"/>
  <c r="BA281" i="7" s="1"/>
  <c r="BZ281" i="7" s="1"/>
  <c r="U178" i="7" a="1"/>
  <c r="U178" i="7" s="1"/>
  <c r="BA178" i="7" s="1" a="1"/>
  <c r="BA178" i="7" s="1"/>
  <c r="BZ178" i="7" s="1"/>
  <c r="U209" i="7" a="1"/>
  <c r="U209" i="7" s="1"/>
  <c r="BA209" i="7" s="1" a="1"/>
  <c r="BA209" i="7" s="1"/>
  <c r="BZ209" i="7" s="1"/>
  <c r="U20" i="7" a="1"/>
  <c r="U20" i="7" s="1"/>
  <c r="BA20" i="7" s="1" a="1"/>
  <c r="BA20" i="7" s="1"/>
  <c r="BZ20" i="7" s="1"/>
  <c r="U52" i="7" a="1"/>
  <c r="U52" i="7" s="1"/>
  <c r="BA52" i="7" s="1" a="1"/>
  <c r="BA52" i="7" s="1"/>
  <c r="BZ52" i="7" s="1"/>
  <c r="U121" i="7" a="1"/>
  <c r="U121" i="7" s="1"/>
  <c r="BA121" i="7" s="1" a="1"/>
  <c r="BA121" i="7" s="1"/>
  <c r="BZ121" i="7" s="1"/>
  <c r="U59" i="7" a="1"/>
  <c r="U59" i="7" s="1"/>
  <c r="BA59" i="7" s="1" a="1"/>
  <c r="BA59" i="7" s="1"/>
  <c r="BZ59" i="7" s="1"/>
  <c r="U170" i="7" a="1"/>
  <c r="U170" i="7" s="1"/>
  <c r="BA170" i="7" s="1" a="1"/>
  <c r="BA170" i="7" s="1"/>
  <c r="BZ170" i="7" s="1"/>
  <c r="U235" i="7" a="1"/>
  <c r="U235" i="7" s="1"/>
  <c r="BA235" i="7" s="1" a="1"/>
  <c r="BA235" i="7" s="1"/>
  <c r="BZ235" i="7" s="1"/>
  <c r="U262" i="7" a="1"/>
  <c r="U262" i="7" s="1"/>
  <c r="BA262" i="7" s="1" a="1"/>
  <c r="BA262" i="7" s="1"/>
  <c r="BZ262" i="7" s="1"/>
  <c r="U147" i="7" a="1"/>
  <c r="U147" i="7" s="1"/>
  <c r="BA147" i="7" s="1" a="1"/>
  <c r="BA147" i="7" s="1"/>
  <c r="BZ147" i="7" s="1"/>
  <c r="U273" i="7" a="1"/>
  <c r="U273" i="7" s="1"/>
  <c r="BA273" i="7" s="1" a="1"/>
  <c r="BA273" i="7" s="1"/>
  <c r="BZ273" i="7" s="1"/>
  <c r="U13" i="7" a="1"/>
  <c r="U13" i="7" s="1"/>
  <c r="BA13" i="7" s="1" a="1"/>
  <c r="BA13" i="7" s="1"/>
  <c r="BZ13" i="7" s="1"/>
  <c r="U49" i="7" a="1"/>
  <c r="U49" i="7" s="1"/>
  <c r="BA49" i="7" s="1" a="1"/>
  <c r="BA49" i="7" s="1"/>
  <c r="BZ49" i="7" s="1"/>
  <c r="U118" i="7" a="1"/>
  <c r="U118" i="7" s="1"/>
  <c r="BA118" i="7" s="1" a="1"/>
  <c r="BA118" i="7" s="1"/>
  <c r="BZ118" i="7" s="1"/>
  <c r="U167" i="7" a="1"/>
  <c r="U167" i="7" s="1"/>
  <c r="BA167" i="7" s="1" a="1"/>
  <c r="BA167" i="7" s="1"/>
  <c r="BZ167" i="7" s="1"/>
  <c r="U226" i="7" a="1"/>
  <c r="U226" i="7" s="1"/>
  <c r="BA226" i="7" s="1" a="1"/>
  <c r="BA226" i="7" s="1"/>
  <c r="BZ226" i="7" s="1"/>
  <c r="U218" i="7" a="1"/>
  <c r="U218" i="7" s="1"/>
  <c r="BA218" i="7" s="1" a="1"/>
  <c r="BA218" i="7" s="1"/>
  <c r="BZ218" i="7" s="1"/>
  <c r="U254" i="7" a="1"/>
  <c r="U254" i="7" s="1"/>
  <c r="BA254" i="7" s="1" a="1"/>
  <c r="BA254" i="7" s="1"/>
  <c r="BZ254" i="7" s="1"/>
  <c r="U247" i="7" a="1"/>
  <c r="U247" i="7" s="1"/>
  <c r="BA247" i="7" s="1" a="1"/>
  <c r="BA247" i="7" s="1"/>
  <c r="BZ247" i="7" s="1"/>
  <c r="U280" i="7" a="1"/>
  <c r="U280" i="7" s="1"/>
  <c r="BA280" i="7" s="1" a="1"/>
  <c r="BA280" i="7" s="1"/>
  <c r="BZ280" i="7" s="1"/>
  <c r="U7" i="7" a="1"/>
  <c r="U7" i="7" s="1"/>
  <c r="BA7" i="7" s="1" a="1"/>
  <c r="BA7" i="7" s="1"/>
  <c r="BZ7" i="7" s="1"/>
  <c r="U46" i="7" a="1"/>
  <c r="U46" i="7" s="1"/>
  <c r="BA46" i="7" s="1" a="1"/>
  <c r="BA46" i="7" s="1"/>
  <c r="BZ46" i="7" s="1"/>
  <c r="U115" i="7" a="1"/>
  <c r="U115" i="7" s="1"/>
  <c r="BA115" i="7" s="1" a="1"/>
  <c r="BA115" i="7" s="1"/>
  <c r="BZ115" i="7" s="1"/>
  <c r="U164" i="7" a="1"/>
  <c r="U164" i="7" s="1"/>
  <c r="BA164" i="7" s="1" a="1"/>
  <c r="BA164" i="7" s="1"/>
  <c r="BZ164" i="7" s="1"/>
  <c r="U223" i="7" a="1"/>
  <c r="U223" i="7" s="1"/>
  <c r="BA223" i="7" s="1" a="1"/>
  <c r="BA223" i="7" s="1"/>
  <c r="BZ223" i="7" s="1"/>
  <c r="U208" i="7" a="1"/>
  <c r="U208" i="7" s="1"/>
  <c r="BA208" i="7" s="1" a="1"/>
  <c r="BA208" i="7" s="1"/>
  <c r="BZ208" i="7" s="1"/>
  <c r="U213" i="7" a="1"/>
  <c r="U213" i="7" s="1"/>
  <c r="BA213" i="7" s="1" a="1"/>
  <c r="BA213" i="7" s="1"/>
  <c r="BZ213" i="7" s="1"/>
  <c r="U193" i="7" a="1"/>
  <c r="U193" i="7" s="1"/>
  <c r="BA193" i="7" s="1" a="1"/>
  <c r="BA193" i="7" s="1"/>
  <c r="BZ193" i="7" s="1"/>
  <c r="U207" i="7" a="1"/>
  <c r="U207" i="7" s="1"/>
  <c r="BA207" i="7" s="1" a="1"/>
  <c r="BA207" i="7" s="1"/>
  <c r="BZ207" i="7" s="1"/>
  <c r="U27" i="7" a="1"/>
  <c r="U27" i="7" s="1"/>
  <c r="BA27" i="7" s="1" a="1"/>
  <c r="BA27" i="7" s="1"/>
  <c r="BZ27" i="7" s="1"/>
  <c r="U10" i="7" a="1"/>
  <c r="U10" i="7" s="1"/>
  <c r="BA10" i="7" s="1" a="1"/>
  <c r="BA10" i="7" s="1"/>
  <c r="BZ10" i="7" s="1"/>
  <c r="U128" i="7" a="1"/>
  <c r="U128" i="7" s="1"/>
  <c r="BA128" i="7" s="1" a="1"/>
  <c r="BA128" i="7" s="1"/>
  <c r="BZ128" i="7" s="1"/>
  <c r="U134" i="7" a="1"/>
  <c r="U134" i="7" s="1"/>
  <c r="BA134" i="7" s="1" a="1"/>
  <c r="BA134" i="7" s="1"/>
  <c r="BZ134" i="7" s="1"/>
  <c r="U84" i="7" a="1"/>
  <c r="U84" i="7" s="1"/>
  <c r="BA84" i="7" s="1" a="1"/>
  <c r="BA84" i="7" s="1"/>
  <c r="BZ84" i="7" s="1"/>
  <c r="U242" i="7" a="1"/>
  <c r="U242" i="7" s="1"/>
  <c r="BA242" i="7" s="1" a="1"/>
  <c r="BA242" i="7" s="1"/>
  <c r="BZ242" i="7" s="1"/>
  <c r="U146" i="7" a="1"/>
  <c r="U146" i="7" s="1"/>
  <c r="BA146" i="7" s="1" a="1"/>
  <c r="BA146" i="7" s="1"/>
  <c r="BZ146" i="7" s="1"/>
  <c r="U214" i="7" a="1"/>
  <c r="U214" i="7" s="1"/>
  <c r="BA214" i="7" s="1" a="1"/>
  <c r="BA214" i="7" s="1"/>
  <c r="BZ214" i="7" s="1"/>
  <c r="U245" i="7" a="1"/>
  <c r="U245" i="7" s="1"/>
  <c r="BA245" i="7" s="1" a="1"/>
  <c r="BA245" i="7" s="1"/>
  <c r="BZ245" i="7" s="1"/>
  <c r="U24" i="7" a="1"/>
  <c r="U24" i="7" s="1"/>
  <c r="BA24" i="7" s="1" a="1"/>
  <c r="BA24" i="7" s="1"/>
  <c r="BZ24" i="7" s="1"/>
  <c r="U56" i="7" a="1"/>
  <c r="U56" i="7" s="1"/>
  <c r="BA56" i="7" s="1" a="1"/>
  <c r="BA56" i="7" s="1"/>
  <c r="BZ56" i="7" s="1"/>
  <c r="U125" i="7" a="1"/>
  <c r="U125" i="7" s="1"/>
  <c r="BA125" i="7" s="1" a="1"/>
  <c r="BA125" i="7" s="1"/>
  <c r="BZ125" i="7" s="1"/>
  <c r="U81" i="7" a="1"/>
  <c r="U81" i="7" s="1"/>
  <c r="BA81" i="7" s="1" a="1"/>
  <c r="BA81" i="7" s="1"/>
  <c r="BZ81" i="7" s="1"/>
  <c r="U227" i="7" a="1"/>
  <c r="U227" i="7" s="1"/>
  <c r="BA227" i="7" s="1" a="1"/>
  <c r="BA227" i="7" s="1"/>
  <c r="BZ227" i="7" s="1"/>
  <c r="U239" i="7" a="1"/>
  <c r="U239" i="7" s="1"/>
  <c r="BA239" i="7" s="1" a="1"/>
  <c r="BA239" i="7" s="1"/>
  <c r="BZ239" i="7" s="1"/>
  <c r="U295" i="7" a="1"/>
  <c r="U295" i="7" s="1"/>
  <c r="BA295" i="7" s="1" a="1"/>
  <c r="BA295" i="7" s="1"/>
  <c r="BZ295" i="7" s="1"/>
  <c r="U180" i="7" a="1"/>
  <c r="U180" i="7" s="1"/>
  <c r="BA180" i="7" s="1" a="1"/>
  <c r="BA180" i="7" s="1"/>
  <c r="BZ180" i="7" s="1"/>
  <c r="U259" i="7" a="1"/>
  <c r="U259" i="7" s="1"/>
  <c r="BA259" i="7" s="1" a="1"/>
  <c r="BA259" i="7" s="1"/>
  <c r="BZ259" i="7" s="1"/>
  <c r="U21" i="7" a="1"/>
  <c r="U21" i="7" s="1"/>
  <c r="BA21" i="7" s="1" a="1"/>
  <c r="BA21" i="7" s="1"/>
  <c r="BZ21" i="7" s="1"/>
  <c r="U53" i="7" a="1"/>
  <c r="U53" i="7" s="1"/>
  <c r="BA53" i="7" s="1" a="1"/>
  <c r="BA53" i="7" s="1"/>
  <c r="BZ53" i="7" s="1"/>
  <c r="U122" i="7" a="1"/>
  <c r="U122" i="7" s="1"/>
  <c r="BA122" i="7" s="1" a="1"/>
  <c r="BA122" i="7" s="1"/>
  <c r="BZ122" i="7" s="1"/>
  <c r="U63" i="7" a="1"/>
  <c r="U63" i="7" s="1"/>
  <c r="BA63" i="7" s="1" a="1"/>
  <c r="BA63" i="7" s="1"/>
  <c r="BZ63" i="7" s="1"/>
  <c r="U173" i="7" a="1"/>
  <c r="U173" i="7" s="1"/>
  <c r="BA173" i="7" s="1" a="1"/>
  <c r="BA173" i="7" s="1"/>
  <c r="BZ173" i="7" s="1"/>
  <c r="U236" i="7" a="1"/>
  <c r="U236" i="7" s="1"/>
  <c r="BA236" i="7" s="1" a="1"/>
  <c r="BA236" i="7" s="1"/>
  <c r="BZ236" i="7" s="1"/>
  <c r="U263" i="7" a="1"/>
  <c r="U263" i="7" s="1"/>
  <c r="BA263" i="7" s="1" a="1"/>
  <c r="BA263" i="7" s="1"/>
  <c r="BZ263" i="7" s="1"/>
  <c r="U155" i="7" a="1"/>
  <c r="U155" i="7" s="1"/>
  <c r="BA155" i="7" s="1" a="1"/>
  <c r="BA155" i="7" s="1"/>
  <c r="BZ155" i="7" s="1"/>
  <c r="U282" i="7" a="1"/>
  <c r="U282" i="7" s="1"/>
  <c r="BA282" i="7" s="1" a="1"/>
  <c r="BA282" i="7" s="1"/>
  <c r="BZ282" i="7" s="1"/>
  <c r="U16" i="7" a="1"/>
  <c r="U16" i="7" s="1"/>
  <c r="BA16" i="7" s="1" a="1"/>
  <c r="BA16" i="7" s="1"/>
  <c r="BZ16" i="7" s="1"/>
  <c r="U50" i="7" a="1"/>
  <c r="U50" i="7" s="1"/>
  <c r="BA50" i="7" s="1" a="1"/>
  <c r="BA50" i="7" s="1"/>
  <c r="BZ50" i="7" s="1"/>
  <c r="U119" i="7" a="1"/>
  <c r="U119" i="7" s="1"/>
  <c r="BA119" i="7" s="1" a="1"/>
  <c r="BA119" i="7" s="1"/>
  <c r="BZ119" i="7" s="1"/>
  <c r="U130" i="7" a="1"/>
  <c r="U130" i="7" s="1"/>
  <c r="BA130" i="7" s="1" a="1"/>
  <c r="BA130" i="7" s="1"/>
  <c r="BZ130" i="7" s="1"/>
  <c r="U12" i="7" a="1"/>
  <c r="U12" i="7" s="1"/>
  <c r="BA12" i="7" s="1" a="1"/>
  <c r="BA12" i="7" s="1"/>
  <c r="BZ12" i="7" s="1"/>
  <c r="U233" i="7" a="1"/>
  <c r="U233" i="7" s="1"/>
  <c r="BA233" i="7" s="1" a="1"/>
  <c r="BA233" i="7" s="1"/>
  <c r="BZ233" i="7" s="1"/>
  <c r="U255" i="7" a="1"/>
  <c r="U255" i="7" s="1"/>
  <c r="BA255" i="7" s="1" a="1"/>
  <c r="BA255" i="7" s="1"/>
  <c r="BZ255" i="7" s="1"/>
  <c r="U80" i="7" a="1"/>
  <c r="U80" i="7" s="1"/>
  <c r="BA80" i="7" s="1" a="1"/>
  <c r="BA80" i="7" s="1"/>
  <c r="BZ80" i="7" s="1"/>
  <c r="U257" i="7" a="1"/>
  <c r="U257" i="7" s="1"/>
  <c r="BA257" i="7" s="1" a="1"/>
  <c r="BA257" i="7" s="1"/>
  <c r="BZ257" i="7" s="1"/>
  <c r="I52" i="7" a="1"/>
  <c r="I52" i="7" s="1"/>
  <c r="AO52" i="7" s="1" a="1"/>
  <c r="AO52" i="7" s="1"/>
  <c r="BN52" i="7" s="1"/>
  <c r="I88" i="7" a="1"/>
  <c r="I88" i="7" s="1"/>
  <c r="AO88" i="7" s="1" a="1"/>
  <c r="AO88" i="7" s="1"/>
  <c r="BN88" i="7" s="1"/>
  <c r="I81" i="7" a="1"/>
  <c r="I81" i="7" s="1"/>
  <c r="AO81" i="7" s="1" a="1"/>
  <c r="AO81" i="7" s="1"/>
  <c r="BN81" i="7" s="1"/>
  <c r="I150" i="7" a="1"/>
  <c r="I150" i="7" s="1"/>
  <c r="AO150" i="7" s="1" a="1"/>
  <c r="AO150" i="7" s="1"/>
  <c r="BN150" i="7" s="1"/>
  <c r="I39" i="7" a="1"/>
  <c r="I39" i="7" s="1"/>
  <c r="AO39" i="7" s="1" a="1"/>
  <c r="AO39" i="7" s="1"/>
  <c r="BN39" i="7" s="1"/>
  <c r="I30" i="7" a="1"/>
  <c r="I30" i="7" s="1"/>
  <c r="AO30" i="7" s="1" a="1"/>
  <c r="AO30" i="7" s="1"/>
  <c r="BN30" i="7" s="1"/>
  <c r="I235" i="7" a="1"/>
  <c r="I235" i="7" s="1"/>
  <c r="AO235" i="7" s="1" a="1"/>
  <c r="AO235" i="7" s="1"/>
  <c r="BN235" i="7" s="1"/>
  <c r="I205" i="7" a="1"/>
  <c r="I205" i="7" s="1"/>
  <c r="AO205" i="7" s="1" a="1"/>
  <c r="AO205" i="7" s="1"/>
  <c r="BN205" i="7" s="1"/>
  <c r="I248" i="7" a="1"/>
  <c r="I248" i="7" s="1"/>
  <c r="AO248" i="7" s="1" a="1"/>
  <c r="AO248" i="7" s="1"/>
  <c r="BN248" i="7" s="1"/>
  <c r="I265" i="7" a="1"/>
  <c r="I265" i="7" s="1"/>
  <c r="AO265" i="7" s="1" a="1"/>
  <c r="AO265" i="7" s="1"/>
  <c r="BN265" i="7" s="1"/>
  <c r="I67" i="7" a="1"/>
  <c r="I67" i="7" s="1"/>
  <c r="AO67" i="7" s="1" a="1"/>
  <c r="AO67" i="7" s="1"/>
  <c r="BN67" i="7" s="1"/>
  <c r="I89" i="7" a="1"/>
  <c r="I89" i="7" s="1"/>
  <c r="AO89" i="7" s="1" a="1"/>
  <c r="AO89" i="7" s="1"/>
  <c r="BN89" i="7" s="1"/>
  <c r="I46" i="7" a="1"/>
  <c r="I46" i="7" s="1"/>
  <c r="AO46" i="7" s="1" a="1"/>
  <c r="AO46" i="7" s="1"/>
  <c r="BN46" i="7" s="1"/>
  <c r="I118" i="7" a="1"/>
  <c r="I118" i="7" s="1"/>
  <c r="AO118" i="7" s="1" a="1"/>
  <c r="AO118" i="7" s="1"/>
  <c r="BN118" i="7" s="1"/>
  <c r="I187" i="7" a="1"/>
  <c r="I187" i="7" s="1"/>
  <c r="AO187" i="7" s="1" a="1"/>
  <c r="AO187" i="7" s="1"/>
  <c r="BN187" i="7" s="1"/>
  <c r="I166" i="7" a="1"/>
  <c r="I166" i="7" s="1"/>
  <c r="AO166" i="7" s="1" a="1"/>
  <c r="AO166" i="7" s="1"/>
  <c r="BN166" i="7" s="1"/>
  <c r="I292" i="7" a="1"/>
  <c r="I292" i="7" s="1"/>
  <c r="AO292" i="7" s="1" a="1"/>
  <c r="AO292" i="7" s="1"/>
  <c r="BN292" i="7" s="1"/>
  <c r="I247" i="7" a="1"/>
  <c r="I247" i="7" s="1"/>
  <c r="AO247" i="7" s="1" a="1"/>
  <c r="AO247" i="7" s="1"/>
  <c r="BN247" i="7" s="1"/>
  <c r="I257" i="7" a="1"/>
  <c r="I257" i="7" s="1"/>
  <c r="AO257" i="7" s="1" a="1"/>
  <c r="AO257" i="7" s="1"/>
  <c r="BN257" i="7" s="1"/>
  <c r="I21" i="7" a="1"/>
  <c r="I21" i="7" s="1"/>
  <c r="AO21" i="7" s="1" a="1"/>
  <c r="AO21" i="7" s="1"/>
  <c r="BN21" i="7" s="1"/>
  <c r="I144" i="7" a="1"/>
  <c r="I144" i="7" s="1"/>
  <c r="AO144" i="7" s="1" a="1"/>
  <c r="AO144" i="7" s="1"/>
  <c r="BN144" i="7" s="1"/>
  <c r="I27" i="7" a="1"/>
  <c r="I27" i="7" s="1"/>
  <c r="AO27" i="7" s="1" a="1"/>
  <c r="AO27" i="7" s="1"/>
  <c r="BN27" i="7" s="1"/>
  <c r="I63" i="7" a="1"/>
  <c r="I63" i="7" s="1"/>
  <c r="AO63" i="7" s="1" a="1"/>
  <c r="AO63" i="7" s="1"/>
  <c r="BN63" i="7" s="1"/>
  <c r="I209" i="7" a="1"/>
  <c r="I209" i="7" s="1"/>
  <c r="AO209" i="7" s="1" a="1"/>
  <c r="AO209" i="7" s="1"/>
  <c r="BN209" i="7" s="1"/>
  <c r="I212" i="7" a="1"/>
  <c r="I212" i="7" s="1"/>
  <c r="AO212" i="7" s="1" a="1"/>
  <c r="AO212" i="7" s="1"/>
  <c r="BN212" i="7" s="1"/>
  <c r="I268" i="7" a="1"/>
  <c r="I268" i="7" s="1"/>
  <c r="AO268" i="7" s="1" a="1"/>
  <c r="AO268" i="7" s="1"/>
  <c r="BN268" i="7" s="1"/>
  <c r="I199" i="7" a="1"/>
  <c r="I199" i="7" s="1"/>
  <c r="AO199" i="7" s="1" a="1"/>
  <c r="AO199" i="7" s="1"/>
  <c r="BN199" i="7" s="1"/>
  <c r="I11" i="7" a="1"/>
  <c r="I11" i="7" s="1"/>
  <c r="AO11" i="7" s="1" a="1"/>
  <c r="AO11" i="7" s="1"/>
  <c r="BN11" i="7" s="1"/>
  <c r="I8" i="7" a="1"/>
  <c r="I8" i="7" s="1"/>
  <c r="AO8" i="7" s="1" a="1"/>
  <c r="AO8" i="7" s="1"/>
  <c r="BN8" i="7" s="1"/>
  <c r="I157" i="7" a="1"/>
  <c r="I157" i="7" s="1"/>
  <c r="AO157" i="7" s="1" a="1"/>
  <c r="AO157" i="7" s="1"/>
  <c r="BN157" i="7" s="1"/>
  <c r="I49" i="7" a="1"/>
  <c r="I49" i="7" s="1"/>
  <c r="AO49" i="7" s="1" a="1"/>
  <c r="AO49" i="7" s="1"/>
  <c r="BN49" i="7" s="1"/>
  <c r="I110" i="7" a="1"/>
  <c r="I110" i="7" s="1"/>
  <c r="AO110" i="7" s="1" a="1"/>
  <c r="AO110" i="7" s="1"/>
  <c r="BN110" i="7" s="1"/>
  <c r="I242" i="7" a="1"/>
  <c r="I242" i="7" s="1"/>
  <c r="AO242" i="7" s="1" a="1"/>
  <c r="AO242" i="7" s="1"/>
  <c r="BN242" i="7" s="1"/>
  <c r="I286" i="7" a="1"/>
  <c r="I286" i="7" s="1"/>
  <c r="AO286" i="7" s="1" a="1"/>
  <c r="AO286" i="7" s="1"/>
  <c r="BN286" i="7" s="1"/>
  <c r="I204" i="7" a="1"/>
  <c r="I204" i="7" s="1"/>
  <c r="AO204" i="7" s="1" a="1"/>
  <c r="AO204" i="7" s="1"/>
  <c r="BN204" i="7" s="1"/>
  <c r="I285" i="7" a="1"/>
  <c r="I285" i="7" s="1"/>
  <c r="AO285" i="7" s="1" a="1"/>
  <c r="AO285" i="7" s="1"/>
  <c r="BN285" i="7" s="1"/>
  <c r="I56" i="7" a="1"/>
  <c r="I56" i="7" s="1"/>
  <c r="AO56" i="7" s="1" a="1"/>
  <c r="AO56" i="7" s="1"/>
  <c r="BN56" i="7" s="1"/>
  <c r="I92" i="7" a="1"/>
  <c r="I92" i="7" s="1"/>
  <c r="AO92" i="7" s="1" a="1"/>
  <c r="AO92" i="7" s="1"/>
  <c r="BN92" i="7" s="1"/>
  <c r="I135" i="7" a="1"/>
  <c r="I135" i="7" s="1"/>
  <c r="AO135" i="7" s="1" a="1"/>
  <c r="AO135" i="7" s="1"/>
  <c r="BN135" i="7" s="1"/>
  <c r="I154" i="7" a="1"/>
  <c r="I154" i="7" s="1"/>
  <c r="AO154" i="7" s="1" a="1"/>
  <c r="AO154" i="7" s="1"/>
  <c r="BN154" i="7" s="1"/>
  <c r="I33" i="7" a="1"/>
  <c r="I33" i="7" s="1"/>
  <c r="AO33" i="7" s="1" a="1"/>
  <c r="AO33" i="7" s="1"/>
  <c r="BN33" i="7" s="1"/>
  <c r="I60" i="7" a="1"/>
  <c r="I60" i="7" s="1"/>
  <c r="AO60" i="7" s="1" a="1"/>
  <c r="AO60" i="7" s="1"/>
  <c r="BN60" i="7" s="1"/>
  <c r="I239" i="7" a="1"/>
  <c r="I239" i="7" s="1"/>
  <c r="AO239" i="7" s="1" a="1"/>
  <c r="AO239" i="7" s="1"/>
  <c r="BN239" i="7" s="1"/>
  <c r="I253" i="7" a="1"/>
  <c r="I253" i="7" s="1"/>
  <c r="AO253" i="7" s="1" a="1"/>
  <c r="AO253" i="7" s="1"/>
  <c r="BN253" i="7" s="1"/>
  <c r="I177" i="7" a="1"/>
  <c r="I177" i="7" s="1"/>
  <c r="AO177" i="7" s="1" a="1"/>
  <c r="AO177" i="7" s="1"/>
  <c r="BN177" i="7" s="1"/>
  <c r="I272" i="7" a="1"/>
  <c r="I272" i="7" s="1"/>
  <c r="AO272" i="7" s="1" a="1"/>
  <c r="AO272" i="7" s="1"/>
  <c r="BN272" i="7" s="1"/>
  <c r="I72" i="7" a="1"/>
  <c r="I72" i="7" s="1"/>
  <c r="AO72" i="7" s="1" a="1"/>
  <c r="AO72" i="7" s="1"/>
  <c r="BN72" i="7" s="1"/>
  <c r="I94" i="7" a="1"/>
  <c r="I94" i="7" s="1"/>
  <c r="AO94" i="7" s="1" a="1"/>
  <c r="AO94" i="7" s="1"/>
  <c r="BN94" i="7" s="1"/>
  <c r="I99" i="7" a="1"/>
  <c r="I99" i="7" s="1"/>
  <c r="AO99" i="7" s="1" a="1"/>
  <c r="AO99" i="7" s="1"/>
  <c r="BN99" i="7" s="1"/>
  <c r="I122" i="7" a="1"/>
  <c r="I122" i="7" s="1"/>
  <c r="AO122" i="7" s="1" a="1"/>
  <c r="AO122" i="7" s="1"/>
  <c r="BN122" i="7" s="1"/>
  <c r="I134" i="7" a="1"/>
  <c r="I134" i="7" s="1"/>
  <c r="AO134" i="7" s="1" a="1"/>
  <c r="AO134" i="7" s="1"/>
  <c r="BN134" i="7" s="1"/>
  <c r="I220" i="7" a="1"/>
  <c r="I220" i="7" s="1"/>
  <c r="AO220" i="7" s="1" a="1"/>
  <c r="AO220" i="7" s="1"/>
  <c r="BN220" i="7" s="1"/>
  <c r="I267" i="7" a="1"/>
  <c r="I267" i="7" s="1"/>
  <c r="AO267" i="7" s="1" a="1"/>
  <c r="AO267" i="7" s="1"/>
  <c r="BN267" i="7" s="1"/>
  <c r="I255" i="7" a="1"/>
  <c r="I255" i="7" s="1"/>
  <c r="AO255" i="7" s="1" a="1"/>
  <c r="AO255" i="7" s="1"/>
  <c r="BN255" i="7" s="1"/>
  <c r="I284" i="7" a="1"/>
  <c r="I284" i="7" s="1"/>
  <c r="AO284" i="7" s="1" a="1"/>
  <c r="AO284" i="7" s="1"/>
  <c r="BN284" i="7" s="1"/>
  <c r="I79" i="7" a="1"/>
  <c r="I79" i="7" s="1"/>
  <c r="AO79" i="7" s="1" a="1"/>
  <c r="AO79" i="7" s="1"/>
  <c r="BN79" i="7" s="1"/>
  <c r="I148" i="7" a="1"/>
  <c r="I148" i="7" s="1"/>
  <c r="AO148" i="7" s="1" a="1"/>
  <c r="AO148" i="7" s="1"/>
  <c r="BN148" i="7" s="1"/>
  <c r="I35" i="7" a="1"/>
  <c r="I35" i="7" s="1"/>
  <c r="AO35" i="7" s="1" a="1"/>
  <c r="AO35" i="7" s="1"/>
  <c r="BN35" i="7" s="1"/>
  <c r="I104" i="7" a="1"/>
  <c r="I104" i="7" s="1"/>
  <c r="AO104" i="7" s="1" a="1"/>
  <c r="AO104" i="7" s="1"/>
  <c r="BN104" i="7" s="1"/>
  <c r="I233" i="7" a="1"/>
  <c r="I233" i="7" s="1"/>
  <c r="AO233" i="7" s="1" a="1"/>
  <c r="AO233" i="7" s="1"/>
  <c r="BN233" i="7" s="1"/>
  <c r="I178" i="7" a="1"/>
  <c r="I178" i="7" s="1"/>
  <c r="AO178" i="7" s="1" a="1"/>
  <c r="AO178" i="7" s="1"/>
  <c r="BN178" i="7" s="1"/>
  <c r="I200" i="7" a="1"/>
  <c r="I200" i="7" s="1"/>
  <c r="AO200" i="7" s="1" a="1"/>
  <c r="AO200" i="7" s="1"/>
  <c r="BN200" i="7" s="1"/>
  <c r="I254" i="7" a="1"/>
  <c r="I254" i="7" s="1"/>
  <c r="AO254" i="7" s="1" a="1"/>
  <c r="AO254" i="7" s="1"/>
  <c r="BN254" i="7" s="1"/>
  <c r="I32" i="7" a="1"/>
  <c r="I32" i="7" s="1"/>
  <c r="AO32" i="7" s="1" a="1"/>
  <c r="AO32" i="7" s="1"/>
  <c r="BN32" i="7" s="1"/>
  <c r="I42" i="7" a="1"/>
  <c r="I42" i="7" s="1"/>
  <c r="AO42" i="7" s="1" a="1"/>
  <c r="AO42" i="7" s="1"/>
  <c r="BN42" i="7" s="1"/>
  <c r="I18" i="7" a="1"/>
  <c r="I18" i="7" s="1"/>
  <c r="AO18" i="7" s="1" a="1"/>
  <c r="AO18" i="7" s="1"/>
  <c r="BN18" i="7" s="1"/>
  <c r="I116" i="7" a="1"/>
  <c r="I116" i="7" s="1"/>
  <c r="AO116" i="7" s="1" a="1"/>
  <c r="AO116" i="7" s="1"/>
  <c r="BN116" i="7" s="1"/>
  <c r="I185" i="7" a="1"/>
  <c r="I185" i="7" s="1"/>
  <c r="AO185" i="7" s="1" a="1"/>
  <c r="AO185" i="7" s="1"/>
  <c r="BN185" i="7" s="1"/>
  <c r="I26" i="7" a="1"/>
  <c r="I26" i="7" s="1"/>
  <c r="AO26" i="7" s="1" a="1"/>
  <c r="AO26" i="7" s="1"/>
  <c r="BN26" i="7" s="1"/>
  <c r="I290" i="7" a="1"/>
  <c r="I290" i="7" s="1"/>
  <c r="AO290" i="7" s="1" a="1"/>
  <c r="AO290" i="7" s="1"/>
  <c r="BN290" i="7" s="1"/>
  <c r="I230" i="7" a="1"/>
  <c r="I230" i="7" s="1"/>
  <c r="AO230" i="7" s="1" a="1"/>
  <c r="AO230" i="7" s="1"/>
  <c r="BN230" i="7" s="1"/>
  <c r="I280" i="7" a="1"/>
  <c r="I280" i="7" s="1"/>
  <c r="AO280" i="7" s="1" a="1"/>
  <c r="AO280" i="7" s="1"/>
  <c r="BN280" i="7" s="1"/>
  <c r="I25" i="7" a="1"/>
  <c r="I25" i="7" s="1"/>
  <c r="AO25" i="7" s="1" a="1"/>
  <c r="AO25" i="7" s="1"/>
  <c r="BN25" i="7" s="1"/>
  <c r="I13" i="7" a="1"/>
  <c r="I13" i="7" s="1"/>
  <c r="AO13" i="7" s="1" a="1"/>
  <c r="AO13" i="7" s="1"/>
  <c r="BN13" i="7" s="1"/>
  <c r="I34" i="7" a="1"/>
  <c r="I34" i="7" s="1"/>
  <c r="AO34" i="7" s="1" a="1"/>
  <c r="AO34" i="7" s="1"/>
  <c r="BN34" i="7" s="1"/>
  <c r="I158" i="7" a="1"/>
  <c r="I158" i="7" s="1"/>
  <c r="AO158" i="7" s="1" a="1"/>
  <c r="AO158" i="7" s="1"/>
  <c r="BN158" i="7" s="1"/>
  <c r="I113" i="7" a="1"/>
  <c r="I113" i="7" s="1"/>
  <c r="AO113" i="7" s="1" a="1"/>
  <c r="AO113" i="7" s="1"/>
  <c r="BN113" i="7" s="1"/>
  <c r="I182" i="7" a="1"/>
  <c r="I182" i="7" s="1"/>
  <c r="AO182" i="7" s="1" a="1"/>
  <c r="AO182" i="7" s="1"/>
  <c r="BN182" i="7" s="1"/>
  <c r="I243" i="7" a="1"/>
  <c r="I243" i="7" s="1"/>
  <c r="AO243" i="7" s="1" a="1"/>
  <c r="AO243" i="7" s="1"/>
  <c r="BN243" i="7" s="1"/>
  <c r="I287" i="7" a="1"/>
  <c r="I287" i="7" s="1"/>
  <c r="AO287" i="7" s="1" a="1"/>
  <c r="AO287" i="7" s="1"/>
  <c r="BN287" i="7" s="1"/>
  <c r="I206" i="7" a="1"/>
  <c r="I206" i="7" s="1"/>
  <c r="AO206" i="7" s="1" a="1"/>
  <c r="AO206" i="7" s="1"/>
  <c r="BN206" i="7" s="1"/>
  <c r="I203" i="7" a="1"/>
  <c r="I203" i="7" s="1"/>
  <c r="AO203" i="7" s="1" a="1"/>
  <c r="AO203" i="7" s="1"/>
  <c r="BN203" i="7" s="1"/>
  <c r="I53" i="7" a="1"/>
  <c r="I53" i="7" s="1"/>
  <c r="AO53" i="7" s="1" a="1"/>
  <c r="AO53" i="7" s="1"/>
  <c r="BN53" i="7" s="1"/>
  <c r="I139" i="7" a="1"/>
  <c r="I139" i="7" s="1"/>
  <c r="AO139" i="7" s="1" a="1"/>
  <c r="AO139" i="7" s="1"/>
  <c r="BN139" i="7" s="1"/>
  <c r="I103" i="7" a="1"/>
  <c r="I103" i="7" s="1"/>
  <c r="AO103" i="7" s="1" a="1"/>
  <c r="AO103" i="7" s="1"/>
  <c r="BN103" i="7" s="1"/>
  <c r="I126" i="7" a="1"/>
  <c r="I126" i="7" s="1"/>
  <c r="AO126" i="7" s="1" a="1"/>
  <c r="AO126" i="7" s="1"/>
  <c r="BN126" i="7" s="1"/>
  <c r="I190" i="7" a="1"/>
  <c r="I190" i="7" s="1"/>
  <c r="AO190" i="7" s="1" a="1"/>
  <c r="AO190" i="7" s="1"/>
  <c r="BN190" i="7" s="1"/>
  <c r="I112" i="7" a="1"/>
  <c r="I112" i="7" s="1"/>
  <c r="AO112" i="7" s="1" a="1"/>
  <c r="AO112" i="7" s="1"/>
  <c r="BN112" i="7" s="1"/>
  <c r="I211" i="7" a="1"/>
  <c r="I211" i="7" s="1"/>
  <c r="AO211" i="7" s="1" a="1"/>
  <c r="AO211" i="7" s="1"/>
  <c r="BN211" i="7" s="1"/>
  <c r="I111" i="7" a="1"/>
  <c r="I111" i="7" s="1"/>
  <c r="AO111" i="7" s="1" a="1"/>
  <c r="AO111" i="7" s="1"/>
  <c r="BN111" i="7" s="1"/>
  <c r="I261" i="7" a="1"/>
  <c r="I261" i="7" s="1"/>
  <c r="AO261" i="7" s="1" a="1"/>
  <c r="AO261" i="7" s="1"/>
  <c r="BN261" i="7" s="1"/>
  <c r="I84" i="7" a="1"/>
  <c r="I84" i="7" s="1"/>
  <c r="AO84" i="7" s="1" a="1"/>
  <c r="AO84" i="7" s="1"/>
  <c r="BN84" i="7" s="1"/>
  <c r="I152" i="7" a="1"/>
  <c r="I152" i="7" s="1"/>
  <c r="AO152" i="7" s="1" a="1"/>
  <c r="AO152" i="7" s="1"/>
  <c r="BN152" i="7" s="1"/>
  <c r="I43" i="7" a="1"/>
  <c r="I43" i="7" s="1"/>
  <c r="AO43" i="7" s="1" a="1"/>
  <c r="AO43" i="7" s="1"/>
  <c r="BN43" i="7" s="1"/>
  <c r="I22" i="7" a="1"/>
  <c r="I22" i="7" s="1"/>
  <c r="AO22" i="7" s="1" a="1"/>
  <c r="AO22" i="7" s="1"/>
  <c r="BN22" i="7" s="1"/>
  <c r="I237" i="7" a="1"/>
  <c r="I237" i="7" s="1"/>
  <c r="AO237" i="7" s="1" a="1"/>
  <c r="AO237" i="7" s="1"/>
  <c r="BN237" i="7" s="1"/>
  <c r="I229" i="7" a="1"/>
  <c r="I229" i="7" s="1"/>
  <c r="AO229" i="7" s="1" a="1"/>
  <c r="AO229" i="7" s="1"/>
  <c r="BN229" i="7" s="1"/>
  <c r="I170" i="7" a="1"/>
  <c r="I170" i="7" s="1"/>
  <c r="AO170" i="7" s="1" a="1"/>
  <c r="AO170" i="7" s="1"/>
  <c r="BN170" i="7" s="1"/>
  <c r="I282" i="7" a="1"/>
  <c r="I282" i="7" s="1"/>
  <c r="AO282" i="7" s="1" a="1"/>
  <c r="AO282" i="7" s="1"/>
  <c r="BN282" i="7" s="1"/>
  <c r="I70" i="7" a="1"/>
  <c r="I70" i="7" s="1"/>
  <c r="AO70" i="7" s="1" a="1"/>
  <c r="AO70" i="7" s="1"/>
  <c r="BN70" i="7" s="1"/>
  <c r="I91" i="7" a="1"/>
  <c r="I91" i="7" s="1"/>
  <c r="AO91" i="7" s="1" a="1"/>
  <c r="AO91" i="7" s="1"/>
  <c r="BN91" i="7" s="1"/>
  <c r="I50" i="7" a="1"/>
  <c r="I50" i="7" s="1"/>
  <c r="AO50" i="7" s="1" a="1"/>
  <c r="AO50" i="7" s="1"/>
  <c r="BN50" i="7" s="1"/>
  <c r="I120" i="7" a="1"/>
  <c r="I120" i="7" s="1"/>
  <c r="AO120" i="7" s="1" a="1"/>
  <c r="AO120" i="7" s="1"/>
  <c r="BN120" i="7" s="1"/>
  <c r="I207" i="7" a="1"/>
  <c r="I207" i="7" s="1"/>
  <c r="AO207" i="7" s="1" a="1"/>
  <c r="AO207" i="7" s="1"/>
  <c r="BN207" i="7" s="1"/>
  <c r="I172" i="7" a="1"/>
  <c r="I172" i="7" s="1"/>
  <c r="AO172" i="7" s="1" a="1"/>
  <c r="AO172" i="7" s="1"/>
  <c r="BN172" i="7" s="1"/>
  <c r="I196" i="7" a="1"/>
  <c r="I196" i="7" s="1"/>
  <c r="AO196" i="7" s="1" a="1"/>
  <c r="AO196" i="7" s="1"/>
  <c r="BN196" i="7" s="1"/>
  <c r="I210" i="7" a="1"/>
  <c r="I210" i="7" s="1"/>
  <c r="AO210" i="7" s="1" a="1"/>
  <c r="AO210" i="7" s="1"/>
  <c r="BN210" i="7" s="1"/>
  <c r="I271" i="7" a="1"/>
  <c r="I271" i="7" s="1"/>
  <c r="AO271" i="7" s="1" a="1"/>
  <c r="AO271" i="7" s="1"/>
  <c r="BN271" i="7" s="1"/>
  <c r="I7" i="7" a="1"/>
  <c r="I7" i="7" s="1"/>
  <c r="AO7" i="7" s="1" a="1"/>
  <c r="AO7" i="7" s="1"/>
  <c r="BN7" i="7" s="1"/>
  <c r="I78" i="7" a="1"/>
  <c r="I78" i="7" s="1"/>
  <c r="AO78" i="7" s="1" a="1"/>
  <c r="AO78" i="7" s="1"/>
  <c r="BN78" i="7" s="1"/>
  <c r="I66" i="7" a="1"/>
  <c r="I66" i="7" s="1"/>
  <c r="AO66" i="7" s="1" a="1"/>
  <c r="AO66" i="7" s="1"/>
  <c r="BN66" i="7" s="1"/>
  <c r="I87" i="7" a="1"/>
  <c r="I87" i="7" s="1"/>
  <c r="AO87" i="7" s="1" a="1"/>
  <c r="AO87" i="7" s="1"/>
  <c r="BN87" i="7" s="1"/>
  <c r="I44" i="7" a="1"/>
  <c r="I44" i="7" s="1"/>
  <c r="AO44" i="7" s="1" a="1"/>
  <c r="AO44" i="7" s="1"/>
  <c r="BN44" i="7" s="1"/>
  <c r="I117" i="7" a="1"/>
  <c r="I117" i="7" s="1"/>
  <c r="AO117" i="7" s="1" a="1"/>
  <c r="AO117" i="7" s="1"/>
  <c r="BN117" i="7" s="1"/>
  <c r="I186" i="7" a="1"/>
  <c r="I186" i="7" s="1"/>
  <c r="AO186" i="7" s="1" a="1"/>
  <c r="AO186" i="7" s="1"/>
  <c r="BN186" i="7" s="1"/>
  <c r="I164" i="7" a="1"/>
  <c r="I164" i="7" s="1"/>
  <c r="AO164" i="7" s="1" a="1"/>
  <c r="AO164" i="7" s="1"/>
  <c r="BN164" i="7" s="1"/>
  <c r="I291" i="7" a="1"/>
  <c r="I291" i="7" s="1"/>
  <c r="AO291" i="7" s="1" a="1"/>
  <c r="AO291" i="7" s="1"/>
  <c r="BN291" i="7" s="1"/>
  <c r="I232" i="7" a="1"/>
  <c r="I232" i="7" s="1"/>
  <c r="AO232" i="7" s="1" a="1"/>
  <c r="AO232" i="7" s="1"/>
  <c r="BN232" i="7" s="1"/>
  <c r="I295" i="7" a="1"/>
  <c r="I295" i="7" s="1"/>
  <c r="AO295" i="7" s="1" a="1"/>
  <c r="AO295" i="7" s="1"/>
  <c r="BN295" i="7" s="1"/>
  <c r="I58" i="7" a="1"/>
  <c r="I58" i="7" s="1"/>
  <c r="AO58" i="7" s="1" a="1"/>
  <c r="AO58" i="7" s="1"/>
  <c r="BN58" i="7" s="1"/>
  <c r="I143" i="7" a="1"/>
  <c r="I143" i="7" s="1"/>
  <c r="AO143" i="7" s="1" a="1"/>
  <c r="AO143" i="7" s="1"/>
  <c r="BN143" i="7" s="1"/>
  <c r="I23" i="7" a="1"/>
  <c r="I23" i="7" s="1"/>
  <c r="AO23" i="7" s="1" a="1"/>
  <c r="AO23" i="7" s="1"/>
  <c r="BN23" i="7" s="1"/>
  <c r="I59" i="7" a="1"/>
  <c r="I59" i="7" s="1"/>
  <c r="AO59" i="7" s="1" a="1"/>
  <c r="AO59" i="7" s="1"/>
  <c r="BN59" i="7" s="1"/>
  <c r="I208" i="7" a="1"/>
  <c r="I208" i="7" s="1"/>
  <c r="AO208" i="7" s="1" a="1"/>
  <c r="AO208" i="7" s="1"/>
  <c r="BN208" i="7" s="1"/>
  <c r="I175" i="7" a="1"/>
  <c r="I175" i="7" s="1"/>
  <c r="AO175" i="7" s="1" a="1"/>
  <c r="AO175" i="7" s="1"/>
  <c r="BN175" i="7" s="1"/>
  <c r="I260" i="7" a="1"/>
  <c r="I260" i="7" s="1"/>
  <c r="AO260" i="7" s="1" a="1"/>
  <c r="AO260" i="7" s="1"/>
  <c r="BN260" i="7" s="1"/>
  <c r="I197" i="7" a="1"/>
  <c r="I197" i="7" s="1"/>
  <c r="AO197" i="7" s="1" a="1"/>
  <c r="AO197" i="7" s="1"/>
  <c r="BN197" i="7" s="1"/>
  <c r="I9" i="7" a="1"/>
  <c r="I9" i="7" s="1"/>
  <c r="AO9" i="7" s="1" a="1"/>
  <c r="AO9" i="7" s="1"/>
  <c r="BN9" i="7" s="1"/>
  <c r="I137" i="7" a="1"/>
  <c r="I137" i="7" s="1"/>
  <c r="AO137" i="7" s="1" a="1"/>
  <c r="AO137" i="7" s="1"/>
  <c r="BN137" i="7" s="1"/>
  <c r="I156" i="7" a="1"/>
  <c r="I156" i="7" s="1"/>
  <c r="AO156" i="7" s="1" a="1"/>
  <c r="AO156" i="7" s="1"/>
  <c r="BN156" i="7" s="1"/>
  <c r="I47" i="7" a="1"/>
  <c r="I47" i="7" s="1"/>
  <c r="AO47" i="7" s="1" a="1"/>
  <c r="AO47" i="7" s="1"/>
  <c r="BN47" i="7" s="1"/>
  <c r="I105" i="7" a="1"/>
  <c r="I105" i="7" s="1"/>
  <c r="AO105" i="7" s="1" a="1"/>
  <c r="AO105" i="7" s="1"/>
  <c r="BN105" i="7" s="1"/>
  <c r="I241" i="7" a="1"/>
  <c r="I241" i="7" s="1"/>
  <c r="AO241" i="7" s="1" a="1"/>
  <c r="AO241" i="7" s="1"/>
  <c r="BN241" i="7" s="1"/>
  <c r="I275" i="7" a="1"/>
  <c r="I275" i="7" s="1"/>
  <c r="AO275" i="7" s="1" a="1"/>
  <c r="AO275" i="7" s="1"/>
  <c r="BN275" i="7" s="1"/>
  <c r="I181" i="7" a="1"/>
  <c r="I181" i="7" s="1"/>
  <c r="AO181" i="7" s="1" a="1"/>
  <c r="AO181" i="7" s="1"/>
  <c r="BN181" i="7" s="1"/>
  <c r="I283" i="7" a="1"/>
  <c r="I283" i="7" s="1"/>
  <c r="AO283" i="7" s="1" a="1"/>
  <c r="AO283" i="7" s="1"/>
  <c r="BN283" i="7" s="1"/>
  <c r="I75" i="7" a="1"/>
  <c r="I75" i="7" s="1"/>
  <c r="AO75" i="7" s="1" a="1"/>
  <c r="AO75" i="7" s="1"/>
  <c r="BN75" i="7" s="1"/>
  <c r="I96" i="7" a="1"/>
  <c r="I96" i="7" s="1"/>
  <c r="AO96" i="7" s="1" a="1"/>
  <c r="AO96" i="7" s="1"/>
  <c r="BN96" i="7" s="1"/>
  <c r="I101" i="7" a="1"/>
  <c r="I101" i="7" s="1"/>
  <c r="AO101" i="7" s="1" a="1"/>
  <c r="AO101" i="7" s="1"/>
  <c r="BN101" i="7" s="1"/>
  <c r="I124" i="7" a="1"/>
  <c r="I124" i="7" s="1"/>
  <c r="AO124" i="7" s="1" a="1"/>
  <c r="AO124" i="7" s="1"/>
  <c r="BN124" i="7" s="1"/>
  <c r="I165" i="7" a="1"/>
  <c r="I165" i="7" s="1"/>
  <c r="AO165" i="7" s="1" a="1"/>
  <c r="AO165" i="7" s="1"/>
  <c r="BN165" i="7" s="1"/>
  <c r="I222" i="7" a="1"/>
  <c r="I222" i="7" s="1"/>
  <c r="AO222" i="7" s="1" a="1"/>
  <c r="AO222" i="7" s="1"/>
  <c r="BN222" i="7" s="1"/>
  <c r="I293" i="7" a="1"/>
  <c r="I293" i="7" s="1"/>
  <c r="AO293" i="7" s="1" a="1"/>
  <c r="AO293" i="7" s="1"/>
  <c r="BN293" i="7" s="1"/>
  <c r="I263" i="7" a="1"/>
  <c r="I263" i="7" s="1"/>
  <c r="AO263" i="7" s="1" a="1"/>
  <c r="AO263" i="7" s="1"/>
  <c r="BN263" i="7" s="1"/>
  <c r="I279" i="7" a="1"/>
  <c r="I279" i="7" s="1"/>
  <c r="AO279" i="7" s="1" a="1"/>
  <c r="AO279" i="7" s="1"/>
  <c r="BN279" i="7" s="1"/>
  <c r="I138" i="7" a="1"/>
  <c r="I138" i="7" s="1"/>
  <c r="AO138" i="7" s="1" a="1"/>
  <c r="AO138" i="7" s="1"/>
  <c r="BN138" i="7" s="1"/>
  <c r="I142" i="7" a="1"/>
  <c r="I142" i="7" s="1"/>
  <c r="AO142" i="7" s="1" a="1"/>
  <c r="AO142" i="7" s="1"/>
  <c r="BN142" i="7" s="1"/>
  <c r="I129" i="7" a="1"/>
  <c r="I129" i="7" s="1"/>
  <c r="AO129" i="7" s="1" a="1"/>
  <c r="AO129" i="7" s="1"/>
  <c r="BN129" i="7" s="1"/>
  <c r="I163" i="7" a="1"/>
  <c r="I163" i="7" s="1"/>
  <c r="AO163" i="7" s="1" a="1"/>
  <c r="AO163" i="7" s="1"/>
  <c r="BN163" i="7" s="1"/>
  <c r="I174" i="7" a="1"/>
  <c r="I174" i="7" s="1"/>
  <c r="AO174" i="7" s="1" a="1"/>
  <c r="AO174" i="7" s="1"/>
  <c r="BN174" i="7" s="1"/>
  <c r="I136" i="7" a="1"/>
  <c r="I136" i="7" s="1"/>
  <c r="AO136" i="7" s="1" a="1"/>
  <c r="AO136" i="7" s="1"/>
  <c r="BN136" i="7" s="1"/>
  <c r="I45" i="7" a="1"/>
  <c r="I45" i="7" s="1"/>
  <c r="AO45" i="7" s="1" a="1"/>
  <c r="AO45" i="7" s="1"/>
  <c r="BN45" i="7" s="1"/>
  <c r="I240" i="7" a="1"/>
  <c r="I240" i="7" s="1"/>
  <c r="AO240" i="7" s="1" a="1"/>
  <c r="AO240" i="7" s="1"/>
  <c r="BN240" i="7" s="1"/>
  <c r="I179" i="7" a="1"/>
  <c r="I179" i="7" s="1"/>
  <c r="AO179" i="7" s="1" a="1"/>
  <c r="AO179" i="7" s="1"/>
  <c r="BN179" i="7" s="1"/>
  <c r="I74" i="7" a="1"/>
  <c r="I74" i="7" s="1"/>
  <c r="AO74" i="7" s="1" a="1"/>
  <c r="AO74" i="7" s="1"/>
  <c r="BN74" i="7" s="1"/>
  <c r="I100" i="7" a="1"/>
  <c r="I100" i="7" s="1"/>
  <c r="AO100" i="7" s="1" a="1"/>
  <c r="AO100" i="7" s="1"/>
  <c r="BN100" i="7" s="1"/>
  <c r="I162" i="7" a="1"/>
  <c r="I162" i="7" s="1"/>
  <c r="AO162" i="7" s="1" a="1"/>
  <c r="AO162" i="7" s="1"/>
  <c r="BN162" i="7" s="1"/>
  <c r="I276" i="7" a="1"/>
  <c r="I276" i="7" s="1"/>
  <c r="AO276" i="7" s="1" a="1"/>
  <c r="AO276" i="7" s="1"/>
  <c r="BN276" i="7" s="1"/>
  <c r="I107" i="7" a="1"/>
  <c r="I107" i="7" s="1"/>
  <c r="AO107" i="7" s="1" a="1"/>
  <c r="AO107" i="7" s="1"/>
  <c r="BN107" i="7" s="1"/>
  <c r="I149" i="7" a="1"/>
  <c r="I149" i="7" s="1"/>
  <c r="AO149" i="7" s="1" a="1"/>
  <c r="AO149" i="7" s="1"/>
  <c r="BN149" i="7" s="1"/>
  <c r="I106" i="7" a="1"/>
  <c r="I106" i="7" s="1"/>
  <c r="AO106" i="7" s="1" a="1"/>
  <c r="AO106" i="7" s="1"/>
  <c r="BN106" i="7" s="1"/>
  <c r="I180" i="7" a="1"/>
  <c r="I180" i="7" s="1"/>
  <c r="AO180" i="7" s="1" a="1"/>
  <c r="AO180" i="7" s="1"/>
  <c r="BN180" i="7" s="1"/>
  <c r="I256" i="7" a="1"/>
  <c r="I256" i="7" s="1"/>
  <c r="AO256" i="7" s="1" a="1"/>
  <c r="AO256" i="7" s="1"/>
  <c r="BN256" i="7" s="1"/>
  <c r="I38" i="7" a="1"/>
  <c r="I38" i="7" s="1"/>
  <c r="AO38" i="7" s="1" a="1"/>
  <c r="AO38" i="7" s="1"/>
  <c r="BN38" i="7" s="1"/>
  <c r="I146" i="7" a="1"/>
  <c r="I146" i="7" s="1"/>
  <c r="AO146" i="7" s="1" a="1"/>
  <c r="AO146" i="7" s="1"/>
  <c r="BN146" i="7" s="1"/>
  <c r="I133" i="7" a="1"/>
  <c r="I133" i="7" s="1"/>
  <c r="AO133" i="7" s="1" a="1"/>
  <c r="AO133" i="7" s="1"/>
  <c r="BN133" i="7" s="1"/>
  <c r="I228" i="7" a="1"/>
  <c r="I228" i="7" s="1"/>
  <c r="AO228" i="7" s="1" a="1"/>
  <c r="AO228" i="7" s="1"/>
  <c r="BN228" i="7" s="1"/>
  <c r="I225" i="7" a="1"/>
  <c r="I225" i="7" s="1"/>
  <c r="AO225" i="7" s="1" a="1"/>
  <c r="AO225" i="7" s="1"/>
  <c r="BN225" i="7" s="1"/>
  <c r="I36" i="7" a="1"/>
  <c r="I36" i="7" s="1"/>
  <c r="AO36" i="7" s="1" a="1"/>
  <c r="AO36" i="7" s="1"/>
  <c r="BN36" i="7" s="1"/>
  <c r="I114" i="7" a="1"/>
  <c r="I114" i="7" s="1"/>
  <c r="AO114" i="7" s="1" a="1"/>
  <c r="AO114" i="7" s="1"/>
  <c r="BN114" i="7" s="1"/>
  <c r="I244" i="7" a="1"/>
  <c r="I244" i="7" s="1"/>
  <c r="AO244" i="7" s="1" a="1"/>
  <c r="AO244" i="7" s="1"/>
  <c r="BN244" i="7" s="1"/>
  <c r="I213" i="7" a="1"/>
  <c r="I213" i="7" s="1"/>
  <c r="AO213" i="7" s="1" a="1"/>
  <c r="AO213" i="7" s="1"/>
  <c r="BN213" i="7" s="1"/>
  <c r="I54" i="7" a="1"/>
  <c r="I54" i="7" s="1"/>
  <c r="AO54" i="7" s="1" a="1"/>
  <c r="AO54" i="7" s="1"/>
  <c r="BN54" i="7" s="1"/>
  <c r="I20" i="7" a="1"/>
  <c r="I20" i="7" s="1"/>
  <c r="AO20" i="7" s="1" a="1"/>
  <c r="AO20" i="7" s="1"/>
  <c r="BN20" i="7" s="1"/>
  <c r="I191" i="7" a="1"/>
  <c r="I191" i="7" s="1"/>
  <c r="AO191" i="7" s="1" a="1"/>
  <c r="AO191" i="7" s="1"/>
  <c r="BN191" i="7" s="1"/>
  <c r="I224" i="7" a="1"/>
  <c r="I224" i="7" s="1"/>
  <c r="AO224" i="7" s="1" a="1"/>
  <c r="AO224" i="7" s="1"/>
  <c r="BN224" i="7" s="1"/>
  <c r="I281" i="7" a="1"/>
  <c r="I281" i="7" s="1"/>
  <c r="AO281" i="7" s="1" a="1"/>
  <c r="AO281" i="7" s="1"/>
  <c r="BN281" i="7" s="1"/>
  <c r="I153" i="7" a="1"/>
  <c r="I153" i="7" s="1"/>
  <c r="AO153" i="7" s="1" a="1"/>
  <c r="AO153" i="7" s="1"/>
  <c r="BN153" i="7" s="1"/>
  <c r="I61" i="7" a="1"/>
  <c r="I61" i="7" s="1"/>
  <c r="AO61" i="7" s="1" a="1"/>
  <c r="AO61" i="7" s="1"/>
  <c r="BN61" i="7" s="1"/>
  <c r="I231" i="7" a="1"/>
  <c r="I231" i="7" s="1"/>
  <c r="AO231" i="7" s="1" a="1"/>
  <c r="AO231" i="7" s="1"/>
  <c r="BN231" i="7" s="1"/>
  <c r="I258" i="7" a="1"/>
  <c r="I258" i="7" s="1"/>
  <c r="AO258" i="7" s="1" a="1"/>
  <c r="AO258" i="7" s="1"/>
  <c r="BN258" i="7" s="1"/>
  <c r="I15" i="7" a="1"/>
  <c r="I15" i="7" s="1"/>
  <c r="AO15" i="7" s="1" a="1"/>
  <c r="AO15" i="7" s="1"/>
  <c r="BN15" i="7" s="1"/>
  <c r="I71" i="7" a="1"/>
  <c r="I71" i="7" s="1"/>
  <c r="AO71" i="7" s="1" a="1"/>
  <c r="AO71" i="7" s="1"/>
  <c r="BN71" i="7" s="1"/>
  <c r="I98" i="7" a="1"/>
  <c r="I98" i="7" s="1"/>
  <c r="AO98" i="7" s="1" a="1"/>
  <c r="AO98" i="7" s="1"/>
  <c r="BN98" i="7" s="1"/>
  <c r="I130" i="7" a="1"/>
  <c r="I130" i="7" s="1"/>
  <c r="AO130" i="7" s="1" a="1"/>
  <c r="AO130" i="7" s="1"/>
  <c r="BN130" i="7" s="1"/>
  <c r="I250" i="7" a="1"/>
  <c r="I250" i="7" s="1"/>
  <c r="AO250" i="7" s="1" a="1"/>
  <c r="AO250" i="7" s="1"/>
  <c r="BN250" i="7" s="1"/>
  <c r="I273" i="7" a="1"/>
  <c r="I273" i="7" s="1"/>
  <c r="AO273" i="7" s="1" a="1"/>
  <c r="AO273" i="7" s="1"/>
  <c r="BN273" i="7" s="1"/>
  <c r="I147" i="7" a="1"/>
  <c r="I147" i="7" s="1"/>
  <c r="AO147" i="7" s="1" a="1"/>
  <c r="AO147" i="7" s="1"/>
  <c r="BN147" i="7" s="1"/>
  <c r="I62" i="7" a="1"/>
  <c r="I62" i="7" s="1"/>
  <c r="AO62" i="7" s="1" a="1"/>
  <c r="AO62" i="7" s="1"/>
  <c r="BN62" i="7" s="1"/>
  <c r="I176" i="7" a="1"/>
  <c r="I176" i="7" s="1"/>
  <c r="AO176" i="7" s="1" a="1"/>
  <c r="AO176" i="7" s="1"/>
  <c r="BN176" i="7" s="1"/>
  <c r="I251" i="7" a="1"/>
  <c r="I251" i="7" s="1"/>
  <c r="AO251" i="7" s="1" a="1"/>
  <c r="AO251" i="7" s="1"/>
  <c r="BN251" i="7" s="1"/>
  <c r="I40" i="7" a="1"/>
  <c r="I40" i="7" s="1"/>
  <c r="AO40" i="7" s="1" a="1"/>
  <c r="AO40" i="7" s="1"/>
  <c r="BN40" i="7" s="1"/>
  <c r="I115" i="7" a="1"/>
  <c r="I115" i="7" s="1"/>
  <c r="AO115" i="7" s="1" a="1"/>
  <c r="AO115" i="7" s="1"/>
  <c r="BN115" i="7" s="1"/>
  <c r="I245" i="7" a="1"/>
  <c r="I245" i="7" s="1"/>
  <c r="AO245" i="7" s="1" a="1"/>
  <c r="AO245" i="7" s="1"/>
  <c r="BN245" i="7" s="1"/>
  <c r="I215" i="7" a="1"/>
  <c r="I215" i="7" s="1"/>
  <c r="AO215" i="7" s="1" a="1"/>
  <c r="AO215" i="7" s="1"/>
  <c r="BN215" i="7" s="1"/>
  <c r="I55" i="7" a="1"/>
  <c r="I55" i="7" s="1"/>
  <c r="AO55" i="7" s="1" a="1"/>
  <c r="AO55" i="7" s="1"/>
  <c r="BN55" i="7" s="1"/>
  <c r="I24" i="7" a="1"/>
  <c r="I24" i="7" s="1"/>
  <c r="AO24" i="7" s="1" a="1"/>
  <c r="AO24" i="7" s="1"/>
  <c r="BN24" i="7" s="1"/>
  <c r="I192" i="7" a="1"/>
  <c r="I192" i="7" s="1"/>
  <c r="AO192" i="7" s="1" a="1"/>
  <c r="AO192" i="7" s="1"/>
  <c r="BN192" i="7" s="1"/>
  <c r="I226" i="7" a="1"/>
  <c r="I226" i="7" s="1"/>
  <c r="AO226" i="7" s="1" a="1"/>
  <c r="AO226" i="7" s="1"/>
  <c r="BN226" i="7" s="1"/>
  <c r="I6" i="7" a="1"/>
  <c r="I6" i="7" s="1"/>
  <c r="I82" i="7" a="1"/>
  <c r="I82" i="7" s="1"/>
  <c r="AO82" i="7" s="1" a="1"/>
  <c r="AO82" i="7" s="1"/>
  <c r="BN82" i="7" s="1"/>
  <c r="I93" i="7" a="1"/>
  <c r="I93" i="7" s="1"/>
  <c r="AO93" i="7" s="1" a="1"/>
  <c r="AO93" i="7" s="1"/>
  <c r="BN93" i="7" s="1"/>
  <c r="I121" i="7" a="1"/>
  <c r="I121" i="7" s="1"/>
  <c r="AO121" i="7" s="1" a="1"/>
  <c r="AO121" i="7" s="1"/>
  <c r="BN121" i="7" s="1"/>
  <c r="I219" i="7" a="1"/>
  <c r="I219" i="7" s="1"/>
  <c r="AO219" i="7" s="1" a="1"/>
  <c r="AO219" i="7" s="1"/>
  <c r="BN219" i="7" s="1"/>
  <c r="I246" i="7" a="1"/>
  <c r="I246" i="7" s="1"/>
  <c r="AO246" i="7" s="1" a="1"/>
  <c r="AO246" i="7" s="1"/>
  <c r="BN246" i="7" s="1"/>
  <c r="I77" i="7" a="1"/>
  <c r="I77" i="7" s="1"/>
  <c r="AO77" i="7" s="1" a="1"/>
  <c r="AO77" i="7" s="1"/>
  <c r="BN77" i="7" s="1"/>
  <c r="I19" i="7" a="1"/>
  <c r="I19" i="7" s="1"/>
  <c r="AO19" i="7" s="1" a="1"/>
  <c r="AO19" i="7" s="1"/>
  <c r="BN19" i="7" s="1"/>
  <c r="I218" i="7" a="1"/>
  <c r="I218" i="7" s="1"/>
  <c r="AO218" i="7" s="1" a="1"/>
  <c r="AO218" i="7" s="1"/>
  <c r="BN218" i="7" s="1"/>
  <c r="I167" i="7" a="1"/>
  <c r="I167" i="7" s="1"/>
  <c r="AO167" i="7" s="1" a="1"/>
  <c r="AO167" i="7" s="1"/>
  <c r="BN167" i="7" s="1"/>
  <c r="I14" i="7" a="1"/>
  <c r="I14" i="7" s="1"/>
  <c r="AO14" i="7" s="1" a="1"/>
  <c r="AO14" i="7" s="1"/>
  <c r="BN14" i="7" s="1"/>
  <c r="I160" i="7" a="1"/>
  <c r="I160" i="7" s="1"/>
  <c r="AO160" i="7" s="1" a="1"/>
  <c r="AO160" i="7" s="1"/>
  <c r="BN160" i="7" s="1"/>
  <c r="I184" i="7" a="1"/>
  <c r="I184" i="7" s="1"/>
  <c r="AO184" i="7" s="1" a="1"/>
  <c r="AO184" i="7" s="1"/>
  <c r="BN184" i="7" s="1"/>
  <c r="I289" i="7" a="1"/>
  <c r="I289" i="7" s="1"/>
  <c r="AO289" i="7" s="1" a="1"/>
  <c r="AO289" i="7" s="1"/>
  <c r="BN289" i="7" s="1"/>
  <c r="I278" i="7" a="1"/>
  <c r="I278" i="7" s="1"/>
  <c r="AO278" i="7" s="1" a="1"/>
  <c r="AO278" i="7" s="1"/>
  <c r="BN278" i="7" s="1"/>
  <c r="I141" i="7" a="1"/>
  <c r="I141" i="7" s="1"/>
  <c r="AO141" i="7" s="1" a="1"/>
  <c r="AO141" i="7" s="1"/>
  <c r="BN141" i="7" s="1"/>
  <c r="I128" i="7" a="1"/>
  <c r="I128" i="7" s="1"/>
  <c r="AO128" i="7" s="1" a="1"/>
  <c r="AO128" i="7" s="1"/>
  <c r="BN128" i="7" s="1"/>
  <c r="I161" i="7" a="1"/>
  <c r="I161" i="7" s="1"/>
  <c r="AO161" i="7" s="1" a="1"/>
  <c r="AO161" i="7" s="1"/>
  <c r="BN161" i="7" s="1"/>
  <c r="I171" i="7" a="1"/>
  <c r="I171" i="7" s="1"/>
  <c r="AO171" i="7" s="1" a="1"/>
  <c r="AO171" i="7" s="1"/>
  <c r="BN171" i="7" s="1"/>
  <c r="I65" i="7" a="1"/>
  <c r="I65" i="7" s="1"/>
  <c r="AO65" i="7" s="1" a="1"/>
  <c r="AO65" i="7" s="1"/>
  <c r="BN65" i="7" s="1"/>
  <c r="I102" i="7" a="1"/>
  <c r="I102" i="7" s="1"/>
  <c r="AO102" i="7" s="1" a="1"/>
  <c r="AO102" i="7" s="1"/>
  <c r="BN102" i="7" s="1"/>
  <c r="I198" i="7" a="1"/>
  <c r="I198" i="7" s="1"/>
  <c r="AO198" i="7" s="1" a="1"/>
  <c r="AO198" i="7" s="1"/>
  <c r="BN198" i="7" s="1"/>
  <c r="I151" i="7" a="1"/>
  <c r="I151" i="7" s="1"/>
  <c r="AO151" i="7" s="1" a="1"/>
  <c r="AO151" i="7" s="1"/>
  <c r="BN151" i="7" s="1"/>
  <c r="I214" i="7" a="1"/>
  <c r="I214" i="7" s="1"/>
  <c r="AO214" i="7" s="1" a="1"/>
  <c r="AO214" i="7" s="1"/>
  <c r="BN214" i="7" s="1"/>
  <c r="I90" i="7" a="1"/>
  <c r="I90" i="7" s="1"/>
  <c r="AO90" i="7" s="1" a="1"/>
  <c r="AO90" i="7" s="1"/>
  <c r="BN90" i="7" s="1"/>
  <c r="I169" i="7" a="1"/>
  <c r="I169" i="7" s="1"/>
  <c r="AO169" i="7" s="1" a="1"/>
  <c r="AO169" i="7" s="1"/>
  <c r="BN169" i="7" s="1"/>
  <c r="I29" i="7" a="1"/>
  <c r="I29" i="7" s="1"/>
  <c r="AO29" i="7" s="1" a="1"/>
  <c r="AO29" i="7" s="1"/>
  <c r="BN29" i="7" s="1"/>
  <c r="I216" i="7" a="1"/>
  <c r="I216" i="7" s="1"/>
  <c r="AO216" i="7" s="1" a="1"/>
  <c r="AO216" i="7" s="1"/>
  <c r="BN216" i="7" s="1"/>
  <c r="I31" i="7" a="1"/>
  <c r="I31" i="7" s="1"/>
  <c r="AO31" i="7" s="1" a="1"/>
  <c r="AO31" i="7" s="1"/>
  <c r="BN31" i="7" s="1"/>
  <c r="I69" i="7" a="1"/>
  <c r="I69" i="7" s="1"/>
  <c r="AO69" i="7" s="1" a="1"/>
  <c r="AO69" i="7" s="1"/>
  <c r="BN69" i="7" s="1"/>
  <c r="I28" i="7" a="1"/>
  <c r="I28" i="7" s="1"/>
  <c r="AO28" i="7" s="1" a="1"/>
  <c r="AO28" i="7" s="1"/>
  <c r="BN28" i="7" s="1"/>
  <c r="I249" i="7" a="1"/>
  <c r="I249" i="7" s="1"/>
  <c r="AO249" i="7" s="1" a="1"/>
  <c r="AO249" i="7" s="1"/>
  <c r="BN249" i="7" s="1"/>
  <c r="I155" i="7" a="1"/>
  <c r="I155" i="7" s="1"/>
  <c r="AO155" i="7" s="1" a="1"/>
  <c r="AO155" i="7" s="1"/>
  <c r="BN155" i="7" s="1"/>
  <c r="I259" i="7" a="1"/>
  <c r="I259" i="7" s="1"/>
  <c r="AO259" i="7" s="1" a="1"/>
  <c r="AO259" i="7" s="1"/>
  <c r="BN259" i="7" s="1"/>
  <c r="I95" i="7" a="1"/>
  <c r="I95" i="7" s="1"/>
  <c r="AO95" i="7" s="1" a="1"/>
  <c r="AO95" i="7" s="1"/>
  <c r="BN95" i="7" s="1"/>
  <c r="I221" i="7" a="1"/>
  <c r="I221" i="7" s="1"/>
  <c r="AO221" i="7" s="1" a="1"/>
  <c r="AO221" i="7" s="1"/>
  <c r="BN221" i="7" s="1"/>
  <c r="I80" i="7" a="1"/>
  <c r="I80" i="7" s="1"/>
  <c r="AO80" i="7" s="1" a="1"/>
  <c r="AO80" i="7" s="1"/>
  <c r="BN80" i="7" s="1"/>
  <c r="I234" i="7" a="1"/>
  <c r="I234" i="7" s="1"/>
  <c r="AO234" i="7" s="1" a="1"/>
  <c r="AO234" i="7" s="1"/>
  <c r="BN234" i="7" s="1"/>
  <c r="I119" i="7" a="1"/>
  <c r="I119" i="7" s="1"/>
  <c r="AO119" i="7" s="1" a="1"/>
  <c r="AO119" i="7" s="1"/>
  <c r="BN119" i="7" s="1"/>
  <c r="I73" i="7" a="1"/>
  <c r="I73" i="7" s="1"/>
  <c r="AO73" i="7" s="1" a="1"/>
  <c r="AO73" i="7" s="1"/>
  <c r="BN73" i="7" s="1"/>
  <c r="I12" i="7" a="1"/>
  <c r="I12" i="7" s="1"/>
  <c r="AO12" i="7" s="1" a="1"/>
  <c r="AO12" i="7" s="1"/>
  <c r="BN12" i="7" s="1"/>
  <c r="I294" i="7" a="1"/>
  <c r="I294" i="7" s="1"/>
  <c r="AO294" i="7" s="1" a="1"/>
  <c r="AO294" i="7" s="1"/>
  <c r="BN294" i="7" s="1"/>
  <c r="I159" i="7" a="1"/>
  <c r="I159" i="7" s="1"/>
  <c r="AO159" i="7" s="1" a="1"/>
  <c r="AO159" i="7" s="1"/>
  <c r="BN159" i="7" s="1"/>
  <c r="I288" i="7" a="1"/>
  <c r="I288" i="7" s="1"/>
  <c r="AO288" i="7" s="1" a="1"/>
  <c r="AO288" i="7" s="1"/>
  <c r="BN288" i="7" s="1"/>
  <c r="I140" i="7" a="1"/>
  <c r="I140" i="7" s="1"/>
  <c r="AO140" i="7" s="1" a="1"/>
  <c r="AO140" i="7" s="1"/>
  <c r="BN140" i="7" s="1"/>
  <c r="I132" i="7" a="1"/>
  <c r="I132" i="7" s="1"/>
  <c r="AO132" i="7" s="1" a="1"/>
  <c r="AO132" i="7" s="1"/>
  <c r="BN132" i="7" s="1"/>
  <c r="I85" i="7" a="1"/>
  <c r="I85" i="7" s="1"/>
  <c r="AO85" i="7" s="1" a="1"/>
  <c r="AO85" i="7" s="1"/>
  <c r="BN85" i="7" s="1"/>
  <c r="I238" i="7" a="1"/>
  <c r="I238" i="7" s="1"/>
  <c r="AO238" i="7" s="1" a="1"/>
  <c r="AO238" i="7" s="1"/>
  <c r="BN238" i="7" s="1"/>
  <c r="I195" i="7" a="1"/>
  <c r="I195" i="7" s="1"/>
  <c r="AO195" i="7" s="1" a="1"/>
  <c r="AO195" i="7" s="1"/>
  <c r="BN195" i="7" s="1"/>
  <c r="I86" i="7" a="1"/>
  <c r="I86" i="7" s="1"/>
  <c r="AO86" i="7" s="1" a="1"/>
  <c r="AO86" i="7" s="1"/>
  <c r="BN86" i="7" s="1"/>
  <c r="I125" i="7" a="1"/>
  <c r="I125" i="7" s="1"/>
  <c r="AO125" i="7" s="1" a="1"/>
  <c r="AO125" i="7" s="1"/>
  <c r="BN125" i="7" s="1"/>
  <c r="I264" i="7" a="1"/>
  <c r="I264" i="7" s="1"/>
  <c r="AO264" i="7" s="1" a="1"/>
  <c r="AO264" i="7" s="1"/>
  <c r="BN264" i="7" s="1"/>
  <c r="I41" i="7" a="1"/>
  <c r="I41" i="7" s="1"/>
  <c r="AO41" i="7" s="1" a="1"/>
  <c r="AO41" i="7" s="1"/>
  <c r="BN41" i="7" s="1"/>
  <c r="I252" i="7" a="1"/>
  <c r="I252" i="7" s="1"/>
  <c r="AO252" i="7" s="1" a="1"/>
  <c r="AO252" i="7" s="1"/>
  <c r="BN252" i="7" s="1"/>
  <c r="I48" i="7" a="1"/>
  <c r="I48" i="7" s="1"/>
  <c r="AO48" i="7" s="1" a="1"/>
  <c r="AO48" i="7" s="1"/>
  <c r="BN48" i="7" s="1"/>
  <c r="I194" i="7" a="1"/>
  <c r="I194" i="7" s="1"/>
  <c r="AO194" i="7" s="1" a="1"/>
  <c r="AO194" i="7" s="1"/>
  <c r="BN194" i="7" s="1"/>
  <c r="I145" i="7" a="1"/>
  <c r="I145" i="7" s="1"/>
  <c r="AO145" i="7" s="1" a="1"/>
  <c r="AO145" i="7" s="1"/>
  <c r="BN145" i="7" s="1"/>
  <c r="I227" i="7" a="1"/>
  <c r="I227" i="7" s="1"/>
  <c r="AO227" i="7" s="1" a="1"/>
  <c r="AO227" i="7" s="1"/>
  <c r="BN227" i="7" s="1"/>
  <c r="I51" i="7" a="1"/>
  <c r="I51" i="7" s="1"/>
  <c r="AO51" i="7" s="1" a="1"/>
  <c r="AO51" i="7" s="1"/>
  <c r="BN51" i="7" s="1"/>
  <c r="I189" i="7" a="1"/>
  <c r="I189" i="7" s="1"/>
  <c r="AO189" i="7" s="1" a="1"/>
  <c r="AO189" i="7" s="1"/>
  <c r="BN189" i="7" s="1"/>
  <c r="I201" i="7" a="1"/>
  <c r="I201" i="7" s="1"/>
  <c r="AO201" i="7" s="1" a="1"/>
  <c r="AO201" i="7" s="1"/>
  <c r="BN201" i="7" s="1"/>
  <c r="I108" i="7" a="1"/>
  <c r="I108" i="7" s="1"/>
  <c r="AO108" i="7" s="1" a="1"/>
  <c r="AO108" i="7" s="1"/>
  <c r="BN108" i="7" s="1"/>
  <c r="I270" i="7" a="1"/>
  <c r="I270" i="7" s="1"/>
  <c r="AO270" i="7" s="1" a="1"/>
  <c r="AO270" i="7" s="1"/>
  <c r="BN270" i="7" s="1"/>
  <c r="I277" i="7" a="1"/>
  <c r="I277" i="7" s="1"/>
  <c r="AO277" i="7" s="1" a="1"/>
  <c r="AO277" i="7" s="1"/>
  <c r="BN277" i="7" s="1"/>
  <c r="I57" i="7" a="1"/>
  <c r="I57" i="7" s="1"/>
  <c r="AO57" i="7" s="1" a="1"/>
  <c r="AO57" i="7" s="1"/>
  <c r="BN57" i="7" s="1"/>
  <c r="I193" i="7" a="1"/>
  <c r="I193" i="7" s="1"/>
  <c r="AO193" i="7" s="1" a="1"/>
  <c r="AO193" i="7" s="1"/>
  <c r="BN193" i="7" s="1"/>
  <c r="I16" i="7" a="1"/>
  <c r="I16" i="7" s="1"/>
  <c r="AO16" i="7" s="1" a="1"/>
  <c r="AO16" i="7" s="1"/>
  <c r="BN16" i="7" s="1"/>
  <c r="I64" i="7" a="1"/>
  <c r="I64" i="7" s="1"/>
  <c r="AO64" i="7" s="1" a="1"/>
  <c r="AO64" i="7" s="1"/>
  <c r="BN64" i="7" s="1"/>
  <c r="I274" i="7" a="1"/>
  <c r="I274" i="7" s="1"/>
  <c r="AO274" i="7" s="1" a="1"/>
  <c r="AO274" i="7" s="1"/>
  <c r="BN274" i="7" s="1"/>
  <c r="I123" i="7" a="1"/>
  <c r="I123" i="7" s="1"/>
  <c r="AO123" i="7" s="1" a="1"/>
  <c r="AO123" i="7" s="1"/>
  <c r="BN123" i="7" s="1"/>
  <c r="I262" i="7" a="1"/>
  <c r="I262" i="7" s="1"/>
  <c r="AO262" i="7" s="1" a="1"/>
  <c r="AO262" i="7" s="1"/>
  <c r="BN262" i="7" s="1"/>
  <c r="I37" i="7" a="1"/>
  <c r="I37" i="7" s="1"/>
  <c r="AO37" i="7" s="1" a="1"/>
  <c r="AO37" i="7" s="1"/>
  <c r="BN37" i="7" s="1"/>
  <c r="I202" i="7" a="1"/>
  <c r="I202" i="7" s="1"/>
  <c r="AO202" i="7" s="1" a="1"/>
  <c r="AO202" i="7" s="1"/>
  <c r="BN202" i="7" s="1"/>
  <c r="I76" i="7" a="1"/>
  <c r="I76" i="7" s="1"/>
  <c r="AO76" i="7" s="1" a="1"/>
  <c r="AO76" i="7" s="1"/>
  <c r="BN76" i="7" s="1"/>
  <c r="I217" i="7" a="1"/>
  <c r="I217" i="7" s="1"/>
  <c r="AO217" i="7" s="1" a="1"/>
  <c r="AO217" i="7" s="1"/>
  <c r="BN217" i="7" s="1"/>
  <c r="I10" i="7" a="1"/>
  <c r="I10" i="7" s="1"/>
  <c r="AO10" i="7" s="1" a="1"/>
  <c r="AO10" i="7" s="1"/>
  <c r="BN10" i="7" s="1"/>
  <c r="I183" i="7" a="1"/>
  <c r="I183" i="7" s="1"/>
  <c r="AO183" i="7" s="1" a="1"/>
  <c r="AO183" i="7" s="1"/>
  <c r="BN183" i="7" s="1"/>
  <c r="I269" i="7" a="1"/>
  <c r="I269" i="7" s="1"/>
  <c r="AO269" i="7" s="1" a="1"/>
  <c r="AO269" i="7" s="1"/>
  <c r="BN269" i="7" s="1"/>
  <c r="I127" i="7" a="1"/>
  <c r="I127" i="7" s="1"/>
  <c r="AO127" i="7" s="1" a="1"/>
  <c r="AO127" i="7" s="1"/>
  <c r="BN127" i="7" s="1"/>
  <c r="I168" i="7" a="1"/>
  <c r="I168" i="7" s="1"/>
  <c r="AO168" i="7" s="1" a="1"/>
  <c r="AO168" i="7" s="1"/>
  <c r="BN168" i="7" s="1"/>
  <c r="I17" i="7" a="1"/>
  <c r="I17" i="7" s="1"/>
  <c r="AO17" i="7" s="1" a="1"/>
  <c r="AO17" i="7" s="1"/>
  <c r="BN17" i="7" s="1"/>
  <c r="I173" i="7" a="1"/>
  <c r="I173" i="7" s="1"/>
  <c r="AO173" i="7" s="1" a="1"/>
  <c r="AO173" i="7" s="1"/>
  <c r="BN173" i="7" s="1"/>
  <c r="I97" i="7" a="1"/>
  <c r="I97" i="7" s="1"/>
  <c r="AO97" i="7" s="1" a="1"/>
  <c r="AO97" i="7" s="1"/>
  <c r="BN97" i="7" s="1"/>
  <c r="I109" i="7" a="1"/>
  <c r="I109" i="7" s="1"/>
  <c r="AO109" i="7" s="1" a="1"/>
  <c r="AO109" i="7" s="1"/>
  <c r="BN109" i="7" s="1"/>
  <c r="I83" i="7" a="1"/>
  <c r="I83" i="7" s="1"/>
  <c r="AO83" i="7" s="1" a="1"/>
  <c r="AO83" i="7" s="1"/>
  <c r="BN83" i="7" s="1"/>
  <c r="I68" i="7" a="1"/>
  <c r="I68" i="7" s="1"/>
  <c r="AO68" i="7" s="1" a="1"/>
  <c r="AO68" i="7" s="1"/>
  <c r="BN68" i="7" s="1"/>
  <c r="I188" i="7" a="1"/>
  <c r="I188" i="7" s="1"/>
  <c r="AO188" i="7" s="1" a="1"/>
  <c r="AO188" i="7" s="1"/>
  <c r="BN188" i="7" s="1"/>
  <c r="I266" i="7" a="1"/>
  <c r="I266" i="7" s="1"/>
  <c r="AO266" i="7" s="1" a="1"/>
  <c r="AO266" i="7" s="1"/>
  <c r="BN266" i="7" s="1"/>
  <c r="I223" i="7" a="1"/>
  <c r="I223" i="7" s="1"/>
  <c r="AO223" i="7" s="1" a="1"/>
  <c r="AO223" i="7" s="1"/>
  <c r="BN223" i="7" s="1"/>
  <c r="I236" i="7" a="1"/>
  <c r="I236" i="7" s="1"/>
  <c r="AO236" i="7" s="1" a="1"/>
  <c r="AO236" i="7" s="1"/>
  <c r="BN236" i="7" s="1"/>
  <c r="I131" i="7" a="1"/>
  <c r="I131" i="7" s="1"/>
  <c r="AO131" i="7" s="1" a="1"/>
  <c r="AO131" i="7" s="1"/>
  <c r="BN131" i="7" s="1"/>
  <c r="M29" i="7" a="1"/>
  <c r="M29" i="7" s="1"/>
  <c r="AS29" i="7" s="1" a="1"/>
  <c r="AS29" i="7" s="1"/>
  <c r="BR29" i="7" s="1"/>
  <c r="M13" i="7" a="1"/>
  <c r="M13" i="7" s="1"/>
  <c r="AS13" i="7" s="1" a="1"/>
  <c r="AS13" i="7" s="1"/>
  <c r="BR13" i="7" s="1"/>
  <c r="M129" i="7" a="1"/>
  <c r="M129" i="7" s="1"/>
  <c r="AS129" i="7" s="1" a="1"/>
  <c r="AS129" i="7" s="1"/>
  <c r="BR129" i="7" s="1"/>
  <c r="M82" i="7" a="1"/>
  <c r="M82" i="7" s="1"/>
  <c r="AS82" i="7" s="1" a="1"/>
  <c r="AS82" i="7" s="1"/>
  <c r="BR82" i="7" s="1"/>
  <c r="M227" i="7" a="1"/>
  <c r="M227" i="7" s="1"/>
  <c r="AS227" i="7" s="1" a="1"/>
  <c r="AS227" i="7" s="1"/>
  <c r="BR227" i="7" s="1"/>
  <c r="M236" i="7" a="1"/>
  <c r="M236" i="7" s="1"/>
  <c r="AS236" i="7" s="1" a="1"/>
  <c r="AS236" i="7" s="1"/>
  <c r="BR236" i="7" s="1"/>
  <c r="M231" i="7" a="1"/>
  <c r="M231" i="7" s="1"/>
  <c r="AS231" i="7" s="1" a="1"/>
  <c r="AS231" i="7" s="1"/>
  <c r="BR231" i="7" s="1"/>
  <c r="M181" i="7" a="1"/>
  <c r="M181" i="7" s="1"/>
  <c r="AS181" i="7" s="1" a="1"/>
  <c r="AS181" i="7" s="1"/>
  <c r="BR181" i="7" s="1"/>
  <c r="M285" i="7" a="1"/>
  <c r="M285" i="7" s="1"/>
  <c r="AS285" i="7" s="1" a="1"/>
  <c r="AS285" i="7" s="1"/>
  <c r="BR285" i="7" s="1"/>
  <c r="M30" i="7" a="1"/>
  <c r="M30" i="7" s="1"/>
  <c r="AS30" i="7" s="1" a="1"/>
  <c r="AS30" i="7" s="1"/>
  <c r="BR30" i="7" s="1"/>
  <c r="M59" i="7" a="1"/>
  <c r="M59" i="7" s="1"/>
  <c r="AS59" i="7" s="1" a="1"/>
  <c r="AS59" i="7" s="1"/>
  <c r="BR59" i="7" s="1"/>
  <c r="M11" i="7" a="1"/>
  <c r="M11" i="7" s="1"/>
  <c r="AS11" i="7" s="1" a="1"/>
  <c r="AS11" i="7" s="1"/>
  <c r="BR11" i="7" s="1"/>
  <c r="M84" i="7" a="1"/>
  <c r="M84" i="7" s="1"/>
  <c r="AS84" i="7" s="1" a="1"/>
  <c r="AS84" i="7" s="1"/>
  <c r="BR84" i="7" s="1"/>
  <c r="M228" i="7" a="1"/>
  <c r="M228" i="7" s="1"/>
  <c r="AS228" i="7" s="1" a="1"/>
  <c r="AS228" i="7" s="1"/>
  <c r="BR228" i="7" s="1"/>
  <c r="M237" i="7" a="1"/>
  <c r="M237" i="7" s="1"/>
  <c r="AS237" i="7" s="1" a="1"/>
  <c r="AS237" i="7" s="1"/>
  <c r="BR237" i="7" s="1"/>
  <c r="M251" i="7" a="1"/>
  <c r="M251" i="7" s="1"/>
  <c r="AS251" i="7" s="1" a="1"/>
  <c r="AS251" i="7" s="1"/>
  <c r="BR251" i="7" s="1"/>
  <c r="M204" i="7" a="1"/>
  <c r="M204" i="7" s="1"/>
  <c r="AS204" i="7" s="1" a="1"/>
  <c r="AS204" i="7" s="1"/>
  <c r="BR204" i="7" s="1"/>
  <c r="M260" i="7" a="1"/>
  <c r="M260" i="7" s="1"/>
  <c r="AS260" i="7" s="1" a="1"/>
  <c r="AS260" i="7" s="1"/>
  <c r="BR260" i="7" s="1"/>
  <c r="M27" i="7" a="1"/>
  <c r="M27" i="7" s="1"/>
  <c r="AS27" i="7" s="1" a="1"/>
  <c r="AS27" i="7" s="1"/>
  <c r="BR27" i="7" s="1"/>
  <c r="M58" i="7" a="1"/>
  <c r="M58" i="7" s="1"/>
  <c r="AS58" i="7" s="1" a="1"/>
  <c r="AS58" i="7" s="1"/>
  <c r="BR58" i="7" s="1"/>
  <c r="M127" i="7" a="1"/>
  <c r="M127" i="7" s="1"/>
  <c r="AS127" i="7" s="1" a="1"/>
  <c r="AS127" i="7" s="1"/>
  <c r="BR127" i="7" s="1"/>
  <c r="M78" i="7" a="1"/>
  <c r="M78" i="7" s="1"/>
  <c r="AS78" i="7" s="1" a="1"/>
  <c r="AS78" i="7" s="1"/>
  <c r="BR78" i="7" s="1"/>
  <c r="M175" i="7" a="1"/>
  <c r="M175" i="7" s="1"/>
  <c r="AS175" i="7" s="1" a="1"/>
  <c r="AS175" i="7" s="1"/>
  <c r="BR175" i="7" s="1"/>
  <c r="M17" i="7" a="1"/>
  <c r="M17" i="7" s="1"/>
  <c r="AS17" i="7" s="1" a="1"/>
  <c r="AS17" i="7" s="1"/>
  <c r="BR17" i="7" s="1"/>
  <c r="M107" i="7" a="1"/>
  <c r="M107" i="7" s="1"/>
  <c r="AS107" i="7" s="1" a="1"/>
  <c r="AS107" i="7" s="1"/>
  <c r="BR107" i="7" s="1"/>
  <c r="M66" i="7" a="1"/>
  <c r="M66" i="7" s="1"/>
  <c r="AS66" i="7" s="1" a="1"/>
  <c r="AS66" i="7" s="1"/>
  <c r="BR66" i="7" s="1"/>
  <c r="M137" i="7" a="1"/>
  <c r="M137" i="7" s="1"/>
  <c r="AS137" i="7" s="1" a="1"/>
  <c r="AS137" i="7" s="1"/>
  <c r="BR137" i="7" s="1"/>
  <c r="M173" i="7" a="1"/>
  <c r="M173" i="7" s="1"/>
  <c r="AS173" i="7" s="1" a="1"/>
  <c r="AS173" i="7" s="1"/>
  <c r="BR173" i="7" s="1"/>
  <c r="M240" i="7" a="1"/>
  <c r="M240" i="7" s="1"/>
  <c r="AS240" i="7" s="1" a="1"/>
  <c r="AS240" i="7" s="1"/>
  <c r="BR240" i="7" s="1"/>
  <c r="M262" i="7" a="1"/>
  <c r="M262" i="7" s="1"/>
  <c r="AS262" i="7" s="1" a="1"/>
  <c r="AS262" i="7" s="1"/>
  <c r="BR262" i="7" s="1"/>
  <c r="M215" i="7" a="1"/>
  <c r="M215" i="7" s="1"/>
  <c r="AS215" i="7" s="1" a="1"/>
  <c r="AS215" i="7" s="1"/>
  <c r="BR215" i="7" s="1"/>
  <c r="M287" i="7" a="1"/>
  <c r="M287" i="7" s="1"/>
  <c r="AS287" i="7" s="1" a="1"/>
  <c r="AS287" i="7" s="1"/>
  <c r="BR287" i="7" s="1"/>
  <c r="M34" i="7" a="1"/>
  <c r="M34" i="7" s="1"/>
  <c r="AS34" i="7" s="1" a="1"/>
  <c r="AS34" i="7" s="1"/>
  <c r="BR34" i="7" s="1"/>
  <c r="M108" i="7" a="1"/>
  <c r="M108" i="7" s="1"/>
  <c r="AS108" i="7" s="1" a="1"/>
  <c r="AS108" i="7" s="1"/>
  <c r="BR108" i="7" s="1"/>
  <c r="M68" i="7" a="1"/>
  <c r="M68" i="7" s="1"/>
  <c r="AS68" i="7" s="1" a="1"/>
  <c r="AS68" i="7" s="1"/>
  <c r="BR68" i="7" s="1"/>
  <c r="M88" i="7" a="1"/>
  <c r="M88" i="7" s="1"/>
  <c r="AS88" i="7" s="1" a="1"/>
  <c r="AS88" i="7" s="1"/>
  <c r="BR88" i="7" s="1"/>
  <c r="M37" i="7" a="1"/>
  <c r="M37" i="7" s="1"/>
  <c r="AS37" i="7" s="1" a="1"/>
  <c r="AS37" i="7" s="1"/>
  <c r="BR37" i="7" s="1"/>
  <c r="M110" i="7" a="1"/>
  <c r="M110" i="7" s="1"/>
  <c r="AS110" i="7" s="1" a="1"/>
  <c r="AS110" i="7" s="1"/>
  <c r="BR110" i="7" s="1"/>
  <c r="M74" i="7" a="1"/>
  <c r="M74" i="7" s="1"/>
  <c r="AS74" i="7" s="1" a="1"/>
  <c r="AS74" i="7" s="1"/>
  <c r="BR74" i="7" s="1"/>
  <c r="M132" i="7" a="1"/>
  <c r="M132" i="7" s="1"/>
  <c r="AS132" i="7" s="1" a="1"/>
  <c r="AS132" i="7" s="1"/>
  <c r="BR132" i="7" s="1"/>
  <c r="M203" i="7" a="1"/>
  <c r="M203" i="7" s="1"/>
  <c r="AS203" i="7" s="1" a="1"/>
  <c r="AS203" i="7" s="1"/>
  <c r="BR203" i="7" s="1"/>
  <c r="M244" i="7" a="1"/>
  <c r="M244" i="7" s="1"/>
  <c r="AS244" i="7" s="1" a="1"/>
  <c r="AS244" i="7" s="1"/>
  <c r="BR244" i="7" s="1"/>
  <c r="M149" i="7" a="1"/>
  <c r="M149" i="7" s="1"/>
  <c r="AS149" i="7" s="1" a="1"/>
  <c r="AS149" i="7" s="1"/>
  <c r="BR149" i="7" s="1"/>
  <c r="M259" i="7" a="1"/>
  <c r="M259" i="7" s="1"/>
  <c r="AS259" i="7" s="1" a="1"/>
  <c r="AS259" i="7" s="1"/>
  <c r="BR259" i="7" s="1"/>
  <c r="M278" i="7" a="1"/>
  <c r="M278" i="7" s="1"/>
  <c r="AS278" i="7" s="1" a="1"/>
  <c r="AS278" i="7" s="1"/>
  <c r="BR278" i="7" s="1"/>
  <c r="M38" i="7" a="1"/>
  <c r="M38" i="7" s="1"/>
  <c r="AS38" i="7" s="1" a="1"/>
  <c r="AS38" i="7" s="1"/>
  <c r="BR38" i="7" s="1"/>
  <c r="M111" i="7" a="1"/>
  <c r="M111" i="7" s="1"/>
  <c r="AS111" i="7" s="1" a="1"/>
  <c r="AS111" i="7" s="1"/>
  <c r="BR111" i="7" s="1"/>
  <c r="M98" i="7" a="1"/>
  <c r="M98" i="7" s="1"/>
  <c r="AS98" i="7" s="1" a="1"/>
  <c r="AS98" i="7" s="1"/>
  <c r="BR98" i="7" s="1"/>
  <c r="M134" i="7" a="1"/>
  <c r="M134" i="7" s="1"/>
  <c r="AS134" i="7" s="1" a="1"/>
  <c r="AS134" i="7" s="1"/>
  <c r="BR134" i="7" s="1"/>
  <c r="M41" i="7" a="1"/>
  <c r="M41" i="7" s="1"/>
  <c r="AS41" i="7" s="1" a="1"/>
  <c r="AS41" i="7" s="1"/>
  <c r="BR41" i="7" s="1"/>
  <c r="M69" i="7" a="1"/>
  <c r="M69" i="7" s="1"/>
  <c r="AS69" i="7" s="1" a="1"/>
  <c r="AS69" i="7" s="1"/>
  <c r="BR69" i="7" s="1"/>
  <c r="M101" i="7" a="1"/>
  <c r="M101" i="7" s="1"/>
  <c r="AS101" i="7" s="1" a="1"/>
  <c r="AS101" i="7" s="1"/>
  <c r="BR101" i="7" s="1"/>
  <c r="M90" i="7" a="1"/>
  <c r="M90" i="7" s="1"/>
  <c r="AS90" i="7" s="1" a="1"/>
  <c r="AS90" i="7" s="1"/>
  <c r="BR90" i="7" s="1"/>
  <c r="M97" i="7" a="1"/>
  <c r="M97" i="7" s="1"/>
  <c r="AS97" i="7" s="1" a="1"/>
  <c r="AS97" i="7" s="1"/>
  <c r="BR97" i="7" s="1"/>
  <c r="M148" i="7" a="1"/>
  <c r="M148" i="7" s="1"/>
  <c r="AS148" i="7" s="1" a="1"/>
  <c r="AS148" i="7" s="1"/>
  <c r="BR148" i="7" s="1"/>
  <c r="M188" i="7" a="1"/>
  <c r="M188" i="7" s="1"/>
  <c r="AS188" i="7" s="1" a="1"/>
  <c r="AS188" i="7" s="1"/>
  <c r="BR188" i="7" s="1"/>
  <c r="M292" i="7" a="1"/>
  <c r="M292" i="7" s="1"/>
  <c r="AS292" i="7" s="1" a="1"/>
  <c r="AS292" i="7" s="1"/>
  <c r="BR292" i="7" s="1"/>
  <c r="M257" i="7" a="1"/>
  <c r="M257" i="7" s="1"/>
  <c r="AS257" i="7" s="1" a="1"/>
  <c r="AS257" i="7" s="1"/>
  <c r="BR257" i="7" s="1"/>
  <c r="M42" i="7" a="1"/>
  <c r="M42" i="7" s="1"/>
  <c r="AS42" i="7" s="1" a="1"/>
  <c r="AS42" i="7" s="1"/>
  <c r="BR42" i="7" s="1"/>
  <c r="M71" i="7" a="1"/>
  <c r="M71" i="7" s="1"/>
  <c r="AS71" i="7" s="1" a="1"/>
  <c r="AS71" i="7" s="1"/>
  <c r="BR71" i="7" s="1"/>
  <c r="M52" i="7" a="1"/>
  <c r="M52" i="7" s="1"/>
  <c r="AS52" i="7" s="1" a="1"/>
  <c r="AS52" i="7" s="1"/>
  <c r="BR52" i="7" s="1"/>
  <c r="M131" i="7" a="1"/>
  <c r="M131" i="7" s="1"/>
  <c r="AS131" i="7" s="1" a="1"/>
  <c r="AS131" i="7" s="1"/>
  <c r="BR131" i="7" s="1"/>
  <c r="M208" i="7" a="1"/>
  <c r="M208" i="7" s="1"/>
  <c r="AS208" i="7" s="1" a="1"/>
  <c r="AS208" i="7" s="1"/>
  <c r="BR208" i="7" s="1"/>
  <c r="M157" i="7" a="1"/>
  <c r="M157" i="7" s="1"/>
  <c r="AS157" i="7" s="1" a="1"/>
  <c r="AS157" i="7" s="1"/>
  <c r="BR157" i="7" s="1"/>
  <c r="M22" i="7" a="1"/>
  <c r="M22" i="7" s="1"/>
  <c r="AS22" i="7" s="1" a="1"/>
  <c r="AS22" i="7" s="1"/>
  <c r="BR22" i="7" s="1"/>
  <c r="M122" i="7" a="1"/>
  <c r="M122" i="7" s="1"/>
  <c r="AS122" i="7" s="1" a="1"/>
  <c r="AS122" i="7" s="1"/>
  <c r="BR122" i="7" s="1"/>
  <c r="M151" i="7" a="1"/>
  <c r="M151" i="7" s="1"/>
  <c r="AS151" i="7" s="1" a="1"/>
  <c r="AS151" i="7" s="1"/>
  <c r="BR151" i="7" s="1"/>
  <c r="M190" i="7" a="1"/>
  <c r="M190" i="7" s="1"/>
  <c r="AS190" i="7" s="1" a="1"/>
  <c r="AS190" i="7" s="1"/>
  <c r="BR190" i="7" s="1"/>
  <c r="M154" i="7" a="1"/>
  <c r="M154" i="7" s="1"/>
  <c r="AS154" i="7" s="1" a="1"/>
  <c r="AS154" i="7" s="1"/>
  <c r="BR154" i="7" s="1"/>
  <c r="M150" i="7" a="1"/>
  <c r="M150" i="7" s="1"/>
  <c r="AS150" i="7" s="1" a="1"/>
  <c r="AS150" i="7" s="1"/>
  <c r="BR150" i="7" s="1"/>
  <c r="M289" i="7" a="1"/>
  <c r="M289" i="7" s="1"/>
  <c r="AS289" i="7" s="1" a="1"/>
  <c r="AS289" i="7" s="1"/>
  <c r="BR289" i="7" s="1"/>
  <c r="M35" i="7" a="1"/>
  <c r="M35" i="7" s="1"/>
  <c r="AS35" i="7" s="1" a="1"/>
  <c r="AS35" i="7" s="1"/>
  <c r="BR35" i="7" s="1"/>
  <c r="M112" i="7" a="1"/>
  <c r="M112" i="7" s="1"/>
  <c r="AS112" i="7" s="1" a="1"/>
  <c r="AS112" i="7" s="1"/>
  <c r="BR112" i="7" s="1"/>
  <c r="M103" i="7" a="1"/>
  <c r="M103" i="7" s="1"/>
  <c r="AS103" i="7" s="1" a="1"/>
  <c r="AS103" i="7" s="1"/>
  <c r="BR103" i="7" s="1"/>
  <c r="M155" i="7" a="1"/>
  <c r="M155" i="7" s="1"/>
  <c r="AS155" i="7" s="1" a="1"/>
  <c r="AS155" i="7" s="1"/>
  <c r="BR155" i="7" s="1"/>
  <c r="M191" i="7" a="1"/>
  <c r="M191" i="7" s="1"/>
  <c r="AS191" i="7" s="1" a="1"/>
  <c r="AS191" i="7" s="1"/>
  <c r="BR191" i="7" s="1"/>
  <c r="M6" i="7" a="1"/>
  <c r="M6" i="7" s="1"/>
  <c r="M144" i="7" a="1"/>
  <c r="M144" i="7" s="1"/>
  <c r="AS144" i="7" s="1" a="1"/>
  <c r="AS144" i="7" s="1"/>
  <c r="BR144" i="7" s="1"/>
  <c r="M252" i="7" a="1"/>
  <c r="M252" i="7" s="1"/>
  <c r="AS252" i="7" s="1" a="1"/>
  <c r="AS252" i="7" s="1"/>
  <c r="BR252" i="7" s="1"/>
  <c r="M8" i="7" a="1"/>
  <c r="M8" i="7" s="1"/>
  <c r="AS8" i="7" s="1" a="1"/>
  <c r="AS8" i="7" s="1"/>
  <c r="BR8" i="7" s="1"/>
  <c r="M47" i="7" a="1"/>
  <c r="M47" i="7" s="1"/>
  <c r="AS47" i="7" s="1" a="1"/>
  <c r="AS47" i="7" s="1"/>
  <c r="BR47" i="7" s="1"/>
  <c r="M116" i="7" a="1"/>
  <c r="M116" i="7" s="1"/>
  <c r="AS116" i="7" s="1" a="1"/>
  <c r="AS116" i="7" s="1"/>
  <c r="BR116" i="7" s="1"/>
  <c r="M163" i="7" a="1"/>
  <c r="M163" i="7" s="1"/>
  <c r="AS163" i="7" s="1" a="1"/>
  <c r="AS163" i="7" s="1"/>
  <c r="BR163" i="7" s="1"/>
  <c r="M174" i="7" a="1"/>
  <c r="M174" i="7" s="1"/>
  <c r="AS174" i="7" s="1" a="1"/>
  <c r="AS174" i="7" s="1"/>
  <c r="BR174" i="7" s="1"/>
  <c r="M172" i="7" a="1"/>
  <c r="M172" i="7" s="1"/>
  <c r="AS172" i="7" s="1" a="1"/>
  <c r="AS172" i="7" s="1"/>
  <c r="BR172" i="7" s="1"/>
  <c r="M261" i="7" a="1"/>
  <c r="M261" i="7" s="1"/>
  <c r="AS261" i="7" s="1" a="1"/>
  <c r="AS261" i="7" s="1"/>
  <c r="BR261" i="7" s="1"/>
  <c r="M220" i="7" a="1"/>
  <c r="M220" i="7" s="1"/>
  <c r="AS220" i="7" s="1" a="1"/>
  <c r="AS220" i="7" s="1"/>
  <c r="BR220" i="7" s="1"/>
  <c r="M185" i="7" a="1"/>
  <c r="M185" i="7" s="1"/>
  <c r="AS185" i="7" s="1" a="1"/>
  <c r="AS185" i="7" s="1"/>
  <c r="BR185" i="7" s="1"/>
  <c r="M290" i="7" a="1"/>
  <c r="M290" i="7" s="1"/>
  <c r="AS290" i="7" s="1" a="1"/>
  <c r="AS290" i="7" s="1"/>
  <c r="BR290" i="7" s="1"/>
  <c r="M56" i="7" a="1"/>
  <c r="M56" i="7" s="1"/>
  <c r="AS56" i="7" s="1" a="1"/>
  <c r="AS56" i="7" s="1"/>
  <c r="BR56" i="7" s="1"/>
  <c r="M62" i="7" a="1"/>
  <c r="M62" i="7" s="1"/>
  <c r="AS62" i="7" s="1" a="1"/>
  <c r="AS62" i="7" s="1"/>
  <c r="BR62" i="7" s="1"/>
  <c r="M218" i="7" a="1"/>
  <c r="M218" i="7" s="1"/>
  <c r="AS218" i="7" s="1" a="1"/>
  <c r="AS218" i="7" s="1"/>
  <c r="BR218" i="7" s="1"/>
  <c r="M142" i="7" a="1"/>
  <c r="M142" i="7" s="1"/>
  <c r="AS142" i="7" s="1" a="1"/>
  <c r="AS142" i="7" s="1"/>
  <c r="BR142" i="7" s="1"/>
  <c r="M26" i="7" a="1"/>
  <c r="M26" i="7" s="1"/>
  <c r="AS26" i="7" s="1" a="1"/>
  <c r="AS26" i="7" s="1"/>
  <c r="BR26" i="7" s="1"/>
  <c r="M126" i="7" a="1"/>
  <c r="M126" i="7" s="1"/>
  <c r="AS126" i="7" s="1" a="1"/>
  <c r="AS126" i="7" s="1"/>
  <c r="BR126" i="7" s="1"/>
  <c r="M198" i="7" a="1"/>
  <c r="M198" i="7" s="1"/>
  <c r="AS198" i="7" s="1" a="1"/>
  <c r="AS198" i="7" s="1"/>
  <c r="BR198" i="7" s="1"/>
  <c r="M209" i="7" a="1"/>
  <c r="M209" i="7" s="1"/>
  <c r="AS209" i="7" s="1" a="1"/>
  <c r="AS209" i="7" s="1"/>
  <c r="BR209" i="7" s="1"/>
  <c r="M205" i="7" a="1"/>
  <c r="M205" i="7" s="1"/>
  <c r="AS205" i="7" s="1" a="1"/>
  <c r="AS205" i="7" s="1"/>
  <c r="BR205" i="7" s="1"/>
  <c r="M230" i="7" a="1"/>
  <c r="M230" i="7" s="1"/>
  <c r="AS230" i="7" s="1" a="1"/>
  <c r="AS230" i="7" s="1"/>
  <c r="BR230" i="7" s="1"/>
  <c r="M280" i="7" a="1"/>
  <c r="M280" i="7" s="1"/>
  <c r="AS280" i="7" s="1" a="1"/>
  <c r="AS280" i="7" s="1"/>
  <c r="BR280" i="7" s="1"/>
  <c r="M39" i="7" a="1"/>
  <c r="M39" i="7" s="1"/>
  <c r="AS39" i="7" s="1" a="1"/>
  <c r="AS39" i="7" s="1"/>
  <c r="BR39" i="7" s="1"/>
  <c r="M73" i="7" a="1"/>
  <c r="M73" i="7" s="1"/>
  <c r="AS73" i="7" s="1" a="1"/>
  <c r="AS73" i="7" s="1"/>
  <c r="BR73" i="7" s="1"/>
  <c r="M162" i="7" a="1"/>
  <c r="M162" i="7" s="1"/>
  <c r="AS162" i="7" s="1" a="1"/>
  <c r="AS162" i="7" s="1"/>
  <c r="BR162" i="7" s="1"/>
  <c r="M199" i="7" a="1"/>
  <c r="M199" i="7" s="1"/>
  <c r="AS199" i="7" s="1" a="1"/>
  <c r="AS199" i="7" s="1"/>
  <c r="BR199" i="7" s="1"/>
  <c r="M216" i="7" a="1"/>
  <c r="M216" i="7" s="1"/>
  <c r="AS216" i="7" s="1" a="1"/>
  <c r="AS216" i="7" s="1"/>
  <c r="BR216" i="7" s="1"/>
  <c r="M176" i="7" a="1"/>
  <c r="M176" i="7" s="1"/>
  <c r="AS176" i="7" s="1" a="1"/>
  <c r="AS176" i="7" s="1"/>
  <c r="BR176" i="7" s="1"/>
  <c r="M196" i="7" a="1"/>
  <c r="M196" i="7" s="1"/>
  <c r="AS196" i="7" s="1" a="1"/>
  <c r="AS196" i="7" s="1"/>
  <c r="BR196" i="7" s="1"/>
  <c r="M279" i="7" a="1"/>
  <c r="M279" i="7" s="1"/>
  <c r="AS279" i="7" s="1" a="1"/>
  <c r="AS279" i="7" s="1"/>
  <c r="BR279" i="7" s="1"/>
  <c r="M20" i="7" a="1"/>
  <c r="M20" i="7" s="1"/>
  <c r="AS20" i="7" s="1" a="1"/>
  <c r="AS20" i="7" s="1"/>
  <c r="BR20" i="7" s="1"/>
  <c r="M51" i="7" a="1"/>
  <c r="M51" i="7" s="1"/>
  <c r="AS51" i="7" s="1" a="1"/>
  <c r="AS51" i="7" s="1"/>
  <c r="BR51" i="7" s="1"/>
  <c r="M120" i="7" a="1"/>
  <c r="M120" i="7" s="1"/>
  <c r="AS120" i="7" s="1" a="1"/>
  <c r="AS120" i="7" s="1"/>
  <c r="BR120" i="7" s="1"/>
  <c r="M167" i="7" a="1"/>
  <c r="M167" i="7" s="1"/>
  <c r="AS167" i="7" s="1" a="1"/>
  <c r="AS167" i="7" s="1"/>
  <c r="BR167" i="7" s="1"/>
  <c r="M211" i="7" a="1"/>
  <c r="M211" i="7" s="1"/>
  <c r="AS211" i="7" s="1" a="1"/>
  <c r="AS211" i="7" s="1"/>
  <c r="BR211" i="7" s="1"/>
  <c r="M192" i="7" a="1"/>
  <c r="M192" i="7" s="1"/>
  <c r="AS192" i="7" s="1" a="1"/>
  <c r="AS192" i="7" s="1"/>
  <c r="BR192" i="7" s="1"/>
  <c r="M138" i="7" a="1"/>
  <c r="M138" i="7" s="1"/>
  <c r="AS138" i="7" s="1" a="1"/>
  <c r="AS138" i="7" s="1"/>
  <c r="BR138" i="7" s="1"/>
  <c r="M113" i="7" a="1"/>
  <c r="M113" i="7" s="1"/>
  <c r="AS113" i="7" s="1" a="1"/>
  <c r="AS113" i="7" s="1"/>
  <c r="BR113" i="7" s="1"/>
  <c r="M147" i="7" a="1"/>
  <c r="M147" i="7" s="1"/>
  <c r="AS147" i="7" s="1" a="1"/>
  <c r="AS147" i="7" s="1"/>
  <c r="BR147" i="7" s="1"/>
  <c r="M195" i="7" a="1"/>
  <c r="M195" i="7" s="1"/>
  <c r="AS195" i="7" s="1" a="1"/>
  <c r="AS195" i="7" s="1"/>
  <c r="BR195" i="7" s="1"/>
  <c r="M145" i="7" a="1"/>
  <c r="M145" i="7" s="1"/>
  <c r="AS145" i="7" s="1" a="1"/>
  <c r="AS145" i="7" s="1"/>
  <c r="BR145" i="7" s="1"/>
  <c r="M45" i="7" a="1"/>
  <c r="M45" i="7" s="1"/>
  <c r="AS45" i="7" s="1" a="1"/>
  <c r="AS45" i="7" s="1"/>
  <c r="BR45" i="7" s="1"/>
  <c r="M102" i="7" a="1"/>
  <c r="M102" i="7" s="1"/>
  <c r="AS102" i="7" s="1" a="1"/>
  <c r="AS102" i="7" s="1"/>
  <c r="BR102" i="7" s="1"/>
  <c r="M224" i="7" a="1"/>
  <c r="M224" i="7" s="1"/>
  <c r="AS224" i="7" s="1" a="1"/>
  <c r="AS224" i="7" s="1"/>
  <c r="BR224" i="7" s="1"/>
  <c r="M233" i="7" a="1"/>
  <c r="M233" i="7" s="1"/>
  <c r="AS233" i="7" s="1" a="1"/>
  <c r="AS233" i="7" s="1"/>
  <c r="BR233" i="7" s="1"/>
  <c r="M263" i="7" a="1"/>
  <c r="M263" i="7" s="1"/>
  <c r="AS263" i="7" s="1" a="1"/>
  <c r="AS263" i="7" s="1"/>
  <c r="BR263" i="7" s="1"/>
  <c r="M267" i="7" a="1"/>
  <c r="M267" i="7" s="1"/>
  <c r="AS267" i="7" s="1" a="1"/>
  <c r="AS267" i="7" s="1"/>
  <c r="BR267" i="7" s="1"/>
  <c r="M271" i="7" a="1"/>
  <c r="M271" i="7" s="1"/>
  <c r="AS271" i="7" s="1" a="1"/>
  <c r="AS271" i="7" s="1"/>
  <c r="BR271" i="7" s="1"/>
  <c r="M43" i="7" a="1"/>
  <c r="M43" i="7" s="1"/>
  <c r="AS43" i="7" s="1" a="1"/>
  <c r="AS43" i="7" s="1"/>
  <c r="BR43" i="7" s="1"/>
  <c r="M115" i="7" a="1"/>
  <c r="M115" i="7" s="1"/>
  <c r="AS115" i="7" s="1" a="1"/>
  <c r="AS115" i="7" s="1"/>
  <c r="BR115" i="7" s="1"/>
  <c r="M166" i="7" a="1"/>
  <c r="M166" i="7" s="1"/>
  <c r="AS166" i="7" s="1" a="1"/>
  <c r="AS166" i="7" s="1"/>
  <c r="BR166" i="7" s="1"/>
  <c r="M225" i="7" a="1"/>
  <c r="M225" i="7" s="1"/>
  <c r="AS225" i="7" s="1" a="1"/>
  <c r="AS225" i="7" s="1"/>
  <c r="BR225" i="7" s="1"/>
  <c r="M234" i="7" a="1"/>
  <c r="M234" i="7" s="1"/>
  <c r="AS234" i="7" s="1" a="1"/>
  <c r="AS234" i="7" s="1"/>
  <c r="BR234" i="7" s="1"/>
  <c r="M214" i="7" a="1"/>
  <c r="M214" i="7" s="1"/>
  <c r="AS214" i="7" s="1" a="1"/>
  <c r="AS214" i="7" s="1"/>
  <c r="BR214" i="7" s="1"/>
  <c r="M177" i="7" a="1"/>
  <c r="M177" i="7" s="1"/>
  <c r="AS177" i="7" s="1" a="1"/>
  <c r="AS177" i="7" s="1"/>
  <c r="BR177" i="7" s="1"/>
  <c r="M274" i="7" a="1"/>
  <c r="M274" i="7" s="1"/>
  <c r="AS274" i="7" s="1" a="1"/>
  <c r="AS274" i="7" s="1"/>
  <c r="BR274" i="7" s="1"/>
  <c r="M24" i="7" a="1"/>
  <c r="M24" i="7" s="1"/>
  <c r="AS24" i="7" s="1" a="1"/>
  <c r="AS24" i="7" s="1"/>
  <c r="BR24" i="7" s="1"/>
  <c r="M55" i="7" a="1"/>
  <c r="M55" i="7" s="1"/>
  <c r="AS55" i="7" s="1" a="1"/>
  <c r="AS55" i="7" s="1"/>
  <c r="BR55" i="7" s="1"/>
  <c r="M124" i="7" a="1"/>
  <c r="M124" i="7" s="1"/>
  <c r="AS124" i="7" s="1" a="1"/>
  <c r="AS124" i="7" s="1"/>
  <c r="BR124" i="7" s="1"/>
  <c r="M160" i="7" a="1"/>
  <c r="M160" i="7" s="1"/>
  <c r="AS160" i="7" s="1" a="1"/>
  <c r="AS160" i="7" s="1"/>
  <c r="BR160" i="7" s="1"/>
  <c r="M226" i="7" a="1"/>
  <c r="M226" i="7" s="1"/>
  <c r="AS226" i="7" s="1" a="1"/>
  <c r="AS226" i="7" s="1"/>
  <c r="BR226" i="7" s="1"/>
  <c r="M217" i="7" a="1"/>
  <c r="M217" i="7" s="1"/>
  <c r="AS217" i="7" s="1" a="1"/>
  <c r="AS217" i="7" s="1"/>
  <c r="BR217" i="7" s="1"/>
  <c r="M178" i="7" a="1"/>
  <c r="M178" i="7" s="1"/>
  <c r="AS178" i="7" s="1" a="1"/>
  <c r="AS178" i="7" s="1"/>
  <c r="BR178" i="7" s="1"/>
  <c r="M44" i="7" a="1"/>
  <c r="M44" i="7" s="1"/>
  <c r="AS44" i="7" s="1" a="1"/>
  <c r="AS44" i="7" s="1"/>
  <c r="BR44" i="7" s="1"/>
  <c r="M105" i="7" a="1"/>
  <c r="M105" i="7" s="1"/>
  <c r="AS105" i="7" s="1" a="1"/>
  <c r="AS105" i="7" s="1"/>
  <c r="BR105" i="7" s="1"/>
  <c r="M96" i="7" a="1"/>
  <c r="M96" i="7" s="1"/>
  <c r="AS96" i="7" s="1" a="1"/>
  <c r="AS96" i="7" s="1"/>
  <c r="BR96" i="7" s="1"/>
  <c r="M270" i="7" a="1"/>
  <c r="M270" i="7" s="1"/>
  <c r="AS270" i="7" s="1" a="1"/>
  <c r="AS270" i="7" s="1"/>
  <c r="BR270" i="7" s="1"/>
  <c r="M266" i="7" a="1"/>
  <c r="M266" i="7" s="1"/>
  <c r="AS266" i="7" s="1" a="1"/>
  <c r="AS266" i="7" s="1"/>
  <c r="BR266" i="7" s="1"/>
  <c r="M114" i="7" a="1"/>
  <c r="M114" i="7" s="1"/>
  <c r="AS114" i="7" s="1" a="1"/>
  <c r="AS114" i="7" s="1"/>
  <c r="BR114" i="7" s="1"/>
  <c r="M76" i="7" a="1"/>
  <c r="M76" i="7" s="1"/>
  <c r="AS76" i="7" s="1" a="1"/>
  <c r="AS76" i="7" s="1"/>
  <c r="BR76" i="7" s="1"/>
  <c r="M77" i="7" a="1"/>
  <c r="M77" i="7" s="1"/>
  <c r="AS77" i="7" s="1" a="1"/>
  <c r="AS77" i="7" s="1"/>
  <c r="BR77" i="7" s="1"/>
  <c r="M210" i="7" a="1"/>
  <c r="M210" i="7" s="1"/>
  <c r="AS210" i="7" s="1" a="1"/>
  <c r="AS210" i="7" s="1"/>
  <c r="BR210" i="7" s="1"/>
  <c r="M253" i="7" a="1"/>
  <c r="M253" i="7" s="1"/>
  <c r="AS253" i="7" s="1" a="1"/>
  <c r="AS253" i="7" s="1"/>
  <c r="BR253" i="7" s="1"/>
  <c r="M294" i="7" a="1"/>
  <c r="M294" i="7" s="1"/>
  <c r="AS294" i="7" s="1" a="1"/>
  <c r="AS294" i="7" s="1"/>
  <c r="BR294" i="7" s="1"/>
  <c r="M23" i="7" a="1"/>
  <c r="M23" i="7" s="1"/>
  <c r="AS23" i="7" s="1" a="1"/>
  <c r="AS23" i="7" s="1"/>
  <c r="BR23" i="7" s="1"/>
  <c r="M61" i="7" a="1"/>
  <c r="M61" i="7" s="1"/>
  <c r="AS61" i="7" s="1" a="1"/>
  <c r="AS61" i="7" s="1"/>
  <c r="BR61" i="7" s="1"/>
  <c r="M70" i="7" a="1"/>
  <c r="M70" i="7" s="1"/>
  <c r="AS70" i="7" s="1" a="1"/>
  <c r="AS70" i="7" s="1"/>
  <c r="BR70" i="7" s="1"/>
  <c r="M60" i="7" a="1"/>
  <c r="M60" i="7" s="1"/>
  <c r="AS60" i="7" s="1" a="1"/>
  <c r="AS60" i="7" s="1"/>
  <c r="BR60" i="7" s="1"/>
  <c r="M85" i="7" a="1"/>
  <c r="M85" i="7" s="1"/>
  <c r="AS85" i="7" s="1" a="1"/>
  <c r="AS85" i="7" s="1"/>
  <c r="BR85" i="7" s="1"/>
  <c r="M168" i="7" a="1"/>
  <c r="M168" i="7" s="1"/>
  <c r="AS168" i="7" s="1" a="1"/>
  <c r="AS168" i="7" s="1"/>
  <c r="BR168" i="7" s="1"/>
  <c r="M256" i="7" a="1"/>
  <c r="M256" i="7" s="1"/>
  <c r="AS256" i="7" s="1" a="1"/>
  <c r="AS256" i="7" s="1"/>
  <c r="BR256" i="7" s="1"/>
  <c r="M64" i="7" a="1"/>
  <c r="M64" i="7" s="1"/>
  <c r="AS64" i="7" s="1" a="1"/>
  <c r="AS64" i="7" s="1"/>
  <c r="BR64" i="7" s="1"/>
  <c r="M273" i="7" a="1"/>
  <c r="M273" i="7" s="1"/>
  <c r="AS273" i="7" s="1" a="1"/>
  <c r="AS273" i="7" s="1"/>
  <c r="BR273" i="7" s="1"/>
  <c r="M40" i="7" a="1"/>
  <c r="M40" i="7" s="1"/>
  <c r="AS40" i="7" s="1" a="1"/>
  <c r="AS40" i="7" s="1"/>
  <c r="BR40" i="7" s="1"/>
  <c r="M67" i="7" a="1"/>
  <c r="M67" i="7" s="1"/>
  <c r="AS67" i="7" s="1" a="1"/>
  <c r="AS67" i="7" s="1"/>
  <c r="BR67" i="7" s="1"/>
  <c r="M100" i="7" a="1"/>
  <c r="M100" i="7" s="1"/>
  <c r="AS100" i="7" s="1" a="1"/>
  <c r="AS100" i="7" s="1"/>
  <c r="BR100" i="7" s="1"/>
  <c r="M81" i="7" a="1"/>
  <c r="M81" i="7" s="1"/>
  <c r="AS81" i="7" s="1" a="1"/>
  <c r="AS81" i="7" s="1"/>
  <c r="BR81" i="7" s="1"/>
  <c r="M93" i="7" a="1"/>
  <c r="M93" i="7" s="1"/>
  <c r="AS93" i="7" s="1" a="1"/>
  <c r="AS93" i="7" s="1"/>
  <c r="BR93" i="7" s="1"/>
  <c r="M10" i="7" a="1"/>
  <c r="M10" i="7" s="1"/>
  <c r="AS10" i="7" s="1" a="1"/>
  <c r="AS10" i="7" s="1"/>
  <c r="BR10" i="7" s="1"/>
  <c r="M197" i="7" a="1"/>
  <c r="M197" i="7" s="1"/>
  <c r="AS197" i="7" s="1" a="1"/>
  <c r="AS197" i="7" s="1"/>
  <c r="BR197" i="7" s="1"/>
  <c r="M187" i="7" a="1"/>
  <c r="M187" i="7" s="1"/>
  <c r="AS187" i="7" s="1" a="1"/>
  <c r="AS187" i="7" s="1"/>
  <c r="BR187" i="7" s="1"/>
  <c r="M161" i="7" a="1"/>
  <c r="M161" i="7" s="1"/>
  <c r="AS161" i="7" s="1" a="1"/>
  <c r="AS161" i="7" s="1"/>
  <c r="BR161" i="7" s="1"/>
  <c r="M241" i="7" a="1"/>
  <c r="M241" i="7" s="1"/>
  <c r="AS241" i="7" s="1" a="1"/>
  <c r="AS241" i="7" s="1"/>
  <c r="BR241" i="7" s="1"/>
  <c r="M293" i="7" a="1"/>
  <c r="M293" i="7" s="1"/>
  <c r="AS293" i="7" s="1" a="1"/>
  <c r="AS293" i="7" s="1"/>
  <c r="BR293" i="7" s="1"/>
  <c r="M46" i="7" a="1"/>
  <c r="M46" i="7" s="1"/>
  <c r="AS46" i="7" s="1" a="1"/>
  <c r="AS46" i="7" s="1"/>
  <c r="BR46" i="7" s="1"/>
  <c r="M158" i="7" a="1"/>
  <c r="M158" i="7" s="1"/>
  <c r="AS158" i="7" s="1" a="1"/>
  <c r="AS158" i="7" s="1"/>
  <c r="BR158" i="7" s="1"/>
  <c r="M238" i="7" a="1"/>
  <c r="M238" i="7" s="1"/>
  <c r="AS238" i="7" s="1" a="1"/>
  <c r="AS238" i="7" s="1"/>
  <c r="BR238" i="7" s="1"/>
  <c r="M206" i="7" a="1"/>
  <c r="M206" i="7" s="1"/>
  <c r="AS206" i="7" s="1" a="1"/>
  <c r="AS206" i="7" s="1"/>
  <c r="BR206" i="7" s="1"/>
  <c r="M28" i="7" a="1"/>
  <c r="M28" i="7" s="1"/>
  <c r="AS28" i="7" s="1" a="1"/>
  <c r="AS28" i="7" s="1"/>
  <c r="BR28" i="7" s="1"/>
  <c r="M128" i="7" a="1"/>
  <c r="M128" i="7" s="1"/>
  <c r="AS128" i="7" s="1" a="1"/>
  <c r="AS128" i="7" s="1"/>
  <c r="BR128" i="7" s="1"/>
  <c r="M212" i="7" a="1"/>
  <c r="M212" i="7" s="1"/>
  <c r="AS212" i="7" s="1" a="1"/>
  <c r="AS212" i="7" s="1"/>
  <c r="BR212" i="7" s="1"/>
  <c r="M171" i="7" a="1"/>
  <c r="M171" i="7" s="1"/>
  <c r="AS171" i="7" s="1" a="1"/>
  <c r="AS171" i="7" s="1"/>
  <c r="BR171" i="7" s="1"/>
  <c r="M179" i="7" a="1"/>
  <c r="M179" i="7" s="1"/>
  <c r="AS179" i="7" s="1" a="1"/>
  <c r="AS179" i="7" s="1"/>
  <c r="BR179" i="7" s="1"/>
  <c r="M219" i="7" a="1"/>
  <c r="M219" i="7" s="1"/>
  <c r="AS219" i="7" s="1" a="1"/>
  <c r="AS219" i="7" s="1"/>
  <c r="BR219" i="7" s="1"/>
  <c r="M272" i="7" a="1"/>
  <c r="M272" i="7" s="1"/>
  <c r="AS272" i="7" s="1" a="1"/>
  <c r="AS272" i="7" s="1"/>
  <c r="BR272" i="7" s="1"/>
  <c r="M15" i="7" a="1"/>
  <c r="M15" i="7" s="1"/>
  <c r="AS15" i="7" s="1" a="1"/>
  <c r="AS15" i="7" s="1"/>
  <c r="BR15" i="7" s="1"/>
  <c r="M92" i="7" a="1"/>
  <c r="M92" i="7" s="1"/>
  <c r="AS92" i="7" s="1" a="1"/>
  <c r="AS92" i="7" s="1"/>
  <c r="BR92" i="7" s="1"/>
  <c r="M141" i="7" a="1"/>
  <c r="M141" i="7" s="1"/>
  <c r="AS141" i="7" s="1" a="1"/>
  <c r="AS141" i="7" s="1"/>
  <c r="BR141" i="7" s="1"/>
  <c r="M284" i="7" a="1"/>
  <c r="M284" i="7" s="1"/>
  <c r="AS284" i="7" s="1" a="1"/>
  <c r="AS284" i="7" s="1"/>
  <c r="BR284" i="7" s="1"/>
  <c r="M117" i="7" a="1"/>
  <c r="M117" i="7" s="1"/>
  <c r="AS117" i="7" s="1" a="1"/>
  <c r="AS117" i="7" s="1"/>
  <c r="BR117" i="7" s="1"/>
  <c r="M159" i="7" a="1"/>
  <c r="M159" i="7" s="1"/>
  <c r="AS159" i="7" s="1" a="1"/>
  <c r="AS159" i="7" s="1"/>
  <c r="BR159" i="7" s="1"/>
  <c r="M119" i="7" a="1"/>
  <c r="M119" i="7" s="1"/>
  <c r="AS119" i="7" s="1" a="1"/>
  <c r="AS119" i="7" s="1"/>
  <c r="BR119" i="7" s="1"/>
  <c r="M16" i="7" a="1"/>
  <c r="M16" i="7" s="1"/>
  <c r="AS16" i="7" s="1" a="1"/>
  <c r="AS16" i="7" s="1"/>
  <c r="BR16" i="7" s="1"/>
  <c r="M186" i="7" a="1"/>
  <c r="M186" i="7" s="1"/>
  <c r="AS186" i="7" s="1" a="1"/>
  <c r="AS186" i="7" s="1"/>
  <c r="BR186" i="7" s="1"/>
  <c r="M21" i="7" a="1"/>
  <c r="M21" i="7" s="1"/>
  <c r="AS21" i="7" s="1" a="1"/>
  <c r="AS21" i="7" s="1"/>
  <c r="BR21" i="7" s="1"/>
  <c r="M223" i="7" a="1"/>
  <c r="M223" i="7" s="1"/>
  <c r="AS223" i="7" s="1" a="1"/>
  <c r="AS223" i="7" s="1"/>
  <c r="BR223" i="7" s="1"/>
  <c r="M277" i="7" a="1"/>
  <c r="M277" i="7" s="1"/>
  <c r="AS277" i="7" s="1" a="1"/>
  <c r="AS277" i="7" s="1"/>
  <c r="BR277" i="7" s="1"/>
  <c r="M165" i="7" a="1"/>
  <c r="M165" i="7" s="1"/>
  <c r="AS165" i="7" s="1" a="1"/>
  <c r="AS165" i="7" s="1"/>
  <c r="BR165" i="7" s="1"/>
  <c r="M245" i="7" a="1"/>
  <c r="M245" i="7" s="1"/>
  <c r="AS245" i="7" s="1" a="1"/>
  <c r="AS245" i="7" s="1"/>
  <c r="BR245" i="7" s="1"/>
  <c r="M153" i="7" a="1"/>
  <c r="M153" i="7" s="1"/>
  <c r="AS153" i="7" s="1" a="1"/>
  <c r="AS153" i="7" s="1"/>
  <c r="BR153" i="7" s="1"/>
  <c r="M50" i="7" a="1"/>
  <c r="M50" i="7" s="1"/>
  <c r="AS50" i="7" s="1" a="1"/>
  <c r="AS50" i="7" s="1"/>
  <c r="BR50" i="7" s="1"/>
  <c r="M86" i="7" a="1"/>
  <c r="M86" i="7" s="1"/>
  <c r="AS86" i="7" s="1" a="1"/>
  <c r="AS86" i="7" s="1"/>
  <c r="BR86" i="7" s="1"/>
  <c r="M242" i="7" a="1"/>
  <c r="M242" i="7" s="1"/>
  <c r="AS242" i="7" s="1" a="1"/>
  <c r="AS242" i="7" s="1"/>
  <c r="BR242" i="7" s="1"/>
  <c r="M232" i="7" a="1"/>
  <c r="M232" i="7" s="1"/>
  <c r="AS232" i="7" s="1" a="1"/>
  <c r="AS232" i="7" s="1"/>
  <c r="BR232" i="7" s="1"/>
  <c r="M19" i="7" a="1"/>
  <c r="M19" i="7" s="1"/>
  <c r="AS19" i="7" s="1" a="1"/>
  <c r="AS19" i="7" s="1"/>
  <c r="BR19" i="7" s="1"/>
  <c r="M32" i="7" a="1"/>
  <c r="M32" i="7" s="1"/>
  <c r="AS32" i="7" s="1" a="1"/>
  <c r="AS32" i="7" s="1"/>
  <c r="BR32" i="7" s="1"/>
  <c r="M170" i="7" a="1"/>
  <c r="M170" i="7" s="1"/>
  <c r="AS170" i="7" s="1" a="1"/>
  <c r="AS170" i="7" s="1"/>
  <c r="BR170" i="7" s="1"/>
  <c r="M229" i="7" a="1"/>
  <c r="M229" i="7" s="1"/>
  <c r="AS229" i="7" s="1" a="1"/>
  <c r="AS229" i="7" s="1"/>
  <c r="BR229" i="7" s="1"/>
  <c r="M213" i="7" a="1"/>
  <c r="M213" i="7" s="1"/>
  <c r="AS213" i="7" s="1" a="1"/>
  <c r="AS213" i="7" s="1"/>
  <c r="BR213" i="7" s="1"/>
  <c r="M269" i="7" a="1"/>
  <c r="M269" i="7" s="1"/>
  <c r="AS269" i="7" s="1" a="1"/>
  <c r="AS269" i="7" s="1"/>
  <c r="BR269" i="7" s="1"/>
  <c r="M94" i="7" a="1"/>
  <c r="M94" i="7" s="1"/>
  <c r="AS94" i="7" s="1" a="1"/>
  <c r="AS94" i="7" s="1"/>
  <c r="BR94" i="7" s="1"/>
  <c r="M49" i="7" a="1"/>
  <c r="M49" i="7" s="1"/>
  <c r="AS49" i="7" s="1" a="1"/>
  <c r="AS49" i="7" s="1"/>
  <c r="BR49" i="7" s="1"/>
  <c r="M286" i="7" a="1"/>
  <c r="M286" i="7" s="1"/>
  <c r="AS286" i="7" s="1" a="1"/>
  <c r="AS286" i="7" s="1"/>
  <c r="BR286" i="7" s="1"/>
  <c r="M193" i="7" a="1"/>
  <c r="M193" i="7" s="1"/>
  <c r="AS193" i="7" s="1" a="1"/>
  <c r="AS193" i="7" s="1"/>
  <c r="BR193" i="7" s="1"/>
  <c r="M235" i="7" a="1"/>
  <c r="M235" i="7" s="1"/>
  <c r="AS235" i="7" s="1" a="1"/>
  <c r="AS235" i="7" s="1"/>
  <c r="BR235" i="7" s="1"/>
  <c r="M95" i="7" a="1"/>
  <c r="M95" i="7" s="1"/>
  <c r="AS95" i="7" s="1" a="1"/>
  <c r="AS95" i="7" s="1"/>
  <c r="BR95" i="7" s="1"/>
  <c r="M25" i="7" a="1"/>
  <c r="M25" i="7" s="1"/>
  <c r="AS25" i="7" s="1" a="1"/>
  <c r="AS25" i="7" s="1"/>
  <c r="BR25" i="7" s="1"/>
  <c r="M106" i="7" a="1"/>
  <c r="M106" i="7" s="1"/>
  <c r="AS106" i="7" s="1" a="1"/>
  <c r="AS106" i="7" s="1"/>
  <c r="BR106" i="7" s="1"/>
  <c r="M258" i="7" a="1"/>
  <c r="M258" i="7" s="1"/>
  <c r="AS258" i="7" s="1" a="1"/>
  <c r="AS258" i="7" s="1"/>
  <c r="BR258" i="7" s="1"/>
  <c r="M133" i="7" a="1"/>
  <c r="M133" i="7" s="1"/>
  <c r="AS133" i="7" s="1" a="1"/>
  <c r="AS133" i="7" s="1"/>
  <c r="BR133" i="7" s="1"/>
  <c r="M156" i="7" a="1"/>
  <c r="M156" i="7" s="1"/>
  <c r="AS156" i="7" s="1" a="1"/>
  <c r="AS156" i="7" s="1"/>
  <c r="BR156" i="7" s="1"/>
  <c r="M248" i="7" a="1"/>
  <c r="M248" i="7" s="1"/>
  <c r="AS248" i="7" s="1" a="1"/>
  <c r="AS248" i="7" s="1"/>
  <c r="BR248" i="7" s="1"/>
  <c r="M54" i="7" a="1"/>
  <c r="M54" i="7" s="1"/>
  <c r="AS54" i="7" s="1" a="1"/>
  <c r="AS54" i="7" s="1"/>
  <c r="BR54" i="7" s="1"/>
  <c r="M7" i="7" a="1"/>
  <c r="M7" i="7" s="1"/>
  <c r="AS7" i="7" s="1" a="1"/>
  <c r="AS7" i="7" s="1"/>
  <c r="BR7" i="7" s="1"/>
  <c r="M91" i="7" a="1"/>
  <c r="M91" i="7" s="1"/>
  <c r="AS91" i="7" s="1" a="1"/>
  <c r="AS91" i="7" s="1"/>
  <c r="BR91" i="7" s="1"/>
  <c r="M275" i="7" a="1"/>
  <c r="M275" i="7" s="1"/>
  <c r="AS275" i="7" s="1" a="1"/>
  <c r="AS275" i="7" s="1"/>
  <c r="BR275" i="7" s="1"/>
  <c r="M36" i="7" a="1"/>
  <c r="M36" i="7" s="1"/>
  <c r="AS36" i="7" s="1" a="1"/>
  <c r="AS36" i="7" s="1"/>
  <c r="BR36" i="7" s="1"/>
  <c r="M72" i="7" a="1"/>
  <c r="M72" i="7" s="1"/>
  <c r="AS72" i="7" s="1" a="1"/>
  <c r="AS72" i="7" s="1"/>
  <c r="BR72" i="7" s="1"/>
  <c r="M202" i="7" a="1"/>
  <c r="M202" i="7" s="1"/>
  <c r="AS202" i="7" s="1" a="1"/>
  <c r="AS202" i="7" s="1"/>
  <c r="BR202" i="7" s="1"/>
  <c r="M255" i="7" a="1"/>
  <c r="M255" i="7" s="1"/>
  <c r="AS255" i="7" s="1" a="1"/>
  <c r="AS255" i="7" s="1"/>
  <c r="BR255" i="7" s="1"/>
  <c r="M249" i="7" a="1"/>
  <c r="M249" i="7" s="1"/>
  <c r="AS249" i="7" s="1" a="1"/>
  <c r="AS249" i="7" s="1"/>
  <c r="BR249" i="7" s="1"/>
  <c r="M247" i="7" a="1"/>
  <c r="M247" i="7" s="1"/>
  <c r="AS247" i="7" s="1" a="1"/>
  <c r="AS247" i="7" s="1"/>
  <c r="BR247" i="7" s="1"/>
  <c r="M295" i="7" a="1"/>
  <c r="M295" i="7" s="1"/>
  <c r="AS295" i="7" s="1" a="1"/>
  <c r="AS295" i="7" s="1"/>
  <c r="BR295" i="7" s="1"/>
  <c r="M281" i="7" a="1"/>
  <c r="M281" i="7" s="1"/>
  <c r="AS281" i="7" s="1" a="1"/>
  <c r="AS281" i="7" s="1"/>
  <c r="BR281" i="7" s="1"/>
  <c r="M182" i="7" a="1"/>
  <c r="M182" i="7" s="1"/>
  <c r="AS182" i="7" s="1" a="1"/>
  <c r="AS182" i="7" s="1"/>
  <c r="BR182" i="7" s="1"/>
  <c r="M254" i="7" a="1"/>
  <c r="M254" i="7" s="1"/>
  <c r="AS254" i="7" s="1" a="1"/>
  <c r="AS254" i="7" s="1"/>
  <c r="BR254" i="7" s="1"/>
  <c r="M80" i="7" a="1"/>
  <c r="M80" i="7" s="1"/>
  <c r="AS80" i="7" s="1" a="1"/>
  <c r="AS80" i="7" s="1"/>
  <c r="BR80" i="7" s="1"/>
  <c r="M48" i="7" a="1"/>
  <c r="M48" i="7" s="1"/>
  <c r="AS48" i="7" s="1" a="1"/>
  <c r="AS48" i="7" s="1"/>
  <c r="BR48" i="7" s="1"/>
  <c r="M189" i="7" a="1"/>
  <c r="M189" i="7" s="1"/>
  <c r="AS189" i="7" s="1" a="1"/>
  <c r="AS189" i="7" s="1"/>
  <c r="BR189" i="7" s="1"/>
  <c r="M12" i="7" a="1"/>
  <c r="M12" i="7" s="1"/>
  <c r="AS12" i="7" s="1" a="1"/>
  <c r="AS12" i="7" s="1"/>
  <c r="BR12" i="7" s="1"/>
  <c r="M65" i="7" a="1"/>
  <c r="M65" i="7" s="1"/>
  <c r="AS65" i="7" s="1" a="1"/>
  <c r="AS65" i="7" s="1"/>
  <c r="BR65" i="7" s="1"/>
  <c r="M139" i="7" a="1"/>
  <c r="M139" i="7" s="1"/>
  <c r="AS139" i="7" s="1" a="1"/>
  <c r="AS139" i="7" s="1"/>
  <c r="BR139" i="7" s="1"/>
  <c r="M246" i="7" a="1"/>
  <c r="M246" i="7" s="1"/>
  <c r="AS246" i="7" s="1" a="1"/>
  <c r="AS246" i="7" s="1"/>
  <c r="BR246" i="7" s="1"/>
  <c r="M183" i="7" a="1"/>
  <c r="M183" i="7" s="1"/>
  <c r="AS183" i="7" s="1" a="1"/>
  <c r="AS183" i="7" s="1"/>
  <c r="BR183" i="7" s="1"/>
  <c r="M33" i="7" a="1"/>
  <c r="M33" i="7" s="1"/>
  <c r="AS33" i="7" s="1" a="1"/>
  <c r="AS33" i="7" s="1"/>
  <c r="BR33" i="7" s="1"/>
  <c r="M276" i="7" a="1"/>
  <c r="M276" i="7" s="1"/>
  <c r="AS276" i="7" s="1" a="1"/>
  <c r="AS276" i="7" s="1"/>
  <c r="BR276" i="7" s="1"/>
  <c r="M79" i="7" a="1"/>
  <c r="M79" i="7" s="1"/>
  <c r="AS79" i="7" s="1" a="1"/>
  <c r="AS79" i="7" s="1"/>
  <c r="BR79" i="7" s="1"/>
  <c r="M121" i="7" a="1"/>
  <c r="M121" i="7" s="1"/>
  <c r="AS121" i="7" s="1" a="1"/>
  <c r="AS121" i="7" s="1"/>
  <c r="BR121" i="7" s="1"/>
  <c r="M146" i="7" a="1"/>
  <c r="M146" i="7" s="1"/>
  <c r="AS146" i="7" s="1" a="1"/>
  <c r="AS146" i="7" s="1"/>
  <c r="BR146" i="7" s="1"/>
  <c r="M53" i="7" a="1"/>
  <c r="M53" i="7" s="1"/>
  <c r="AS53" i="7" s="1" a="1"/>
  <c r="AS53" i="7" s="1"/>
  <c r="BR53" i="7" s="1"/>
  <c r="M125" i="7" a="1"/>
  <c r="M125" i="7" s="1"/>
  <c r="AS125" i="7" s="1" a="1"/>
  <c r="AS125" i="7" s="1"/>
  <c r="BR125" i="7" s="1"/>
  <c r="M180" i="7" a="1"/>
  <c r="M180" i="7" s="1"/>
  <c r="AS180" i="7" s="1" a="1"/>
  <c r="AS180" i="7" s="1"/>
  <c r="BR180" i="7" s="1"/>
  <c r="M57" i="7" a="1"/>
  <c r="M57" i="7" s="1"/>
  <c r="AS57" i="7" s="1" a="1"/>
  <c r="AS57" i="7" s="1"/>
  <c r="BR57" i="7" s="1"/>
  <c r="M87" i="7" a="1"/>
  <c r="M87" i="7" s="1"/>
  <c r="AS87" i="7" s="1" a="1"/>
  <c r="AS87" i="7" s="1"/>
  <c r="BR87" i="7" s="1"/>
  <c r="M282" i="7" a="1"/>
  <c r="M282" i="7" s="1"/>
  <c r="AS282" i="7" s="1" a="1"/>
  <c r="AS282" i="7" s="1"/>
  <c r="BR282" i="7" s="1"/>
  <c r="M14" i="7" a="1"/>
  <c r="M14" i="7" s="1"/>
  <c r="AS14" i="7" s="1" a="1"/>
  <c r="AS14" i="7" s="1"/>
  <c r="BR14" i="7" s="1"/>
  <c r="M9" i="7" a="1"/>
  <c r="M9" i="7" s="1"/>
  <c r="AS9" i="7" s="1" a="1"/>
  <c r="AS9" i="7" s="1"/>
  <c r="BR9" i="7" s="1"/>
  <c r="M89" i="7" a="1"/>
  <c r="M89" i="7" s="1"/>
  <c r="AS89" i="7" s="1" a="1"/>
  <c r="AS89" i="7" s="1"/>
  <c r="BR89" i="7" s="1"/>
  <c r="M184" i="7" a="1"/>
  <c r="M184" i="7" s="1"/>
  <c r="AS184" i="7" s="1" a="1"/>
  <c r="AS184" i="7" s="1"/>
  <c r="BR184" i="7" s="1"/>
  <c r="M221" i="7" a="1"/>
  <c r="M221" i="7" s="1"/>
  <c r="AS221" i="7" s="1" a="1"/>
  <c r="AS221" i="7" s="1"/>
  <c r="BR221" i="7" s="1"/>
  <c r="M109" i="7" a="1"/>
  <c r="M109" i="7" s="1"/>
  <c r="AS109" i="7" s="1" a="1"/>
  <c r="AS109" i="7" s="1"/>
  <c r="BR109" i="7" s="1"/>
  <c r="M130" i="7" a="1"/>
  <c r="M130" i="7" s="1"/>
  <c r="AS130" i="7" s="1" a="1"/>
  <c r="AS130" i="7" s="1"/>
  <c r="BR130" i="7" s="1"/>
  <c r="M243" i="7" a="1"/>
  <c r="M243" i="7" s="1"/>
  <c r="AS243" i="7" s="1" a="1"/>
  <c r="AS243" i="7" s="1"/>
  <c r="BR243" i="7" s="1"/>
  <c r="M152" i="7" a="1"/>
  <c r="M152" i="7" s="1"/>
  <c r="AS152" i="7" s="1" a="1"/>
  <c r="AS152" i="7" s="1"/>
  <c r="BR152" i="7" s="1"/>
  <c r="M83" i="7" a="1"/>
  <c r="M83" i="7" s="1"/>
  <c r="AS83" i="7" s="1" a="1"/>
  <c r="AS83" i="7" s="1"/>
  <c r="BR83" i="7" s="1"/>
  <c r="M164" i="7" a="1"/>
  <c r="M164" i="7" s="1"/>
  <c r="AS164" i="7" s="1" a="1"/>
  <c r="AS164" i="7" s="1"/>
  <c r="BR164" i="7" s="1"/>
  <c r="M222" i="7" a="1"/>
  <c r="M222" i="7" s="1"/>
  <c r="AS222" i="7" s="1" a="1"/>
  <c r="AS222" i="7" s="1"/>
  <c r="BR222" i="7" s="1"/>
  <c r="M104" i="7" a="1"/>
  <c r="M104" i="7" s="1"/>
  <c r="AS104" i="7" s="1" a="1"/>
  <c r="AS104" i="7" s="1"/>
  <c r="BR104" i="7" s="1"/>
  <c r="M194" i="7" a="1"/>
  <c r="M194" i="7" s="1"/>
  <c r="AS194" i="7" s="1" a="1"/>
  <c r="AS194" i="7" s="1"/>
  <c r="BR194" i="7" s="1"/>
  <c r="M31" i="7" a="1"/>
  <c r="M31" i="7" s="1"/>
  <c r="AS31" i="7" s="1" a="1"/>
  <c r="AS31" i="7" s="1"/>
  <c r="BR31" i="7" s="1"/>
  <c r="M169" i="7" a="1"/>
  <c r="M169" i="7" s="1"/>
  <c r="AS169" i="7" s="1" a="1"/>
  <c r="AS169" i="7" s="1"/>
  <c r="BR169" i="7" s="1"/>
  <c r="M136" i="7" a="1"/>
  <c r="M136" i="7" s="1"/>
  <c r="AS136" i="7" s="1" a="1"/>
  <c r="AS136" i="7" s="1"/>
  <c r="BR136" i="7" s="1"/>
  <c r="M288" i="7" a="1"/>
  <c r="M288" i="7" s="1"/>
  <c r="AS288" i="7" s="1" a="1"/>
  <c r="AS288" i="7" s="1"/>
  <c r="BR288" i="7" s="1"/>
  <c r="M143" i="7" a="1"/>
  <c r="M143" i="7" s="1"/>
  <c r="AS143" i="7" s="1" a="1"/>
  <c r="AS143" i="7" s="1"/>
  <c r="BR143" i="7" s="1"/>
  <c r="M140" i="7" a="1"/>
  <c r="M140" i="7" s="1"/>
  <c r="AS140" i="7" s="1" a="1"/>
  <c r="AS140" i="7" s="1"/>
  <c r="BR140" i="7" s="1"/>
  <c r="M250" i="7" a="1"/>
  <c r="M250" i="7" s="1"/>
  <c r="AS250" i="7" s="1" a="1"/>
  <c r="AS250" i="7" s="1"/>
  <c r="BR250" i="7" s="1"/>
  <c r="M118" i="7" a="1"/>
  <c r="M118" i="7" s="1"/>
  <c r="AS118" i="7" s="1" a="1"/>
  <c r="AS118" i="7" s="1"/>
  <c r="BR118" i="7" s="1"/>
  <c r="M99" i="7" a="1"/>
  <c r="M99" i="7" s="1"/>
  <c r="AS99" i="7" s="1" a="1"/>
  <c r="AS99" i="7" s="1"/>
  <c r="BR99" i="7" s="1"/>
  <c r="M75" i="7" a="1"/>
  <c r="M75" i="7" s="1"/>
  <c r="AS75" i="7" s="1" a="1"/>
  <c r="AS75" i="7" s="1"/>
  <c r="BR75" i="7" s="1"/>
  <c r="M283" i="7" a="1"/>
  <c r="M283" i="7" s="1"/>
  <c r="AS283" i="7" s="1" a="1"/>
  <c r="AS283" i="7" s="1"/>
  <c r="BR283" i="7" s="1"/>
  <c r="M200" i="7" a="1"/>
  <c r="M200" i="7" s="1"/>
  <c r="AS200" i="7" s="1" a="1"/>
  <c r="AS200" i="7" s="1"/>
  <c r="BR200" i="7" s="1"/>
  <c r="M135" i="7" a="1"/>
  <c r="M135" i="7" s="1"/>
  <c r="AS135" i="7" s="1" a="1"/>
  <c r="AS135" i="7" s="1"/>
  <c r="BR135" i="7" s="1"/>
  <c r="M207" i="7" a="1"/>
  <c r="M207" i="7" s="1"/>
  <c r="AS207" i="7" s="1" a="1"/>
  <c r="AS207" i="7" s="1"/>
  <c r="BR207" i="7" s="1"/>
  <c r="M239" i="7" a="1"/>
  <c r="M239" i="7" s="1"/>
  <c r="AS239" i="7" s="1" a="1"/>
  <c r="AS239" i="7" s="1"/>
  <c r="BR239" i="7" s="1"/>
  <c r="M63" i="7" a="1"/>
  <c r="M63" i="7" s="1"/>
  <c r="AS63" i="7" s="1" a="1"/>
  <c r="AS63" i="7" s="1"/>
  <c r="BR63" i="7" s="1"/>
  <c r="M18" i="7" a="1"/>
  <c r="M18" i="7" s="1"/>
  <c r="AS18" i="7" s="1" a="1"/>
  <c r="AS18" i="7" s="1"/>
  <c r="BR18" i="7" s="1"/>
  <c r="M265" i="7" a="1"/>
  <c r="M265" i="7" s="1"/>
  <c r="AS265" i="7" s="1" a="1"/>
  <c r="AS265" i="7" s="1"/>
  <c r="BR265" i="7" s="1"/>
  <c r="M201" i="7" a="1"/>
  <c r="M201" i="7" s="1"/>
  <c r="AS201" i="7" s="1" a="1"/>
  <c r="AS201" i="7" s="1"/>
  <c r="BR201" i="7" s="1"/>
  <c r="M123" i="7" a="1"/>
  <c r="M123" i="7" s="1"/>
  <c r="AS123" i="7" s="1" a="1"/>
  <c r="AS123" i="7" s="1"/>
  <c r="BR123" i="7" s="1"/>
  <c r="M268" i="7" a="1"/>
  <c r="M268" i="7" s="1"/>
  <c r="AS268" i="7" s="1" a="1"/>
  <c r="AS268" i="7" s="1"/>
  <c r="BR268" i="7" s="1"/>
  <c r="M264" i="7" a="1"/>
  <c r="M264" i="7" s="1"/>
  <c r="AS264" i="7" s="1" a="1"/>
  <c r="AS264" i="7" s="1"/>
  <c r="BR264" i="7" s="1"/>
  <c r="M291" i="7" a="1"/>
  <c r="M291" i="7" s="1"/>
  <c r="AS291" i="7" s="1" a="1"/>
  <c r="AS291" i="7" s="1"/>
  <c r="BR291" i="7" s="1"/>
  <c r="O24" i="7" a="1"/>
  <c r="O24" i="7" s="1"/>
  <c r="AU24" i="7" s="1" a="1"/>
  <c r="AU24" i="7" s="1"/>
  <c r="BT24" i="7" s="1"/>
  <c r="O55" i="7" a="1"/>
  <c r="O55" i="7" s="1"/>
  <c r="AU55" i="7" s="1" a="1"/>
  <c r="AU55" i="7" s="1"/>
  <c r="BT55" i="7" s="1"/>
  <c r="O72" i="7" a="1"/>
  <c r="O72" i="7" s="1"/>
  <c r="AU72" i="7" s="1" a="1"/>
  <c r="AU72" i="7" s="1"/>
  <c r="BT72" i="7" s="1"/>
  <c r="O161" i="7" a="1"/>
  <c r="O161" i="7" s="1"/>
  <c r="AU161" i="7" s="1" a="1"/>
  <c r="AU161" i="7" s="1"/>
  <c r="BT161" i="7" s="1"/>
  <c r="O29" i="7" a="1"/>
  <c r="O29" i="7" s="1"/>
  <c r="AU29" i="7" s="1" a="1"/>
  <c r="AU29" i="7" s="1"/>
  <c r="BT29" i="7" s="1"/>
  <c r="O61" i="7" a="1"/>
  <c r="O61" i="7" s="1"/>
  <c r="AU61" i="7" s="1" a="1"/>
  <c r="AU61" i="7" s="1"/>
  <c r="BT61" i="7" s="1"/>
  <c r="O95" i="7" a="1"/>
  <c r="O95" i="7" s="1"/>
  <c r="AU95" i="7" s="1" a="1"/>
  <c r="AU95" i="7" s="1"/>
  <c r="BT95" i="7" s="1"/>
  <c r="O66" i="7" a="1"/>
  <c r="O66" i="7" s="1"/>
  <c r="AU66" i="7" s="1" a="1"/>
  <c r="AU66" i="7" s="1"/>
  <c r="BT66" i="7" s="1"/>
  <c r="O22" i="7" a="1"/>
  <c r="O22" i="7" s="1"/>
  <c r="AU22" i="7" s="1" a="1"/>
  <c r="AU22" i="7" s="1"/>
  <c r="BT22" i="7" s="1"/>
  <c r="O51" i="7" a="1"/>
  <c r="O51" i="7" s="1"/>
  <c r="AU51" i="7" s="1" a="1"/>
  <c r="AU51" i="7" s="1"/>
  <c r="BT51" i="7" s="1"/>
  <c r="O137" i="7" a="1"/>
  <c r="O137" i="7" s="1"/>
  <c r="AU137" i="7" s="1" a="1"/>
  <c r="AU137" i="7" s="1"/>
  <c r="BT137" i="7" s="1"/>
  <c r="O127" i="7" a="1"/>
  <c r="O127" i="7" s="1"/>
  <c r="AU127" i="7" s="1" a="1"/>
  <c r="AU127" i="7" s="1"/>
  <c r="BT127" i="7" s="1"/>
  <c r="O23" i="7" a="1"/>
  <c r="O23" i="7" s="1"/>
  <c r="AU23" i="7" s="1" a="1"/>
  <c r="AU23" i="7" s="1"/>
  <c r="BT23" i="7" s="1"/>
  <c r="O53" i="7" a="1"/>
  <c r="O53" i="7" s="1"/>
  <c r="AU53" i="7" s="1" a="1"/>
  <c r="AU53" i="7" s="1"/>
  <c r="BT53" i="7" s="1"/>
  <c r="O248" i="7" a="1"/>
  <c r="O248" i="7" s="1"/>
  <c r="AU248" i="7" s="1" a="1"/>
  <c r="AU248" i="7" s="1"/>
  <c r="BT248" i="7" s="1"/>
  <c r="O141" i="7" a="1"/>
  <c r="O141" i="7" s="1"/>
  <c r="AU141" i="7" s="1" a="1"/>
  <c r="AU141" i="7" s="1"/>
  <c r="BT141" i="7" s="1"/>
  <c r="O259" i="7" a="1"/>
  <c r="O259" i="7" s="1"/>
  <c r="AU259" i="7" s="1" a="1"/>
  <c r="AU259" i="7" s="1"/>
  <c r="BT259" i="7" s="1"/>
  <c r="O255" i="7" a="1"/>
  <c r="O255" i="7" s="1"/>
  <c r="AU255" i="7" s="1" a="1"/>
  <c r="AU255" i="7" s="1"/>
  <c r="BT255" i="7" s="1"/>
  <c r="O170" i="7" a="1"/>
  <c r="O170" i="7" s="1"/>
  <c r="AU170" i="7" s="1" a="1"/>
  <c r="AU170" i="7" s="1"/>
  <c r="BT170" i="7" s="1"/>
  <c r="O82" i="7" a="1"/>
  <c r="O82" i="7" s="1"/>
  <c r="AU82" i="7" s="1" a="1"/>
  <c r="AU82" i="7" s="1"/>
  <c r="BT82" i="7" s="1"/>
  <c r="O195" i="7" a="1"/>
  <c r="O195" i="7" s="1"/>
  <c r="AU195" i="7" s="1" a="1"/>
  <c r="AU195" i="7" s="1"/>
  <c r="BT195" i="7" s="1"/>
  <c r="O205" i="7" a="1"/>
  <c r="O205" i="7" s="1"/>
  <c r="AU205" i="7" s="1" a="1"/>
  <c r="AU205" i="7" s="1"/>
  <c r="BT205" i="7" s="1"/>
  <c r="O279" i="7" a="1"/>
  <c r="O279" i="7" s="1"/>
  <c r="AU279" i="7" s="1" a="1"/>
  <c r="AU279" i="7" s="1"/>
  <c r="BT279" i="7" s="1"/>
  <c r="O239" i="7" a="1"/>
  <c r="O239" i="7" s="1"/>
  <c r="AU239" i="7" s="1" a="1"/>
  <c r="AU239" i="7" s="1"/>
  <c r="BT239" i="7" s="1"/>
  <c r="O181" i="7" a="1"/>
  <c r="O181" i="7" s="1"/>
  <c r="AU181" i="7" s="1" a="1"/>
  <c r="AU181" i="7" s="1"/>
  <c r="BT181" i="7" s="1"/>
  <c r="O194" i="7" a="1"/>
  <c r="O194" i="7" s="1"/>
  <c r="AU194" i="7" s="1" a="1"/>
  <c r="AU194" i="7" s="1"/>
  <c r="BT194" i="7" s="1"/>
  <c r="O278" i="7" a="1"/>
  <c r="O278" i="7" s="1"/>
  <c r="AU278" i="7" s="1" a="1"/>
  <c r="AU278" i="7" s="1"/>
  <c r="BT278" i="7" s="1"/>
  <c r="O291" i="7" a="1"/>
  <c r="O291" i="7" s="1"/>
  <c r="AU291" i="7" s="1" a="1"/>
  <c r="AU291" i="7" s="1"/>
  <c r="BT291" i="7" s="1"/>
  <c r="O198" i="7" a="1"/>
  <c r="O198" i="7" s="1"/>
  <c r="AU198" i="7" s="1" a="1"/>
  <c r="AU198" i="7" s="1"/>
  <c r="BT198" i="7" s="1"/>
  <c r="O295" i="7" a="1"/>
  <c r="O295" i="7" s="1"/>
  <c r="AU295" i="7" s="1" a="1"/>
  <c r="AU295" i="7" s="1"/>
  <c r="BT295" i="7" s="1"/>
  <c r="O276" i="7" a="1"/>
  <c r="O276" i="7" s="1"/>
  <c r="AU276" i="7" s="1" a="1"/>
  <c r="AU276" i="7" s="1"/>
  <c r="BT276" i="7" s="1"/>
  <c r="O177" i="7" a="1"/>
  <c r="O177" i="7" s="1"/>
  <c r="AU177" i="7" s="1" a="1"/>
  <c r="AU177" i="7" s="1"/>
  <c r="BT177" i="7" s="1"/>
  <c r="O216" i="7" a="1"/>
  <c r="O216" i="7" s="1"/>
  <c r="AU216" i="7" s="1" a="1"/>
  <c r="AU216" i="7" s="1"/>
  <c r="BT216" i="7" s="1"/>
  <c r="O154" i="7" a="1"/>
  <c r="O154" i="7" s="1"/>
  <c r="AU154" i="7" s="1" a="1"/>
  <c r="AU154" i="7" s="1"/>
  <c r="BT154" i="7" s="1"/>
  <c r="O230" i="7" a="1"/>
  <c r="O230" i="7" s="1"/>
  <c r="AU230" i="7" s="1" a="1"/>
  <c r="AU230" i="7" s="1"/>
  <c r="BT230" i="7" s="1"/>
  <c r="O167" i="7" a="1"/>
  <c r="O167" i="7" s="1"/>
  <c r="AU167" i="7" s="1" a="1"/>
  <c r="AU167" i="7" s="1"/>
  <c r="BT167" i="7" s="1"/>
  <c r="O28" i="7" a="1"/>
  <c r="O28" i="7" s="1"/>
  <c r="AU28" i="7" s="1" a="1"/>
  <c r="AU28" i="7" s="1"/>
  <c r="BT28" i="7" s="1"/>
  <c r="O59" i="7" a="1"/>
  <c r="O59" i="7" s="1"/>
  <c r="AU59" i="7" s="1" a="1"/>
  <c r="AU59" i="7" s="1"/>
  <c r="BT59" i="7" s="1"/>
  <c r="O93" i="7" a="1"/>
  <c r="O93" i="7" s="1"/>
  <c r="AU93" i="7" s="1" a="1"/>
  <c r="AU93" i="7" s="1"/>
  <c r="BT93" i="7" s="1"/>
  <c r="O58" i="7" a="1"/>
  <c r="O58" i="7" s="1"/>
  <c r="AU58" i="7" s="1" a="1"/>
  <c r="AU58" i="7" s="1"/>
  <c r="BT58" i="7" s="1"/>
  <c r="O34" i="7" a="1"/>
  <c r="O34" i="7" s="1"/>
  <c r="AU34" i="7" s="1" a="1"/>
  <c r="AU34" i="7" s="1"/>
  <c r="BT34" i="7" s="1"/>
  <c r="O108" i="7" a="1"/>
  <c r="O108" i="7" s="1"/>
  <c r="AU108" i="7" s="1" a="1"/>
  <c r="AU108" i="7" s="1"/>
  <c r="BT108" i="7" s="1"/>
  <c r="O142" i="7" a="1"/>
  <c r="O142" i="7" s="1"/>
  <c r="AU142" i="7" s="1" a="1"/>
  <c r="AU142" i="7" s="1"/>
  <c r="BT142" i="7" s="1"/>
  <c r="O69" i="7" a="1"/>
  <c r="O69" i="7" s="1"/>
  <c r="AU69" i="7" s="1" a="1"/>
  <c r="AU69" i="7" s="1"/>
  <c r="BT69" i="7" s="1"/>
  <c r="O26" i="7" a="1"/>
  <c r="O26" i="7" s="1"/>
  <c r="AU26" i="7" s="1" a="1"/>
  <c r="AU26" i="7" s="1"/>
  <c r="BT26" i="7" s="1"/>
  <c r="O104" i="7" a="1"/>
  <c r="O104" i="7" s="1"/>
  <c r="AU104" i="7" s="1" a="1"/>
  <c r="AU104" i="7" s="1"/>
  <c r="BT104" i="7" s="1"/>
  <c r="O89" i="7" a="1"/>
  <c r="O89" i="7" s="1"/>
  <c r="AU89" i="7" s="1" a="1"/>
  <c r="AU89" i="7" s="1"/>
  <c r="BT89" i="7" s="1"/>
  <c r="O163" i="7" a="1"/>
  <c r="O163" i="7" s="1"/>
  <c r="AU163" i="7" s="1" a="1"/>
  <c r="AU163" i="7" s="1"/>
  <c r="BT163" i="7" s="1"/>
  <c r="O27" i="7" a="1"/>
  <c r="O27" i="7" s="1"/>
  <c r="AU27" i="7" s="1" a="1"/>
  <c r="AU27" i="7" s="1"/>
  <c r="BT27" i="7" s="1"/>
  <c r="O105" i="7" a="1"/>
  <c r="O105" i="7" s="1"/>
  <c r="AU105" i="7" s="1" a="1"/>
  <c r="AU105" i="7" s="1"/>
  <c r="BT105" i="7" s="1"/>
  <c r="O139" i="7" a="1"/>
  <c r="O139" i="7" s="1"/>
  <c r="AU139" i="7" s="1" a="1"/>
  <c r="AU139" i="7" s="1"/>
  <c r="BT139" i="7" s="1"/>
  <c r="O164" i="7" a="1"/>
  <c r="O164" i="7" s="1"/>
  <c r="AU164" i="7" s="1" a="1"/>
  <c r="AU164" i="7" s="1"/>
  <c r="BT164" i="7" s="1"/>
  <c r="O294" i="7" a="1"/>
  <c r="O294" i="7" s="1"/>
  <c r="AU294" i="7" s="1" a="1"/>
  <c r="AU294" i="7" s="1"/>
  <c r="BT294" i="7" s="1"/>
  <c r="O192" i="7" a="1"/>
  <c r="O192" i="7" s="1"/>
  <c r="AU192" i="7" s="1" a="1"/>
  <c r="AU192" i="7" s="1"/>
  <c r="BT192" i="7" s="1"/>
  <c r="O250" i="7" a="1"/>
  <c r="O250" i="7" s="1"/>
  <c r="AU250" i="7" s="1" a="1"/>
  <c r="AU250" i="7" s="1"/>
  <c r="BT250" i="7" s="1"/>
  <c r="O138" i="7" a="1"/>
  <c r="O138" i="7" s="1"/>
  <c r="AU138" i="7" s="1" a="1"/>
  <c r="AU138" i="7" s="1"/>
  <c r="BT138" i="7" s="1"/>
  <c r="O118" i="7" a="1"/>
  <c r="O118" i="7" s="1"/>
  <c r="AU118" i="7" s="1" a="1"/>
  <c r="AU118" i="7" s="1"/>
  <c r="BT118" i="7" s="1"/>
  <c r="O215" i="7" a="1"/>
  <c r="O215" i="7" s="1"/>
  <c r="AU215" i="7" s="1" a="1"/>
  <c r="AU215" i="7" s="1"/>
  <c r="BT215" i="7" s="1"/>
  <c r="O160" i="7" a="1"/>
  <c r="O160" i="7" s="1"/>
  <c r="AU160" i="7" s="1" a="1"/>
  <c r="AU160" i="7" s="1"/>
  <c r="BT160" i="7" s="1"/>
  <c r="O116" i="7" a="1"/>
  <c r="O116" i="7" s="1"/>
  <c r="AU116" i="7" s="1" a="1"/>
  <c r="AU116" i="7" s="1"/>
  <c r="BT116" i="7" s="1"/>
  <c r="O187" i="7" a="1"/>
  <c r="O187" i="7" s="1"/>
  <c r="AU187" i="7" s="1" a="1"/>
  <c r="AU187" i="7" s="1"/>
  <c r="BT187" i="7" s="1"/>
  <c r="O159" i="7" a="1"/>
  <c r="O159" i="7" s="1"/>
  <c r="AU159" i="7" s="1" a="1"/>
  <c r="AU159" i="7" s="1"/>
  <c r="BT159" i="7" s="1"/>
  <c r="O203" i="7" a="1"/>
  <c r="O203" i="7" s="1"/>
  <c r="AU203" i="7" s="1" a="1"/>
  <c r="AU203" i="7" s="1"/>
  <c r="BT203" i="7" s="1"/>
  <c r="O265" i="7" a="1"/>
  <c r="O265" i="7" s="1"/>
  <c r="AU265" i="7" s="1" a="1"/>
  <c r="AU265" i="7" s="1"/>
  <c r="BT265" i="7" s="1"/>
  <c r="O130" i="7" a="1"/>
  <c r="O130" i="7" s="1"/>
  <c r="AU130" i="7" s="1" a="1"/>
  <c r="AU130" i="7" s="1"/>
  <c r="BT130" i="7" s="1"/>
  <c r="O207" i="7" a="1"/>
  <c r="O207" i="7" s="1"/>
  <c r="AU207" i="7" s="1" a="1"/>
  <c r="AU207" i="7" s="1"/>
  <c r="BT207" i="7" s="1"/>
  <c r="O91" i="7" a="1"/>
  <c r="O91" i="7" s="1"/>
  <c r="AU91" i="7" s="1" a="1"/>
  <c r="AU91" i="7" s="1"/>
  <c r="BT91" i="7" s="1"/>
  <c r="O214" i="7" a="1"/>
  <c r="O214" i="7" s="1"/>
  <c r="AU214" i="7" s="1" a="1"/>
  <c r="AU214" i="7" s="1"/>
  <c r="BT214" i="7" s="1"/>
  <c r="O245" i="7" a="1"/>
  <c r="O245" i="7" s="1"/>
  <c r="AU245" i="7" s="1" a="1"/>
  <c r="AU245" i="7" s="1"/>
  <c r="BT245" i="7" s="1"/>
  <c r="O112" i="7" a="1"/>
  <c r="O112" i="7" s="1"/>
  <c r="AU112" i="7" s="1" a="1"/>
  <c r="AU112" i="7" s="1"/>
  <c r="BT112" i="7" s="1"/>
  <c r="O234" i="7" a="1"/>
  <c r="O234" i="7" s="1"/>
  <c r="AU234" i="7" s="1" a="1"/>
  <c r="AU234" i="7" s="1"/>
  <c r="BT234" i="7" s="1"/>
  <c r="O271" i="7" a="1"/>
  <c r="O271" i="7" s="1"/>
  <c r="AU271" i="7" s="1" a="1"/>
  <c r="AU271" i="7" s="1"/>
  <c r="BT271" i="7" s="1"/>
  <c r="O33" i="7" a="1"/>
  <c r="O33" i="7" s="1"/>
  <c r="AU33" i="7" s="1" a="1"/>
  <c r="AU33" i="7" s="1"/>
  <c r="BT33" i="7" s="1"/>
  <c r="O107" i="7" a="1"/>
  <c r="O107" i="7" s="1"/>
  <c r="AU107" i="7" s="1" a="1"/>
  <c r="AU107" i="7" s="1"/>
  <c r="BT107" i="7" s="1"/>
  <c r="O140" i="7" a="1"/>
  <c r="O140" i="7" s="1"/>
  <c r="AU140" i="7" s="1" a="1"/>
  <c r="AU140" i="7" s="1"/>
  <c r="BT140" i="7" s="1"/>
  <c r="O88" i="7" a="1"/>
  <c r="O88" i="7" s="1"/>
  <c r="AU88" i="7" s="1" a="1"/>
  <c r="AU88" i="7" s="1"/>
  <c r="BT88" i="7" s="1"/>
  <c r="O38" i="7" a="1"/>
  <c r="O38" i="7" s="1"/>
  <c r="AU38" i="7" s="1" a="1"/>
  <c r="AU38" i="7" s="1"/>
  <c r="BT38" i="7" s="1"/>
  <c r="O50" i="7" a="1"/>
  <c r="O50" i="7" s="1"/>
  <c r="AU50" i="7" s="1" a="1"/>
  <c r="AU50" i="7" s="1"/>
  <c r="BT50" i="7" s="1"/>
  <c r="O150" i="7" a="1"/>
  <c r="O150" i="7" s="1"/>
  <c r="AU150" i="7" s="1" a="1"/>
  <c r="AU150" i="7" s="1"/>
  <c r="BT150" i="7" s="1"/>
  <c r="O131" i="7" a="1"/>
  <c r="O131" i="7" s="1"/>
  <c r="AU131" i="7" s="1" a="1"/>
  <c r="AU131" i="7" s="1"/>
  <c r="BT131" i="7" s="1"/>
  <c r="O30" i="7" a="1"/>
  <c r="O30" i="7" s="1"/>
  <c r="AU30" i="7" s="1" a="1"/>
  <c r="AU30" i="7" s="1"/>
  <c r="BT30" i="7" s="1"/>
  <c r="O63" i="7" a="1"/>
  <c r="O63" i="7" s="1"/>
  <c r="AU63" i="7" s="1" a="1"/>
  <c r="AU63" i="7" s="1"/>
  <c r="BT63" i="7" s="1"/>
  <c r="O97" i="7" a="1"/>
  <c r="O97" i="7" s="1"/>
  <c r="AU97" i="7" s="1" a="1"/>
  <c r="AU97" i="7" s="1"/>
  <c r="BT97" i="7" s="1"/>
  <c r="O70" i="7" a="1"/>
  <c r="O70" i="7" s="1"/>
  <c r="AU70" i="7" s="1" a="1"/>
  <c r="AU70" i="7" s="1"/>
  <c r="BT70" i="7" s="1"/>
  <c r="O31" i="7" a="1"/>
  <c r="O31" i="7" s="1"/>
  <c r="AU31" i="7" s="1" a="1"/>
  <c r="AU31" i="7" s="1"/>
  <c r="BT31" i="7" s="1"/>
  <c r="O46" i="7" a="1"/>
  <c r="O46" i="7" s="1"/>
  <c r="AU46" i="7" s="1" a="1"/>
  <c r="AU46" i="7" s="1"/>
  <c r="BT46" i="7" s="1"/>
  <c r="O155" i="7" a="1"/>
  <c r="O155" i="7" s="1"/>
  <c r="AU155" i="7" s="1" a="1"/>
  <c r="AU155" i="7" s="1"/>
  <c r="BT155" i="7" s="1"/>
  <c r="O179" i="7" a="1"/>
  <c r="O179" i="7" s="1"/>
  <c r="AU179" i="7" s="1" a="1"/>
  <c r="AU179" i="7" s="1"/>
  <c r="BT179" i="7" s="1"/>
  <c r="O227" i="7" a="1"/>
  <c r="O227" i="7" s="1"/>
  <c r="AU227" i="7" s="1" a="1"/>
  <c r="AU227" i="7" s="1"/>
  <c r="BT227" i="7" s="1"/>
  <c r="O233" i="7" a="1"/>
  <c r="O233" i="7" s="1"/>
  <c r="AU233" i="7" s="1" a="1"/>
  <c r="AU233" i="7" s="1"/>
  <c r="BT233" i="7" s="1"/>
  <c r="O290" i="7" a="1"/>
  <c r="O290" i="7" s="1"/>
  <c r="AU290" i="7" s="1" a="1"/>
  <c r="AU290" i="7" s="1"/>
  <c r="BT290" i="7" s="1"/>
  <c r="O113" i="7" a="1"/>
  <c r="O113" i="7" s="1"/>
  <c r="AU113" i="7" s="1" a="1"/>
  <c r="AU113" i="7" s="1"/>
  <c r="BT113" i="7" s="1"/>
  <c r="O171" i="7" a="1"/>
  <c r="O171" i="7" s="1"/>
  <c r="AU171" i="7" s="1" a="1"/>
  <c r="AU171" i="7" s="1"/>
  <c r="BT171" i="7" s="1"/>
  <c r="O232" i="7" a="1"/>
  <c r="O232" i="7" s="1"/>
  <c r="AU232" i="7" s="1" a="1"/>
  <c r="AU232" i="7" s="1"/>
  <c r="BT232" i="7" s="1"/>
  <c r="O261" i="7" a="1"/>
  <c r="O261" i="7" s="1"/>
  <c r="AU261" i="7" s="1" a="1"/>
  <c r="AU261" i="7" s="1"/>
  <c r="BT261" i="7" s="1"/>
  <c r="O228" i="7" a="1"/>
  <c r="O228" i="7" s="1"/>
  <c r="AU228" i="7" s="1" a="1"/>
  <c r="AU228" i="7" s="1"/>
  <c r="BT228" i="7" s="1"/>
  <c r="O183" i="7" a="1"/>
  <c r="O183" i="7" s="1"/>
  <c r="AU183" i="7" s="1" a="1"/>
  <c r="AU183" i="7" s="1"/>
  <c r="BT183" i="7" s="1"/>
  <c r="O225" i="7" a="1"/>
  <c r="O225" i="7" s="1"/>
  <c r="AU225" i="7" s="1" a="1"/>
  <c r="AU225" i="7" s="1"/>
  <c r="BT225" i="7" s="1"/>
  <c r="O184" i="7" a="1"/>
  <c r="O184" i="7" s="1"/>
  <c r="AU184" i="7" s="1" a="1"/>
  <c r="AU184" i="7" s="1"/>
  <c r="BT184" i="7" s="1"/>
  <c r="O282" i="7" a="1"/>
  <c r="O282" i="7" s="1"/>
  <c r="AU282" i="7" s="1" a="1"/>
  <c r="AU282" i="7" s="1"/>
  <c r="BT282" i="7" s="1"/>
  <c r="O176" i="7" a="1"/>
  <c r="O176" i="7" s="1"/>
  <c r="AU176" i="7" s="1" a="1"/>
  <c r="AU176" i="7" s="1"/>
  <c r="BT176" i="7" s="1"/>
  <c r="O209" i="7" a="1"/>
  <c r="O209" i="7" s="1"/>
  <c r="AU209" i="7" s="1" a="1"/>
  <c r="AU209" i="7" s="1"/>
  <c r="BT209" i="7" s="1"/>
  <c r="O54" i="7" a="1"/>
  <c r="O54" i="7" s="1"/>
  <c r="AU54" i="7" s="1" a="1"/>
  <c r="AU54" i="7" s="1"/>
  <c r="BT54" i="7" s="1"/>
  <c r="O191" i="7" a="1"/>
  <c r="O191" i="7" s="1"/>
  <c r="AU191" i="7" s="1" a="1"/>
  <c r="AU191" i="7" s="1"/>
  <c r="BT191" i="7" s="1"/>
  <c r="O257" i="7" a="1"/>
  <c r="O257" i="7" s="1"/>
  <c r="AU257" i="7" s="1" a="1"/>
  <c r="AU257" i="7" s="1"/>
  <c r="BT257" i="7" s="1"/>
  <c r="O249" i="7" a="1"/>
  <c r="O249" i="7" s="1"/>
  <c r="AU249" i="7" s="1" a="1"/>
  <c r="AU249" i="7" s="1"/>
  <c r="BT249" i="7" s="1"/>
  <c r="O260" i="7" a="1"/>
  <c r="O260" i="7" s="1"/>
  <c r="AU260" i="7" s="1" a="1"/>
  <c r="AU260" i="7" s="1"/>
  <c r="BT260" i="7" s="1"/>
  <c r="O173" i="7" a="1"/>
  <c r="O173" i="7" s="1"/>
  <c r="AU173" i="7" s="1" a="1"/>
  <c r="AU173" i="7" s="1"/>
  <c r="BT173" i="7" s="1"/>
  <c r="O20" i="7" a="1"/>
  <c r="O20" i="7" s="1"/>
  <c r="AU20" i="7" s="1" a="1"/>
  <c r="AU20" i="7" s="1"/>
  <c r="BT20" i="7" s="1"/>
  <c r="O102" i="7" a="1"/>
  <c r="O102" i="7" s="1"/>
  <c r="AU102" i="7" s="1" a="1"/>
  <c r="AU102" i="7" s="1"/>
  <c r="BT102" i="7" s="1"/>
  <c r="O135" i="7" a="1"/>
  <c r="O135" i="7" s="1"/>
  <c r="AU135" i="7" s="1" a="1"/>
  <c r="AU135" i="7" s="1"/>
  <c r="BT135" i="7" s="1"/>
  <c r="O123" i="7" a="1"/>
  <c r="O123" i="7" s="1"/>
  <c r="AU123" i="7" s="1" a="1"/>
  <c r="AU123" i="7" s="1"/>
  <c r="BT123" i="7" s="1"/>
  <c r="O25" i="7" a="1"/>
  <c r="O25" i="7" s="1"/>
  <c r="AU25" i="7" s="1" a="1"/>
  <c r="AU25" i="7" s="1"/>
  <c r="BT25" i="7" s="1"/>
  <c r="O57" i="7" a="1"/>
  <c r="O57" i="7" s="1"/>
  <c r="AU57" i="7" s="1" a="1"/>
  <c r="AU57" i="7" s="1"/>
  <c r="BT57" i="7" s="1"/>
  <c r="O87" i="7" a="1"/>
  <c r="O87" i="7" s="1"/>
  <c r="AU87" i="7" s="1" a="1"/>
  <c r="AU87" i="7" s="1"/>
  <c r="BT87" i="7" s="1"/>
  <c r="O162" i="7" a="1"/>
  <c r="O162" i="7" s="1"/>
  <c r="AU162" i="7" s="1" a="1"/>
  <c r="AU162" i="7" s="1"/>
  <c r="BT162" i="7" s="1"/>
  <c r="O18" i="7" a="1"/>
  <c r="O18" i="7" s="1"/>
  <c r="AU18" i="7" s="1" a="1"/>
  <c r="AU18" i="7" s="1"/>
  <c r="BT18" i="7" s="1"/>
  <c r="O100" i="7" a="1"/>
  <c r="O100" i="7" s="1"/>
  <c r="AU100" i="7" s="1" a="1"/>
  <c r="AU100" i="7" s="1"/>
  <c r="BT100" i="7" s="1"/>
  <c r="O85" i="7" a="1"/>
  <c r="O85" i="7" s="1"/>
  <c r="AU85" i="7" s="1" a="1"/>
  <c r="AU85" i="7" s="1"/>
  <c r="BT85" i="7" s="1"/>
  <c r="O119" i="7" a="1"/>
  <c r="O119" i="7" s="1"/>
  <c r="AU119" i="7" s="1" a="1"/>
  <c r="AU119" i="7" s="1"/>
  <c r="BT119" i="7" s="1"/>
  <c r="O19" i="7" a="1"/>
  <c r="O19" i="7" s="1"/>
  <c r="AU19" i="7" s="1" a="1"/>
  <c r="AU19" i="7" s="1"/>
  <c r="BT19" i="7" s="1"/>
  <c r="O101" i="7" a="1"/>
  <c r="O101" i="7" s="1"/>
  <c r="AU101" i="7" s="1" a="1"/>
  <c r="AU101" i="7" s="1"/>
  <c r="BT101" i="7" s="1"/>
  <c r="O219" i="7" a="1"/>
  <c r="O219" i="7" s="1"/>
  <c r="AU219" i="7" s="1" a="1"/>
  <c r="AU219" i="7" s="1"/>
  <c r="BT219" i="7" s="1"/>
  <c r="O56" i="7" a="1"/>
  <c r="O56" i="7" s="1"/>
  <c r="AU56" i="7" s="1" a="1"/>
  <c r="AU56" i="7" s="1"/>
  <c r="BT56" i="7" s="1"/>
  <c r="O240" i="7" a="1"/>
  <c r="O240" i="7" s="1"/>
  <c r="AU240" i="7" s="1" a="1"/>
  <c r="AU240" i="7" s="1"/>
  <c r="BT240" i="7" s="1"/>
  <c r="O188" i="7" a="1"/>
  <c r="O188" i="7" s="1"/>
  <c r="AU188" i="7" s="1" a="1"/>
  <c r="AU188" i="7" s="1"/>
  <c r="BT188" i="7" s="1"/>
  <c r="O274" i="7" a="1"/>
  <c r="O274" i="7" s="1"/>
  <c r="AU274" i="7" s="1" a="1"/>
  <c r="AU274" i="7" s="1"/>
  <c r="BT274" i="7" s="1"/>
  <c r="O106" i="7" a="1"/>
  <c r="O106" i="7" s="1"/>
  <c r="AU106" i="7" s="1" a="1"/>
  <c r="AU106" i="7" s="1"/>
  <c r="BT106" i="7" s="1"/>
  <c r="O151" i="7" a="1"/>
  <c r="O151" i="7" s="1"/>
  <c r="AU151" i="7" s="1" a="1"/>
  <c r="AU151" i="7" s="1"/>
  <c r="BT151" i="7" s="1"/>
  <c r="O178" i="7" a="1"/>
  <c r="O178" i="7" s="1"/>
  <c r="AU178" i="7" s="1" a="1"/>
  <c r="AU178" i="7" s="1"/>
  <c r="BT178" i="7" s="1"/>
  <c r="O212" i="7" a="1"/>
  <c r="O212" i="7" s="1"/>
  <c r="AU212" i="7" s="1" a="1"/>
  <c r="AU212" i="7" s="1"/>
  <c r="BT212" i="7" s="1"/>
  <c r="O218" i="7" a="1"/>
  <c r="O218" i="7" s="1"/>
  <c r="AU218" i="7" s="1" a="1"/>
  <c r="AU218" i="7" s="1"/>
  <c r="BT218" i="7" s="1"/>
  <c r="O288" i="7" a="1"/>
  <c r="O288" i="7" s="1"/>
  <c r="AU288" i="7" s="1" a="1"/>
  <c r="AU288" i="7" s="1"/>
  <c r="BT288" i="7" s="1"/>
  <c r="O90" i="7" a="1"/>
  <c r="O90" i="7" s="1"/>
  <c r="AU90" i="7" s="1" a="1"/>
  <c r="AU90" i="7" s="1"/>
  <c r="BT90" i="7" s="1"/>
  <c r="O268" i="7" a="1"/>
  <c r="O268" i="7" s="1"/>
  <c r="AU268" i="7" s="1" a="1"/>
  <c r="AU268" i="7" s="1"/>
  <c r="BT268" i="7" s="1"/>
  <c r="O200" i="7" a="1"/>
  <c r="O200" i="7" s="1"/>
  <c r="AU200" i="7" s="1" a="1"/>
  <c r="AU200" i="7" s="1"/>
  <c r="BT200" i="7" s="1"/>
  <c r="O210" i="7" a="1"/>
  <c r="O210" i="7" s="1"/>
  <c r="AU210" i="7" s="1" a="1"/>
  <c r="AU210" i="7" s="1"/>
  <c r="BT210" i="7" s="1"/>
  <c r="O52" i="7" a="1"/>
  <c r="O52" i="7" s="1"/>
  <c r="AU52" i="7" s="1" a="1"/>
  <c r="AU52" i="7" s="1"/>
  <c r="BT52" i="7" s="1"/>
  <c r="O292" i="7" a="1"/>
  <c r="O292" i="7" s="1"/>
  <c r="AU292" i="7" s="1" a="1"/>
  <c r="AU292" i="7" s="1"/>
  <c r="BT292" i="7" s="1"/>
  <c r="O92" i="7" a="1"/>
  <c r="O92" i="7" s="1"/>
  <c r="AU92" i="7" s="1" a="1"/>
  <c r="AU92" i="7" s="1"/>
  <c r="BT92" i="7" s="1"/>
  <c r="O251" i="7" a="1"/>
  <c r="O251" i="7" s="1"/>
  <c r="AU251" i="7" s="1" a="1"/>
  <c r="AU251" i="7" s="1"/>
  <c r="BT251" i="7" s="1"/>
  <c r="O60" i="7" a="1"/>
  <c r="O60" i="7" s="1"/>
  <c r="AU60" i="7" s="1" a="1"/>
  <c r="AU60" i="7" s="1"/>
  <c r="BT60" i="7" s="1"/>
  <c r="O180" i="7" a="1"/>
  <c r="O180" i="7" s="1"/>
  <c r="AU180" i="7" s="1" a="1"/>
  <c r="AU180" i="7" s="1"/>
  <c r="BT180" i="7" s="1"/>
  <c r="O235" i="7" a="1"/>
  <c r="O235" i="7" s="1"/>
  <c r="AU235" i="7" s="1" a="1"/>
  <c r="AU235" i="7" s="1"/>
  <c r="BT235" i="7" s="1"/>
  <c r="O41" i="7" a="1"/>
  <c r="O41" i="7" s="1"/>
  <c r="AU41" i="7" s="1" a="1"/>
  <c r="AU41" i="7" s="1"/>
  <c r="BT41" i="7" s="1"/>
  <c r="O156" i="7" a="1"/>
  <c r="O156" i="7" s="1"/>
  <c r="AU156" i="7" s="1" a="1"/>
  <c r="AU156" i="7" s="1"/>
  <c r="BT156" i="7" s="1"/>
  <c r="O45" i="7" a="1"/>
  <c r="O45" i="7" s="1"/>
  <c r="AU45" i="7" s="1" a="1"/>
  <c r="AU45" i="7" s="1"/>
  <c r="BT45" i="7" s="1"/>
  <c r="O111" i="7" a="1"/>
  <c r="O111" i="7" s="1"/>
  <c r="AU111" i="7" s="1" a="1"/>
  <c r="AU111" i="7" s="1"/>
  <c r="BT111" i="7" s="1"/>
  <c r="O39" i="7" a="1"/>
  <c r="O39" i="7" s="1"/>
  <c r="AU39" i="7" s="1" a="1"/>
  <c r="AU39" i="7" s="1"/>
  <c r="BT39" i="7" s="1"/>
  <c r="O152" i="7" a="1"/>
  <c r="O152" i="7" s="1"/>
  <c r="AU152" i="7" s="1" a="1"/>
  <c r="AU152" i="7" s="1"/>
  <c r="BT152" i="7" s="1"/>
  <c r="O40" i="7" a="1"/>
  <c r="O40" i="7" s="1"/>
  <c r="AU40" i="7" s="1" a="1"/>
  <c r="AU40" i="7" s="1"/>
  <c r="BT40" i="7" s="1"/>
  <c r="O122" i="7" a="1"/>
  <c r="O122" i="7" s="1"/>
  <c r="AU122" i="7" s="1" a="1"/>
  <c r="AU122" i="7" s="1"/>
  <c r="BT122" i="7" s="1"/>
  <c r="O165" i="7" a="1"/>
  <c r="O165" i="7" s="1"/>
  <c r="AU165" i="7" s="1" a="1"/>
  <c r="AU165" i="7" s="1"/>
  <c r="BT165" i="7" s="1"/>
  <c r="O263" i="7" a="1"/>
  <c r="O263" i="7" s="1"/>
  <c r="AU263" i="7" s="1" a="1"/>
  <c r="AU263" i="7" s="1"/>
  <c r="BT263" i="7" s="1"/>
  <c r="O226" i="7" a="1"/>
  <c r="O226" i="7" s="1"/>
  <c r="AU226" i="7" s="1" a="1"/>
  <c r="AU226" i="7" s="1"/>
  <c r="BT226" i="7" s="1"/>
  <c r="O186" i="7" a="1"/>
  <c r="O186" i="7" s="1"/>
  <c r="AU186" i="7" s="1" a="1"/>
  <c r="AU186" i="7" s="1"/>
  <c r="BT186" i="7" s="1"/>
  <c r="O78" i="7" a="1"/>
  <c r="O78" i="7" s="1"/>
  <c r="AU78" i="7" s="1" a="1"/>
  <c r="AU78" i="7" s="1"/>
  <c r="BT78" i="7" s="1"/>
  <c r="O237" i="7" a="1"/>
  <c r="O237" i="7" s="1"/>
  <c r="AU237" i="7" s="1" a="1"/>
  <c r="AU237" i="7" s="1"/>
  <c r="BT237" i="7" s="1"/>
  <c r="O189" i="7" a="1"/>
  <c r="O189" i="7" s="1"/>
  <c r="AU189" i="7" s="1" a="1"/>
  <c r="AU189" i="7" s="1"/>
  <c r="BT189" i="7" s="1"/>
  <c r="O147" i="7" a="1"/>
  <c r="O147" i="7" s="1"/>
  <c r="AU147" i="7" s="1" a="1"/>
  <c r="AU147" i="7" s="1"/>
  <c r="BT147" i="7" s="1"/>
  <c r="O286" i="7" a="1"/>
  <c r="O286" i="7" s="1"/>
  <c r="AU286" i="7" s="1" a="1"/>
  <c r="AU286" i="7" s="1"/>
  <c r="BT286" i="7" s="1"/>
  <c r="O201" i="7" a="1"/>
  <c r="O201" i="7" s="1"/>
  <c r="AU201" i="7" s="1" a="1"/>
  <c r="AU201" i="7" s="1"/>
  <c r="BT201" i="7" s="1"/>
  <c r="O65" i="7" a="1"/>
  <c r="O65" i="7" s="1"/>
  <c r="AU65" i="7" s="1" a="1"/>
  <c r="AU65" i="7" s="1"/>
  <c r="BT65" i="7" s="1"/>
  <c r="O109" i="7" a="1"/>
  <c r="O109" i="7" s="1"/>
  <c r="AU109" i="7" s="1" a="1"/>
  <c r="AU109" i="7" s="1"/>
  <c r="BT109" i="7" s="1"/>
  <c r="O99" i="7" a="1"/>
  <c r="O99" i="7" s="1"/>
  <c r="AU99" i="7" s="1" a="1"/>
  <c r="AU99" i="7" s="1"/>
  <c r="BT99" i="7" s="1"/>
  <c r="O117" i="7" a="1"/>
  <c r="O117" i="7" s="1"/>
  <c r="AU117" i="7" s="1" a="1"/>
  <c r="AU117" i="7" s="1"/>
  <c r="BT117" i="7" s="1"/>
  <c r="O43" i="7" a="1"/>
  <c r="O43" i="7" s="1"/>
  <c r="AU43" i="7" s="1" a="1"/>
  <c r="AU43" i="7" s="1"/>
  <c r="BT43" i="7" s="1"/>
  <c r="O71" i="7" a="1"/>
  <c r="O71" i="7" s="1"/>
  <c r="AU71" i="7" s="1" a="1"/>
  <c r="AU71" i="7" s="1"/>
  <c r="BT71" i="7" s="1"/>
  <c r="O64" i="7" a="1"/>
  <c r="O64" i="7" s="1"/>
  <c r="AU64" i="7" s="1" a="1"/>
  <c r="AU64" i="7" s="1"/>
  <c r="BT64" i="7" s="1"/>
  <c r="O197" i="7" a="1"/>
  <c r="O197" i="7" s="1"/>
  <c r="AU197" i="7" s="1" a="1"/>
  <c r="AU197" i="7" s="1"/>
  <c r="BT197" i="7" s="1"/>
  <c r="O281" i="7" a="1"/>
  <c r="O281" i="7" s="1"/>
  <c r="AU281" i="7" s="1" a="1"/>
  <c r="AU281" i="7" s="1"/>
  <c r="BT281" i="7" s="1"/>
  <c r="O267" i="7" a="1"/>
  <c r="O267" i="7" s="1"/>
  <c r="AU267" i="7" s="1" a="1"/>
  <c r="AU267" i="7" s="1"/>
  <c r="BT267" i="7" s="1"/>
  <c r="O96" i="7" a="1"/>
  <c r="O96" i="7" s="1"/>
  <c r="AU96" i="7" s="1" a="1"/>
  <c r="AU96" i="7" s="1"/>
  <c r="BT96" i="7" s="1"/>
  <c r="O254" i="7" a="1"/>
  <c r="O254" i="7" s="1"/>
  <c r="AU254" i="7" s="1" a="1"/>
  <c r="AU254" i="7" s="1"/>
  <c r="BT254" i="7" s="1"/>
  <c r="O75" i="7" a="1"/>
  <c r="O75" i="7" s="1"/>
  <c r="AU75" i="7" s="1" a="1"/>
  <c r="AU75" i="7" s="1"/>
  <c r="BT75" i="7" s="1"/>
  <c r="O175" i="7" a="1"/>
  <c r="O175" i="7" s="1"/>
  <c r="AU175" i="7" s="1" a="1"/>
  <c r="AU175" i="7" s="1"/>
  <c r="BT175" i="7" s="1"/>
  <c r="O242" i="7" a="1"/>
  <c r="O242" i="7" s="1"/>
  <c r="AU242" i="7" s="1" a="1"/>
  <c r="AU242" i="7" s="1"/>
  <c r="BT242" i="7" s="1"/>
  <c r="O114" i="7" a="1"/>
  <c r="O114" i="7" s="1"/>
  <c r="AU114" i="7" s="1" a="1"/>
  <c r="AU114" i="7" s="1"/>
  <c r="BT114" i="7" s="1"/>
  <c r="O128" i="7" a="1"/>
  <c r="O128" i="7" s="1"/>
  <c r="AU128" i="7" s="1" a="1"/>
  <c r="AU128" i="7" s="1"/>
  <c r="BT128" i="7" s="1"/>
  <c r="O182" i="7" a="1"/>
  <c r="O182" i="7" s="1"/>
  <c r="AU182" i="7" s="1" a="1"/>
  <c r="AU182" i="7" s="1"/>
  <c r="BT182" i="7" s="1"/>
  <c r="O98" i="7" a="1"/>
  <c r="O98" i="7" s="1"/>
  <c r="AU98" i="7" s="1" a="1"/>
  <c r="AU98" i="7" s="1"/>
  <c r="BT98" i="7" s="1"/>
  <c r="O115" i="7" a="1"/>
  <c r="O115" i="7" s="1"/>
  <c r="AU115" i="7" s="1" a="1"/>
  <c r="AU115" i="7" s="1"/>
  <c r="BT115" i="7" s="1"/>
  <c r="O103" i="7" a="1"/>
  <c r="O103" i="7" s="1"/>
  <c r="AU103" i="7" s="1" a="1"/>
  <c r="AU103" i="7" s="1"/>
  <c r="BT103" i="7" s="1"/>
  <c r="O125" i="7" a="1"/>
  <c r="O125" i="7" s="1"/>
  <c r="AU125" i="7" s="1" a="1"/>
  <c r="AU125" i="7" s="1"/>
  <c r="BT125" i="7" s="1"/>
  <c r="O47" i="7" a="1"/>
  <c r="O47" i="7" s="1"/>
  <c r="AU47" i="7" s="1" a="1"/>
  <c r="AU47" i="7" s="1"/>
  <c r="BT47" i="7" s="1"/>
  <c r="O157" i="7" a="1"/>
  <c r="O157" i="7" s="1"/>
  <c r="AU157" i="7" s="1" a="1"/>
  <c r="AU157" i="7" s="1"/>
  <c r="BT157" i="7" s="1"/>
  <c r="O49" i="7" a="1"/>
  <c r="O49" i="7" s="1"/>
  <c r="AU49" i="7" s="1" a="1"/>
  <c r="AU49" i="7" s="1"/>
  <c r="BT49" i="7" s="1"/>
  <c r="O223" i="7" a="1"/>
  <c r="O223" i="7" s="1"/>
  <c r="AU223" i="7" s="1" a="1"/>
  <c r="AU223" i="7" s="1"/>
  <c r="BT223" i="7" s="1"/>
  <c r="O166" i="7" a="1"/>
  <c r="O166" i="7" s="1"/>
  <c r="AU166" i="7" s="1" a="1"/>
  <c r="AU166" i="7" s="1"/>
  <c r="BT166" i="7" s="1"/>
  <c r="O264" i="7" a="1"/>
  <c r="O264" i="7" s="1"/>
  <c r="AU264" i="7" s="1" a="1"/>
  <c r="AU264" i="7" s="1"/>
  <c r="BT264" i="7" s="1"/>
  <c r="O153" i="7" a="1"/>
  <c r="O153" i="7" s="1"/>
  <c r="AU153" i="7" s="1" a="1"/>
  <c r="AU153" i="7" s="1"/>
  <c r="BT153" i="7" s="1"/>
  <c r="O190" i="7" a="1"/>
  <c r="O190" i="7" s="1"/>
  <c r="AU190" i="7" s="1" a="1"/>
  <c r="AU190" i="7" s="1"/>
  <c r="BT190" i="7" s="1"/>
  <c r="O158" i="7" a="1"/>
  <c r="O158" i="7" s="1"/>
  <c r="AU158" i="7" s="1" a="1"/>
  <c r="AU158" i="7" s="1"/>
  <c r="BT158" i="7" s="1"/>
  <c r="O272" i="7" a="1"/>
  <c r="O272" i="7" s="1"/>
  <c r="AU272" i="7" s="1" a="1"/>
  <c r="AU272" i="7" s="1"/>
  <c r="BT272" i="7" s="1"/>
  <c r="O124" i="7" a="1"/>
  <c r="O124" i="7" s="1"/>
  <c r="AU124" i="7" s="1" a="1"/>
  <c r="AU124" i="7" s="1"/>
  <c r="BT124" i="7" s="1"/>
  <c r="O199" i="7" a="1"/>
  <c r="O199" i="7" s="1"/>
  <c r="AU199" i="7" s="1" a="1"/>
  <c r="AU199" i="7" s="1"/>
  <c r="BT199" i="7" s="1"/>
  <c r="O293" i="7" a="1"/>
  <c r="O293" i="7" s="1"/>
  <c r="AU293" i="7" s="1" a="1"/>
  <c r="AU293" i="7" s="1"/>
  <c r="BT293" i="7" s="1"/>
  <c r="O169" i="7" a="1"/>
  <c r="O169" i="7" s="1"/>
  <c r="AU169" i="7" s="1" a="1"/>
  <c r="AU169" i="7" s="1"/>
  <c r="BT169" i="7" s="1"/>
  <c r="O48" i="7" a="1"/>
  <c r="O48" i="7" s="1"/>
  <c r="AU48" i="7" s="1" a="1"/>
  <c r="AU48" i="7" s="1"/>
  <c r="BT48" i="7" s="1"/>
  <c r="O9" i="7" a="1"/>
  <c r="O9" i="7" s="1"/>
  <c r="AU9" i="7" s="1" a="1"/>
  <c r="AU9" i="7" s="1"/>
  <c r="BT9" i="7" s="1"/>
  <c r="O76" i="7" a="1"/>
  <c r="O76" i="7" s="1"/>
  <c r="AU76" i="7" s="1" a="1"/>
  <c r="AU76" i="7" s="1"/>
  <c r="BT76" i="7" s="1"/>
  <c r="O220" i="7" a="1"/>
  <c r="O220" i="7" s="1"/>
  <c r="AU220" i="7" s="1" a="1"/>
  <c r="AU220" i="7" s="1"/>
  <c r="BT220" i="7" s="1"/>
  <c r="O44" i="7" a="1"/>
  <c r="O44" i="7" s="1"/>
  <c r="AU44" i="7" s="1" a="1"/>
  <c r="AU44" i="7" s="1"/>
  <c r="BT44" i="7" s="1"/>
  <c r="O73" i="7" a="1"/>
  <c r="O73" i="7" s="1"/>
  <c r="AU73" i="7" s="1" a="1"/>
  <c r="AU73" i="7" s="1"/>
  <c r="BT73" i="7" s="1"/>
  <c r="O86" i="7" a="1"/>
  <c r="O86" i="7" s="1"/>
  <c r="AU86" i="7" s="1" a="1"/>
  <c r="AU86" i="7" s="1"/>
  <c r="BT86" i="7" s="1"/>
  <c r="O206" i="7" a="1"/>
  <c r="O206" i="7" s="1"/>
  <c r="AU206" i="7" s="1" a="1"/>
  <c r="AU206" i="7" s="1"/>
  <c r="BT206" i="7" s="1"/>
  <c r="O241" i="7" a="1"/>
  <c r="O241" i="7" s="1"/>
  <c r="AU241" i="7" s="1" a="1"/>
  <c r="AU241" i="7" s="1"/>
  <c r="BT241" i="7" s="1"/>
  <c r="O74" i="7" a="1"/>
  <c r="O74" i="7" s="1"/>
  <c r="AU74" i="7" s="1" a="1"/>
  <c r="AU74" i="7" s="1"/>
  <c r="BT74" i="7" s="1"/>
  <c r="O208" i="7" a="1"/>
  <c r="O208" i="7" s="1"/>
  <c r="AU208" i="7" s="1" a="1"/>
  <c r="AU208" i="7" s="1"/>
  <c r="BT208" i="7" s="1"/>
  <c r="O258" i="7" a="1"/>
  <c r="O258" i="7" s="1"/>
  <c r="AU258" i="7" s="1" a="1"/>
  <c r="AU258" i="7" s="1"/>
  <c r="BT258" i="7" s="1"/>
  <c r="O149" i="7" a="1"/>
  <c r="O149" i="7" s="1"/>
  <c r="AU149" i="7" s="1" a="1"/>
  <c r="AU149" i="7" s="1"/>
  <c r="BT149" i="7" s="1"/>
  <c r="O68" i="7" a="1"/>
  <c r="O68" i="7" s="1"/>
  <c r="AU68" i="7" s="1" a="1"/>
  <c r="AU68" i="7" s="1"/>
  <c r="BT68" i="7" s="1"/>
  <c r="O243" i="7" a="1"/>
  <c r="O243" i="7" s="1"/>
  <c r="AU243" i="7" s="1" a="1"/>
  <c r="AU243" i="7" s="1"/>
  <c r="BT243" i="7" s="1"/>
  <c r="O244" i="7" a="1"/>
  <c r="O244" i="7" s="1"/>
  <c r="AU244" i="7" s="1" a="1"/>
  <c r="AU244" i="7" s="1"/>
  <c r="BT244" i="7" s="1"/>
  <c r="O168" i="7" a="1"/>
  <c r="O168" i="7" s="1"/>
  <c r="AU168" i="7" s="1" a="1"/>
  <c r="AU168" i="7" s="1"/>
  <c r="BT168" i="7" s="1"/>
  <c r="O287" i="7" a="1"/>
  <c r="O287" i="7" s="1"/>
  <c r="AU287" i="7" s="1" a="1"/>
  <c r="AU287" i="7" s="1"/>
  <c r="BT287" i="7" s="1"/>
  <c r="O8" i="7" a="1"/>
  <c r="O8" i="7" s="1"/>
  <c r="AU8" i="7" s="1" a="1"/>
  <c r="AU8" i="7" s="1"/>
  <c r="BT8" i="7" s="1"/>
  <c r="O62" i="7" a="1"/>
  <c r="O62" i="7" s="1"/>
  <c r="AU62" i="7" s="1" a="1"/>
  <c r="AU62" i="7" s="1"/>
  <c r="BT62" i="7" s="1"/>
  <c r="O13" i="7" a="1"/>
  <c r="O13" i="7" s="1"/>
  <c r="AU13" i="7" s="1" a="1"/>
  <c r="AU13" i="7" s="1"/>
  <c r="BT13" i="7" s="1"/>
  <c r="O80" i="7" a="1"/>
  <c r="O80" i="7" s="1"/>
  <c r="AU80" i="7" s="1" a="1"/>
  <c r="AU80" i="7" s="1"/>
  <c r="BT80" i="7" s="1"/>
  <c r="O247" i="7" a="1"/>
  <c r="O247" i="7" s="1"/>
  <c r="AU247" i="7" s="1" a="1"/>
  <c r="AU247" i="7" s="1"/>
  <c r="BT247" i="7" s="1"/>
  <c r="O32" i="7" a="1"/>
  <c r="O32" i="7" s="1"/>
  <c r="AU32" i="7" s="1" a="1"/>
  <c r="AU32" i="7" s="1"/>
  <c r="BT32" i="7" s="1"/>
  <c r="O7" i="7" a="1"/>
  <c r="O7" i="7" s="1"/>
  <c r="AU7" i="7" s="1" a="1"/>
  <c r="AU7" i="7" s="1"/>
  <c r="BT7" i="7" s="1"/>
  <c r="O146" i="7" a="1"/>
  <c r="O146" i="7" s="1"/>
  <c r="AU146" i="7" s="1" a="1"/>
  <c r="AU146" i="7" s="1"/>
  <c r="BT146" i="7" s="1"/>
  <c r="O229" i="7" a="1"/>
  <c r="O229" i="7" s="1"/>
  <c r="AU229" i="7" s="1" a="1"/>
  <c r="AU229" i="7" s="1"/>
  <c r="BT229" i="7" s="1"/>
  <c r="O134" i="7" a="1"/>
  <c r="O134" i="7" s="1"/>
  <c r="AU134" i="7" s="1" a="1"/>
  <c r="AU134" i="7" s="1"/>
  <c r="BT134" i="7" s="1"/>
  <c r="O193" i="7" a="1"/>
  <c r="O193" i="7" s="1"/>
  <c r="AU193" i="7" s="1" a="1"/>
  <c r="AU193" i="7" s="1"/>
  <c r="BT193" i="7" s="1"/>
  <c r="O238" i="7" a="1"/>
  <c r="O238" i="7" s="1"/>
  <c r="AU238" i="7" s="1" a="1"/>
  <c r="AU238" i="7" s="1"/>
  <c r="BT238" i="7" s="1"/>
  <c r="O273" i="7" a="1"/>
  <c r="O273" i="7" s="1"/>
  <c r="AU273" i="7" s="1" a="1"/>
  <c r="AU273" i="7" s="1"/>
  <c r="BT273" i="7" s="1"/>
  <c r="O204" i="7" a="1"/>
  <c r="O204" i="7" s="1"/>
  <c r="AU204" i="7" s="1" a="1"/>
  <c r="AU204" i="7" s="1"/>
  <c r="BT204" i="7" s="1"/>
  <c r="O129" i="7" a="1"/>
  <c r="O129" i="7" s="1"/>
  <c r="AU129" i="7" s="1" a="1"/>
  <c r="AU129" i="7" s="1"/>
  <c r="BT129" i="7" s="1"/>
  <c r="O256" i="7" a="1"/>
  <c r="O256" i="7" s="1"/>
  <c r="AU256" i="7" s="1" a="1"/>
  <c r="AU256" i="7" s="1"/>
  <c r="BT256" i="7" s="1"/>
  <c r="O174" i="7" a="1"/>
  <c r="O174" i="7" s="1"/>
  <c r="AU174" i="7" s="1" a="1"/>
  <c r="AU174" i="7" s="1"/>
  <c r="BT174" i="7" s="1"/>
  <c r="O126" i="7" a="1"/>
  <c r="O126" i="7" s="1"/>
  <c r="AU126" i="7" s="1" a="1"/>
  <c r="AU126" i="7" s="1"/>
  <c r="BT126" i="7" s="1"/>
  <c r="O289" i="7" a="1"/>
  <c r="O289" i="7" s="1"/>
  <c r="AU289" i="7" s="1" a="1"/>
  <c r="AU289" i="7" s="1"/>
  <c r="BT289" i="7" s="1"/>
  <c r="O12" i="7" a="1"/>
  <c r="O12" i="7" s="1"/>
  <c r="AU12" i="7" s="1" a="1"/>
  <c r="AU12" i="7" s="1"/>
  <c r="BT12" i="7" s="1"/>
  <c r="O79" i="7" a="1"/>
  <c r="O79" i="7" s="1"/>
  <c r="AU79" i="7" s="1" a="1"/>
  <c r="AU79" i="7" s="1"/>
  <c r="BT79" i="7" s="1"/>
  <c r="O17" i="7" a="1"/>
  <c r="O17" i="7" s="1"/>
  <c r="AU17" i="7" s="1" a="1"/>
  <c r="AU17" i="7" s="1"/>
  <c r="BT17" i="7" s="1"/>
  <c r="O84" i="7" a="1"/>
  <c r="O84" i="7" s="1"/>
  <c r="AU84" i="7" s="1" a="1"/>
  <c r="AU84" i="7" s="1"/>
  <c r="BT84" i="7" s="1"/>
  <c r="O10" i="7" a="1"/>
  <c r="O10" i="7" s="1"/>
  <c r="AU10" i="7" s="1" a="1"/>
  <c r="AU10" i="7" s="1"/>
  <c r="BT10" i="7" s="1"/>
  <c r="O77" i="7" a="1"/>
  <c r="O77" i="7" s="1"/>
  <c r="AU77" i="7" s="1" a="1"/>
  <c r="AU77" i="7" s="1"/>
  <c r="BT77" i="7" s="1"/>
  <c r="O11" i="7" a="1"/>
  <c r="O11" i="7" s="1"/>
  <c r="AU11" i="7" s="1" a="1"/>
  <c r="AU11" i="7" s="1"/>
  <c r="BT11" i="7" s="1"/>
  <c r="O121" i="7" a="1"/>
  <c r="O121" i="7" s="1"/>
  <c r="AU121" i="7" s="1" a="1"/>
  <c r="AU121" i="7" s="1"/>
  <c r="BT121" i="7" s="1"/>
  <c r="O132" i="7" a="1"/>
  <c r="O132" i="7" s="1"/>
  <c r="AU132" i="7" s="1" a="1"/>
  <c r="AU132" i="7" s="1"/>
  <c r="BT132" i="7" s="1"/>
  <c r="O253" i="7" a="1"/>
  <c r="O253" i="7" s="1"/>
  <c r="AU253" i="7" s="1" a="1"/>
  <c r="AU253" i="7" s="1"/>
  <c r="BT253" i="7" s="1"/>
  <c r="O246" i="7" a="1"/>
  <c r="O246" i="7" s="1"/>
  <c r="AU246" i="7" s="1" a="1"/>
  <c r="AU246" i="7" s="1"/>
  <c r="BT246" i="7" s="1"/>
  <c r="O252" i="7" a="1"/>
  <c r="O252" i="7" s="1"/>
  <c r="AU252" i="7" s="1" a="1"/>
  <c r="AU252" i="7" s="1"/>
  <c r="BT252" i="7" s="1"/>
  <c r="O285" i="7" a="1"/>
  <c r="O285" i="7" s="1"/>
  <c r="AU285" i="7" s="1" a="1"/>
  <c r="AU285" i="7" s="1"/>
  <c r="BT285" i="7" s="1"/>
  <c r="O231" i="7" a="1"/>
  <c r="O231" i="7" s="1"/>
  <c r="AU231" i="7" s="1" a="1"/>
  <c r="AU231" i="7" s="1"/>
  <c r="BT231" i="7" s="1"/>
  <c r="O221" i="7" a="1"/>
  <c r="O221" i="7" s="1"/>
  <c r="AU221" i="7" s="1" a="1"/>
  <c r="AU221" i="7" s="1"/>
  <c r="BT221" i="7" s="1"/>
  <c r="O283" i="7" a="1"/>
  <c r="O283" i="7" s="1"/>
  <c r="AU283" i="7" s="1" a="1"/>
  <c r="AU283" i="7" s="1"/>
  <c r="BT283" i="7" s="1"/>
  <c r="O133" i="7" a="1"/>
  <c r="O133" i="7" s="1"/>
  <c r="AU133" i="7" s="1" a="1"/>
  <c r="AU133" i="7" s="1"/>
  <c r="BT133" i="7" s="1"/>
  <c r="O224" i="7" a="1"/>
  <c r="O224" i="7" s="1"/>
  <c r="AU224" i="7" s="1" a="1"/>
  <c r="AU224" i="7" s="1"/>
  <c r="BT224" i="7" s="1"/>
  <c r="O185" i="7" a="1"/>
  <c r="O185" i="7" s="1"/>
  <c r="AU185" i="7" s="1" a="1"/>
  <c r="AU185" i="7" s="1"/>
  <c r="BT185" i="7" s="1"/>
  <c r="O16" i="7" a="1"/>
  <c r="O16" i="7" s="1"/>
  <c r="AU16" i="7" s="1" a="1"/>
  <c r="AU16" i="7" s="1"/>
  <c r="BT16" i="7" s="1"/>
  <c r="O83" i="7" a="1"/>
  <c r="O83" i="7" s="1"/>
  <c r="AU83" i="7" s="1" a="1"/>
  <c r="AU83" i="7" s="1"/>
  <c r="BT83" i="7" s="1"/>
  <c r="O21" i="7" a="1"/>
  <c r="O21" i="7" s="1"/>
  <c r="AU21" i="7" s="1" a="1"/>
  <c r="AU21" i="7" s="1"/>
  <c r="BT21" i="7" s="1"/>
  <c r="O136" i="7" a="1"/>
  <c r="O136" i="7" s="1"/>
  <c r="AU136" i="7" s="1" a="1"/>
  <c r="AU136" i="7" s="1"/>
  <c r="BT136" i="7" s="1"/>
  <c r="O14" i="7" a="1"/>
  <c r="O14" i="7" s="1"/>
  <c r="AU14" i="7" s="1" a="1"/>
  <c r="AU14" i="7" s="1"/>
  <c r="BT14" i="7" s="1"/>
  <c r="O81" i="7" a="1"/>
  <c r="O81" i="7" s="1"/>
  <c r="AU81" i="7" s="1" a="1"/>
  <c r="AU81" i="7" s="1"/>
  <c r="BT81" i="7" s="1"/>
  <c r="O15" i="7" a="1"/>
  <c r="O15" i="7" s="1"/>
  <c r="AU15" i="7" s="1" a="1"/>
  <c r="AU15" i="7" s="1"/>
  <c r="BT15" i="7" s="1"/>
  <c r="O110" i="7" a="1"/>
  <c r="O110" i="7" s="1"/>
  <c r="AU110" i="7" s="1" a="1"/>
  <c r="AU110" i="7" s="1"/>
  <c r="BT110" i="7" s="1"/>
  <c r="O217" i="7" a="1"/>
  <c r="O217" i="7" s="1"/>
  <c r="AU217" i="7" s="1" a="1"/>
  <c r="AU217" i="7" s="1"/>
  <c r="BT217" i="7" s="1"/>
  <c r="O270" i="7" a="1"/>
  <c r="O270" i="7" s="1"/>
  <c r="AU270" i="7" s="1" a="1"/>
  <c r="AU270" i="7" s="1"/>
  <c r="BT270" i="7" s="1"/>
  <c r="O94" i="7" a="1"/>
  <c r="O94" i="7" s="1"/>
  <c r="AU94" i="7" s="1" a="1"/>
  <c r="AU94" i="7" s="1"/>
  <c r="BT94" i="7" s="1"/>
  <c r="O277" i="7" a="1"/>
  <c r="O277" i="7" s="1"/>
  <c r="AU277" i="7" s="1" a="1"/>
  <c r="AU277" i="7" s="1"/>
  <c r="BT277" i="7" s="1"/>
  <c r="O202" i="7" a="1"/>
  <c r="O202" i="7" s="1"/>
  <c r="AU202" i="7" s="1" a="1"/>
  <c r="AU202" i="7" s="1"/>
  <c r="BT202" i="7" s="1"/>
  <c r="O236" i="7" a="1"/>
  <c r="O236" i="7" s="1"/>
  <c r="AU236" i="7" s="1" a="1"/>
  <c r="AU236" i="7" s="1"/>
  <c r="BT236" i="7" s="1"/>
  <c r="O143" i="7" a="1"/>
  <c r="O143" i="7" s="1"/>
  <c r="AU143" i="7" s="1" a="1"/>
  <c r="AU143" i="7" s="1"/>
  <c r="BT143" i="7" s="1"/>
  <c r="O266" i="7" a="1"/>
  <c r="O266" i="7" s="1"/>
  <c r="AU266" i="7" s="1" a="1"/>
  <c r="AU266" i="7" s="1"/>
  <c r="BT266" i="7" s="1"/>
  <c r="O6" i="7" a="1"/>
  <c r="O6" i="7" s="1"/>
  <c r="O145" i="7" a="1"/>
  <c r="O145" i="7" s="1"/>
  <c r="AU145" i="7" s="1" a="1"/>
  <c r="AU145" i="7" s="1"/>
  <c r="BT145" i="7" s="1"/>
  <c r="O37" i="7" a="1"/>
  <c r="O37" i="7" s="1"/>
  <c r="AU37" i="7" s="1" a="1"/>
  <c r="AU37" i="7" s="1"/>
  <c r="BT37" i="7" s="1"/>
  <c r="O280" i="7" a="1"/>
  <c r="O280" i="7" s="1"/>
  <c r="AU280" i="7" s="1" a="1"/>
  <c r="AU280" i="7" s="1"/>
  <c r="BT280" i="7" s="1"/>
  <c r="O284" i="7" a="1"/>
  <c r="O284" i="7" s="1"/>
  <c r="AU284" i="7" s="1" a="1"/>
  <c r="AU284" i="7" s="1"/>
  <c r="BT284" i="7" s="1"/>
  <c r="O148" i="7" a="1"/>
  <c r="O148" i="7" s="1"/>
  <c r="AU148" i="7" s="1" a="1"/>
  <c r="AU148" i="7" s="1"/>
  <c r="BT148" i="7" s="1"/>
  <c r="O275" i="7" a="1"/>
  <c r="O275" i="7" s="1"/>
  <c r="AU275" i="7" s="1" a="1"/>
  <c r="AU275" i="7" s="1"/>
  <c r="BT275" i="7" s="1"/>
  <c r="O269" i="7" a="1"/>
  <c r="O269" i="7" s="1"/>
  <c r="AU269" i="7" s="1" a="1"/>
  <c r="AU269" i="7" s="1"/>
  <c r="BT269" i="7" s="1"/>
  <c r="O42" i="7" a="1"/>
  <c r="O42" i="7" s="1"/>
  <c r="AU42" i="7" s="1" a="1"/>
  <c r="AU42" i="7" s="1"/>
  <c r="BT42" i="7" s="1"/>
  <c r="O211" i="7" a="1"/>
  <c r="O211" i="7" s="1"/>
  <c r="AU211" i="7" s="1" a="1"/>
  <c r="AU211" i="7" s="1"/>
  <c r="BT211" i="7" s="1"/>
  <c r="O67" i="7" a="1"/>
  <c r="O67" i="7" s="1"/>
  <c r="AU67" i="7" s="1" a="1"/>
  <c r="AU67" i="7" s="1"/>
  <c r="BT67" i="7" s="1"/>
  <c r="O120" i="7" a="1"/>
  <c r="O120" i="7" s="1"/>
  <c r="AU120" i="7" s="1" a="1"/>
  <c r="AU120" i="7" s="1"/>
  <c r="BT120" i="7" s="1"/>
  <c r="O36" i="7" a="1"/>
  <c r="O36" i="7" s="1"/>
  <c r="AU36" i="7" s="1" a="1"/>
  <c r="AU36" i="7" s="1"/>
  <c r="BT36" i="7" s="1"/>
  <c r="O213" i="7" a="1"/>
  <c r="O213" i="7" s="1"/>
  <c r="AU213" i="7" s="1" a="1"/>
  <c r="AU213" i="7" s="1"/>
  <c r="BT213" i="7" s="1"/>
  <c r="O35" i="7" a="1"/>
  <c r="O35" i="7" s="1"/>
  <c r="AU35" i="7" s="1" a="1"/>
  <c r="AU35" i="7" s="1"/>
  <c r="BT35" i="7" s="1"/>
  <c r="O144" i="7" a="1"/>
  <c r="O144" i="7" s="1"/>
  <c r="AU144" i="7" s="1" a="1"/>
  <c r="AU144" i="7" s="1"/>
  <c r="BT144" i="7" s="1"/>
  <c r="O196" i="7" a="1"/>
  <c r="O196" i="7" s="1"/>
  <c r="AU196" i="7" s="1" a="1"/>
  <c r="AU196" i="7" s="1"/>
  <c r="BT196" i="7" s="1"/>
  <c r="O262" i="7" a="1"/>
  <c r="O262" i="7" s="1"/>
  <c r="AU262" i="7" s="1" a="1"/>
  <c r="AU262" i="7" s="1"/>
  <c r="BT262" i="7" s="1"/>
  <c r="O172" i="7" a="1"/>
  <c r="O172" i="7" s="1"/>
  <c r="AU172" i="7" s="1" a="1"/>
  <c r="AU172" i="7" s="1"/>
  <c r="BT172" i="7" s="1"/>
  <c r="O222" i="7" a="1"/>
  <c r="O222" i="7" s="1"/>
  <c r="AU222" i="7" s="1" a="1"/>
  <c r="AU222" i="7" s="1"/>
  <c r="BT222" i="7" s="1"/>
  <c r="J20" i="7" a="1"/>
  <c r="J20" i="7" s="1"/>
  <c r="AP20" i="7" s="1" a="1"/>
  <c r="AP20" i="7" s="1"/>
  <c r="BO20" i="7" s="1"/>
  <c r="J49" i="7" a="1"/>
  <c r="J49" i="7" s="1"/>
  <c r="AP49" i="7" s="1" a="1"/>
  <c r="AP49" i="7" s="1"/>
  <c r="BO49" i="7" s="1"/>
  <c r="J89" i="7" a="1"/>
  <c r="J89" i="7" s="1"/>
  <c r="AP89" i="7" s="1" a="1"/>
  <c r="AP89" i="7" s="1"/>
  <c r="BO89" i="7" s="1"/>
  <c r="J19" i="7" a="1"/>
  <c r="J19" i="7" s="1"/>
  <c r="AP19" i="7" s="1" a="1"/>
  <c r="AP19" i="7" s="1"/>
  <c r="BO19" i="7" s="1"/>
  <c r="J57" i="7" a="1"/>
  <c r="J57" i="7" s="1"/>
  <c r="AP57" i="7" s="1" a="1"/>
  <c r="AP57" i="7" s="1"/>
  <c r="BO57" i="7" s="1"/>
  <c r="J182" i="7" a="1"/>
  <c r="J182" i="7" s="1"/>
  <c r="AP182" i="7" s="1" a="1"/>
  <c r="AP182" i="7" s="1"/>
  <c r="BO182" i="7" s="1"/>
  <c r="J245" i="7" a="1"/>
  <c r="J245" i="7" s="1"/>
  <c r="AP245" i="7" s="1" a="1"/>
  <c r="AP245" i="7" s="1"/>
  <c r="BO245" i="7" s="1"/>
  <c r="J169" i="7" a="1"/>
  <c r="J169" i="7" s="1"/>
  <c r="AP169" i="7" s="1" a="1"/>
  <c r="AP169" i="7" s="1"/>
  <c r="BO169" i="7" s="1"/>
  <c r="J11" i="7" a="1"/>
  <c r="J11" i="7" s="1"/>
  <c r="AP11" i="7" s="1" a="1"/>
  <c r="AP11" i="7" s="1"/>
  <c r="BO11" i="7" s="1"/>
  <c r="J46" i="7" a="1"/>
  <c r="J46" i="7" s="1"/>
  <c r="AP46" i="7" s="1" a="1"/>
  <c r="AP46" i="7" s="1"/>
  <c r="BO46" i="7" s="1"/>
  <c r="J42" i="7" a="1"/>
  <c r="J42" i="7" s="1"/>
  <c r="AP42" i="7" s="1" a="1"/>
  <c r="AP42" i="7" s="1"/>
  <c r="BO42" i="7" s="1"/>
  <c r="J27" i="7" a="1"/>
  <c r="J27" i="7" s="1"/>
  <c r="AP27" i="7" s="1" a="1"/>
  <c r="AP27" i="7" s="1"/>
  <c r="BO27" i="7" s="1"/>
  <c r="J104" i="7" a="1"/>
  <c r="J104" i="7" s="1"/>
  <c r="AP104" i="7" s="1" a="1"/>
  <c r="AP104" i="7" s="1"/>
  <c r="BO104" i="7" s="1"/>
  <c r="J118" i="7" a="1"/>
  <c r="J118" i="7" s="1"/>
  <c r="AP118" i="7" s="1" a="1"/>
  <c r="AP118" i="7" s="1"/>
  <c r="BO118" i="7" s="1"/>
  <c r="J242" i="7" a="1"/>
  <c r="J242" i="7" s="1"/>
  <c r="AP242" i="7" s="1" a="1"/>
  <c r="AP242" i="7" s="1"/>
  <c r="BO242" i="7" s="1"/>
  <c r="J284" i="7" a="1"/>
  <c r="J284" i="7" s="1"/>
  <c r="AP284" i="7" s="1" a="1"/>
  <c r="AP284" i="7" s="1"/>
  <c r="BO284" i="7" s="1"/>
  <c r="J247" i="7" a="1"/>
  <c r="J247" i="7" s="1"/>
  <c r="AP247" i="7" s="1" a="1"/>
  <c r="AP247" i="7" s="1"/>
  <c r="BO247" i="7" s="1"/>
  <c r="J16" i="7" a="1"/>
  <c r="J16" i="7" s="1"/>
  <c r="AP16" i="7" s="1" a="1"/>
  <c r="AP16" i="7" s="1"/>
  <c r="BO16" i="7" s="1"/>
  <c r="J33" i="7" a="1"/>
  <c r="J33" i="7" s="1"/>
  <c r="AP33" i="7" s="1" a="1"/>
  <c r="AP33" i="7" s="1"/>
  <c r="BO33" i="7" s="1"/>
  <c r="J36" i="7" a="1"/>
  <c r="J36" i="7" s="1"/>
  <c r="AP36" i="7" s="1" a="1"/>
  <c r="AP36" i="7" s="1"/>
  <c r="BO36" i="7" s="1"/>
  <c r="J155" i="7" a="1"/>
  <c r="J155" i="7" s="1"/>
  <c r="AP155" i="7" s="1" a="1"/>
  <c r="AP155" i="7" s="1"/>
  <c r="BO155" i="7" s="1"/>
  <c r="J100" i="7" a="1"/>
  <c r="J100" i="7" s="1"/>
  <c r="AP100" i="7" s="1" a="1"/>
  <c r="AP100" i="7" s="1"/>
  <c r="BO100" i="7" s="1"/>
  <c r="J231" i="7" a="1"/>
  <c r="J231" i="7" s="1"/>
  <c r="AP231" i="7" s="1" a="1"/>
  <c r="AP231" i="7" s="1"/>
  <c r="BO231" i="7" s="1"/>
  <c r="J239" i="7" a="1"/>
  <c r="J239" i="7" s="1"/>
  <c r="AP239" i="7" s="1" a="1"/>
  <c r="AP239" i="7" s="1"/>
  <c r="BO239" i="7" s="1"/>
  <c r="J273" i="7" a="1"/>
  <c r="J273" i="7" s="1"/>
  <c r="AP273" i="7" s="1" a="1"/>
  <c r="AP273" i="7" s="1"/>
  <c r="BO273" i="7" s="1"/>
  <c r="J252" i="7" a="1"/>
  <c r="J252" i="7" s="1"/>
  <c r="AP252" i="7" s="1" a="1"/>
  <c r="AP252" i="7" s="1"/>
  <c r="BO252" i="7" s="1"/>
  <c r="J7" i="7" a="1"/>
  <c r="J7" i="7" s="1"/>
  <c r="AP7" i="7" s="1" a="1"/>
  <c r="AP7" i="7" s="1"/>
  <c r="BO7" i="7" s="1"/>
  <c r="J44" i="7" a="1"/>
  <c r="J44" i="7" s="1"/>
  <c r="AP44" i="7" s="1" a="1"/>
  <c r="AP44" i="7" s="1"/>
  <c r="BO44" i="7" s="1"/>
  <c r="J38" i="7" a="1"/>
  <c r="J38" i="7" s="1"/>
  <c r="AP38" i="7" s="1" a="1"/>
  <c r="AP38" i="7" s="1"/>
  <c r="BO38" i="7" s="1"/>
  <c r="J156" i="7" a="1"/>
  <c r="J156" i="7" s="1"/>
  <c r="AP156" i="7" s="1" a="1"/>
  <c r="AP156" i="7" s="1"/>
  <c r="BO156" i="7" s="1"/>
  <c r="J102" i="7" a="1"/>
  <c r="J102" i="7" s="1"/>
  <c r="AP102" i="7" s="1" a="1"/>
  <c r="AP102" i="7" s="1"/>
  <c r="BO102" i="7" s="1"/>
  <c r="J232" i="7" a="1"/>
  <c r="J232" i="7" s="1"/>
  <c r="AP232" i="7" s="1" a="1"/>
  <c r="AP232" i="7" s="1"/>
  <c r="BO232" i="7" s="1"/>
  <c r="J240" i="7" a="1"/>
  <c r="J240" i="7" s="1"/>
  <c r="AP240" i="7" s="1" a="1"/>
  <c r="AP240" i="7" s="1"/>
  <c r="BO240" i="7" s="1"/>
  <c r="J274" i="7" a="1"/>
  <c r="J274" i="7" s="1"/>
  <c r="AP274" i="7" s="1" a="1"/>
  <c r="AP274" i="7" s="1"/>
  <c r="BO274" i="7" s="1"/>
  <c r="J219" i="7" a="1"/>
  <c r="J219" i="7" s="1"/>
  <c r="AP219" i="7" s="1" a="1"/>
  <c r="AP219" i="7" s="1"/>
  <c r="BO219" i="7" s="1"/>
  <c r="J6" i="7" a="1"/>
  <c r="J6" i="7" s="1"/>
  <c r="J28" i="7" a="1"/>
  <c r="J28" i="7" s="1"/>
  <c r="AP28" i="7" s="1" a="1"/>
  <c r="AP28" i="7" s="1"/>
  <c r="BO28" i="7" s="1"/>
  <c r="J132" i="7" a="1"/>
  <c r="J132" i="7" s="1"/>
  <c r="AP132" i="7" s="1" a="1"/>
  <c r="AP132" i="7" s="1"/>
  <c r="BO132" i="7" s="1"/>
  <c r="J93" i="7" a="1"/>
  <c r="J93" i="7" s="1"/>
  <c r="AP93" i="7" s="1" a="1"/>
  <c r="AP93" i="7" s="1"/>
  <c r="BO93" i="7" s="1"/>
  <c r="J41" i="7" a="1"/>
  <c r="J41" i="7" s="1"/>
  <c r="AP41" i="7" s="1" a="1"/>
  <c r="AP41" i="7" s="1"/>
  <c r="BO41" i="7" s="1"/>
  <c r="J101" i="7" a="1"/>
  <c r="J101" i="7" s="1"/>
  <c r="AP101" i="7" s="1" a="1"/>
  <c r="AP101" i="7" s="1"/>
  <c r="BO101" i="7" s="1"/>
  <c r="J186" i="7" a="1"/>
  <c r="J186" i="7" s="1"/>
  <c r="AP186" i="7" s="1" a="1"/>
  <c r="AP186" i="7" s="1"/>
  <c r="BO186" i="7" s="1"/>
  <c r="J124" i="7" a="1"/>
  <c r="J124" i="7" s="1"/>
  <c r="AP124" i="7" s="1" a="1"/>
  <c r="AP124" i="7" s="1"/>
  <c r="BO124" i="7" s="1"/>
  <c r="J259" i="7" a="1"/>
  <c r="J259" i="7" s="1"/>
  <c r="AP259" i="7" s="1" a="1"/>
  <c r="AP259" i="7" s="1"/>
  <c r="BO259" i="7" s="1"/>
  <c r="J22" i="7" a="1"/>
  <c r="J22" i="7" s="1"/>
  <c r="AP22" i="7" s="1" a="1"/>
  <c r="AP22" i="7" s="1"/>
  <c r="BO22" i="7" s="1"/>
  <c r="J50" i="7" a="1"/>
  <c r="J50" i="7" s="1"/>
  <c r="AP50" i="7" s="1" a="1"/>
  <c r="AP50" i="7" s="1"/>
  <c r="BO50" i="7" s="1"/>
  <c r="J90" i="7" a="1"/>
  <c r="J90" i="7" s="1"/>
  <c r="AP90" i="7" s="1" a="1"/>
  <c r="AP90" i="7" s="1"/>
  <c r="BO90" i="7" s="1"/>
  <c r="J35" i="7" a="1"/>
  <c r="J35" i="7" s="1"/>
  <c r="AP35" i="7" s="1" a="1"/>
  <c r="AP35" i="7" s="1"/>
  <c r="BO35" i="7" s="1"/>
  <c r="J52" i="7" a="1"/>
  <c r="J52" i="7" s="1"/>
  <c r="AP52" i="7" s="1" a="1"/>
  <c r="AP52" i="7" s="1"/>
  <c r="BO52" i="7" s="1"/>
  <c r="J183" i="7" a="1"/>
  <c r="J183" i="7" s="1"/>
  <c r="AP183" i="7" s="1" a="1"/>
  <c r="AP183" i="7" s="1"/>
  <c r="BO183" i="7" s="1"/>
  <c r="J108" i="7" a="1"/>
  <c r="J108" i="7" s="1"/>
  <c r="AP108" i="7" s="1" a="1"/>
  <c r="AP108" i="7" s="1"/>
  <c r="BO108" i="7" s="1"/>
  <c r="J220" i="7" a="1"/>
  <c r="J220" i="7" s="1"/>
  <c r="AP220" i="7" s="1" a="1"/>
  <c r="AP220" i="7" s="1"/>
  <c r="BO220" i="7" s="1"/>
  <c r="J195" i="7" a="1"/>
  <c r="J195" i="7" s="1"/>
  <c r="AP195" i="7" s="1" a="1"/>
  <c r="AP195" i="7" s="1"/>
  <c r="BO195" i="7" s="1"/>
  <c r="J13" i="7" a="1"/>
  <c r="J13" i="7" s="1"/>
  <c r="AP13" i="7" s="1" a="1"/>
  <c r="AP13" i="7" s="1"/>
  <c r="BO13" i="7" s="1"/>
  <c r="J47" i="7" a="1"/>
  <c r="J47" i="7" s="1"/>
  <c r="AP47" i="7" s="1" a="1"/>
  <c r="AP47" i="7" s="1"/>
  <c r="BO47" i="7" s="1"/>
  <c r="J87" i="7" a="1"/>
  <c r="J87" i="7" s="1"/>
  <c r="AP87" i="7" s="1" a="1"/>
  <c r="AP87" i="7" s="1"/>
  <c r="BO87" i="7" s="1"/>
  <c r="J31" i="7" a="1"/>
  <c r="J31" i="7" s="1"/>
  <c r="AP31" i="7" s="1" a="1"/>
  <c r="AP31" i="7" s="1"/>
  <c r="BO31" i="7" s="1"/>
  <c r="J106" i="7" a="1"/>
  <c r="J106" i="7" s="1"/>
  <c r="AP106" i="7" s="1" a="1"/>
  <c r="AP106" i="7" s="1"/>
  <c r="BO106" i="7" s="1"/>
  <c r="J122" i="7" a="1"/>
  <c r="J122" i="7" s="1"/>
  <c r="AP122" i="7" s="1" a="1"/>
  <c r="AP122" i="7" s="1"/>
  <c r="BO122" i="7" s="1"/>
  <c r="J243" i="7" a="1"/>
  <c r="J243" i="7" s="1"/>
  <c r="AP243" i="7" s="1" a="1"/>
  <c r="AP243" i="7" s="1"/>
  <c r="BO243" i="7" s="1"/>
  <c r="J285" i="7" a="1"/>
  <c r="J285" i="7" s="1"/>
  <c r="AP285" i="7" s="1" a="1"/>
  <c r="AP285" i="7" s="1"/>
  <c r="BO285" i="7" s="1"/>
  <c r="J261" i="7" a="1"/>
  <c r="J261" i="7" s="1"/>
  <c r="AP261" i="7" s="1" a="1"/>
  <c r="AP261" i="7" s="1"/>
  <c r="BO261" i="7" s="1"/>
  <c r="J15" i="7" a="1"/>
  <c r="J15" i="7" s="1"/>
  <c r="AP15" i="7" s="1" a="1"/>
  <c r="AP15" i="7" s="1"/>
  <c r="BO15" i="7" s="1"/>
  <c r="J48" i="7" a="1"/>
  <c r="J48" i="7" s="1"/>
  <c r="AP48" i="7" s="1" a="1"/>
  <c r="AP48" i="7" s="1"/>
  <c r="BO48" i="7" s="1"/>
  <c r="J88" i="7" a="1"/>
  <c r="J88" i="7" s="1"/>
  <c r="AP88" i="7" s="1" a="1"/>
  <c r="AP88" i="7" s="1"/>
  <c r="BO88" i="7" s="1"/>
  <c r="J12" i="7" a="1"/>
  <c r="J12" i="7" s="1"/>
  <c r="AP12" i="7" s="1" a="1"/>
  <c r="AP12" i="7" s="1"/>
  <c r="BO12" i="7" s="1"/>
  <c r="J53" i="7" a="1"/>
  <c r="J53" i="7" s="1"/>
  <c r="AP53" i="7" s="1" a="1"/>
  <c r="AP53" i="7" s="1"/>
  <c r="BO53" i="7" s="1"/>
  <c r="J126" i="7" a="1"/>
  <c r="J126" i="7" s="1"/>
  <c r="AP126" i="7" s="1" a="1"/>
  <c r="AP126" i="7" s="1"/>
  <c r="BO126" i="7" s="1"/>
  <c r="J244" i="7" a="1"/>
  <c r="J244" i="7" s="1"/>
  <c r="AP244" i="7" s="1" a="1"/>
  <c r="AP244" i="7" s="1"/>
  <c r="BO244" i="7" s="1"/>
  <c r="J166" i="7" a="1"/>
  <c r="J166" i="7" s="1"/>
  <c r="AP166" i="7" s="1" a="1"/>
  <c r="AP166" i="7" s="1"/>
  <c r="BO166" i="7" s="1"/>
  <c r="J281" i="7" a="1"/>
  <c r="J281" i="7" s="1"/>
  <c r="AP281" i="7" s="1" a="1"/>
  <c r="AP281" i="7" s="1"/>
  <c r="BO281" i="7" s="1"/>
  <c r="J295" i="7" a="1"/>
  <c r="J295" i="7" s="1"/>
  <c r="AP295" i="7" s="1" a="1"/>
  <c r="AP295" i="7" s="1"/>
  <c r="BO295" i="7" s="1"/>
  <c r="J61" i="7" a="1"/>
  <c r="J61" i="7" s="1"/>
  <c r="AP61" i="7" s="1" a="1"/>
  <c r="AP61" i="7" s="1"/>
  <c r="BO61" i="7" s="1"/>
  <c r="J25" i="7" a="1"/>
  <c r="J25" i="7" s="1"/>
  <c r="AP25" i="7" s="1" a="1"/>
  <c r="AP25" i="7" s="1"/>
  <c r="BO25" i="7" s="1"/>
  <c r="J97" i="7" a="1"/>
  <c r="J97" i="7" s="1"/>
  <c r="AP97" i="7" s="1" a="1"/>
  <c r="AP97" i="7" s="1"/>
  <c r="BO97" i="7" s="1"/>
  <c r="J111" i="7" a="1"/>
  <c r="J111" i="7" s="1"/>
  <c r="AP111" i="7" s="1" a="1"/>
  <c r="AP111" i="7" s="1"/>
  <c r="BO111" i="7" s="1"/>
  <c r="J163" i="7" a="1"/>
  <c r="J163" i="7" s="1"/>
  <c r="AP163" i="7" s="1" a="1"/>
  <c r="AP163" i="7" s="1"/>
  <c r="BO163" i="7" s="1"/>
  <c r="J105" i="7" a="1"/>
  <c r="J105" i="7" s="1"/>
  <c r="AP105" i="7" s="1" a="1"/>
  <c r="AP105" i="7" s="1"/>
  <c r="BO105" i="7" s="1"/>
  <c r="J171" i="7" a="1"/>
  <c r="J171" i="7" s="1"/>
  <c r="AP171" i="7" s="1" a="1"/>
  <c r="AP171" i="7" s="1"/>
  <c r="BO171" i="7" s="1"/>
  <c r="J288" i="7" a="1"/>
  <c r="J288" i="7" s="1"/>
  <c r="AP288" i="7" s="1" a="1"/>
  <c r="AP288" i="7" s="1"/>
  <c r="BO288" i="7" s="1"/>
  <c r="J30" i="7" a="1"/>
  <c r="J30" i="7" s="1"/>
  <c r="AP30" i="7" s="1" a="1"/>
  <c r="AP30" i="7" s="1"/>
  <c r="BO30" i="7" s="1"/>
  <c r="J133" i="7" a="1"/>
  <c r="J133" i="7" s="1"/>
  <c r="AP133" i="7" s="1" a="1"/>
  <c r="AP133" i="7" s="1"/>
  <c r="BO133" i="7" s="1"/>
  <c r="J94" i="7" a="1"/>
  <c r="J94" i="7" s="1"/>
  <c r="AP94" i="7" s="1" a="1"/>
  <c r="AP94" i="7" s="1"/>
  <c r="BO94" i="7" s="1"/>
  <c r="J43" i="7" a="1"/>
  <c r="J43" i="7" s="1"/>
  <c r="AP43" i="7" s="1" a="1"/>
  <c r="AP43" i="7" s="1"/>
  <c r="BO43" i="7" s="1"/>
  <c r="J103" i="7" a="1"/>
  <c r="J103" i="7" s="1"/>
  <c r="AP103" i="7" s="1" a="1"/>
  <c r="AP103" i="7" s="1"/>
  <c r="BO103" i="7" s="1"/>
  <c r="J187" i="7" a="1"/>
  <c r="J187" i="7" s="1"/>
  <c r="AP187" i="7" s="1" a="1"/>
  <c r="AP187" i="7" s="1"/>
  <c r="BO187" i="7" s="1"/>
  <c r="J128" i="7" a="1"/>
  <c r="J128" i="7" s="1"/>
  <c r="AP128" i="7" s="1" a="1"/>
  <c r="AP128" i="7" s="1"/>
  <c r="BO128" i="7" s="1"/>
  <c r="J275" i="7" a="1"/>
  <c r="J275" i="7" s="1"/>
  <c r="AP275" i="7" s="1" a="1"/>
  <c r="AP275" i="7" s="1"/>
  <c r="BO275" i="7" s="1"/>
  <c r="J212" i="7" a="1"/>
  <c r="J212" i="7" s="1"/>
  <c r="AP212" i="7" s="1" a="1"/>
  <c r="AP212" i="7" s="1"/>
  <c r="BO212" i="7" s="1"/>
  <c r="J24" i="7" a="1"/>
  <c r="J24" i="7" s="1"/>
  <c r="AP24" i="7" s="1" a="1"/>
  <c r="AP24" i="7" s="1"/>
  <c r="BO24" i="7" s="1"/>
  <c r="J130" i="7" a="1"/>
  <c r="J130" i="7" s="1"/>
  <c r="AP130" i="7" s="1" a="1"/>
  <c r="AP130" i="7" s="1"/>
  <c r="BO130" i="7" s="1"/>
  <c r="J91" i="7" a="1"/>
  <c r="J91" i="7" s="1"/>
  <c r="AP91" i="7" s="1" a="1"/>
  <c r="AP91" i="7" s="1"/>
  <c r="BO91" i="7" s="1"/>
  <c r="J37" i="7" a="1"/>
  <c r="J37" i="7" s="1"/>
  <c r="AP37" i="7" s="1" a="1"/>
  <c r="AP37" i="7" s="1"/>
  <c r="BO37" i="7" s="1"/>
  <c r="J56" i="7" a="1"/>
  <c r="J56" i="7" s="1"/>
  <c r="AP56" i="7" s="1" a="1"/>
  <c r="AP56" i="7" s="1"/>
  <c r="BO56" i="7" s="1"/>
  <c r="J184" i="7" a="1"/>
  <c r="J184" i="7" s="1"/>
  <c r="AP184" i="7" s="1" a="1"/>
  <c r="AP184" i="7" s="1"/>
  <c r="BO184" i="7" s="1"/>
  <c r="J116" i="7" a="1"/>
  <c r="J116" i="7" s="1"/>
  <c r="AP116" i="7" s="1" a="1"/>
  <c r="AP116" i="7" s="1"/>
  <c r="BO116" i="7" s="1"/>
  <c r="J222" i="7" a="1"/>
  <c r="J222" i="7" s="1"/>
  <c r="AP222" i="7" s="1" a="1"/>
  <c r="AP222" i="7" s="1"/>
  <c r="BO222" i="7" s="1"/>
  <c r="J210" i="7" a="1"/>
  <c r="J210" i="7" s="1"/>
  <c r="AP210" i="7" s="1" a="1"/>
  <c r="AP210" i="7" s="1"/>
  <c r="BO210" i="7" s="1"/>
  <c r="J26" i="7" a="1"/>
  <c r="J26" i="7" s="1"/>
  <c r="AP26" i="7" s="1" a="1"/>
  <c r="AP26" i="7" s="1"/>
  <c r="BO26" i="7" s="1"/>
  <c r="J131" i="7" a="1"/>
  <c r="J131" i="7" s="1"/>
  <c r="AP131" i="7" s="1" a="1"/>
  <c r="AP131" i="7" s="1"/>
  <c r="BO131" i="7" s="1"/>
  <c r="J92" i="7" a="1"/>
  <c r="J92" i="7" s="1"/>
  <c r="AP92" i="7" s="1" a="1"/>
  <c r="AP92" i="7" s="1"/>
  <c r="BO92" i="7" s="1"/>
  <c r="J39" i="7" a="1"/>
  <c r="J39" i="7" s="1"/>
  <c r="AP39" i="7" s="1" a="1"/>
  <c r="AP39" i="7" s="1"/>
  <c r="BO39" i="7" s="1"/>
  <c r="J99" i="7" a="1"/>
  <c r="J99" i="7" s="1"/>
  <c r="AP99" i="7" s="1" a="1"/>
  <c r="AP99" i="7" s="1"/>
  <c r="BO99" i="7" s="1"/>
  <c r="J185" i="7" a="1"/>
  <c r="J185" i="7" s="1"/>
  <c r="AP185" i="7" s="1" a="1"/>
  <c r="AP185" i="7" s="1"/>
  <c r="BO185" i="7" s="1"/>
  <c r="J120" i="7" a="1"/>
  <c r="J120" i="7" s="1"/>
  <c r="AP120" i="7" s="1" a="1"/>
  <c r="AP120" i="7" s="1"/>
  <c r="BO120" i="7" s="1"/>
  <c r="J253" i="7" a="1"/>
  <c r="J253" i="7" s="1"/>
  <c r="AP253" i="7" s="1" a="1"/>
  <c r="AP253" i="7" s="1"/>
  <c r="BO253" i="7" s="1"/>
  <c r="J246" i="7" a="1"/>
  <c r="J246" i="7" s="1"/>
  <c r="AP246" i="7" s="1" a="1"/>
  <c r="AP246" i="7" s="1"/>
  <c r="BO246" i="7" s="1"/>
  <c r="J255" i="7" a="1"/>
  <c r="J255" i="7" s="1"/>
  <c r="AP255" i="7" s="1" a="1"/>
  <c r="AP255" i="7" s="1"/>
  <c r="BO255" i="7" s="1"/>
  <c r="J10" i="7" a="1"/>
  <c r="J10" i="7" s="1"/>
  <c r="AP10" i="7" s="1" a="1"/>
  <c r="AP10" i="7" s="1"/>
  <c r="BO10" i="7" s="1"/>
  <c r="J78" i="7" a="1"/>
  <c r="J78" i="7" s="1"/>
  <c r="AP78" i="7" s="1" a="1"/>
  <c r="AP78" i="7" s="1"/>
  <c r="BO78" i="7" s="1"/>
  <c r="J141" i="7" a="1"/>
  <c r="J141" i="7" s="1"/>
  <c r="AP141" i="7" s="1" a="1"/>
  <c r="AP141" i="7" s="1"/>
  <c r="BO141" i="7" s="1"/>
  <c r="J113" i="7" a="1"/>
  <c r="J113" i="7" s="1"/>
  <c r="AP113" i="7" s="1" a="1"/>
  <c r="AP113" i="7" s="1"/>
  <c r="BO113" i="7" s="1"/>
  <c r="J176" i="7" a="1"/>
  <c r="J176" i="7" s="1"/>
  <c r="AP176" i="7" s="1" a="1"/>
  <c r="AP176" i="7" s="1"/>
  <c r="BO176" i="7" s="1"/>
  <c r="J191" i="7" a="1"/>
  <c r="J191" i="7" s="1"/>
  <c r="AP191" i="7" s="1" a="1"/>
  <c r="AP191" i="7" s="1"/>
  <c r="BO191" i="7" s="1"/>
  <c r="J199" i="7" a="1"/>
  <c r="J199" i="7" s="1"/>
  <c r="AP199" i="7" s="1" a="1"/>
  <c r="AP199" i="7" s="1"/>
  <c r="BO199" i="7" s="1"/>
  <c r="J292" i="7" a="1"/>
  <c r="J292" i="7" s="1"/>
  <c r="AP292" i="7" s="1" a="1"/>
  <c r="AP292" i="7" s="1"/>
  <c r="BO292" i="7" s="1"/>
  <c r="J62" i="7" a="1"/>
  <c r="J62" i="7" s="1"/>
  <c r="AP62" i="7" s="1" a="1"/>
  <c r="AP62" i="7" s="1"/>
  <c r="BO62" i="7" s="1"/>
  <c r="J29" i="7" a="1"/>
  <c r="J29" i="7" s="1"/>
  <c r="AP29" i="7" s="1" a="1"/>
  <c r="AP29" i="7" s="1"/>
  <c r="BO29" i="7" s="1"/>
  <c r="J138" i="7" a="1"/>
  <c r="J138" i="7" s="1"/>
  <c r="AP138" i="7" s="1" a="1"/>
  <c r="AP138" i="7" s="1"/>
  <c r="BO138" i="7" s="1"/>
  <c r="J112" i="7" a="1"/>
  <c r="J112" i="7" s="1"/>
  <c r="AP112" i="7" s="1" a="1"/>
  <c r="AP112" i="7" s="1"/>
  <c r="BO112" i="7" s="1"/>
  <c r="J164" i="7" a="1"/>
  <c r="J164" i="7" s="1"/>
  <c r="AP164" i="7" s="1" a="1"/>
  <c r="AP164" i="7" s="1"/>
  <c r="BO164" i="7" s="1"/>
  <c r="J160" i="7" a="1"/>
  <c r="J160" i="7" s="1"/>
  <c r="AP160" i="7" s="1" a="1"/>
  <c r="AP160" i="7" s="1"/>
  <c r="BO160" i="7" s="1"/>
  <c r="J174" i="7" a="1"/>
  <c r="J174" i="7" s="1"/>
  <c r="AP174" i="7" s="1" a="1"/>
  <c r="AP174" i="7" s="1"/>
  <c r="BO174" i="7" s="1"/>
  <c r="J289" i="7" a="1"/>
  <c r="J289" i="7" s="1"/>
  <c r="AP289" i="7" s="1" a="1"/>
  <c r="AP289" i="7" s="1"/>
  <c r="BO289" i="7" s="1"/>
  <c r="J270" i="7" a="1"/>
  <c r="J270" i="7" s="1"/>
  <c r="AP270" i="7" s="1" a="1"/>
  <c r="AP270" i="7" s="1"/>
  <c r="BO270" i="7" s="1"/>
  <c r="J59" i="7" a="1"/>
  <c r="J59" i="7" s="1"/>
  <c r="AP59" i="7" s="1" a="1"/>
  <c r="AP59" i="7" s="1"/>
  <c r="BO59" i="7" s="1"/>
  <c r="J134" i="7" a="1"/>
  <c r="J134" i="7" s="1"/>
  <c r="AP134" i="7" s="1" a="1"/>
  <c r="AP134" i="7" s="1"/>
  <c r="BO134" i="7" s="1"/>
  <c r="J95" i="7" a="1"/>
  <c r="J95" i="7" s="1"/>
  <c r="AP95" i="7" s="1" a="1"/>
  <c r="AP95" i="7" s="1"/>
  <c r="BO95" i="7" s="1"/>
  <c r="J109" i="7" a="1"/>
  <c r="J109" i="7" s="1"/>
  <c r="AP109" i="7" s="1" a="1"/>
  <c r="AP109" i="7" s="1"/>
  <c r="BO109" i="7" s="1"/>
  <c r="J161" i="7" a="1"/>
  <c r="J161" i="7" s="1"/>
  <c r="AP161" i="7" s="1" a="1"/>
  <c r="AP161" i="7" s="1"/>
  <c r="BO161" i="7" s="1"/>
  <c r="J188" i="7" a="1"/>
  <c r="J188" i="7" s="1"/>
  <c r="AP188" i="7" s="1" a="1"/>
  <c r="AP188" i="7" s="1"/>
  <c r="BO188" i="7" s="1"/>
  <c r="J157" i="7" a="1"/>
  <c r="J157" i="7" s="1"/>
  <c r="AP157" i="7" s="1" a="1"/>
  <c r="AP157" i="7" s="1"/>
  <c r="BO157" i="7" s="1"/>
  <c r="J286" i="7" a="1"/>
  <c r="J286" i="7" s="1"/>
  <c r="AP286" i="7" s="1" a="1"/>
  <c r="AP286" i="7" s="1"/>
  <c r="BO286" i="7" s="1"/>
  <c r="J263" i="7" a="1"/>
  <c r="J263" i="7" s="1"/>
  <c r="AP263" i="7" s="1" a="1"/>
  <c r="AP263" i="7" s="1"/>
  <c r="BO263" i="7" s="1"/>
  <c r="J60" i="7" a="1"/>
  <c r="J60" i="7" s="1"/>
  <c r="AP60" i="7" s="1" a="1"/>
  <c r="AP60" i="7" s="1"/>
  <c r="BO60" i="7" s="1"/>
  <c r="J21" i="7" a="1"/>
  <c r="J21" i="7" s="1"/>
  <c r="AP21" i="7" s="1" a="1"/>
  <c r="AP21" i="7" s="1"/>
  <c r="BO21" i="7" s="1"/>
  <c r="J96" i="7" a="1"/>
  <c r="J96" i="7" s="1"/>
  <c r="AP96" i="7" s="1" a="1"/>
  <c r="AP96" i="7" s="1"/>
  <c r="BO96" i="7" s="1"/>
  <c r="J110" i="7" a="1"/>
  <c r="J110" i="7" s="1"/>
  <c r="AP110" i="7" s="1" a="1"/>
  <c r="AP110" i="7" s="1"/>
  <c r="BO110" i="7" s="1"/>
  <c r="J162" i="7" a="1"/>
  <c r="J162" i="7" s="1"/>
  <c r="AP162" i="7" s="1" a="1"/>
  <c r="AP162" i="7" s="1"/>
  <c r="BO162" i="7" s="1"/>
  <c r="J207" i="7" a="1"/>
  <c r="J207" i="7" s="1"/>
  <c r="AP207" i="7" s="1" a="1"/>
  <c r="AP207" i="7" s="1"/>
  <c r="BO207" i="7" s="1"/>
  <c r="J168" i="7" a="1"/>
  <c r="J168" i="7" s="1"/>
  <c r="AP168" i="7" s="1" a="1"/>
  <c r="AP168" i="7" s="1"/>
  <c r="BO168" i="7" s="1"/>
  <c r="J287" i="7" a="1"/>
  <c r="J287" i="7" s="1"/>
  <c r="AP287" i="7" s="1" a="1"/>
  <c r="AP287" i="7" s="1"/>
  <c r="BO287" i="7" s="1"/>
  <c r="J256" i="7" a="1"/>
  <c r="J256" i="7" s="1"/>
  <c r="AP256" i="7" s="1" a="1"/>
  <c r="AP256" i="7" s="1"/>
  <c r="BO256" i="7" s="1"/>
  <c r="J254" i="7" a="1"/>
  <c r="J254" i="7" s="1"/>
  <c r="AP254" i="7" s="1" a="1"/>
  <c r="AP254" i="7" s="1"/>
  <c r="BO254" i="7" s="1"/>
  <c r="J66" i="7" a="1"/>
  <c r="J66" i="7" s="1"/>
  <c r="AP66" i="7" s="1" a="1"/>
  <c r="AP66" i="7" s="1"/>
  <c r="BO66" i="7" s="1"/>
  <c r="J82" i="7" a="1"/>
  <c r="J82" i="7" s="1"/>
  <c r="AP82" i="7" s="1" a="1"/>
  <c r="AP82" i="7" s="1"/>
  <c r="BO82" i="7" s="1"/>
  <c r="J145" i="7" a="1"/>
  <c r="J145" i="7" s="1"/>
  <c r="AP145" i="7" s="1" a="1"/>
  <c r="AP145" i="7" s="1"/>
  <c r="BO145" i="7" s="1"/>
  <c r="J121" i="7" a="1"/>
  <c r="J121" i="7" s="1"/>
  <c r="AP121" i="7" s="1" a="1"/>
  <c r="AP121" i="7" s="1"/>
  <c r="BO121" i="7" s="1"/>
  <c r="J180" i="7" a="1"/>
  <c r="J180" i="7" s="1"/>
  <c r="AP180" i="7" s="1" a="1"/>
  <c r="AP180" i="7" s="1"/>
  <c r="BO180" i="7" s="1"/>
  <c r="J209" i="7" a="1"/>
  <c r="J209" i="7" s="1"/>
  <c r="AP209" i="7" s="1" a="1"/>
  <c r="AP209" i="7" s="1"/>
  <c r="BO209" i="7" s="1"/>
  <c r="J225" i="7" a="1"/>
  <c r="J225" i="7" s="1"/>
  <c r="AP225" i="7" s="1" a="1"/>
  <c r="AP225" i="7" s="1"/>
  <c r="BO225" i="7" s="1"/>
  <c r="J267" i="7" a="1"/>
  <c r="J267" i="7" s="1"/>
  <c r="AP267" i="7" s="1" a="1"/>
  <c r="AP267" i="7" s="1"/>
  <c r="BO267" i="7" s="1"/>
  <c r="J14" i="7" a="1"/>
  <c r="J14" i="7" s="1"/>
  <c r="AP14" i="7" s="1" a="1"/>
  <c r="AP14" i="7" s="1"/>
  <c r="BO14" i="7" s="1"/>
  <c r="J79" i="7" a="1"/>
  <c r="J79" i="7" s="1"/>
  <c r="AP79" i="7" s="1" a="1"/>
  <c r="AP79" i="7" s="1"/>
  <c r="BO79" i="7" s="1"/>
  <c r="J142" i="7" a="1"/>
  <c r="J142" i="7" s="1"/>
  <c r="AP142" i="7" s="1" a="1"/>
  <c r="AP142" i="7" s="1"/>
  <c r="BO142" i="7" s="1"/>
  <c r="J115" i="7" a="1"/>
  <c r="J115" i="7" s="1"/>
  <c r="AP115" i="7" s="1" a="1"/>
  <c r="AP115" i="7" s="1"/>
  <c r="BO115" i="7" s="1"/>
  <c r="J177" i="7" a="1"/>
  <c r="J177" i="7" s="1"/>
  <c r="AP177" i="7" s="1" a="1"/>
  <c r="AP177" i="7" s="1"/>
  <c r="BO177" i="7" s="1"/>
  <c r="J192" i="7" a="1"/>
  <c r="J192" i="7" s="1"/>
  <c r="AP192" i="7" s="1" a="1"/>
  <c r="AP192" i="7" s="1"/>
  <c r="BO192" i="7" s="1"/>
  <c r="J211" i="7" a="1"/>
  <c r="J211" i="7" s="1"/>
  <c r="AP211" i="7" s="1" a="1"/>
  <c r="AP211" i="7" s="1"/>
  <c r="BO211" i="7" s="1"/>
  <c r="J194" i="7" a="1"/>
  <c r="J194" i="7" s="1"/>
  <c r="AP194" i="7" s="1" a="1"/>
  <c r="AP194" i="7" s="1"/>
  <c r="BO194" i="7" s="1"/>
  <c r="J269" i="7" a="1"/>
  <c r="J269" i="7" s="1"/>
  <c r="AP269" i="7" s="1" a="1"/>
  <c r="AP269" i="7" s="1"/>
  <c r="BO269" i="7" s="1"/>
  <c r="J63" i="7" a="1"/>
  <c r="J63" i="7" s="1"/>
  <c r="AP63" i="7" s="1" a="1"/>
  <c r="AP63" i="7" s="1"/>
  <c r="BO63" i="7" s="1"/>
  <c r="J76" i="7" a="1"/>
  <c r="J76" i="7" s="1"/>
  <c r="AP76" i="7" s="1" a="1"/>
  <c r="AP76" i="7" s="1"/>
  <c r="BO76" i="7" s="1"/>
  <c r="J139" i="7" a="1"/>
  <c r="J139" i="7" s="1"/>
  <c r="AP139" i="7" s="1" a="1"/>
  <c r="AP139" i="7" s="1"/>
  <c r="BO139" i="7" s="1"/>
  <c r="J51" i="7" a="1"/>
  <c r="J51" i="7" s="1"/>
  <c r="AP51" i="7" s="1" a="1"/>
  <c r="AP51" i="7" s="1"/>
  <c r="BO51" i="7" s="1"/>
  <c r="J165" i="7" a="1"/>
  <c r="J165" i="7" s="1"/>
  <c r="AP165" i="7" s="1" a="1"/>
  <c r="AP165" i="7" s="1"/>
  <c r="BO165" i="7" s="1"/>
  <c r="J189" i="7" a="1"/>
  <c r="J189" i="7" s="1"/>
  <c r="AP189" i="7" s="1" a="1"/>
  <c r="AP189" i="7" s="1"/>
  <c r="BO189" i="7" s="1"/>
  <c r="J197" i="7" a="1"/>
  <c r="J197" i="7" s="1"/>
  <c r="AP197" i="7" s="1" a="1"/>
  <c r="AP197" i="7" s="1"/>
  <c r="BO197" i="7" s="1"/>
  <c r="J290" i="7" a="1"/>
  <c r="J290" i="7" s="1"/>
  <c r="AP290" i="7" s="1" a="1"/>
  <c r="AP290" i="7" s="1"/>
  <c r="BO290" i="7" s="1"/>
  <c r="J260" i="7" a="1"/>
  <c r="J260" i="7" s="1"/>
  <c r="AP260" i="7" s="1" a="1"/>
  <c r="AP260" i="7" s="1"/>
  <c r="BO260" i="7" s="1"/>
  <c r="J64" i="7" a="1"/>
  <c r="J64" i="7" s="1"/>
  <c r="AP64" i="7" s="1" a="1"/>
  <c r="AP64" i="7" s="1"/>
  <c r="BO64" i="7" s="1"/>
  <c r="J77" i="7" a="1"/>
  <c r="J77" i="7" s="1"/>
  <c r="AP77" i="7" s="1" a="1"/>
  <c r="AP77" i="7" s="1"/>
  <c r="BO77" i="7" s="1"/>
  <c r="J140" i="7" a="1"/>
  <c r="J140" i="7" s="1"/>
  <c r="AP140" i="7" s="1" a="1"/>
  <c r="AP140" i="7" s="1"/>
  <c r="BO140" i="7" s="1"/>
  <c r="J55" i="7" a="1"/>
  <c r="J55" i="7" s="1"/>
  <c r="AP55" i="7" s="1" a="1"/>
  <c r="AP55" i="7" s="1"/>
  <c r="BO55" i="7" s="1"/>
  <c r="J170" i="7" a="1"/>
  <c r="J170" i="7" s="1"/>
  <c r="AP170" i="7" s="1" a="1"/>
  <c r="AP170" i="7" s="1"/>
  <c r="BO170" i="7" s="1"/>
  <c r="J190" i="7" a="1"/>
  <c r="J190" i="7" s="1"/>
  <c r="AP190" i="7" s="1" a="1"/>
  <c r="AP190" i="7" s="1"/>
  <c r="BO190" i="7" s="1"/>
  <c r="J198" i="7" a="1"/>
  <c r="J198" i="7" s="1"/>
  <c r="AP198" i="7" s="1" a="1"/>
  <c r="AP198" i="7" s="1"/>
  <c r="BO198" i="7" s="1"/>
  <c r="J291" i="7" a="1"/>
  <c r="J291" i="7" s="1"/>
  <c r="AP291" i="7" s="1" a="1"/>
  <c r="AP291" i="7" s="1"/>
  <c r="BO291" i="7" s="1"/>
  <c r="J262" i="7" a="1"/>
  <c r="J262" i="7" s="1"/>
  <c r="AP262" i="7" s="1" a="1"/>
  <c r="AP262" i="7" s="1"/>
  <c r="BO262" i="7" s="1"/>
  <c r="J265" i="7" a="1"/>
  <c r="J265" i="7" s="1"/>
  <c r="AP265" i="7" s="1" a="1"/>
  <c r="AP265" i="7" s="1"/>
  <c r="BO265" i="7" s="1"/>
  <c r="J70" i="7" a="1"/>
  <c r="J70" i="7" s="1"/>
  <c r="AP70" i="7" s="1" a="1"/>
  <c r="AP70" i="7" s="1"/>
  <c r="BO70" i="7" s="1"/>
  <c r="J86" i="7" a="1"/>
  <c r="J86" i="7" s="1"/>
  <c r="AP86" i="7" s="1" a="1"/>
  <c r="AP86" i="7" s="1"/>
  <c r="BO86" i="7" s="1"/>
  <c r="J149" i="7" a="1"/>
  <c r="J149" i="7" s="1"/>
  <c r="AP149" i="7" s="1" a="1"/>
  <c r="AP149" i="7" s="1"/>
  <c r="BO149" i="7" s="1"/>
  <c r="J129" i="7" a="1"/>
  <c r="J129" i="7" s="1"/>
  <c r="AP129" i="7" s="1" a="1"/>
  <c r="AP129" i="7" s="1"/>
  <c r="BO129" i="7" s="1"/>
  <c r="J206" i="7" a="1"/>
  <c r="J206" i="7" s="1"/>
  <c r="AP206" i="7" s="1" a="1"/>
  <c r="AP206" i="7" s="1"/>
  <c r="BO206" i="7" s="1"/>
  <c r="J233" i="7" a="1"/>
  <c r="J233" i="7" s="1"/>
  <c r="AP233" i="7" s="1" a="1"/>
  <c r="AP233" i="7" s="1"/>
  <c r="BO233" i="7" s="1"/>
  <c r="J203" i="7" a="1"/>
  <c r="J203" i="7" s="1"/>
  <c r="AP203" i="7" s="1" a="1"/>
  <c r="AP203" i="7" s="1"/>
  <c r="BO203" i="7" s="1"/>
  <c r="J228" i="7" a="1"/>
  <c r="J228" i="7" s="1"/>
  <c r="AP228" i="7" s="1" a="1"/>
  <c r="AP228" i="7" s="1"/>
  <c r="BO228" i="7" s="1"/>
  <c r="J67" i="7" a="1"/>
  <c r="J67" i="7" s="1"/>
  <c r="AP67" i="7" s="1" a="1"/>
  <c r="AP67" i="7" s="1"/>
  <c r="BO67" i="7" s="1"/>
  <c r="J83" i="7" a="1"/>
  <c r="J83" i="7" s="1"/>
  <c r="AP83" i="7" s="1" a="1"/>
  <c r="AP83" i="7" s="1"/>
  <c r="BO83" i="7" s="1"/>
  <c r="J146" i="7" a="1"/>
  <c r="J146" i="7" s="1"/>
  <c r="AP146" i="7" s="1" a="1"/>
  <c r="AP146" i="7" s="1"/>
  <c r="BO146" i="7" s="1"/>
  <c r="J123" i="7" a="1"/>
  <c r="J123" i="7" s="1"/>
  <c r="AP123" i="7" s="1" a="1"/>
  <c r="AP123" i="7" s="1"/>
  <c r="BO123" i="7" s="1"/>
  <c r="J181" i="7" a="1"/>
  <c r="J181" i="7" s="1"/>
  <c r="AP181" i="7" s="1" a="1"/>
  <c r="AP181" i="7" s="1"/>
  <c r="BO181" i="7" s="1"/>
  <c r="J216" i="7" a="1"/>
  <c r="J216" i="7" s="1"/>
  <c r="AP216" i="7" s="1" a="1"/>
  <c r="AP216" i="7" s="1"/>
  <c r="BO216" i="7" s="1"/>
  <c r="J226" i="7" a="1"/>
  <c r="J226" i="7" s="1"/>
  <c r="AP226" i="7" s="1" a="1"/>
  <c r="AP226" i="7" s="1"/>
  <c r="BO226" i="7" s="1"/>
  <c r="J276" i="7" a="1"/>
  <c r="J276" i="7" s="1"/>
  <c r="AP276" i="7" s="1" a="1"/>
  <c r="AP276" i="7" s="1"/>
  <c r="BO276" i="7" s="1"/>
  <c r="J158" i="7" a="1"/>
  <c r="J158" i="7" s="1"/>
  <c r="AP158" i="7" s="1" a="1"/>
  <c r="AP158" i="7" s="1"/>
  <c r="BO158" i="7" s="1"/>
  <c r="J32" i="7" a="1"/>
  <c r="J32" i="7" s="1"/>
  <c r="AP32" i="7" s="1" a="1"/>
  <c r="AP32" i="7" s="1"/>
  <c r="BO32" i="7" s="1"/>
  <c r="J80" i="7" a="1"/>
  <c r="J80" i="7" s="1"/>
  <c r="AP80" i="7" s="1" a="1"/>
  <c r="AP80" i="7" s="1"/>
  <c r="BO80" i="7" s="1"/>
  <c r="J143" i="7" a="1"/>
  <c r="J143" i="7" s="1"/>
  <c r="AP143" i="7" s="1" a="1"/>
  <c r="AP143" i="7" s="1"/>
  <c r="BO143" i="7" s="1"/>
  <c r="J117" i="7" a="1"/>
  <c r="J117" i="7" s="1"/>
  <c r="AP117" i="7" s="1" a="1"/>
  <c r="AP117" i="7" s="1"/>
  <c r="BO117" i="7" s="1"/>
  <c r="J178" i="7" a="1"/>
  <c r="J178" i="7" s="1"/>
  <c r="AP178" i="7" s="1" a="1"/>
  <c r="AP178" i="7" s="1"/>
  <c r="BO178" i="7" s="1"/>
  <c r="J193" i="7" a="1"/>
  <c r="J193" i="7" s="1"/>
  <c r="AP193" i="7" s="1" a="1"/>
  <c r="AP193" i="7" s="1"/>
  <c r="BO193" i="7" s="1"/>
  <c r="J223" i="7" a="1"/>
  <c r="J223" i="7" s="1"/>
  <c r="AP223" i="7" s="1" a="1"/>
  <c r="AP223" i="7" s="1"/>
  <c r="BO223" i="7" s="1"/>
  <c r="J196" i="7" a="1"/>
  <c r="J196" i="7" s="1"/>
  <c r="AP196" i="7" s="1" a="1"/>
  <c r="AP196" i="7" s="1"/>
  <c r="BO196" i="7" s="1"/>
  <c r="J278" i="7" a="1"/>
  <c r="J278" i="7" s="1"/>
  <c r="AP278" i="7" s="1" a="1"/>
  <c r="AP278" i="7" s="1"/>
  <c r="BO278" i="7" s="1"/>
  <c r="J65" i="7" a="1"/>
  <c r="J65" i="7" s="1"/>
  <c r="AP65" i="7" s="1" a="1"/>
  <c r="AP65" i="7" s="1"/>
  <c r="BO65" i="7" s="1"/>
  <c r="J81" i="7" a="1"/>
  <c r="J81" i="7" s="1"/>
  <c r="AP81" i="7" s="1" a="1"/>
  <c r="AP81" i="7" s="1"/>
  <c r="BO81" i="7" s="1"/>
  <c r="J144" i="7" a="1"/>
  <c r="J144" i="7" s="1"/>
  <c r="AP144" i="7" s="1" a="1"/>
  <c r="AP144" i="7" s="1"/>
  <c r="BO144" i="7" s="1"/>
  <c r="J119" i="7" a="1"/>
  <c r="J119" i="7" s="1"/>
  <c r="AP119" i="7" s="1" a="1"/>
  <c r="AP119" i="7" s="1"/>
  <c r="BO119" i="7" s="1"/>
  <c r="J179" i="7" a="1"/>
  <c r="J179" i="7" s="1"/>
  <c r="AP179" i="7" s="1" a="1"/>
  <c r="AP179" i="7" s="1"/>
  <c r="BO179" i="7" s="1"/>
  <c r="J208" i="7" a="1"/>
  <c r="J208" i="7" s="1"/>
  <c r="AP208" i="7" s="1" a="1"/>
  <c r="AP208" i="7" s="1"/>
  <c r="BO208" i="7" s="1"/>
  <c r="J224" i="7" a="1"/>
  <c r="J224" i="7" s="1"/>
  <c r="AP224" i="7" s="1" a="1"/>
  <c r="AP224" i="7" s="1"/>
  <c r="BO224" i="7" s="1"/>
  <c r="J250" i="7" a="1"/>
  <c r="J250" i="7" s="1"/>
  <c r="AP250" i="7" s="1" a="1"/>
  <c r="AP250" i="7" s="1"/>
  <c r="BO250" i="7" s="1"/>
  <c r="J280" i="7" a="1"/>
  <c r="J280" i="7" s="1"/>
  <c r="AP280" i="7" s="1" a="1"/>
  <c r="AP280" i="7" s="1"/>
  <c r="BO280" i="7" s="1"/>
  <c r="J227" i="7" a="1"/>
  <c r="J227" i="7" s="1"/>
  <c r="AP227" i="7" s="1" a="1"/>
  <c r="AP227" i="7" s="1"/>
  <c r="BO227" i="7" s="1"/>
  <c r="J17" i="7" a="1"/>
  <c r="J17" i="7" s="1"/>
  <c r="AP17" i="7" s="1" a="1"/>
  <c r="AP17" i="7" s="1"/>
  <c r="BO17" i="7" s="1"/>
  <c r="J74" i="7" a="1"/>
  <c r="J74" i="7" s="1"/>
  <c r="AP74" i="7" s="1" a="1"/>
  <c r="AP74" i="7" s="1"/>
  <c r="BO74" i="7" s="1"/>
  <c r="J8" i="7" a="1"/>
  <c r="J8" i="7" s="1"/>
  <c r="AP8" i="7" s="1" a="1"/>
  <c r="AP8" i="7" s="1"/>
  <c r="BO8" i="7" s="1"/>
  <c r="J153" i="7" a="1"/>
  <c r="J153" i="7" s="1"/>
  <c r="AP153" i="7" s="1" a="1"/>
  <c r="AP153" i="7" s="1"/>
  <c r="BO153" i="7" s="1"/>
  <c r="J58" i="7" a="1"/>
  <c r="J58" i="7" s="1"/>
  <c r="AP58" i="7" s="1" a="1"/>
  <c r="AP58" i="7" s="1"/>
  <c r="BO58" i="7" s="1"/>
  <c r="J229" i="7" a="1"/>
  <c r="J229" i="7" s="1"/>
  <c r="AP229" i="7" s="1" a="1"/>
  <c r="AP229" i="7" s="1"/>
  <c r="BO229" i="7" s="1"/>
  <c r="J237" i="7" a="1"/>
  <c r="J237" i="7" s="1"/>
  <c r="AP237" i="7" s="1" a="1"/>
  <c r="AP237" i="7" s="1"/>
  <c r="BO237" i="7" s="1"/>
  <c r="J271" i="7" a="1"/>
  <c r="J271" i="7" s="1"/>
  <c r="AP271" i="7" s="1" a="1"/>
  <c r="AP271" i="7" s="1"/>
  <c r="BO271" i="7" s="1"/>
  <c r="J202" i="7" a="1"/>
  <c r="J202" i="7" s="1"/>
  <c r="AP202" i="7" s="1" a="1"/>
  <c r="AP202" i="7" s="1"/>
  <c r="BO202" i="7" s="1"/>
  <c r="J71" i="7" a="1"/>
  <c r="J71" i="7" s="1"/>
  <c r="AP71" i="7" s="1" a="1"/>
  <c r="AP71" i="7" s="1"/>
  <c r="BO71" i="7" s="1"/>
  <c r="J135" i="7" a="1"/>
  <c r="J135" i="7" s="1"/>
  <c r="AP135" i="7" s="1" a="1"/>
  <c r="AP135" i="7" s="1"/>
  <c r="BO135" i="7" s="1"/>
  <c r="J150" i="7" a="1"/>
  <c r="J150" i="7" s="1"/>
  <c r="AP150" i="7" s="1" a="1"/>
  <c r="AP150" i="7" s="1"/>
  <c r="BO150" i="7" s="1"/>
  <c r="J172" i="7" a="1"/>
  <c r="J172" i="7" s="1"/>
  <c r="AP172" i="7" s="1" a="1"/>
  <c r="AP172" i="7" s="1"/>
  <c r="BO172" i="7" s="1"/>
  <c r="J213" i="7" a="1"/>
  <c r="J213" i="7" s="1"/>
  <c r="AP213" i="7" s="1" a="1"/>
  <c r="AP213" i="7" s="1"/>
  <c r="BO213" i="7" s="1"/>
  <c r="J234" i="7" a="1"/>
  <c r="J234" i="7" s="1"/>
  <c r="AP234" i="7" s="1" a="1"/>
  <c r="AP234" i="7" s="1"/>
  <c r="BO234" i="7" s="1"/>
  <c r="J257" i="7" a="1"/>
  <c r="J257" i="7" s="1"/>
  <c r="AP257" i="7" s="1" a="1"/>
  <c r="AP257" i="7" s="1"/>
  <c r="BO257" i="7" s="1"/>
  <c r="J249" i="7" a="1"/>
  <c r="J249" i="7" s="1"/>
  <c r="AP249" i="7" s="1" a="1"/>
  <c r="AP249" i="7" s="1"/>
  <c r="BO249" i="7" s="1"/>
  <c r="J268" i="7" a="1"/>
  <c r="J268" i="7" s="1"/>
  <c r="AP268" i="7" s="1" a="1"/>
  <c r="AP268" i="7" s="1"/>
  <c r="BO268" i="7" s="1"/>
  <c r="J68" i="7" a="1"/>
  <c r="J68" i="7" s="1"/>
  <c r="AP68" i="7" s="1" a="1"/>
  <c r="AP68" i="7" s="1"/>
  <c r="BO68" i="7" s="1"/>
  <c r="J84" i="7" a="1"/>
  <c r="J84" i="7" s="1"/>
  <c r="AP84" i="7" s="1" a="1"/>
  <c r="AP84" i="7" s="1"/>
  <c r="BO84" i="7" s="1"/>
  <c r="J147" i="7" a="1"/>
  <c r="J147" i="7" s="1"/>
  <c r="AP147" i="7" s="1" a="1"/>
  <c r="AP147" i="7" s="1"/>
  <c r="BO147" i="7" s="1"/>
  <c r="J125" i="7" a="1"/>
  <c r="J125" i="7" s="1"/>
  <c r="AP125" i="7" s="1" a="1"/>
  <c r="AP125" i="7" s="1"/>
  <c r="BO125" i="7" s="1"/>
  <c r="J204" i="7" a="1"/>
  <c r="J204" i="7" s="1"/>
  <c r="AP204" i="7" s="1" a="1"/>
  <c r="AP204" i="7" s="1"/>
  <c r="BO204" i="7" s="1"/>
  <c r="J217" i="7" a="1"/>
  <c r="J217" i="7" s="1"/>
  <c r="AP217" i="7" s="1" a="1"/>
  <c r="AP217" i="7" s="1"/>
  <c r="BO217" i="7" s="1"/>
  <c r="J107" i="7" a="1"/>
  <c r="J107" i="7" s="1"/>
  <c r="AP107" i="7" s="1" a="1"/>
  <c r="AP107" i="7" s="1"/>
  <c r="BO107" i="7" s="1"/>
  <c r="J293" i="7" a="1"/>
  <c r="J293" i="7" s="1"/>
  <c r="AP293" i="7" s="1" a="1"/>
  <c r="AP293" i="7" s="1"/>
  <c r="BO293" i="7" s="1"/>
  <c r="J282" i="7" a="1"/>
  <c r="J282" i="7" s="1"/>
  <c r="AP282" i="7" s="1" a="1"/>
  <c r="AP282" i="7" s="1"/>
  <c r="BO282" i="7" s="1"/>
  <c r="J69" i="7" a="1"/>
  <c r="J69" i="7" s="1"/>
  <c r="AP69" i="7" s="1" a="1"/>
  <c r="AP69" i="7" s="1"/>
  <c r="BO69" i="7" s="1"/>
  <c r="J85" i="7" a="1"/>
  <c r="J85" i="7" s="1"/>
  <c r="AP85" i="7" s="1" a="1"/>
  <c r="AP85" i="7" s="1"/>
  <c r="BO85" i="7" s="1"/>
  <c r="J148" i="7" a="1"/>
  <c r="J148" i="7" s="1"/>
  <c r="AP148" i="7" s="1" a="1"/>
  <c r="AP148" i="7" s="1"/>
  <c r="BO148" i="7" s="1"/>
  <c r="J127" i="7" a="1"/>
  <c r="J127" i="7" s="1"/>
  <c r="AP127" i="7" s="1" a="1"/>
  <c r="AP127" i="7" s="1"/>
  <c r="BO127" i="7" s="1"/>
  <c r="J205" i="7" a="1"/>
  <c r="J205" i="7" s="1"/>
  <c r="AP205" i="7" s="1" a="1"/>
  <c r="AP205" i="7" s="1"/>
  <c r="BO205" i="7" s="1"/>
  <c r="J218" i="7" a="1"/>
  <c r="J218" i="7" s="1"/>
  <c r="AP218" i="7" s="1" a="1"/>
  <c r="AP218" i="7" s="1"/>
  <c r="BO218" i="7" s="1"/>
  <c r="J201" i="7" a="1"/>
  <c r="J201" i="7" s="1"/>
  <c r="AP201" i="7" s="1" a="1"/>
  <c r="AP201" i="7" s="1"/>
  <c r="BO201" i="7" s="1"/>
  <c r="J175" i="7" a="1"/>
  <c r="J175" i="7" s="1"/>
  <c r="AP175" i="7" s="1" a="1"/>
  <c r="AP175" i="7" s="1"/>
  <c r="BO175" i="7" s="1"/>
  <c r="J251" i="7" a="1"/>
  <c r="J251" i="7" s="1"/>
  <c r="AP251" i="7" s="1" a="1"/>
  <c r="AP251" i="7" s="1"/>
  <c r="BO251" i="7" s="1"/>
  <c r="J221" i="7" a="1"/>
  <c r="J221" i="7" s="1"/>
  <c r="AP221" i="7" s="1" a="1"/>
  <c r="AP221" i="7" s="1"/>
  <c r="BO221" i="7" s="1"/>
  <c r="J9" i="7" a="1"/>
  <c r="J9" i="7" s="1"/>
  <c r="AP9" i="7" s="1" a="1"/>
  <c r="AP9" i="7" s="1"/>
  <c r="BO9" i="7" s="1"/>
  <c r="J45" i="7" a="1"/>
  <c r="J45" i="7" s="1"/>
  <c r="AP45" i="7" s="1" a="1"/>
  <c r="AP45" i="7" s="1"/>
  <c r="BO45" i="7" s="1"/>
  <c r="J40" i="7" a="1"/>
  <c r="J40" i="7" s="1"/>
  <c r="AP40" i="7" s="1" a="1"/>
  <c r="AP40" i="7" s="1"/>
  <c r="BO40" i="7" s="1"/>
  <c r="J23" i="7" a="1"/>
  <c r="J23" i="7" s="1"/>
  <c r="AP23" i="7" s="1" a="1"/>
  <c r="AP23" i="7" s="1"/>
  <c r="BO23" i="7" s="1"/>
  <c r="J159" i="7" a="1"/>
  <c r="J159" i="7" s="1"/>
  <c r="AP159" i="7" s="1" a="1"/>
  <c r="AP159" i="7" s="1"/>
  <c r="BO159" i="7" s="1"/>
  <c r="J114" i="7" a="1"/>
  <c r="J114" i="7" s="1"/>
  <c r="AP114" i="7" s="1" a="1"/>
  <c r="AP114" i="7" s="1"/>
  <c r="BO114" i="7" s="1"/>
  <c r="J241" i="7" a="1"/>
  <c r="J241" i="7" s="1"/>
  <c r="AP241" i="7" s="1" a="1"/>
  <c r="AP241" i="7" s="1"/>
  <c r="BO241" i="7" s="1"/>
  <c r="J283" i="7" a="1"/>
  <c r="J283" i="7" s="1"/>
  <c r="AP283" i="7" s="1" a="1"/>
  <c r="AP283" i="7" s="1"/>
  <c r="BO283" i="7" s="1"/>
  <c r="J18" i="7" a="1"/>
  <c r="J18" i="7" s="1"/>
  <c r="AP18" i="7" s="1" a="1"/>
  <c r="AP18" i="7" s="1"/>
  <c r="BO18" i="7" s="1"/>
  <c r="J75" i="7" a="1"/>
  <c r="J75" i="7" s="1"/>
  <c r="AP75" i="7" s="1" a="1"/>
  <c r="AP75" i="7" s="1"/>
  <c r="BO75" i="7" s="1"/>
  <c r="J34" i="7" a="1"/>
  <c r="J34" i="7" s="1"/>
  <c r="AP34" i="7" s="1" a="1"/>
  <c r="AP34" i="7" s="1"/>
  <c r="BO34" i="7" s="1"/>
  <c r="J154" i="7" a="1"/>
  <c r="J154" i="7" s="1"/>
  <c r="AP154" i="7" s="1" a="1"/>
  <c r="AP154" i="7" s="1"/>
  <c r="BO154" i="7" s="1"/>
  <c r="J98" i="7" a="1"/>
  <c r="J98" i="7" s="1"/>
  <c r="AP98" i="7" s="1" a="1"/>
  <c r="AP98" i="7" s="1"/>
  <c r="BO98" i="7" s="1"/>
  <c r="J230" i="7" a="1"/>
  <c r="J230" i="7" s="1"/>
  <c r="AP230" i="7" s="1" a="1"/>
  <c r="AP230" i="7" s="1"/>
  <c r="BO230" i="7" s="1"/>
  <c r="J238" i="7" a="1"/>
  <c r="J238" i="7" s="1"/>
  <c r="AP238" i="7" s="1" a="1"/>
  <c r="AP238" i="7" s="1"/>
  <c r="BO238" i="7" s="1"/>
  <c r="J272" i="7" a="1"/>
  <c r="J272" i="7" s="1"/>
  <c r="AP272" i="7" s="1" a="1"/>
  <c r="AP272" i="7" s="1"/>
  <c r="BO272" i="7" s="1"/>
  <c r="J248" i="7" a="1"/>
  <c r="J248" i="7" s="1"/>
  <c r="AP248" i="7" s="1" a="1"/>
  <c r="AP248" i="7" s="1"/>
  <c r="BO248" i="7" s="1"/>
  <c r="J279" i="7" a="1"/>
  <c r="J279" i="7" s="1"/>
  <c r="AP279" i="7" s="1" a="1"/>
  <c r="AP279" i="7" s="1"/>
  <c r="BO279" i="7" s="1"/>
  <c r="J72" i="7" a="1"/>
  <c r="J72" i="7" s="1"/>
  <c r="AP72" i="7" s="1" a="1"/>
  <c r="AP72" i="7" s="1"/>
  <c r="BO72" i="7" s="1"/>
  <c r="J136" i="7" a="1"/>
  <c r="J136" i="7" s="1"/>
  <c r="AP136" i="7" s="1" a="1"/>
  <c r="AP136" i="7" s="1"/>
  <c r="BO136" i="7" s="1"/>
  <c r="J151" i="7" a="1"/>
  <c r="J151" i="7" s="1"/>
  <c r="AP151" i="7" s="1" a="1"/>
  <c r="AP151" i="7" s="1"/>
  <c r="BO151" i="7" s="1"/>
  <c r="J173" i="7" a="1"/>
  <c r="J173" i="7" s="1"/>
  <c r="AP173" i="7" s="1" a="1"/>
  <c r="AP173" i="7" s="1"/>
  <c r="BO173" i="7" s="1"/>
  <c r="J214" i="7" a="1"/>
  <c r="J214" i="7" s="1"/>
  <c r="AP214" i="7" s="1" a="1"/>
  <c r="AP214" i="7" s="1"/>
  <c r="BO214" i="7" s="1"/>
  <c r="J235" i="7" a="1"/>
  <c r="J235" i="7" s="1"/>
  <c r="AP235" i="7" s="1" a="1"/>
  <c r="AP235" i="7" s="1"/>
  <c r="BO235" i="7" s="1"/>
  <c r="J258" i="7" a="1"/>
  <c r="J258" i="7" s="1"/>
  <c r="AP258" i="7" s="1" a="1"/>
  <c r="AP258" i="7" s="1"/>
  <c r="BO258" i="7" s="1"/>
  <c r="J167" i="7" a="1"/>
  <c r="J167" i="7" s="1"/>
  <c r="AP167" i="7" s="1" a="1"/>
  <c r="AP167" i="7" s="1"/>
  <c r="BO167" i="7" s="1"/>
  <c r="J277" i="7" a="1"/>
  <c r="J277" i="7" s="1"/>
  <c r="AP277" i="7" s="1" a="1"/>
  <c r="AP277" i="7" s="1"/>
  <c r="BO277" i="7" s="1"/>
  <c r="J73" i="7" a="1"/>
  <c r="J73" i="7" s="1"/>
  <c r="AP73" i="7" s="1" a="1"/>
  <c r="AP73" i="7" s="1"/>
  <c r="BO73" i="7" s="1"/>
  <c r="J137" i="7" a="1"/>
  <c r="J137" i="7" s="1"/>
  <c r="AP137" i="7" s="1" a="1"/>
  <c r="AP137" i="7" s="1"/>
  <c r="BO137" i="7" s="1"/>
  <c r="J152" i="7" a="1"/>
  <c r="J152" i="7" s="1"/>
  <c r="AP152" i="7" s="1" a="1"/>
  <c r="AP152" i="7" s="1"/>
  <c r="BO152" i="7" s="1"/>
  <c r="J54" i="7" a="1"/>
  <c r="J54" i="7" s="1"/>
  <c r="AP54" i="7" s="1" a="1"/>
  <c r="AP54" i="7" s="1"/>
  <c r="BO54" i="7" s="1"/>
  <c r="J215" i="7" a="1"/>
  <c r="J215" i="7" s="1"/>
  <c r="AP215" i="7" s="1" a="1"/>
  <c r="AP215" i="7" s="1"/>
  <c r="BO215" i="7" s="1"/>
  <c r="J236" i="7" a="1"/>
  <c r="J236" i="7" s="1"/>
  <c r="AP236" i="7" s="1" a="1"/>
  <c r="AP236" i="7" s="1"/>
  <c r="BO236" i="7" s="1"/>
  <c r="J266" i="7" a="1"/>
  <c r="J266" i="7" s="1"/>
  <c r="AP266" i="7" s="1" a="1"/>
  <c r="AP266" i="7" s="1"/>
  <c r="BO266" i="7" s="1"/>
  <c r="J200" i="7" a="1"/>
  <c r="J200" i="7" s="1"/>
  <c r="AP200" i="7" s="1" a="1"/>
  <c r="AP200" i="7" s="1"/>
  <c r="BO200" i="7" s="1"/>
  <c r="J294" i="7" a="1"/>
  <c r="J294" i="7" s="1"/>
  <c r="AP294" i="7" s="1" a="1"/>
  <c r="AP294" i="7" s="1"/>
  <c r="BO294" i="7" s="1"/>
  <c r="J264" i="7" a="1"/>
  <c r="J264" i="7" s="1"/>
  <c r="AP264" i="7" s="1" a="1"/>
  <c r="AP264" i="7" s="1"/>
  <c r="BO264" i="7" s="1"/>
  <c r="F20" i="7" a="1"/>
  <c r="F20" i="7" s="1"/>
  <c r="AL20" i="7" s="1" a="1"/>
  <c r="AL20" i="7" s="1"/>
  <c r="BK20" i="7" s="1"/>
  <c r="F67" i="7" a="1"/>
  <c r="F67" i="7" s="1"/>
  <c r="AL67" i="7" s="1" a="1"/>
  <c r="AL67" i="7" s="1"/>
  <c r="BK67" i="7" s="1"/>
  <c r="F93" i="7" a="1"/>
  <c r="F93" i="7" s="1"/>
  <c r="AL93" i="7" s="1" a="1"/>
  <c r="AL93" i="7" s="1"/>
  <c r="BK93" i="7" s="1"/>
  <c r="F126" i="7" a="1"/>
  <c r="F126" i="7" s="1"/>
  <c r="AL126" i="7" s="1" a="1"/>
  <c r="AL126" i="7" s="1"/>
  <c r="BK126" i="7" s="1"/>
  <c r="F160" i="7" a="1"/>
  <c r="F160" i="7" s="1"/>
  <c r="AL160" i="7" s="1" a="1"/>
  <c r="AL160" i="7" s="1"/>
  <c r="BK160" i="7" s="1"/>
  <c r="F184" i="7" a="1"/>
  <c r="F184" i="7" s="1"/>
  <c r="AL184" i="7" s="1" a="1"/>
  <c r="AL184" i="7" s="1"/>
  <c r="BK184" i="7" s="1"/>
  <c r="F206" i="7" a="1"/>
  <c r="F206" i="7" s="1"/>
  <c r="AL206" i="7" s="1" a="1"/>
  <c r="AL206" i="7" s="1"/>
  <c r="BK206" i="7" s="1"/>
  <c r="F137" i="7" a="1"/>
  <c r="F137" i="7" s="1"/>
  <c r="AL137" i="7" s="1" a="1"/>
  <c r="AL137" i="7" s="1"/>
  <c r="BK137" i="7" s="1"/>
  <c r="F209" i="7" a="1"/>
  <c r="F209" i="7" s="1"/>
  <c r="AL209" i="7" s="1" a="1"/>
  <c r="AL209" i="7" s="1"/>
  <c r="BK209" i="7" s="1"/>
  <c r="F17" i="7" a="1"/>
  <c r="F17" i="7" s="1"/>
  <c r="AL17" i="7" s="1" a="1"/>
  <c r="AL17" i="7" s="1"/>
  <c r="BK17" i="7" s="1"/>
  <c r="F49" i="7" a="1"/>
  <c r="F49" i="7" s="1"/>
  <c r="AL49" i="7" s="1" a="1"/>
  <c r="AL49" i="7" s="1"/>
  <c r="BK49" i="7" s="1"/>
  <c r="F90" i="7" a="1"/>
  <c r="F90" i="7" s="1"/>
  <c r="AL90" i="7" s="1" a="1"/>
  <c r="AL90" i="7" s="1"/>
  <c r="BK90" i="7" s="1"/>
  <c r="F120" i="7" a="1"/>
  <c r="F120" i="7" s="1"/>
  <c r="AL120" i="7" s="1" a="1"/>
  <c r="AL120" i="7" s="1"/>
  <c r="BK120" i="7" s="1"/>
  <c r="F129" i="7" a="1"/>
  <c r="F129" i="7" s="1"/>
  <c r="AL129" i="7" s="1" a="1"/>
  <c r="AL129" i="7" s="1"/>
  <c r="BK129" i="7" s="1"/>
  <c r="F158" i="7" a="1"/>
  <c r="F158" i="7" s="1"/>
  <c r="AL158" i="7" s="1" a="1"/>
  <c r="AL158" i="7" s="1"/>
  <c r="BK158" i="7" s="1"/>
  <c r="F179" i="7" a="1"/>
  <c r="F179" i="7" s="1"/>
  <c r="AL179" i="7" s="1" a="1"/>
  <c r="AL179" i="7" s="1"/>
  <c r="BK179" i="7" s="1"/>
  <c r="F219" i="7" a="1"/>
  <c r="F219" i="7" s="1"/>
  <c r="AL219" i="7" s="1" a="1"/>
  <c r="AL219" i="7" s="1"/>
  <c r="BK219" i="7" s="1"/>
  <c r="F282" i="7" a="1"/>
  <c r="F282" i="7" s="1"/>
  <c r="AL282" i="7" s="1" a="1"/>
  <c r="AL282" i="7" s="1"/>
  <c r="BK282" i="7" s="1"/>
  <c r="F18" i="7" a="1"/>
  <c r="F18" i="7" s="1"/>
  <c r="AL18" i="7" s="1" a="1"/>
  <c r="AL18" i="7" s="1"/>
  <c r="BK18" i="7" s="1"/>
  <c r="F50" i="7" a="1"/>
  <c r="F50" i="7" s="1"/>
  <c r="AL50" i="7" s="1" a="1"/>
  <c r="AL50" i="7" s="1"/>
  <c r="BK50" i="7" s="1"/>
  <c r="F91" i="7" a="1"/>
  <c r="F91" i="7" s="1"/>
  <c r="AL91" i="7" s="1" a="1"/>
  <c r="AL91" i="7" s="1"/>
  <c r="BK91" i="7" s="1"/>
  <c r="F122" i="7" a="1"/>
  <c r="F122" i="7" s="1"/>
  <c r="AL122" i="7" s="1" a="1"/>
  <c r="AL122" i="7" s="1"/>
  <c r="BK122" i="7" s="1"/>
  <c r="F55" i="7" a="1"/>
  <c r="F55" i="7" s="1"/>
  <c r="AL55" i="7" s="1" a="1"/>
  <c r="AL55" i="7" s="1"/>
  <c r="BK55" i="7" s="1"/>
  <c r="F182" i="7" a="1"/>
  <c r="F182" i="7" s="1"/>
  <c r="AL182" i="7" s="1" a="1"/>
  <c r="AL182" i="7" s="1"/>
  <c r="BK182" i="7" s="1"/>
  <c r="F181" i="7" a="1"/>
  <c r="F181" i="7" s="1"/>
  <c r="AL181" i="7" s="1" a="1"/>
  <c r="AL181" i="7" s="1"/>
  <c r="BK181" i="7" s="1"/>
  <c r="F221" i="7" a="1"/>
  <c r="F221" i="7" s="1"/>
  <c r="AL221" i="7" s="1" a="1"/>
  <c r="AL221" i="7" s="1"/>
  <c r="BK221" i="7" s="1"/>
  <c r="F241" i="7" a="1"/>
  <c r="F241" i="7" s="1"/>
  <c r="AL241" i="7" s="1" a="1"/>
  <c r="AL241" i="7" s="1"/>
  <c r="BK241" i="7" s="1"/>
  <c r="F15" i="7" a="1"/>
  <c r="F15" i="7" s="1"/>
  <c r="AL15" i="7" s="1" a="1"/>
  <c r="AL15" i="7" s="1"/>
  <c r="BK15" i="7" s="1"/>
  <c r="F47" i="7" a="1"/>
  <c r="F47" i="7" s="1"/>
  <c r="AL47" i="7" s="1" a="1"/>
  <c r="AL47" i="7" s="1"/>
  <c r="BK47" i="7" s="1"/>
  <c r="F88" i="7" a="1"/>
  <c r="F88" i="7" s="1"/>
  <c r="AL88" i="7" s="1" a="1"/>
  <c r="AL88" i="7" s="1"/>
  <c r="BK88" i="7" s="1"/>
  <c r="F116" i="7" a="1"/>
  <c r="F116" i="7" s="1"/>
  <c r="AL116" i="7" s="1" a="1"/>
  <c r="AL116" i="7" s="1"/>
  <c r="BK116" i="7" s="1"/>
  <c r="F125" i="7" a="1"/>
  <c r="F125" i="7" s="1"/>
  <c r="AL125" i="7" s="1" a="1"/>
  <c r="AL125" i="7" s="1"/>
  <c r="BK125" i="7" s="1"/>
  <c r="F99" i="7" a="1"/>
  <c r="F99" i="7" s="1"/>
  <c r="AL99" i="7" s="1" a="1"/>
  <c r="AL99" i="7" s="1"/>
  <c r="BK99" i="7" s="1"/>
  <c r="F173" i="7" a="1"/>
  <c r="F173" i="7" s="1"/>
  <c r="AL173" i="7" s="1" a="1"/>
  <c r="AL173" i="7" s="1"/>
  <c r="BK173" i="7" s="1"/>
  <c r="F59" i="7" a="1"/>
  <c r="F59" i="7" s="1"/>
  <c r="AL59" i="7" s="1" a="1"/>
  <c r="AL59" i="7" s="1"/>
  <c r="BK59" i="7" s="1"/>
  <c r="F278" i="7" a="1"/>
  <c r="F278" i="7" s="1"/>
  <c r="AL278" i="7" s="1" a="1"/>
  <c r="AL278" i="7" s="1"/>
  <c r="BK278" i="7" s="1"/>
  <c r="F24" i="7" a="1"/>
  <c r="F24" i="7" s="1"/>
  <c r="AL24" i="7" s="1" a="1"/>
  <c r="AL24" i="7" s="1"/>
  <c r="BK24" i="7" s="1"/>
  <c r="F71" i="7" a="1"/>
  <c r="F71" i="7" s="1"/>
  <c r="AL71" i="7" s="1" a="1"/>
  <c r="AL71" i="7" s="1"/>
  <c r="BK71" i="7" s="1"/>
  <c r="F97" i="7" a="1"/>
  <c r="F97" i="7" s="1"/>
  <c r="AL97" i="7" s="1" a="1"/>
  <c r="AL97" i="7" s="1"/>
  <c r="BK97" i="7" s="1"/>
  <c r="F163" i="7" a="1"/>
  <c r="F163" i="7" s="1"/>
  <c r="AL163" i="7" s="1" a="1"/>
  <c r="AL163" i="7" s="1"/>
  <c r="BK163" i="7" s="1"/>
  <c r="F210" i="7" a="1"/>
  <c r="F210" i="7" s="1"/>
  <c r="AL210" i="7" s="1" a="1"/>
  <c r="AL210" i="7" s="1"/>
  <c r="BK210" i="7" s="1"/>
  <c r="F188" i="7" a="1"/>
  <c r="F188" i="7" s="1"/>
  <c r="AL188" i="7" s="1" a="1"/>
  <c r="AL188" i="7" s="1"/>
  <c r="BK188" i="7" s="1"/>
  <c r="F232" i="7" a="1"/>
  <c r="F232" i="7" s="1"/>
  <c r="AL232" i="7" s="1" a="1"/>
  <c r="AL232" i="7" s="1"/>
  <c r="BK232" i="7" s="1"/>
  <c r="F253" i="7" a="1"/>
  <c r="F253" i="7" s="1"/>
  <c r="AL253" i="7" s="1" a="1"/>
  <c r="AL253" i="7" s="1"/>
  <c r="BK253" i="7" s="1"/>
  <c r="F266" i="7" a="1"/>
  <c r="F266" i="7" s="1"/>
  <c r="AL266" i="7" s="1" a="1"/>
  <c r="AL266" i="7" s="1"/>
  <c r="BK266" i="7" s="1"/>
  <c r="F21" i="7" a="1"/>
  <c r="F21" i="7" s="1"/>
  <c r="AL21" i="7" s="1" a="1"/>
  <c r="AL21" i="7" s="1"/>
  <c r="BK21" i="7" s="1"/>
  <c r="F68" i="7" a="1"/>
  <c r="F68" i="7" s="1"/>
  <c r="AL68" i="7" s="1" a="1"/>
  <c r="AL68" i="7" s="1"/>
  <c r="BK68" i="7" s="1"/>
  <c r="F94" i="7" a="1"/>
  <c r="F94" i="7" s="1"/>
  <c r="AL94" i="7" s="1" a="1"/>
  <c r="AL94" i="7" s="1"/>
  <c r="BK94" i="7" s="1"/>
  <c r="F128" i="7" a="1"/>
  <c r="F128" i="7" s="1"/>
  <c r="AL128" i="7" s="1" a="1"/>
  <c r="AL128" i="7" s="1"/>
  <c r="BK128" i="7" s="1"/>
  <c r="F194" i="7" a="1"/>
  <c r="F194" i="7" s="1"/>
  <c r="AL194" i="7" s="1" a="1"/>
  <c r="AL194" i="7" s="1"/>
  <c r="BK194" i="7" s="1"/>
  <c r="F185" i="7" a="1"/>
  <c r="F185" i="7" s="1"/>
  <c r="AL185" i="7" s="1" a="1"/>
  <c r="AL185" i="7" s="1"/>
  <c r="BK185" i="7" s="1"/>
  <c r="F213" i="7" a="1"/>
  <c r="F213" i="7" s="1"/>
  <c r="AL213" i="7" s="1" a="1"/>
  <c r="AL213" i="7" s="1"/>
  <c r="BK213" i="7" s="1"/>
  <c r="F201" i="7" a="1"/>
  <c r="F201" i="7" s="1"/>
  <c r="AL201" i="7" s="1" a="1"/>
  <c r="AL201" i="7" s="1"/>
  <c r="BK201" i="7" s="1"/>
  <c r="F235" i="7" a="1"/>
  <c r="F235" i="7" s="1"/>
  <c r="AL235" i="7" s="1" a="1"/>
  <c r="AL235" i="7" s="1"/>
  <c r="BK235" i="7" s="1"/>
  <c r="F22" i="7" a="1"/>
  <c r="F22" i="7" s="1"/>
  <c r="AL22" i="7" s="1" a="1"/>
  <c r="AL22" i="7" s="1"/>
  <c r="BK22" i="7" s="1"/>
  <c r="F69" i="7" a="1"/>
  <c r="F69" i="7" s="1"/>
  <c r="AL69" i="7" s="1" a="1"/>
  <c r="AL69" i="7" s="1"/>
  <c r="BK69" i="7" s="1"/>
  <c r="F95" i="7" a="1"/>
  <c r="F95" i="7" s="1"/>
  <c r="AL95" i="7" s="1" a="1"/>
  <c r="AL95" i="7" s="1"/>
  <c r="BK95" i="7" s="1"/>
  <c r="F161" i="7" a="1"/>
  <c r="F161" i="7" s="1"/>
  <c r="AL161" i="7" s="1" a="1"/>
  <c r="AL161" i="7" s="1"/>
  <c r="BK161" i="7" s="1"/>
  <c r="F195" i="7" a="1"/>
  <c r="F195" i="7" s="1"/>
  <c r="AL195" i="7" s="1" a="1"/>
  <c r="AL195" i="7" s="1"/>
  <c r="BK195" i="7" s="1"/>
  <c r="F186" i="7" a="1"/>
  <c r="F186" i="7" s="1"/>
  <c r="AL186" i="7" s="1" a="1"/>
  <c r="AL186" i="7" s="1"/>
  <c r="BK186" i="7" s="1"/>
  <c r="F215" i="7" a="1"/>
  <c r="F215" i="7" s="1"/>
  <c r="AL215" i="7" s="1" a="1"/>
  <c r="AL215" i="7" s="1"/>
  <c r="BK215" i="7" s="1"/>
  <c r="F203" i="7" a="1"/>
  <c r="F203" i="7" s="1"/>
  <c r="AL203" i="7" s="1" a="1"/>
  <c r="AL203" i="7" s="1"/>
  <c r="BK203" i="7" s="1"/>
  <c r="F257" i="7" a="1"/>
  <c r="F257" i="7" s="1"/>
  <c r="AL257" i="7" s="1" a="1"/>
  <c r="AL257" i="7" s="1"/>
  <c r="BK257" i="7" s="1"/>
  <c r="F19" i="7" a="1"/>
  <c r="F19" i="7" s="1"/>
  <c r="AL19" i="7" s="1" a="1"/>
  <c r="AL19" i="7" s="1"/>
  <c r="BK19" i="7" s="1"/>
  <c r="F66" i="7" a="1"/>
  <c r="F66" i="7" s="1"/>
  <c r="AL66" i="7" s="1" a="1"/>
  <c r="AL66" i="7" s="1"/>
  <c r="BK66" i="7" s="1"/>
  <c r="F92" i="7" a="1"/>
  <c r="F92" i="7" s="1"/>
  <c r="AL92" i="7" s="1" a="1"/>
  <c r="AL92" i="7" s="1"/>
  <c r="BK92" i="7" s="1"/>
  <c r="F124" i="7" a="1"/>
  <c r="F124" i="7" s="1"/>
  <c r="AL124" i="7" s="1" a="1"/>
  <c r="AL124" i="7" s="1"/>
  <c r="BK124" i="7" s="1"/>
  <c r="F138" i="7" a="1"/>
  <c r="F138" i="7" s="1"/>
  <c r="AL138" i="7" s="1" a="1"/>
  <c r="AL138" i="7" s="1"/>
  <c r="BK138" i="7" s="1"/>
  <c r="F183" i="7" a="1"/>
  <c r="F183" i="7" s="1"/>
  <c r="AL183" i="7" s="1" a="1"/>
  <c r="AL183" i="7" s="1"/>
  <c r="BK183" i="7" s="1"/>
  <c r="F204" i="7" a="1"/>
  <c r="F204" i="7" s="1"/>
  <c r="AL204" i="7" s="1" a="1"/>
  <c r="AL204" i="7" s="1"/>
  <c r="BK204" i="7" s="1"/>
  <c r="F246" i="7" a="1"/>
  <c r="F246" i="7" s="1"/>
  <c r="AL246" i="7" s="1" a="1"/>
  <c r="AL246" i="7" s="1"/>
  <c r="BK246" i="7" s="1"/>
  <c r="F277" i="7" a="1"/>
  <c r="F277" i="7" s="1"/>
  <c r="AL277" i="7" s="1" a="1"/>
  <c r="AL277" i="7" s="1"/>
  <c r="BK277" i="7" s="1"/>
  <c r="F28" i="7" a="1"/>
  <c r="F28" i="7" s="1"/>
  <c r="AL28" i="7" s="1" a="1"/>
  <c r="AL28" i="7" s="1"/>
  <c r="BK28" i="7" s="1"/>
  <c r="F75" i="7" a="1"/>
  <c r="F75" i="7" s="1"/>
  <c r="AL75" i="7" s="1" a="1"/>
  <c r="AL75" i="7" s="1"/>
  <c r="BK75" i="7" s="1"/>
  <c r="F142" i="7" a="1"/>
  <c r="F142" i="7" s="1"/>
  <c r="AL142" i="7" s="1" a="1"/>
  <c r="AL142" i="7" s="1"/>
  <c r="BK142" i="7" s="1"/>
  <c r="F53" i="7" a="1"/>
  <c r="F53" i="7" s="1"/>
  <c r="AL53" i="7" s="1" a="1"/>
  <c r="AL53" i="7" s="1"/>
  <c r="BK53" i="7" s="1"/>
  <c r="F101" i="7" a="1"/>
  <c r="F101" i="7" s="1"/>
  <c r="AL101" i="7" s="1" a="1"/>
  <c r="AL101" i="7" s="1"/>
  <c r="BK101" i="7" s="1"/>
  <c r="F172" i="7" a="1"/>
  <c r="F172" i="7" s="1"/>
  <c r="AL172" i="7" s="1" a="1"/>
  <c r="AL172" i="7" s="1"/>
  <c r="BK172" i="7" s="1"/>
  <c r="F262" i="7" a="1"/>
  <c r="F262" i="7" s="1"/>
  <c r="AL262" i="7" s="1" a="1"/>
  <c r="AL262" i="7" s="1"/>
  <c r="BK262" i="7" s="1"/>
  <c r="F287" i="7" a="1"/>
  <c r="F287" i="7" s="1"/>
  <c r="AL287" i="7" s="1" a="1"/>
  <c r="AL287" i="7" s="1"/>
  <c r="BK287" i="7" s="1"/>
  <c r="F268" i="7" a="1"/>
  <c r="F268" i="7" s="1"/>
  <c r="AL268" i="7" s="1" a="1"/>
  <c r="AL268" i="7" s="1"/>
  <c r="BK268" i="7" s="1"/>
  <c r="F25" i="7" a="1"/>
  <c r="F25" i="7" s="1"/>
  <c r="AL25" i="7" s="1" a="1"/>
  <c r="AL25" i="7" s="1"/>
  <c r="BK25" i="7" s="1"/>
  <c r="F72" i="7" a="1"/>
  <c r="F72" i="7" s="1"/>
  <c r="AL72" i="7" s="1" a="1"/>
  <c r="AL72" i="7" s="1"/>
  <c r="BK72" i="7" s="1"/>
  <c r="F139" i="7" a="1"/>
  <c r="F139" i="7" s="1"/>
  <c r="AL139" i="7" s="1" a="1"/>
  <c r="AL139" i="7" s="1"/>
  <c r="BK139" i="7" s="1"/>
  <c r="F164" i="7" a="1"/>
  <c r="F164" i="7" s="1"/>
  <c r="AL164" i="7" s="1" a="1"/>
  <c r="AL164" i="7" s="1"/>
  <c r="BK164" i="7" s="1"/>
  <c r="F223" i="7" a="1"/>
  <c r="F223" i="7" s="1"/>
  <c r="AL223" i="7" s="1" a="1"/>
  <c r="AL223" i="7" s="1"/>
  <c r="BK223" i="7" s="1"/>
  <c r="F207" i="7" a="1"/>
  <c r="F207" i="7" s="1"/>
  <c r="AL207" i="7" s="1" a="1"/>
  <c r="AL207" i="7" s="1"/>
  <c r="BK207" i="7" s="1"/>
  <c r="F248" i="7" a="1"/>
  <c r="F248" i="7" s="1"/>
  <c r="AL248" i="7" s="1" a="1"/>
  <c r="AL248" i="7" s="1"/>
  <c r="BK248" i="7" s="1"/>
  <c r="F267" i="7" a="1"/>
  <c r="F267" i="7" s="1"/>
  <c r="AL267" i="7" s="1" a="1"/>
  <c r="AL267" i="7" s="1"/>
  <c r="BK267" i="7" s="1"/>
  <c r="F271" i="7" a="1"/>
  <c r="F271" i="7" s="1"/>
  <c r="AL271" i="7" s="1" a="1"/>
  <c r="AL271" i="7" s="1"/>
  <c r="BK271" i="7" s="1"/>
  <c r="F26" i="7" a="1"/>
  <c r="F26" i="7" s="1"/>
  <c r="AL26" i="7" s="1" a="1"/>
  <c r="AL26" i="7" s="1"/>
  <c r="BK26" i="7" s="1"/>
  <c r="F73" i="7" a="1"/>
  <c r="F73" i="7" s="1"/>
  <c r="AL73" i="7" s="1" a="1"/>
  <c r="AL73" i="7" s="1"/>
  <c r="BK73" i="7" s="1"/>
  <c r="F140" i="7" a="1"/>
  <c r="F140" i="7" s="1"/>
  <c r="AL140" i="7" s="1" a="1"/>
  <c r="AL140" i="7" s="1"/>
  <c r="BK140" i="7" s="1"/>
  <c r="F165" i="7" a="1"/>
  <c r="F165" i="7" s="1"/>
  <c r="AL165" i="7" s="1" a="1"/>
  <c r="AL165" i="7" s="1"/>
  <c r="BK165" i="7" s="1"/>
  <c r="F76" i="7" a="1"/>
  <c r="F76" i="7" s="1"/>
  <c r="AL76" i="7" s="1" a="1"/>
  <c r="AL76" i="7" s="1"/>
  <c r="BK76" i="7" s="1"/>
  <c r="F135" i="7" a="1"/>
  <c r="F135" i="7" s="1"/>
  <c r="AL135" i="7" s="1" a="1"/>
  <c r="AL135" i="7" s="1"/>
  <c r="BK135" i="7" s="1"/>
  <c r="F255" i="7" a="1"/>
  <c r="F255" i="7" s="1"/>
  <c r="AL255" i="7" s="1" a="1"/>
  <c r="AL255" i="7" s="1"/>
  <c r="BK255" i="7" s="1"/>
  <c r="F275" i="7" a="1"/>
  <c r="F275" i="7" s="1"/>
  <c r="AL275" i="7" s="1" a="1"/>
  <c r="AL275" i="7" s="1"/>
  <c r="BK275" i="7" s="1"/>
  <c r="F273" i="7" a="1"/>
  <c r="F273" i="7" s="1"/>
  <c r="AL273" i="7" s="1" a="1"/>
  <c r="AL273" i="7" s="1"/>
  <c r="BK273" i="7" s="1"/>
  <c r="F23" i="7" a="1"/>
  <c r="F23" i="7" s="1"/>
  <c r="AL23" i="7" s="1" a="1"/>
  <c r="AL23" i="7" s="1"/>
  <c r="BK23" i="7" s="1"/>
  <c r="F70" i="7" a="1"/>
  <c r="F70" i="7" s="1"/>
  <c r="AL70" i="7" s="1" a="1"/>
  <c r="AL70" i="7" s="1"/>
  <c r="BK70" i="7" s="1"/>
  <c r="F96" i="7" a="1"/>
  <c r="F96" i="7" s="1"/>
  <c r="AL96" i="7" s="1" a="1"/>
  <c r="AL96" i="7" s="1"/>
  <c r="BK96" i="7" s="1"/>
  <c r="F162" i="7" a="1"/>
  <c r="F162" i="7" s="1"/>
  <c r="AL162" i="7" s="1" a="1"/>
  <c r="AL162" i="7" s="1"/>
  <c r="BK162" i="7" s="1"/>
  <c r="F196" i="7" a="1"/>
  <c r="F196" i="7" s="1"/>
  <c r="AL196" i="7" s="1" a="1"/>
  <c r="AL196" i="7" s="1"/>
  <c r="BK196" i="7" s="1"/>
  <c r="F187" i="7" a="1"/>
  <c r="F187" i="7" s="1"/>
  <c r="AL187" i="7" s="1" a="1"/>
  <c r="AL187" i="7" s="1"/>
  <c r="BK187" i="7" s="1"/>
  <c r="F230" i="7" a="1"/>
  <c r="F230" i="7" s="1"/>
  <c r="AL230" i="7" s="1" a="1"/>
  <c r="AL230" i="7" s="1"/>
  <c r="BK230" i="7" s="1"/>
  <c r="F229" i="7" a="1"/>
  <c r="F229" i="7" s="1"/>
  <c r="AL229" i="7" s="1" a="1"/>
  <c r="AL229" i="7" s="1"/>
  <c r="BK229" i="7" s="1"/>
  <c r="F259" i="7" a="1"/>
  <c r="F259" i="7" s="1"/>
  <c r="AL259" i="7" s="1" a="1"/>
  <c r="AL259" i="7" s="1"/>
  <c r="BK259" i="7" s="1"/>
  <c r="F32" i="7" a="1"/>
  <c r="F32" i="7" s="1"/>
  <c r="AL32" i="7" s="1" a="1"/>
  <c r="AL32" i="7" s="1"/>
  <c r="BK32" i="7" s="1"/>
  <c r="F58" i="7" a="1"/>
  <c r="F58" i="7" s="1"/>
  <c r="AL58" i="7" s="1" a="1"/>
  <c r="AL58" i="7" s="1"/>
  <c r="BK58" i="7" s="1"/>
  <c r="F146" i="7" a="1"/>
  <c r="F146" i="7" s="1"/>
  <c r="AL146" i="7" s="1" a="1"/>
  <c r="AL146" i="7" s="1"/>
  <c r="BK146" i="7" s="1"/>
  <c r="F134" i="7" a="1"/>
  <c r="F134" i="7" s="1"/>
  <c r="AL134" i="7" s="1" a="1"/>
  <c r="AL134" i="7" s="1"/>
  <c r="BK134" i="7" s="1"/>
  <c r="F197" i="7" a="1"/>
  <c r="F197" i="7" s="1"/>
  <c r="AL197" i="7" s="1" a="1"/>
  <c r="AL197" i="7" s="1"/>
  <c r="BK197" i="7" s="1"/>
  <c r="F252" i="7" a="1"/>
  <c r="F252" i="7" s="1"/>
  <c r="AL252" i="7" s="1" a="1"/>
  <c r="AL252" i="7" s="1"/>
  <c r="BK252" i="7" s="1"/>
  <c r="F159" i="7" a="1"/>
  <c r="F159" i="7" s="1"/>
  <c r="AL159" i="7" s="1" a="1"/>
  <c r="AL159" i="7" s="1"/>
  <c r="BK159" i="7" s="1"/>
  <c r="F291" i="7" a="1"/>
  <c r="F291" i="7" s="1"/>
  <c r="AL291" i="7" s="1" a="1"/>
  <c r="AL291" i="7" s="1"/>
  <c r="BK291" i="7" s="1"/>
  <c r="F237" i="7" a="1"/>
  <c r="F237" i="7" s="1"/>
  <c r="AL237" i="7" s="1" a="1"/>
  <c r="AL237" i="7" s="1"/>
  <c r="BK237" i="7" s="1"/>
  <c r="F29" i="7" a="1"/>
  <c r="F29" i="7" s="1"/>
  <c r="AL29" i="7" s="1" a="1"/>
  <c r="AL29" i="7" s="1"/>
  <c r="BK29" i="7" s="1"/>
  <c r="F52" i="7" a="1"/>
  <c r="F52" i="7" s="1"/>
  <c r="AL52" i="7" s="1" a="1"/>
  <c r="AL52" i="7" s="1"/>
  <c r="BK52" i="7" s="1"/>
  <c r="F143" i="7" a="1"/>
  <c r="F143" i="7" s="1"/>
  <c r="AL143" i="7" s="1" a="1"/>
  <c r="AL143" i="7" s="1"/>
  <c r="BK143" i="7" s="1"/>
  <c r="F57" i="7" a="1"/>
  <c r="F57" i="7" s="1"/>
  <c r="AL57" i="7" s="1" a="1"/>
  <c r="AL57" i="7" s="1"/>
  <c r="BK57" i="7" s="1"/>
  <c r="F168" i="7" a="1"/>
  <c r="F168" i="7" s="1"/>
  <c r="AL168" i="7" s="1" a="1"/>
  <c r="AL168" i="7" s="1"/>
  <c r="BK168" i="7" s="1"/>
  <c r="F220" i="7" a="1"/>
  <c r="F220" i="7" s="1"/>
  <c r="AL220" i="7" s="1" a="1"/>
  <c r="AL220" i="7" s="1"/>
  <c r="BK220" i="7" s="1"/>
  <c r="F263" i="7" a="1"/>
  <c r="F263" i="7" s="1"/>
  <c r="AL263" i="7" s="1" a="1"/>
  <c r="AL263" i="7" s="1"/>
  <c r="BK263" i="7" s="1"/>
  <c r="F288" i="7" a="1"/>
  <c r="F288" i="7" s="1"/>
  <c r="AL288" i="7" s="1" a="1"/>
  <c r="AL288" i="7" s="1"/>
  <c r="BK288" i="7" s="1"/>
  <c r="F294" i="7" a="1"/>
  <c r="F294" i="7" s="1"/>
  <c r="AL294" i="7" s="1" a="1"/>
  <c r="AL294" i="7" s="1"/>
  <c r="BK294" i="7" s="1"/>
  <c r="F30" i="7" a="1"/>
  <c r="F30" i="7" s="1"/>
  <c r="AL30" i="7" s="1" a="1"/>
  <c r="AL30" i="7" s="1"/>
  <c r="BK30" i="7" s="1"/>
  <c r="F54" i="7" a="1"/>
  <c r="F54" i="7" s="1"/>
  <c r="AL54" i="7" s="1" a="1"/>
  <c r="AL54" i="7" s="1"/>
  <c r="BK54" i="7" s="1"/>
  <c r="F144" i="7" a="1"/>
  <c r="F144" i="7" s="1"/>
  <c r="AL144" i="7" s="1" a="1"/>
  <c r="AL144" i="7" s="1"/>
  <c r="BK144" i="7" s="1"/>
  <c r="F130" i="7" a="1"/>
  <c r="F130" i="7" s="1"/>
  <c r="AL130" i="7" s="1" a="1"/>
  <c r="AL130" i="7" s="1"/>
  <c r="BK130" i="7" s="1"/>
  <c r="F171" i="7" a="1"/>
  <c r="F171" i="7" s="1"/>
  <c r="AL171" i="7" s="1" a="1"/>
  <c r="AL171" i="7" s="1"/>
  <c r="BK171" i="7" s="1"/>
  <c r="F222" i="7" a="1"/>
  <c r="F222" i="7" s="1"/>
  <c r="AL222" i="7" s="1" a="1"/>
  <c r="AL222" i="7" s="1"/>
  <c r="BK222" i="7" s="1"/>
  <c r="F264" i="7" a="1"/>
  <c r="F264" i="7" s="1"/>
  <c r="AL264" i="7" s="1" a="1"/>
  <c r="AL264" i="7" s="1"/>
  <c r="BK264" i="7" s="1"/>
  <c r="F289" i="7" a="1"/>
  <c r="F289" i="7" s="1"/>
  <c r="AL289" i="7" s="1" a="1"/>
  <c r="AL289" i="7" s="1"/>
  <c r="BK289" i="7" s="1"/>
  <c r="F190" i="7" a="1"/>
  <c r="F190" i="7" s="1"/>
  <c r="AL190" i="7" s="1" a="1"/>
  <c r="AL190" i="7" s="1"/>
  <c r="BK190" i="7" s="1"/>
  <c r="F27" i="7" a="1"/>
  <c r="F27" i="7" s="1"/>
  <c r="AL27" i="7" s="1" a="1"/>
  <c r="AL27" i="7" s="1"/>
  <c r="BK27" i="7" s="1"/>
  <c r="F74" i="7" a="1"/>
  <c r="F74" i="7" s="1"/>
  <c r="AL74" i="7" s="1" a="1"/>
  <c r="AL74" i="7" s="1"/>
  <c r="BK74" i="7" s="1"/>
  <c r="F141" i="7" a="1"/>
  <c r="F141" i="7" s="1"/>
  <c r="AL141" i="7" s="1" a="1"/>
  <c r="AL141" i="7" s="1"/>
  <c r="BK141" i="7" s="1"/>
  <c r="F166" i="7" a="1"/>
  <c r="F166" i="7" s="1"/>
  <c r="AL166" i="7" s="1" a="1"/>
  <c r="AL166" i="7" s="1"/>
  <c r="BK166" i="7" s="1"/>
  <c r="F84" i="7" a="1"/>
  <c r="F84" i="7" s="1"/>
  <c r="AL84" i="7" s="1" a="1"/>
  <c r="AL84" i="7" s="1"/>
  <c r="BK84" i="7" s="1"/>
  <c r="F169" i="7" a="1"/>
  <c r="F169" i="7" s="1"/>
  <c r="AL169" i="7" s="1" a="1"/>
  <c r="AL169" i="7" s="1"/>
  <c r="BK169" i="7" s="1"/>
  <c r="F256" i="7" a="1"/>
  <c r="F256" i="7" s="1"/>
  <c r="AL256" i="7" s="1" a="1"/>
  <c r="AL256" i="7" s="1"/>
  <c r="BK256" i="7" s="1"/>
  <c r="F286" i="7" a="1"/>
  <c r="F286" i="7" s="1"/>
  <c r="AL286" i="7" s="1" a="1"/>
  <c r="AL286" i="7" s="1"/>
  <c r="BK286" i="7" s="1"/>
  <c r="F284" i="7" a="1"/>
  <c r="F284" i="7" s="1"/>
  <c r="AL284" i="7" s="1" a="1"/>
  <c r="AL284" i="7" s="1"/>
  <c r="BK284" i="7" s="1"/>
  <c r="F12" i="7" a="1"/>
  <c r="F12" i="7" s="1"/>
  <c r="AL12" i="7" s="1" a="1"/>
  <c r="AL12" i="7" s="1"/>
  <c r="BK12" i="7" s="1"/>
  <c r="F112" i="7" a="1"/>
  <c r="F112" i="7" s="1"/>
  <c r="AL112" i="7" s="1" a="1"/>
  <c r="AL112" i="7" s="1"/>
  <c r="BK112" i="7" s="1"/>
  <c r="F119" i="7" a="1"/>
  <c r="F119" i="7" s="1"/>
  <c r="AL119" i="7" s="1" a="1"/>
  <c r="AL119" i="7" s="1"/>
  <c r="BK119" i="7" s="1"/>
  <c r="F86" i="7" a="1"/>
  <c r="F86" i="7" s="1"/>
  <c r="AL86" i="7" s="1" a="1"/>
  <c r="AL86" i="7" s="1"/>
  <c r="BK86" i="7" s="1"/>
  <c r="F218" i="7" a="1"/>
  <c r="F218" i="7" s="1"/>
  <c r="AL218" i="7" s="1" a="1"/>
  <c r="AL218" i="7" s="1"/>
  <c r="BK218" i="7" s="1"/>
  <c r="F41" i="7" a="1"/>
  <c r="F41" i="7" s="1"/>
  <c r="AL41" i="7" s="1" a="1"/>
  <c r="AL41" i="7" s="1"/>
  <c r="BK41" i="7" s="1"/>
  <c r="F155" i="7" a="1"/>
  <c r="F155" i="7" s="1"/>
  <c r="AL155" i="7" s="1" a="1"/>
  <c r="AL155" i="7" s="1"/>
  <c r="BK155" i="7" s="1"/>
  <c r="F175" i="7" a="1"/>
  <c r="F175" i="7" s="1"/>
  <c r="AL175" i="7" s="1" a="1"/>
  <c r="AL175" i="7" s="1"/>
  <c r="BK175" i="7" s="1"/>
  <c r="F240" i="7" a="1"/>
  <c r="F240" i="7" s="1"/>
  <c r="AL240" i="7" s="1" a="1"/>
  <c r="AL240" i="7" s="1"/>
  <c r="BK240" i="7" s="1"/>
  <c r="F10" i="7" a="1"/>
  <c r="F10" i="7" s="1"/>
  <c r="AL10" i="7" s="1" a="1"/>
  <c r="AL10" i="7" s="1"/>
  <c r="BK10" i="7" s="1"/>
  <c r="F110" i="7" a="1"/>
  <c r="F110" i="7" s="1"/>
  <c r="AL110" i="7" s="1" a="1"/>
  <c r="AL110" i="7" s="1"/>
  <c r="BK110" i="7" s="1"/>
  <c r="F115" i="7" a="1"/>
  <c r="F115" i="7" s="1"/>
  <c r="AL115" i="7" s="1" a="1"/>
  <c r="AL115" i="7" s="1"/>
  <c r="BK115" i="7" s="1"/>
  <c r="F249" i="7" a="1"/>
  <c r="F249" i="7" s="1"/>
  <c r="AL249" i="7" s="1" a="1"/>
  <c r="AL249" i="7" s="1"/>
  <c r="BK249" i="7" s="1"/>
  <c r="F293" i="7" a="1"/>
  <c r="F293" i="7" s="1"/>
  <c r="AL293" i="7" s="1" a="1"/>
  <c r="AL293" i="7" s="1"/>
  <c r="BK293" i="7" s="1"/>
  <c r="F39" i="7" a="1"/>
  <c r="F39" i="7" s="1"/>
  <c r="AL39" i="7" s="1" a="1"/>
  <c r="AL39" i="7" s="1"/>
  <c r="BK39" i="7" s="1"/>
  <c r="F153" i="7" a="1"/>
  <c r="F153" i="7" s="1"/>
  <c r="AL153" i="7" s="1" a="1"/>
  <c r="AL153" i="7" s="1"/>
  <c r="BK153" i="7" s="1"/>
  <c r="F227" i="7" a="1"/>
  <c r="F227" i="7" s="1"/>
  <c r="AL227" i="7" s="1" a="1"/>
  <c r="AL227" i="7" s="1"/>
  <c r="BK227" i="7" s="1"/>
  <c r="F236" i="7" a="1"/>
  <c r="F236" i="7" s="1"/>
  <c r="AL236" i="7" s="1" a="1"/>
  <c r="AL236" i="7" s="1"/>
  <c r="BK236" i="7" s="1"/>
  <c r="F283" i="7" a="1"/>
  <c r="F283" i="7" s="1"/>
  <c r="AL283" i="7" s="1" a="1"/>
  <c r="AL283" i="7" s="1"/>
  <c r="BK283" i="7" s="1"/>
  <c r="F16" i="7" a="1"/>
  <c r="F16" i="7" s="1"/>
  <c r="AL16" i="7" s="1" a="1"/>
  <c r="AL16" i="7" s="1"/>
  <c r="BK16" i="7" s="1"/>
  <c r="F89" i="7" a="1"/>
  <c r="F89" i="7" s="1"/>
  <c r="AL89" i="7" s="1" a="1"/>
  <c r="AL89" i="7" s="1"/>
  <c r="BK89" i="7" s="1"/>
  <c r="F127" i="7" a="1"/>
  <c r="F127" i="7" s="1"/>
  <c r="AL127" i="7" s="1" a="1"/>
  <c r="AL127" i="7" s="1"/>
  <c r="BK127" i="7" s="1"/>
  <c r="F177" i="7" a="1"/>
  <c r="F177" i="7" s="1"/>
  <c r="AL177" i="7" s="1" a="1"/>
  <c r="AL177" i="7" s="1"/>
  <c r="BK177" i="7" s="1"/>
  <c r="F245" i="7" a="1"/>
  <c r="F245" i="7" s="1"/>
  <c r="AL245" i="7" s="1" a="1"/>
  <c r="AL245" i="7" s="1"/>
  <c r="BK245" i="7" s="1"/>
  <c r="F45" i="7" a="1"/>
  <c r="F45" i="7" s="1"/>
  <c r="AL45" i="7" s="1" a="1"/>
  <c r="AL45" i="7" s="1"/>
  <c r="BK45" i="7" s="1"/>
  <c r="F102" i="7" a="1"/>
  <c r="F102" i="7" s="1"/>
  <c r="AL102" i="7" s="1" a="1"/>
  <c r="AL102" i="7" s="1"/>
  <c r="BK102" i="7" s="1"/>
  <c r="F63" i="7" a="1"/>
  <c r="F63" i="7" s="1"/>
  <c r="AL63" i="7" s="1" a="1"/>
  <c r="AL63" i="7" s="1"/>
  <c r="BK63" i="7" s="1"/>
  <c r="F251" i="7" a="1"/>
  <c r="F251" i="7" s="1"/>
  <c r="AL251" i="7" s="1" a="1"/>
  <c r="AL251" i="7" s="1"/>
  <c r="BK251" i="7" s="1"/>
  <c r="F14" i="7" a="1"/>
  <c r="F14" i="7" s="1"/>
  <c r="AL14" i="7" s="1" a="1"/>
  <c r="AL14" i="7" s="1"/>
  <c r="BK14" i="7" s="1"/>
  <c r="F65" i="7" a="1"/>
  <c r="F65" i="7" s="1"/>
  <c r="AL65" i="7" s="1" a="1"/>
  <c r="AL65" i="7" s="1"/>
  <c r="BK65" i="7" s="1"/>
  <c r="F123" i="7" a="1"/>
  <c r="F123" i="7" s="1"/>
  <c r="AL123" i="7" s="1" a="1"/>
  <c r="AL123" i="7" s="1"/>
  <c r="BK123" i="7" s="1"/>
  <c r="F170" i="7" a="1"/>
  <c r="F170" i="7" s="1"/>
  <c r="AL170" i="7" s="1" a="1"/>
  <c r="AL170" i="7" s="1"/>
  <c r="BK170" i="7" s="1"/>
  <c r="F260" i="7" a="1"/>
  <c r="F260" i="7" s="1"/>
  <c r="AL260" i="7" s="1" a="1"/>
  <c r="AL260" i="7" s="1"/>
  <c r="BK260" i="7" s="1"/>
  <c r="F43" i="7" a="1"/>
  <c r="F43" i="7" s="1"/>
  <c r="AL43" i="7" s="1" a="1"/>
  <c r="AL43" i="7" s="1"/>
  <c r="BK43" i="7" s="1"/>
  <c r="F98" i="7" a="1"/>
  <c r="F98" i="7" s="1"/>
  <c r="AL98" i="7" s="1" a="1"/>
  <c r="AL98" i="7" s="1"/>
  <c r="BK98" i="7" s="1"/>
  <c r="F228" i="7" a="1"/>
  <c r="F228" i="7" s="1"/>
  <c r="AL228" i="7" s="1" a="1"/>
  <c r="AL228" i="7" s="1"/>
  <c r="BK228" i="7" s="1"/>
  <c r="F244" i="7" a="1"/>
  <c r="F244" i="7" s="1"/>
  <c r="AL244" i="7" s="1" a="1"/>
  <c r="AL244" i="7" s="1"/>
  <c r="BK244" i="7" s="1"/>
  <c r="F36" i="7" a="1"/>
  <c r="F36" i="7" s="1"/>
  <c r="AL36" i="7" s="1" a="1"/>
  <c r="AL36" i="7" s="1"/>
  <c r="BK36" i="7" s="1"/>
  <c r="F150" i="7" a="1"/>
  <c r="F150" i="7" s="1"/>
  <c r="AL150" i="7" s="1" a="1"/>
  <c r="AL150" i="7" s="1"/>
  <c r="BK150" i="7" s="1"/>
  <c r="F224" i="7" a="1"/>
  <c r="F224" i="7" s="1"/>
  <c r="AL224" i="7" s="1" a="1"/>
  <c r="AL224" i="7" s="1"/>
  <c r="BK224" i="7" s="1"/>
  <c r="F208" i="7" a="1"/>
  <c r="F208" i="7" s="1"/>
  <c r="AL208" i="7" s="1" a="1"/>
  <c r="AL208" i="7" s="1"/>
  <c r="BK208" i="7" s="1"/>
  <c r="F258" i="7" a="1"/>
  <c r="F258" i="7" s="1"/>
  <c r="AL258" i="7" s="1" a="1"/>
  <c r="AL258" i="7" s="1"/>
  <c r="BK258" i="7" s="1"/>
  <c r="F104" i="7" a="1"/>
  <c r="F104" i="7" s="1"/>
  <c r="AL104" i="7" s="1" a="1"/>
  <c r="AL104" i="7" s="1"/>
  <c r="BK104" i="7" s="1"/>
  <c r="F157" i="7" a="1"/>
  <c r="F157" i="7" s="1"/>
  <c r="AL157" i="7" s="1" a="1"/>
  <c r="AL157" i="7" s="1"/>
  <c r="BK157" i="7" s="1"/>
  <c r="F261" i="7" a="1"/>
  <c r="F261" i="7" s="1"/>
  <c r="AL261" i="7" s="1" a="1"/>
  <c r="AL261" i="7" s="1"/>
  <c r="BK261" i="7" s="1"/>
  <c r="F292" i="7" a="1"/>
  <c r="F292" i="7" s="1"/>
  <c r="AL292" i="7" s="1" a="1"/>
  <c r="AL292" i="7" s="1"/>
  <c r="BK292" i="7" s="1"/>
  <c r="F34" i="7" a="1"/>
  <c r="F34" i="7" s="1"/>
  <c r="AL34" i="7" s="1" a="1"/>
  <c r="AL34" i="7" s="1"/>
  <c r="BK34" i="7" s="1"/>
  <c r="F148" i="7" a="1"/>
  <c r="F148" i="7" s="1"/>
  <c r="AL148" i="7" s="1" a="1"/>
  <c r="AL148" i="7" s="1"/>
  <c r="BK148" i="7" s="1"/>
  <c r="F199" i="7" a="1"/>
  <c r="F199" i="7" s="1"/>
  <c r="AL199" i="7" s="1" a="1"/>
  <c r="AL199" i="7" s="1"/>
  <c r="BK199" i="7" s="1"/>
  <c r="F191" i="7" a="1"/>
  <c r="F191" i="7" s="1"/>
  <c r="AL191" i="7" s="1" a="1"/>
  <c r="AL191" i="7" s="1"/>
  <c r="BK191" i="7" s="1"/>
  <c r="F270" i="7" a="1"/>
  <c r="F270" i="7" s="1"/>
  <c r="AL270" i="7" s="1" a="1"/>
  <c r="AL270" i="7" s="1"/>
  <c r="BK270" i="7" s="1"/>
  <c r="F56" i="7" a="1"/>
  <c r="F56" i="7" s="1"/>
  <c r="AL56" i="7" s="1" a="1"/>
  <c r="AL56" i="7" s="1"/>
  <c r="BK56" i="7" s="1"/>
  <c r="F132" i="7" a="1"/>
  <c r="F132" i="7" s="1"/>
  <c r="AL132" i="7" s="1" a="1"/>
  <c r="AL132" i="7" s="1"/>
  <c r="BK132" i="7" s="1"/>
  <c r="F250" i="7" a="1"/>
  <c r="F250" i="7" s="1"/>
  <c r="AL250" i="7" s="1" a="1"/>
  <c r="AL250" i="7" s="1"/>
  <c r="BK250" i="7" s="1"/>
  <c r="F290" i="7" a="1"/>
  <c r="F290" i="7" s="1"/>
  <c r="AL290" i="7" s="1" a="1"/>
  <c r="AL290" i="7" s="1"/>
  <c r="BK290" i="7" s="1"/>
  <c r="F60" i="7" a="1"/>
  <c r="F60" i="7" s="1"/>
  <c r="AL60" i="7" s="1" a="1"/>
  <c r="AL60" i="7" s="1"/>
  <c r="BK60" i="7" s="1"/>
  <c r="F79" i="7" a="1"/>
  <c r="F79" i="7" s="1"/>
  <c r="AL79" i="7" s="1" a="1"/>
  <c r="AL79" i="7" s="1"/>
  <c r="BK79" i="7" s="1"/>
  <c r="F280" i="7" a="1"/>
  <c r="F280" i="7" s="1"/>
  <c r="AL280" i="7" s="1" a="1"/>
  <c r="AL280" i="7" s="1"/>
  <c r="BK280" i="7" s="1"/>
  <c r="F180" i="7" a="1"/>
  <c r="F180" i="7" s="1"/>
  <c r="AL180" i="7" s="1" a="1"/>
  <c r="AL180" i="7" s="1"/>
  <c r="BK180" i="7" s="1"/>
  <c r="F33" i="7" a="1"/>
  <c r="F33" i="7" s="1"/>
  <c r="AL33" i="7" s="1" a="1"/>
  <c r="AL33" i="7" s="1"/>
  <c r="BK33" i="7" s="1"/>
  <c r="F147" i="7" a="1"/>
  <c r="F147" i="7" s="1"/>
  <c r="AL147" i="7" s="1" a="1"/>
  <c r="AL147" i="7" s="1"/>
  <c r="BK147" i="7" s="1"/>
  <c r="F198" i="7" a="1"/>
  <c r="F198" i="7" s="1"/>
  <c r="AL198" i="7" s="1" a="1"/>
  <c r="AL198" i="7" s="1"/>
  <c r="BK198" i="7" s="1"/>
  <c r="F189" i="7" a="1"/>
  <c r="F189" i="7" s="1"/>
  <c r="AL189" i="7" s="1" a="1"/>
  <c r="AL189" i="7" s="1"/>
  <c r="BK189" i="7" s="1"/>
  <c r="F265" i="7" a="1"/>
  <c r="F265" i="7" s="1"/>
  <c r="AL265" i="7" s="1" a="1"/>
  <c r="AL265" i="7" s="1"/>
  <c r="BK265" i="7" s="1"/>
  <c r="F105" i="7" a="1"/>
  <c r="F105" i="7" s="1"/>
  <c r="AL105" i="7" s="1" a="1"/>
  <c r="AL105" i="7" s="1"/>
  <c r="BK105" i="7" s="1"/>
  <c r="F61" i="7" a="1"/>
  <c r="F61" i="7" s="1"/>
  <c r="AL61" i="7" s="1" a="1"/>
  <c r="AL61" i="7" s="1"/>
  <c r="BK61" i="7" s="1"/>
  <c r="F269" i="7" a="1"/>
  <c r="F269" i="7" s="1"/>
  <c r="AL269" i="7" s="1" a="1"/>
  <c r="AL269" i="7" s="1"/>
  <c r="BK269" i="7" s="1"/>
  <c r="F176" i="7" a="1"/>
  <c r="F176" i="7" s="1"/>
  <c r="AL176" i="7" s="1" a="1"/>
  <c r="AL176" i="7" s="1"/>
  <c r="BK176" i="7" s="1"/>
  <c r="F31" i="7" a="1"/>
  <c r="F31" i="7" s="1"/>
  <c r="AL31" i="7" s="1" a="1"/>
  <c r="AL31" i="7" s="1"/>
  <c r="BK31" i="7" s="1"/>
  <c r="F145" i="7" a="1"/>
  <c r="F145" i="7" s="1"/>
  <c r="AL145" i="7" s="1" a="1"/>
  <c r="AL145" i="7" s="1"/>
  <c r="BK145" i="7" s="1"/>
  <c r="F174" i="7" a="1"/>
  <c r="F174" i="7" s="1"/>
  <c r="AL174" i="7" s="1" a="1"/>
  <c r="AL174" i="7" s="1"/>
  <c r="BK174" i="7" s="1"/>
  <c r="F131" i="7" a="1"/>
  <c r="F131" i="7" s="1"/>
  <c r="AL131" i="7" s="1" a="1"/>
  <c r="AL131" i="7" s="1"/>
  <c r="BK131" i="7" s="1"/>
  <c r="F216" i="7" a="1"/>
  <c r="F216" i="7" s="1"/>
  <c r="AL216" i="7" s="1" a="1"/>
  <c r="AL216" i="7" s="1"/>
  <c r="BK216" i="7" s="1"/>
  <c r="F40" i="7" a="1"/>
  <c r="F40" i="7" s="1"/>
  <c r="AL40" i="7" s="1" a="1"/>
  <c r="AL40" i="7" s="1"/>
  <c r="BK40" i="7" s="1"/>
  <c r="F133" i="7" a="1"/>
  <c r="F133" i="7" s="1"/>
  <c r="AL133" i="7" s="1" a="1"/>
  <c r="AL133" i="7" s="1"/>
  <c r="BK133" i="7" s="1"/>
  <c r="F285" i="7" a="1"/>
  <c r="F285" i="7" s="1"/>
  <c r="AL285" i="7" s="1" a="1"/>
  <c r="AL285" i="7" s="1"/>
  <c r="BK285" i="7" s="1"/>
  <c r="F81" i="7" a="1"/>
  <c r="F81" i="7" s="1"/>
  <c r="AL81" i="7" s="1" a="1"/>
  <c r="AL81" i="7" s="1"/>
  <c r="BK81" i="7" s="1"/>
  <c r="F205" i="7" a="1"/>
  <c r="F205" i="7" s="1"/>
  <c r="AL205" i="7" s="1" a="1"/>
  <c r="AL205" i="7" s="1"/>
  <c r="BK205" i="7" s="1"/>
  <c r="F152" i="7" a="1"/>
  <c r="F152" i="7" s="1"/>
  <c r="AL152" i="7" s="1" a="1"/>
  <c r="AL152" i="7" s="1"/>
  <c r="BK152" i="7" s="1"/>
  <c r="F234" i="7" a="1"/>
  <c r="F234" i="7" s="1"/>
  <c r="AL234" i="7" s="1" a="1"/>
  <c r="AL234" i="7" s="1"/>
  <c r="BK234" i="7" s="1"/>
  <c r="F106" i="7" a="1"/>
  <c r="F106" i="7" s="1"/>
  <c r="AL106" i="7" s="1" a="1"/>
  <c r="AL106" i="7" s="1"/>
  <c r="BK106" i="7" s="1"/>
  <c r="F279" i="7" a="1"/>
  <c r="F279" i="7" s="1"/>
  <c r="AL279" i="7" s="1" a="1"/>
  <c r="AL279" i="7" s="1"/>
  <c r="BK279" i="7" s="1"/>
  <c r="F44" i="7" a="1"/>
  <c r="F44" i="7" s="1"/>
  <c r="AL44" i="7" s="1" a="1"/>
  <c r="AL44" i="7" s="1"/>
  <c r="BK44" i="7" s="1"/>
  <c r="F82" i="7" a="1"/>
  <c r="F82" i="7" s="1"/>
  <c r="AL82" i="7" s="1" a="1"/>
  <c r="AL82" i="7" s="1"/>
  <c r="BK82" i="7" s="1"/>
  <c r="F9" i="7" a="1"/>
  <c r="F9" i="7" s="1"/>
  <c r="AL9" i="7" s="1" a="1"/>
  <c r="AL9" i="7" s="1"/>
  <c r="BK9" i="7" s="1"/>
  <c r="F113" i="7" a="1"/>
  <c r="F113" i="7" s="1"/>
  <c r="AL113" i="7" s="1" a="1"/>
  <c r="AL113" i="7" s="1"/>
  <c r="BK113" i="7" s="1"/>
  <c r="F276" i="7" a="1"/>
  <c r="F276" i="7" s="1"/>
  <c r="AL276" i="7" s="1" a="1"/>
  <c r="AL276" i="7" s="1"/>
  <c r="BK276" i="7" s="1"/>
  <c r="F156" i="7" a="1"/>
  <c r="F156" i="7" s="1"/>
  <c r="AL156" i="7" s="1" a="1"/>
  <c r="AL156" i="7" s="1"/>
  <c r="BK156" i="7" s="1"/>
  <c r="F242" i="7" a="1"/>
  <c r="F242" i="7" s="1"/>
  <c r="AL242" i="7" s="1" a="1"/>
  <c r="AL242" i="7" s="1"/>
  <c r="BK242" i="7" s="1"/>
  <c r="F107" i="7" a="1"/>
  <c r="F107" i="7" s="1"/>
  <c r="AL107" i="7" s="1" a="1"/>
  <c r="AL107" i="7" s="1"/>
  <c r="BK107" i="7" s="1"/>
  <c r="F167" i="7" a="1"/>
  <c r="F167" i="7" s="1"/>
  <c r="AL167" i="7" s="1" a="1"/>
  <c r="AL167" i="7" s="1"/>
  <c r="BK167" i="7" s="1"/>
  <c r="F48" i="7" a="1"/>
  <c r="F48" i="7" s="1"/>
  <c r="AL48" i="7" s="1" a="1"/>
  <c r="AL48" i="7" s="1"/>
  <c r="BK48" i="7" s="1"/>
  <c r="F103" i="7" a="1"/>
  <c r="F103" i="7" s="1"/>
  <c r="AL103" i="7" s="1" a="1"/>
  <c r="AL103" i="7" s="1"/>
  <c r="BK103" i="7" s="1"/>
  <c r="F13" i="7" a="1"/>
  <c r="F13" i="7" s="1"/>
  <c r="AL13" i="7" s="1" a="1"/>
  <c r="AL13" i="7" s="1"/>
  <c r="BK13" i="7" s="1"/>
  <c r="F121" i="7" a="1"/>
  <c r="F121" i="7" s="1"/>
  <c r="AL121" i="7" s="1" a="1"/>
  <c r="AL121" i="7" s="1"/>
  <c r="BK121" i="7" s="1"/>
  <c r="F239" i="7" a="1"/>
  <c r="F239" i="7" s="1"/>
  <c r="AL239" i="7" s="1" a="1"/>
  <c r="AL239" i="7" s="1"/>
  <c r="BK239" i="7" s="1"/>
  <c r="F114" i="7" a="1"/>
  <c r="F114" i="7" s="1"/>
  <c r="AL114" i="7" s="1" a="1"/>
  <c r="AL114" i="7" s="1"/>
  <c r="BK114" i="7" s="1"/>
  <c r="F254" i="7" a="1"/>
  <c r="F254" i="7" s="1"/>
  <c r="AL254" i="7" s="1" a="1"/>
  <c r="AL254" i="7" s="1"/>
  <c r="BK254" i="7" s="1"/>
  <c r="F111" i="7" a="1"/>
  <c r="F111" i="7" s="1"/>
  <c r="AL111" i="7" s="1" a="1"/>
  <c r="AL111" i="7" s="1"/>
  <c r="BK111" i="7" s="1"/>
  <c r="F6" i="7" a="1"/>
  <c r="F6" i="7" s="1"/>
  <c r="F108" i="7" a="1"/>
  <c r="F108" i="7" s="1"/>
  <c r="AL108" i="7" s="1" a="1"/>
  <c r="AL108" i="7" s="1"/>
  <c r="BK108" i="7" s="1"/>
  <c r="F200" i="7" a="1"/>
  <c r="F200" i="7" s="1"/>
  <c r="AL200" i="7" s="1" a="1"/>
  <c r="AL200" i="7" s="1"/>
  <c r="BK200" i="7" s="1"/>
  <c r="F37" i="7" a="1"/>
  <c r="F37" i="7" s="1"/>
  <c r="AL37" i="7" s="1" a="1"/>
  <c r="AL37" i="7" s="1"/>
  <c r="BK37" i="7" s="1"/>
  <c r="F225" i="7" a="1"/>
  <c r="F225" i="7" s="1"/>
  <c r="AL225" i="7" s="1" a="1"/>
  <c r="AL225" i="7" s="1"/>
  <c r="BK225" i="7" s="1"/>
  <c r="F272" i="7" a="1"/>
  <c r="F272" i="7" s="1"/>
  <c r="AL272" i="7" s="1" a="1"/>
  <c r="AL272" i="7" s="1"/>
  <c r="BK272" i="7" s="1"/>
  <c r="F83" i="7" a="1"/>
  <c r="F83" i="7" s="1"/>
  <c r="AL83" i="7" s="1" a="1"/>
  <c r="AL83" i="7" s="1"/>
  <c r="BK83" i="7" s="1"/>
  <c r="F214" i="7" a="1"/>
  <c r="F214" i="7" s="1"/>
  <c r="AL214" i="7" s="1" a="1"/>
  <c r="AL214" i="7" s="1"/>
  <c r="BK214" i="7" s="1"/>
  <c r="F149" i="7" a="1"/>
  <c r="F149" i="7" s="1"/>
  <c r="AL149" i="7" s="1" a="1"/>
  <c r="AL149" i="7" s="1"/>
  <c r="BK149" i="7" s="1"/>
  <c r="F193" i="7" a="1"/>
  <c r="F193" i="7" s="1"/>
  <c r="AL193" i="7" s="1" a="1"/>
  <c r="AL193" i="7" s="1"/>
  <c r="BK193" i="7" s="1"/>
  <c r="F154" i="7" a="1"/>
  <c r="F154" i="7" s="1"/>
  <c r="AL154" i="7" s="1" a="1"/>
  <c r="AL154" i="7" s="1"/>
  <c r="BK154" i="7" s="1"/>
  <c r="F238" i="7" a="1"/>
  <c r="F238" i="7" s="1"/>
  <c r="AL238" i="7" s="1" a="1"/>
  <c r="AL238" i="7" s="1"/>
  <c r="BK238" i="7" s="1"/>
  <c r="F62" i="7" a="1"/>
  <c r="F62" i="7" s="1"/>
  <c r="AL62" i="7" s="1" a="1"/>
  <c r="AL62" i="7" s="1"/>
  <c r="BK62" i="7" s="1"/>
  <c r="F281" i="7" a="1"/>
  <c r="F281" i="7" s="1"/>
  <c r="AL281" i="7" s="1" a="1"/>
  <c r="AL281" i="7" s="1"/>
  <c r="BK281" i="7" s="1"/>
  <c r="F38" i="7" a="1"/>
  <c r="F38" i="7" s="1"/>
  <c r="AL38" i="7" s="1" a="1"/>
  <c r="AL38" i="7" s="1"/>
  <c r="BK38" i="7" s="1"/>
  <c r="F226" i="7" a="1"/>
  <c r="F226" i="7" s="1"/>
  <c r="AL226" i="7" s="1" a="1"/>
  <c r="AL226" i="7" s="1"/>
  <c r="BK226" i="7" s="1"/>
  <c r="F274" i="7" a="1"/>
  <c r="F274" i="7" s="1"/>
  <c r="AL274" i="7" s="1" a="1"/>
  <c r="AL274" i="7" s="1"/>
  <c r="BK274" i="7" s="1"/>
  <c r="F77" i="7" a="1"/>
  <c r="F77" i="7" s="1"/>
  <c r="AL77" i="7" s="1" a="1"/>
  <c r="AL77" i="7" s="1"/>
  <c r="BK77" i="7" s="1"/>
  <c r="F178" i="7" a="1"/>
  <c r="F178" i="7" s="1"/>
  <c r="AL178" i="7" s="1" a="1"/>
  <c r="AL178" i="7" s="1"/>
  <c r="BK178" i="7" s="1"/>
  <c r="F100" i="7" a="1"/>
  <c r="F100" i="7" s="1"/>
  <c r="AL100" i="7" s="1" a="1"/>
  <c r="AL100" i="7" s="1"/>
  <c r="BK100" i="7" s="1"/>
  <c r="F247" i="7" a="1"/>
  <c r="F247" i="7" s="1"/>
  <c r="AL247" i="7" s="1" a="1"/>
  <c r="AL247" i="7" s="1"/>
  <c r="BK247" i="7" s="1"/>
  <c r="F109" i="7" a="1"/>
  <c r="F109" i="7" s="1"/>
  <c r="AL109" i="7" s="1" a="1"/>
  <c r="AL109" i="7" s="1"/>
  <c r="BK109" i="7" s="1"/>
  <c r="F202" i="7" a="1"/>
  <c r="F202" i="7" s="1"/>
  <c r="AL202" i="7" s="1" a="1"/>
  <c r="AL202" i="7" s="1"/>
  <c r="BK202" i="7" s="1"/>
  <c r="F42" i="7" a="1"/>
  <c r="F42" i="7" s="1"/>
  <c r="AL42" i="7" s="1" a="1"/>
  <c r="AL42" i="7" s="1"/>
  <c r="BK42" i="7" s="1"/>
  <c r="F212" i="7" a="1"/>
  <c r="F212" i="7" s="1"/>
  <c r="AL212" i="7" s="1" a="1"/>
  <c r="AL212" i="7" s="1"/>
  <c r="BK212" i="7" s="1"/>
  <c r="F7" i="7" a="1"/>
  <c r="F7" i="7" s="1"/>
  <c r="AL7" i="7" s="1" a="1"/>
  <c r="AL7" i="7" s="1"/>
  <c r="BK7" i="7" s="1"/>
  <c r="F85" i="7" a="1"/>
  <c r="F85" i="7" s="1"/>
  <c r="AL85" i="7" s="1" a="1"/>
  <c r="AL85" i="7" s="1"/>
  <c r="BK85" i="7" s="1"/>
  <c r="F231" i="7" a="1"/>
  <c r="F231" i="7" s="1"/>
  <c r="AL231" i="7" s="1" a="1"/>
  <c r="AL231" i="7" s="1"/>
  <c r="BK231" i="7" s="1"/>
  <c r="F118" i="7" a="1"/>
  <c r="F118" i="7" s="1"/>
  <c r="AL118" i="7" s="1" a="1"/>
  <c r="AL118" i="7" s="1"/>
  <c r="BK118" i="7" s="1"/>
  <c r="F78" i="7" a="1"/>
  <c r="F78" i="7" s="1"/>
  <c r="AL78" i="7" s="1" a="1"/>
  <c r="AL78" i="7" s="1"/>
  <c r="BK78" i="7" s="1"/>
  <c r="F51" i="7" a="1"/>
  <c r="F51" i="7" s="1"/>
  <c r="AL51" i="7" s="1" a="1"/>
  <c r="AL51" i="7" s="1"/>
  <c r="BK51" i="7" s="1"/>
  <c r="F136" i="7" a="1"/>
  <c r="F136" i="7" s="1"/>
  <c r="AL136" i="7" s="1" a="1"/>
  <c r="AL136" i="7" s="1"/>
  <c r="BK136" i="7" s="1"/>
  <c r="F46" i="7" a="1"/>
  <c r="F46" i="7" s="1"/>
  <c r="AL46" i="7" s="1" a="1"/>
  <c r="AL46" i="7" s="1"/>
  <c r="BK46" i="7" s="1"/>
  <c r="F80" i="7" a="1"/>
  <c r="F80" i="7" s="1"/>
  <c r="AL80" i="7" s="1" a="1"/>
  <c r="AL80" i="7" s="1"/>
  <c r="BK80" i="7" s="1"/>
  <c r="F11" i="7" a="1"/>
  <c r="F11" i="7" s="1"/>
  <c r="AL11" i="7" s="1" a="1"/>
  <c r="AL11" i="7" s="1"/>
  <c r="BK11" i="7" s="1"/>
  <c r="F117" i="7" a="1"/>
  <c r="F117" i="7" s="1"/>
  <c r="AL117" i="7" s="1" a="1"/>
  <c r="AL117" i="7" s="1"/>
  <c r="BK117" i="7" s="1"/>
  <c r="F192" i="7" a="1"/>
  <c r="F192" i="7" s="1"/>
  <c r="AL192" i="7" s="1" a="1"/>
  <c r="AL192" i="7" s="1"/>
  <c r="BK192" i="7" s="1"/>
  <c r="F217" i="7" a="1"/>
  <c r="F217" i="7" s="1"/>
  <c r="AL217" i="7" s="1" a="1"/>
  <c r="AL217" i="7" s="1"/>
  <c r="BK217" i="7" s="1"/>
  <c r="F8" i="7" a="1"/>
  <c r="F8" i="7" s="1"/>
  <c r="AL8" i="7" s="1" a="1"/>
  <c r="AL8" i="7" s="1"/>
  <c r="BK8" i="7" s="1"/>
  <c r="F87" i="7" a="1"/>
  <c r="F87" i="7" s="1"/>
  <c r="AL87" i="7" s="1" a="1"/>
  <c r="AL87" i="7" s="1"/>
  <c r="BK87" i="7" s="1"/>
  <c r="F233" i="7" a="1"/>
  <c r="F233" i="7" s="1"/>
  <c r="AL233" i="7" s="1" a="1"/>
  <c r="AL233" i="7" s="1"/>
  <c r="BK233" i="7" s="1"/>
  <c r="F151" i="7" a="1"/>
  <c r="F151" i="7" s="1"/>
  <c r="AL151" i="7" s="1" a="1"/>
  <c r="AL151" i="7" s="1"/>
  <c r="BK151" i="7" s="1"/>
  <c r="F64" i="7" a="1"/>
  <c r="F64" i="7" s="1"/>
  <c r="AL64" i="7" s="1" a="1"/>
  <c r="AL64" i="7" s="1"/>
  <c r="BK64" i="7" s="1"/>
  <c r="F295" i="7" a="1"/>
  <c r="F295" i="7" s="1"/>
  <c r="AL295" i="7" s="1" a="1"/>
  <c r="AL295" i="7" s="1"/>
  <c r="BK295" i="7" s="1"/>
  <c r="F35" i="7" a="1"/>
  <c r="F35" i="7" s="1"/>
  <c r="AL35" i="7" s="1" a="1"/>
  <c r="AL35" i="7" s="1"/>
  <c r="BK35" i="7" s="1"/>
  <c r="F211" i="7" a="1"/>
  <c r="F211" i="7" s="1"/>
  <c r="AL211" i="7" s="1" a="1"/>
  <c r="AL211" i="7" s="1"/>
  <c r="BK211" i="7" s="1"/>
  <c r="F243" i="7" a="1"/>
  <c r="F243" i="7" s="1"/>
  <c r="AL243" i="7" s="1" a="1"/>
  <c r="AL243" i="7" s="1"/>
  <c r="BK243" i="7" s="1"/>
  <c r="X9" i="7" a="1"/>
  <c r="X9" i="7" s="1"/>
  <c r="BD9" i="7" s="1" a="1"/>
  <c r="BD9" i="7" s="1"/>
  <c r="CC9" i="7" s="1"/>
  <c r="X14" i="7" a="1"/>
  <c r="X14" i="7" s="1"/>
  <c r="BD14" i="7" s="1" a="1"/>
  <c r="BD14" i="7" s="1"/>
  <c r="CC14" i="7" s="1"/>
  <c r="X42" i="7" a="1"/>
  <c r="X42" i="7" s="1"/>
  <c r="BD42" i="7" s="1" a="1"/>
  <c r="BD42" i="7" s="1"/>
  <c r="CC42" i="7" s="1"/>
  <c r="X158" i="7" a="1"/>
  <c r="X158" i="7" s="1"/>
  <c r="BD158" i="7" s="1" a="1"/>
  <c r="BD158" i="7" s="1"/>
  <c r="CC158" i="7" s="1"/>
  <c r="X131" i="7" a="1"/>
  <c r="X131" i="7" s="1"/>
  <c r="BD131" i="7" s="1" a="1"/>
  <c r="BD131" i="7" s="1"/>
  <c r="CC131" i="7" s="1"/>
  <c r="X208" i="7" a="1"/>
  <c r="X208" i="7" s="1"/>
  <c r="BD208" i="7" s="1" a="1"/>
  <c r="BD208" i="7" s="1"/>
  <c r="CC208" i="7" s="1"/>
  <c r="X222" i="7" a="1"/>
  <c r="X222" i="7" s="1"/>
  <c r="BD222" i="7" s="1" a="1"/>
  <c r="BD222" i="7" s="1"/>
  <c r="CC222" i="7" s="1"/>
  <c r="X226" i="7" a="1"/>
  <c r="X226" i="7" s="1"/>
  <c r="BD226" i="7" s="1" a="1"/>
  <c r="BD226" i="7" s="1"/>
  <c r="CC226" i="7" s="1"/>
  <c r="X165" i="7" a="1"/>
  <c r="X165" i="7" s="1"/>
  <c r="BD165" i="7" s="1" a="1"/>
  <c r="BD165" i="7" s="1"/>
  <c r="CC165" i="7" s="1"/>
  <c r="X271" i="7" a="1"/>
  <c r="X271" i="7" s="1"/>
  <c r="BD271" i="7" s="1" a="1"/>
  <c r="BD271" i="7" s="1"/>
  <c r="CC271" i="7" s="1"/>
  <c r="X73" i="7" a="1"/>
  <c r="X73" i="7" s="1"/>
  <c r="BD73" i="7" s="1" a="1"/>
  <c r="BD73" i="7" s="1"/>
  <c r="CC73" i="7" s="1"/>
  <c r="X95" i="7" a="1"/>
  <c r="X95" i="7" s="1"/>
  <c r="BD95" i="7" s="1" a="1"/>
  <c r="BD95" i="7" s="1"/>
  <c r="CC95" i="7" s="1"/>
  <c r="X32" i="7" a="1"/>
  <c r="X32" i="7" s="1"/>
  <c r="BD32" i="7" s="1" a="1"/>
  <c r="BD32" i="7" s="1"/>
  <c r="CC32" i="7" s="1"/>
  <c r="X135" i="7" a="1"/>
  <c r="X135" i="7" s="1"/>
  <c r="BD135" i="7" s="1" a="1"/>
  <c r="BD135" i="7" s="1"/>
  <c r="CC135" i="7" s="1"/>
  <c r="X238" i="7" a="1"/>
  <c r="X238" i="7" s="1"/>
  <c r="BD238" i="7" s="1" a="1"/>
  <c r="BD238" i="7" s="1"/>
  <c r="CC238" i="7" s="1"/>
  <c r="X134" i="7" a="1"/>
  <c r="X134" i="7" s="1"/>
  <c r="BD134" i="7" s="1" a="1"/>
  <c r="BD134" i="7" s="1"/>
  <c r="CC134" i="7" s="1"/>
  <c r="X173" i="7" a="1"/>
  <c r="X173" i="7" s="1"/>
  <c r="BD173" i="7" s="1" a="1"/>
  <c r="BD173" i="7" s="1"/>
  <c r="CC173" i="7" s="1"/>
  <c r="X174" i="7" a="1"/>
  <c r="X174" i="7" s="1"/>
  <c r="BD174" i="7" s="1" a="1"/>
  <c r="BD174" i="7" s="1"/>
  <c r="CC174" i="7" s="1"/>
  <c r="X178" i="7" a="1"/>
  <c r="X178" i="7" s="1"/>
  <c r="BD178" i="7" s="1" a="1"/>
  <c r="BD178" i="7" s="1"/>
  <c r="CC178" i="7" s="1"/>
  <c r="X24" i="7" a="1"/>
  <c r="X24" i="7" s="1"/>
  <c r="BD24" i="7" s="1" a="1"/>
  <c r="BD24" i="7" s="1"/>
  <c r="CC24" i="7" s="1"/>
  <c r="X144" i="7" a="1"/>
  <c r="X144" i="7" s="1"/>
  <c r="BD144" i="7" s="1" a="1"/>
  <c r="BD144" i="7" s="1"/>
  <c r="CC144" i="7" s="1"/>
  <c r="X35" i="7" a="1"/>
  <c r="X35" i="7" s="1"/>
  <c r="BD35" i="7" s="1" a="1"/>
  <c r="BD35" i="7" s="1"/>
  <c r="CC35" i="7" s="1"/>
  <c r="X83" i="7" a="1"/>
  <c r="X83" i="7" s="1"/>
  <c r="BD83" i="7" s="1" a="1"/>
  <c r="BD83" i="7" s="1"/>
  <c r="CC83" i="7" s="1"/>
  <c r="X220" i="7" a="1"/>
  <c r="X220" i="7" s="1"/>
  <c r="BD220" i="7" s="1" a="1"/>
  <c r="BD220" i="7" s="1"/>
  <c r="CC220" i="7" s="1"/>
  <c r="X182" i="7" a="1"/>
  <c r="X182" i="7" s="1"/>
  <c r="BD182" i="7" s="1" a="1"/>
  <c r="BD182" i="7" s="1"/>
  <c r="CC182" i="7" s="1"/>
  <c r="X204" i="7" a="1"/>
  <c r="X204" i="7" s="1"/>
  <c r="BD204" i="7" s="1" a="1"/>
  <c r="BD204" i="7" s="1"/>
  <c r="CC204" i="7" s="1"/>
  <c r="X272" i="7" a="1"/>
  <c r="X272" i="7" s="1"/>
  <c r="BD272" i="7" s="1" a="1"/>
  <c r="BD272" i="7" s="1"/>
  <c r="CC272" i="7" s="1"/>
  <c r="X261" i="7" a="1"/>
  <c r="X261" i="7" s="1"/>
  <c r="BD261" i="7" s="1" a="1"/>
  <c r="BD261" i="7" s="1"/>
  <c r="CC261" i="7" s="1"/>
  <c r="X63" i="7" a="1"/>
  <c r="X63" i="7" s="1"/>
  <c r="BD63" i="7" s="1" a="1"/>
  <c r="BD63" i="7" s="1"/>
  <c r="CC63" i="7" s="1"/>
  <c r="X153" i="7" a="1"/>
  <c r="X153" i="7" s="1"/>
  <c r="BD153" i="7" s="1" a="1"/>
  <c r="BD153" i="7" s="1"/>
  <c r="CC153" i="7" s="1"/>
  <c r="X53" i="7" a="1"/>
  <c r="X53" i="7" s="1"/>
  <c r="BD53" i="7" s="1" a="1"/>
  <c r="BD53" i="7" s="1"/>
  <c r="CC53" i="7" s="1"/>
  <c r="X162" i="7" a="1"/>
  <c r="X162" i="7" s="1"/>
  <c r="BD162" i="7" s="1" a="1"/>
  <c r="BD162" i="7" s="1"/>
  <c r="CC162" i="7" s="1"/>
  <c r="X171" i="7" a="1"/>
  <c r="X171" i="7" s="1"/>
  <c r="BD171" i="7" s="1" a="1"/>
  <c r="BD171" i="7" s="1"/>
  <c r="CC171" i="7" s="1"/>
  <c r="X167" i="7" a="1"/>
  <c r="X167" i="7" s="1"/>
  <c r="BD167" i="7" s="1" a="1"/>
  <c r="BD167" i="7" s="1"/>
  <c r="CC167" i="7" s="1"/>
  <c r="X187" i="7" a="1"/>
  <c r="X187" i="7" s="1"/>
  <c r="BD187" i="7" s="1" a="1"/>
  <c r="BD187" i="7" s="1"/>
  <c r="CC187" i="7" s="1"/>
  <c r="X291" i="7" a="1"/>
  <c r="X291" i="7" s="1"/>
  <c r="BD291" i="7" s="1" a="1"/>
  <c r="BD291" i="7" s="1"/>
  <c r="CC291" i="7" s="1"/>
  <c r="X67" i="7" a="1"/>
  <c r="X67" i="7" s="1"/>
  <c r="BD67" i="7" s="1" a="1"/>
  <c r="BD67" i="7" s="1"/>
  <c r="CC67" i="7" s="1"/>
  <c r="X54" i="7" a="1"/>
  <c r="X54" i="7" s="1"/>
  <c r="BD54" i="7" s="1" a="1"/>
  <c r="BD54" i="7" s="1"/>
  <c r="CC54" i="7" s="1"/>
  <c r="X201" i="7" a="1"/>
  <c r="X201" i="7" s="1"/>
  <c r="BD201" i="7" s="1" a="1"/>
  <c r="BD201" i="7" s="1"/>
  <c r="CC201" i="7" s="1"/>
  <c r="X288" i="7" a="1"/>
  <c r="X288" i="7" s="1"/>
  <c r="BD288" i="7" s="1" a="1"/>
  <c r="BD288" i="7" s="1"/>
  <c r="CC288" i="7" s="1"/>
  <c r="X41" i="7" a="1"/>
  <c r="X41" i="7" s="1"/>
  <c r="BD41" i="7" s="1" a="1"/>
  <c r="BD41" i="7" s="1"/>
  <c r="CC41" i="7" s="1"/>
  <c r="X188" i="7" a="1"/>
  <c r="X188" i="7" s="1"/>
  <c r="BD188" i="7" s="1" a="1"/>
  <c r="BD188" i="7" s="1"/>
  <c r="CC188" i="7" s="1"/>
  <c r="X38" i="7" a="1"/>
  <c r="X38" i="7" s="1"/>
  <c r="BD38" i="7" s="1" a="1"/>
  <c r="BD38" i="7" s="1"/>
  <c r="CC38" i="7" s="1"/>
  <c r="X191" i="7" a="1"/>
  <c r="X191" i="7" s="1"/>
  <c r="BD191" i="7" s="1" a="1"/>
  <c r="BD191" i="7" s="1"/>
  <c r="CC191" i="7" s="1"/>
  <c r="X254" i="7" a="1"/>
  <c r="X254" i="7" s="1"/>
  <c r="BD254" i="7" s="1" a="1"/>
  <c r="BD254" i="7" s="1"/>
  <c r="CC254" i="7" s="1"/>
  <c r="X93" i="7" a="1"/>
  <c r="X93" i="7" s="1"/>
  <c r="BD93" i="7" s="1" a="1"/>
  <c r="BD93" i="7" s="1"/>
  <c r="CC93" i="7" s="1"/>
  <c r="X236" i="7" a="1"/>
  <c r="X236" i="7" s="1"/>
  <c r="BD236" i="7" s="1" a="1"/>
  <c r="BD236" i="7" s="1"/>
  <c r="CC236" i="7" s="1"/>
  <c r="X121" i="7" a="1"/>
  <c r="X121" i="7" s="1"/>
  <c r="BD121" i="7" s="1" a="1"/>
  <c r="BD121" i="7" s="1"/>
  <c r="CC121" i="7" s="1"/>
  <c r="X31" i="7" a="1"/>
  <c r="X31" i="7" s="1"/>
  <c r="BD31" i="7" s="1" a="1"/>
  <c r="BD31" i="7" s="1"/>
  <c r="CC31" i="7" s="1"/>
  <c r="X79" i="7" a="1"/>
  <c r="X79" i="7" s="1"/>
  <c r="BD79" i="7" s="1" a="1"/>
  <c r="BD79" i="7" s="1"/>
  <c r="CC79" i="7" s="1"/>
  <c r="X177" i="7" a="1"/>
  <c r="X177" i="7" s="1"/>
  <c r="BD177" i="7" s="1" a="1"/>
  <c r="BD177" i="7" s="1"/>
  <c r="CC177" i="7" s="1"/>
  <c r="X61" i="7" a="1"/>
  <c r="X61" i="7" s="1"/>
  <c r="BD61" i="7" s="1" a="1"/>
  <c r="BD61" i="7" s="1"/>
  <c r="CC61" i="7" s="1"/>
  <c r="X128" i="7" a="1"/>
  <c r="X128" i="7" s="1"/>
  <c r="BD128" i="7" s="1" a="1"/>
  <c r="BD128" i="7" s="1"/>
  <c r="CC128" i="7" s="1"/>
  <c r="X183" i="7" a="1"/>
  <c r="X183" i="7" s="1"/>
  <c r="BD183" i="7" s="1" a="1"/>
  <c r="BD183" i="7" s="1"/>
  <c r="CC183" i="7" s="1"/>
  <c r="X88" i="7" a="1"/>
  <c r="X88" i="7" s="1"/>
  <c r="BD88" i="7" s="1" a="1"/>
  <c r="BD88" i="7" s="1"/>
  <c r="CC88" i="7" s="1"/>
  <c r="X217" i="7" a="1"/>
  <c r="X217" i="7" s="1"/>
  <c r="BD217" i="7" s="1" a="1"/>
  <c r="BD217" i="7" s="1"/>
  <c r="CC217" i="7" s="1"/>
  <c r="X282" i="7" a="1"/>
  <c r="X282" i="7" s="1"/>
  <c r="BD282" i="7" s="1" a="1"/>
  <c r="BD282" i="7" s="1"/>
  <c r="CC282" i="7" s="1"/>
  <c r="X64" i="7" a="1"/>
  <c r="X64" i="7" s="1"/>
  <c r="BD64" i="7" s="1" a="1"/>
  <c r="BD64" i="7" s="1"/>
  <c r="CC64" i="7" s="1"/>
  <c r="X268" i="7" a="1"/>
  <c r="X268" i="7" s="1"/>
  <c r="BD268" i="7" s="1" a="1"/>
  <c r="BD268" i="7" s="1"/>
  <c r="CC268" i="7" s="1"/>
  <c r="X13" i="7" a="1"/>
  <c r="X13" i="7" s="1"/>
  <c r="BD13" i="7" s="1" a="1"/>
  <c r="BD13" i="7" s="1"/>
  <c r="CC13" i="7" s="1"/>
  <c r="X66" i="7" a="1"/>
  <c r="X66" i="7" s="1"/>
  <c r="BD66" i="7" s="1" a="1"/>
  <c r="BD66" i="7" s="1"/>
  <c r="CC66" i="7" s="1"/>
  <c r="X90" i="7" a="1"/>
  <c r="X90" i="7" s="1"/>
  <c r="BD90" i="7" s="1" a="1"/>
  <c r="BD90" i="7" s="1"/>
  <c r="CC90" i="7" s="1"/>
  <c r="X98" i="7" a="1"/>
  <c r="X98" i="7" s="1"/>
  <c r="BD98" i="7" s="1" a="1"/>
  <c r="BD98" i="7" s="1"/>
  <c r="CC98" i="7" s="1"/>
  <c r="X78" i="7" a="1"/>
  <c r="X78" i="7" s="1"/>
  <c r="BD78" i="7" s="1" a="1"/>
  <c r="BD78" i="7" s="1"/>
  <c r="CC78" i="7" s="1"/>
  <c r="X233" i="7" a="1"/>
  <c r="X233" i="7" s="1"/>
  <c r="BD233" i="7" s="1" a="1"/>
  <c r="BD233" i="7" s="1"/>
  <c r="CC233" i="7" s="1"/>
  <c r="X127" i="7" a="1"/>
  <c r="X127" i="7" s="1"/>
  <c r="BD127" i="7" s="1" a="1"/>
  <c r="BD127" i="7" s="1"/>
  <c r="CC127" i="7" s="1"/>
  <c r="X293" i="7" a="1"/>
  <c r="X293" i="7" s="1"/>
  <c r="BD293" i="7" s="1" a="1"/>
  <c r="BD293" i="7" s="1"/>
  <c r="CC293" i="7" s="1"/>
  <c r="X225" i="7" a="1"/>
  <c r="X225" i="7" s="1"/>
  <c r="BD225" i="7" s="1" a="1"/>
  <c r="BD225" i="7" s="1"/>
  <c r="CC225" i="7" s="1"/>
  <c r="X229" i="7" a="1"/>
  <c r="X229" i="7" s="1"/>
  <c r="BD229" i="7" s="1" a="1"/>
  <c r="BD229" i="7" s="1"/>
  <c r="CC229" i="7" s="1"/>
  <c r="X23" i="7" a="1"/>
  <c r="X23" i="7" s="1"/>
  <c r="BD23" i="7" s="1" a="1"/>
  <c r="BD23" i="7" s="1"/>
  <c r="CC23" i="7" s="1"/>
  <c r="X139" i="7" a="1"/>
  <c r="X139" i="7" s="1"/>
  <c r="BD139" i="7" s="1" a="1"/>
  <c r="BD139" i="7" s="1"/>
  <c r="CC139" i="7" s="1"/>
  <c r="X56" i="7" a="1"/>
  <c r="X56" i="7" s="1"/>
  <c r="BD56" i="7" s="1" a="1"/>
  <c r="BD56" i="7" s="1"/>
  <c r="CC56" i="7" s="1"/>
  <c r="X108" i="7" a="1"/>
  <c r="X108" i="7" s="1"/>
  <c r="BD108" i="7" s="1" a="1"/>
  <c r="BD108" i="7" s="1"/>
  <c r="CC108" i="7" s="1"/>
  <c r="X242" i="7" a="1"/>
  <c r="X242" i="7" s="1"/>
  <c r="BD242" i="7" s="1" a="1"/>
  <c r="BD242" i="7" s="1"/>
  <c r="CC242" i="7" s="1"/>
  <c r="X202" i="7" a="1"/>
  <c r="X202" i="7" s="1"/>
  <c r="BD202" i="7" s="1" a="1"/>
  <c r="BD202" i="7" s="1"/>
  <c r="CC202" i="7" s="1"/>
  <c r="X279" i="7" a="1"/>
  <c r="X279" i="7" s="1"/>
  <c r="BD279" i="7" s="1" a="1"/>
  <c r="BD279" i="7" s="1"/>
  <c r="CC279" i="7" s="1"/>
  <c r="X253" i="7" a="1"/>
  <c r="X253" i="7" s="1"/>
  <c r="BD253" i="7" s="1" a="1"/>
  <c r="BD253" i="7" s="1"/>
  <c r="CC253" i="7" s="1"/>
  <c r="X290" i="7" a="1"/>
  <c r="X290" i="7" s="1"/>
  <c r="BD290" i="7" s="1" a="1"/>
  <c r="BD290" i="7" s="1"/>
  <c r="CC290" i="7" s="1"/>
  <c r="X58" i="7" a="1"/>
  <c r="X58" i="7" s="1"/>
  <c r="BD58" i="7" s="1" a="1"/>
  <c r="BD58" i="7" s="1"/>
  <c r="CC58" i="7" s="1"/>
  <c r="X148" i="7" a="1"/>
  <c r="X148" i="7" s="1"/>
  <c r="BD148" i="7" s="1" a="1"/>
  <c r="BD148" i="7" s="1"/>
  <c r="CC148" i="7" s="1"/>
  <c r="X43" i="7" a="1"/>
  <c r="X43" i="7" s="1"/>
  <c r="BD43" i="7" s="1" a="1"/>
  <c r="BD43" i="7" s="1"/>
  <c r="CC43" i="7" s="1"/>
  <c r="X116" i="7" a="1"/>
  <c r="X116" i="7" s="1"/>
  <c r="BD116" i="7" s="1" a="1"/>
  <c r="BD116" i="7" s="1"/>
  <c r="CC116" i="7" s="1"/>
  <c r="X247" i="7" a="1"/>
  <c r="X247" i="7" s="1"/>
  <c r="BD247" i="7" s="1" a="1"/>
  <c r="BD247" i="7" s="1"/>
  <c r="CC247" i="7" s="1"/>
  <c r="X207" i="7" a="1"/>
  <c r="X207" i="7" s="1"/>
  <c r="BD207" i="7" s="1" a="1"/>
  <c r="BD207" i="7" s="1"/>
  <c r="CC207" i="7" s="1"/>
  <c r="X251" i="7" a="1"/>
  <c r="X251" i="7" s="1"/>
  <c r="BD251" i="7" s="1" a="1"/>
  <c r="BD251" i="7" s="1"/>
  <c r="CC251" i="7" s="1"/>
  <c r="X212" i="7" a="1"/>
  <c r="X212" i="7" s="1"/>
  <c r="BD212" i="7" s="1" a="1"/>
  <c r="BD212" i="7" s="1"/>
  <c r="CC212" i="7" s="1"/>
  <c r="X11" i="7" a="1"/>
  <c r="X11" i="7" s="1"/>
  <c r="BD11" i="7" s="1" a="1"/>
  <c r="BD11" i="7" s="1"/>
  <c r="CC11" i="7" s="1"/>
  <c r="X40" i="7" a="1"/>
  <c r="X40" i="7" s="1"/>
  <c r="BD40" i="7" s="1" a="1"/>
  <c r="BD40" i="7" s="1"/>
  <c r="CC40" i="7" s="1"/>
  <c r="X157" i="7" a="1"/>
  <c r="X157" i="7" s="1"/>
  <c r="BD157" i="7" s="1" a="1"/>
  <c r="BD157" i="7" s="1"/>
  <c r="CC157" i="7" s="1"/>
  <c r="X130" i="7" a="1"/>
  <c r="X130" i="7" s="1"/>
  <c r="BD130" i="7" s="1" a="1"/>
  <c r="BD130" i="7" s="1"/>
  <c r="CC130" i="7" s="1"/>
  <c r="X192" i="7" a="1"/>
  <c r="X192" i="7" s="1"/>
  <c r="BD192" i="7" s="1" a="1"/>
  <c r="BD192" i="7" s="1"/>
  <c r="CC192" i="7" s="1"/>
  <c r="X209" i="7" a="1"/>
  <c r="X209" i="7" s="1"/>
  <c r="BD209" i="7" s="1" a="1"/>
  <c r="BD209" i="7" s="1"/>
  <c r="CC209" i="7" s="1"/>
  <c r="X224" i="7" a="1"/>
  <c r="X224" i="7" s="1"/>
  <c r="BD224" i="7" s="1" a="1"/>
  <c r="BD224" i="7" s="1"/>
  <c r="CC224" i="7" s="1"/>
  <c r="X164" i="7" a="1"/>
  <c r="X164" i="7" s="1"/>
  <c r="BD164" i="7" s="1" a="1"/>
  <c r="BD164" i="7" s="1"/>
  <c r="CC164" i="7" s="1"/>
  <c r="X257" i="7" a="1"/>
  <c r="X257" i="7" s="1"/>
  <c r="BD257" i="7" s="1" a="1"/>
  <c r="BD257" i="7" s="1"/>
  <c r="CC257" i="7" s="1"/>
  <c r="X21" i="7" a="1"/>
  <c r="X21" i="7" s="1"/>
  <c r="BD21" i="7" s="1" a="1"/>
  <c r="BD21" i="7" s="1"/>
  <c r="CC21" i="7" s="1"/>
  <c r="X106" i="7" a="1"/>
  <c r="X106" i="7" s="1"/>
  <c r="BD106" i="7" s="1" a="1"/>
  <c r="BD106" i="7" s="1"/>
  <c r="CC106" i="7" s="1"/>
  <c r="X250" i="7" a="1"/>
  <c r="X250" i="7" s="1"/>
  <c r="BD250" i="7" s="1" a="1"/>
  <c r="BD250" i="7" s="1"/>
  <c r="CC250" i="7" s="1"/>
  <c r="X147" i="7" a="1"/>
  <c r="X147" i="7" s="1"/>
  <c r="BD147" i="7" s="1" a="1"/>
  <c r="BD147" i="7" s="1"/>
  <c r="CC147" i="7" s="1"/>
  <c r="X246" i="7" a="1"/>
  <c r="X246" i="7" s="1"/>
  <c r="BD246" i="7" s="1" a="1"/>
  <c r="BD246" i="7" s="1"/>
  <c r="CC246" i="7" s="1"/>
  <c r="X284" i="7" a="1"/>
  <c r="X284" i="7" s="1"/>
  <c r="BD284" i="7" s="1" a="1"/>
  <c r="BD284" i="7" s="1"/>
  <c r="CC284" i="7" s="1"/>
  <c r="X156" i="7" a="1"/>
  <c r="X156" i="7" s="1"/>
  <c r="BD156" i="7" s="1" a="1"/>
  <c r="BD156" i="7" s="1"/>
  <c r="CC156" i="7" s="1"/>
  <c r="X195" i="7" a="1"/>
  <c r="X195" i="7" s="1"/>
  <c r="BD195" i="7" s="1" a="1"/>
  <c r="BD195" i="7" s="1"/>
  <c r="CC195" i="7" s="1"/>
  <c r="X255" i="7" a="1"/>
  <c r="X255" i="7" s="1"/>
  <c r="BD255" i="7" s="1" a="1"/>
  <c r="BD255" i="7" s="1"/>
  <c r="CC255" i="7" s="1"/>
  <c r="X101" i="7" a="1"/>
  <c r="X101" i="7" s="1"/>
  <c r="BD101" i="7" s="1" a="1"/>
  <c r="BD101" i="7" s="1"/>
  <c r="CC101" i="7" s="1"/>
  <c r="X122" i="7" a="1"/>
  <c r="X122" i="7" s="1"/>
  <c r="BD122" i="7" s="1" a="1"/>
  <c r="BD122" i="7" s="1"/>
  <c r="CC122" i="7" s="1"/>
  <c r="X142" i="7" a="1"/>
  <c r="X142" i="7" s="1"/>
  <c r="BD142" i="7" s="1" a="1"/>
  <c r="BD142" i="7" s="1"/>
  <c r="CC142" i="7" s="1"/>
  <c r="X136" i="7" a="1"/>
  <c r="X136" i="7" s="1"/>
  <c r="BD136" i="7" s="1" a="1"/>
  <c r="BD136" i="7" s="1"/>
  <c r="CC136" i="7" s="1"/>
  <c r="X258" i="7" a="1"/>
  <c r="X258" i="7" s="1"/>
  <c r="BD258" i="7" s="1" a="1"/>
  <c r="BD258" i="7" s="1"/>
  <c r="CC258" i="7" s="1"/>
  <c r="X151" i="7" a="1"/>
  <c r="X151" i="7" s="1"/>
  <c r="BD151" i="7" s="1" a="1"/>
  <c r="BD151" i="7" s="1"/>
  <c r="CC151" i="7" s="1"/>
  <c r="X111" i="7" a="1"/>
  <c r="X111" i="7" s="1"/>
  <c r="BD111" i="7" s="1" a="1"/>
  <c r="BD111" i="7" s="1"/>
  <c r="CC111" i="7" s="1"/>
  <c r="X287" i="7" a="1"/>
  <c r="X287" i="7" s="1"/>
  <c r="BD287" i="7" s="1" a="1"/>
  <c r="BD287" i="7" s="1"/>
  <c r="CC287" i="7" s="1"/>
  <c r="X46" i="7" a="1"/>
  <c r="X46" i="7" s="1"/>
  <c r="BD46" i="7" s="1" a="1"/>
  <c r="BD46" i="7" s="1"/>
  <c r="CC46" i="7" s="1"/>
  <c r="X119" i="7" a="1"/>
  <c r="X119" i="7" s="1"/>
  <c r="BD119" i="7" s="1" a="1"/>
  <c r="BD119" i="7" s="1"/>
  <c r="CC119" i="7" s="1"/>
  <c r="X19" i="7" a="1"/>
  <c r="X19" i="7" s="1"/>
  <c r="BD19" i="7" s="1" a="1"/>
  <c r="BD19" i="7" s="1"/>
  <c r="CC19" i="7" s="1"/>
  <c r="X52" i="7" a="1"/>
  <c r="X52" i="7" s="1"/>
  <c r="BD52" i="7" s="1" a="1"/>
  <c r="BD52" i="7" s="1"/>
  <c r="CC52" i="7" s="1"/>
  <c r="X200" i="7" a="1"/>
  <c r="X200" i="7" s="1"/>
  <c r="BD200" i="7" s="1" a="1"/>
  <c r="BD200" i="7" s="1"/>
  <c r="CC200" i="7" s="1"/>
  <c r="X286" i="7" a="1"/>
  <c r="X286" i="7" s="1"/>
  <c r="BD286" i="7" s="1" a="1"/>
  <c r="BD286" i="7" s="1"/>
  <c r="CC286" i="7" s="1"/>
  <c r="X18" i="7" a="1"/>
  <c r="X18" i="7" s="1"/>
  <c r="BD18" i="7" s="1" a="1"/>
  <c r="BD18" i="7" s="1"/>
  <c r="CC18" i="7" s="1"/>
  <c r="X72" i="7" a="1"/>
  <c r="X72" i="7" s="1"/>
  <c r="BD72" i="7" s="1" a="1"/>
  <c r="BD72" i="7" s="1"/>
  <c r="CC72" i="7" s="1"/>
  <c r="X94" i="7" a="1"/>
  <c r="X94" i="7" s="1"/>
  <c r="BD94" i="7" s="1" a="1"/>
  <c r="BD94" i="7" s="1"/>
  <c r="CC94" i="7" s="1"/>
  <c r="X102" i="7" a="1"/>
  <c r="X102" i="7" s="1"/>
  <c r="BD102" i="7" s="1" a="1"/>
  <c r="BD102" i="7" s="1"/>
  <c r="CC102" i="7" s="1"/>
  <c r="X86" i="7" a="1"/>
  <c r="X86" i="7" s="1"/>
  <c r="BD86" i="7" s="1" a="1"/>
  <c r="BD86" i="7" s="1"/>
  <c r="CC86" i="7" s="1"/>
  <c r="X237" i="7" a="1"/>
  <c r="X237" i="7" s="1"/>
  <c r="BD237" i="7" s="1" a="1"/>
  <c r="BD237" i="7" s="1"/>
  <c r="CC237" i="7" s="1"/>
  <c r="X126" i="7" a="1"/>
  <c r="X126" i="7" s="1"/>
  <c r="BD126" i="7" s="1" a="1"/>
  <c r="BD126" i="7" s="1"/>
  <c r="CC126" i="7" s="1"/>
  <c r="X170" i="7" a="1"/>
  <c r="X170" i="7" s="1"/>
  <c r="BD170" i="7" s="1" a="1"/>
  <c r="BD170" i="7" s="1"/>
  <c r="CC170" i="7" s="1"/>
  <c r="X163" i="7" a="1"/>
  <c r="X163" i="7" s="1"/>
  <c r="BD163" i="7" s="1" a="1"/>
  <c r="BD163" i="7" s="1"/>
  <c r="CC163" i="7" s="1"/>
  <c r="X166" i="7" a="1"/>
  <c r="X166" i="7" s="1"/>
  <c r="BD166" i="7" s="1" a="1"/>
  <c r="BD166" i="7" s="1"/>
  <c r="CC166" i="7" s="1"/>
  <c r="X22" i="7" a="1"/>
  <c r="X22" i="7" s="1"/>
  <c r="BD22" i="7" s="1" a="1"/>
  <c r="BD22" i="7" s="1"/>
  <c r="CC22" i="7" s="1"/>
  <c r="X143" i="7" a="1"/>
  <c r="X143" i="7" s="1"/>
  <c r="BD143" i="7" s="1" a="1"/>
  <c r="BD143" i="7" s="1"/>
  <c r="CC143" i="7" s="1"/>
  <c r="X33" i="7" a="1"/>
  <c r="X33" i="7" s="1"/>
  <c r="BD33" i="7" s="1" a="1"/>
  <c r="BD33" i="7" s="1"/>
  <c r="CC33" i="7" s="1"/>
  <c r="X81" i="7" a="1"/>
  <c r="X81" i="7" s="1"/>
  <c r="BD81" i="7" s="1" a="1"/>
  <c r="BD81" i="7" s="1"/>
  <c r="CC81" i="7" s="1"/>
  <c r="X219" i="7" a="1"/>
  <c r="X219" i="7" s="1"/>
  <c r="BD219" i="7" s="1" a="1"/>
  <c r="BD219" i="7" s="1"/>
  <c r="CC219" i="7" s="1"/>
  <c r="X172" i="7" a="1"/>
  <c r="X172" i="7" s="1"/>
  <c r="BD172" i="7" s="1" a="1"/>
  <c r="BD172" i="7" s="1"/>
  <c r="CC172" i="7" s="1"/>
  <c r="X179" i="7" a="1"/>
  <c r="X179" i="7" s="1"/>
  <c r="BD179" i="7" s="1" a="1"/>
  <c r="BD179" i="7" s="1"/>
  <c r="CC179" i="7" s="1"/>
  <c r="X270" i="7" a="1"/>
  <c r="X270" i="7" s="1"/>
  <c r="BD270" i="7" s="1" a="1"/>
  <c r="BD270" i="7" s="1"/>
  <c r="CC270" i="7" s="1"/>
  <c r="X6" i="7" a="1"/>
  <c r="X6" i="7" s="1"/>
  <c r="X62" i="7" a="1"/>
  <c r="X62" i="7" s="1"/>
  <c r="BD62" i="7" s="1" a="1"/>
  <c r="BD62" i="7" s="1"/>
  <c r="CC62" i="7" s="1"/>
  <c r="X152" i="7" a="1"/>
  <c r="X152" i="7" s="1"/>
  <c r="BD152" i="7" s="1" a="1"/>
  <c r="BD152" i="7" s="1"/>
  <c r="CC152" i="7" s="1"/>
  <c r="X51" i="7" a="1"/>
  <c r="X51" i="7" s="1"/>
  <c r="BD51" i="7" s="1" a="1"/>
  <c r="BD51" i="7" s="1"/>
  <c r="CC51" i="7" s="1"/>
  <c r="X160" i="7" a="1"/>
  <c r="X160" i="7" s="1"/>
  <c r="BD160" i="7" s="1" a="1"/>
  <c r="BD160" i="7" s="1"/>
  <c r="CC160" i="7" s="1"/>
  <c r="X168" i="7" a="1"/>
  <c r="X168" i="7" s="1"/>
  <c r="BD168" i="7" s="1" a="1"/>
  <c r="BD168" i="7" s="1"/>
  <c r="CC168" i="7" s="1"/>
  <c r="X292" i="7" a="1"/>
  <c r="X292" i="7" s="1"/>
  <c r="BD292" i="7" s="1" a="1"/>
  <c r="BD292" i="7" s="1"/>
  <c r="CC292" i="7" s="1"/>
  <c r="X185" i="7" a="1"/>
  <c r="X185" i="7" s="1"/>
  <c r="BD185" i="7" s="1" a="1"/>
  <c r="BD185" i="7" s="1"/>
  <c r="CC185" i="7" s="1"/>
  <c r="X289" i="7" a="1"/>
  <c r="X289" i="7" s="1"/>
  <c r="BD289" i="7" s="1" a="1"/>
  <c r="BD289" i="7" s="1"/>
  <c r="CC289" i="7" s="1"/>
  <c r="X65" i="7" a="1"/>
  <c r="X65" i="7" s="1"/>
  <c r="BD65" i="7" s="1" a="1"/>
  <c r="BD65" i="7" s="1"/>
  <c r="CC65" i="7" s="1"/>
  <c r="X89" i="7" a="1"/>
  <c r="X89" i="7" s="1"/>
  <c r="BD89" i="7" s="1" a="1"/>
  <c r="BD89" i="7" s="1"/>
  <c r="CC89" i="7" s="1"/>
  <c r="X48" i="7" a="1"/>
  <c r="X48" i="7" s="1"/>
  <c r="BD48" i="7" s="1" a="1"/>
  <c r="BD48" i="7" s="1"/>
  <c r="CC48" i="7" s="1"/>
  <c r="X76" i="7" a="1"/>
  <c r="X76" i="7" s="1"/>
  <c r="BD76" i="7" s="1" a="1"/>
  <c r="BD76" i="7" s="1"/>
  <c r="CC76" i="7" s="1"/>
  <c r="X218" i="7" a="1"/>
  <c r="X218" i="7" s="1"/>
  <c r="BD218" i="7" s="1" a="1"/>
  <c r="BD218" i="7" s="1"/>
  <c r="CC218" i="7" s="1"/>
  <c r="X123" i="7" a="1"/>
  <c r="X123" i="7" s="1"/>
  <c r="BD123" i="7" s="1" a="1"/>
  <c r="BD123" i="7" s="1"/>
  <c r="CC123" i="7" s="1"/>
  <c r="X277" i="7" a="1"/>
  <c r="X277" i="7" s="1"/>
  <c r="BD277" i="7" s="1" a="1"/>
  <c r="BD277" i="7" s="1"/>
  <c r="CC277" i="7" s="1"/>
  <c r="X223" i="7" a="1"/>
  <c r="X223" i="7" s="1"/>
  <c r="BD223" i="7" s="1" a="1"/>
  <c r="BD223" i="7" s="1"/>
  <c r="CC223" i="7" s="1"/>
  <c r="X203" i="7" a="1"/>
  <c r="X203" i="7" s="1"/>
  <c r="BD203" i="7" s="1" a="1"/>
  <c r="BD203" i="7" s="1"/>
  <c r="CC203" i="7" s="1"/>
  <c r="X138" i="7" a="1"/>
  <c r="X138" i="7" s="1"/>
  <c r="BD138" i="7" s="1" a="1"/>
  <c r="BD138" i="7" s="1"/>
  <c r="CC138" i="7" s="1"/>
  <c r="X241" i="7" a="1"/>
  <c r="X241" i="7" s="1"/>
  <c r="BD241" i="7" s="1" a="1"/>
  <c r="BD241" i="7" s="1"/>
  <c r="CC241" i="7" s="1"/>
  <c r="X278" i="7" a="1"/>
  <c r="X278" i="7" s="1"/>
  <c r="BD278" i="7" s="1" a="1"/>
  <c r="BD278" i="7" s="1"/>
  <c r="CC278" i="7" s="1"/>
  <c r="X30" i="7" a="1"/>
  <c r="X30" i="7" s="1"/>
  <c r="BD30" i="7" s="1" a="1"/>
  <c r="BD30" i="7" s="1"/>
  <c r="CC30" i="7" s="1"/>
  <c r="X112" i="7" a="1"/>
  <c r="X112" i="7" s="1"/>
  <c r="BD112" i="7" s="1" a="1"/>
  <c r="BD112" i="7" s="1"/>
  <c r="CC112" i="7" s="1"/>
  <c r="X10" i="7" a="1"/>
  <c r="X10" i="7" s="1"/>
  <c r="BD10" i="7" s="1" a="1"/>
  <c r="BD10" i="7" s="1"/>
  <c r="CC10" i="7" s="1"/>
  <c r="X129" i="7" a="1"/>
  <c r="X129" i="7" s="1"/>
  <c r="BD129" i="7" s="1" a="1"/>
  <c r="BD129" i="7" s="1"/>
  <c r="CC129" i="7" s="1"/>
  <c r="X211" i="7" a="1"/>
  <c r="X211" i="7" s="1"/>
  <c r="BD211" i="7" s="1" a="1"/>
  <c r="BD211" i="7" s="1"/>
  <c r="CC211" i="7" s="1"/>
  <c r="X70" i="7" a="1"/>
  <c r="X70" i="7" s="1"/>
  <c r="BD70" i="7" s="1" a="1"/>
  <c r="BD70" i="7" s="1"/>
  <c r="CC70" i="7" s="1"/>
  <c r="X84" i="7" a="1"/>
  <c r="X84" i="7" s="1"/>
  <c r="BD84" i="7" s="1" a="1"/>
  <c r="BD84" i="7" s="1"/>
  <c r="CC84" i="7" s="1"/>
  <c r="X161" i="7" a="1"/>
  <c r="X161" i="7" s="1"/>
  <c r="BD161" i="7" s="1" a="1"/>
  <c r="BD161" i="7" s="1"/>
  <c r="CC161" i="7" s="1"/>
  <c r="X269" i="7" a="1"/>
  <c r="X269" i="7" s="1"/>
  <c r="BD269" i="7" s="1" a="1"/>
  <c r="BD269" i="7" s="1"/>
  <c r="CC269" i="7" s="1"/>
  <c r="X71" i="7" a="1"/>
  <c r="X71" i="7" s="1"/>
  <c r="BD71" i="7" s="1" a="1"/>
  <c r="BD71" i="7" s="1"/>
  <c r="CC71" i="7" s="1"/>
  <c r="X105" i="7" a="1"/>
  <c r="X105" i="7" s="1"/>
  <c r="BD105" i="7" s="1" a="1"/>
  <c r="BD105" i="7" s="1"/>
  <c r="CC105" i="7" s="1"/>
  <c r="X169" i="7" a="1"/>
  <c r="X169" i="7" s="1"/>
  <c r="BD169" i="7" s="1" a="1"/>
  <c r="BD169" i="7" s="1"/>
  <c r="CC169" i="7" s="1"/>
  <c r="X231" i="7" a="1"/>
  <c r="X231" i="7" s="1"/>
  <c r="BD231" i="7" s="1" a="1"/>
  <c r="BD231" i="7" s="1"/>
  <c r="CC231" i="7" s="1"/>
  <c r="X49" i="7" a="1"/>
  <c r="X49" i="7" s="1"/>
  <c r="BD49" i="7" s="1" a="1"/>
  <c r="BD49" i="7" s="1"/>
  <c r="CC49" i="7" s="1"/>
  <c r="X276" i="7" a="1"/>
  <c r="X276" i="7" s="1"/>
  <c r="BD276" i="7" s="1" a="1"/>
  <c r="BD276" i="7" s="1"/>
  <c r="CC276" i="7" s="1"/>
  <c r="X17" i="7" a="1"/>
  <c r="X17" i="7" s="1"/>
  <c r="BD17" i="7" s="1" a="1"/>
  <c r="BD17" i="7" s="1"/>
  <c r="CC17" i="7" s="1"/>
  <c r="X133" i="7" a="1"/>
  <c r="X133" i="7" s="1"/>
  <c r="BD133" i="7" s="1" a="1"/>
  <c r="BD133" i="7" s="1"/>
  <c r="CC133" i="7" s="1"/>
  <c r="X210" i="7" a="1"/>
  <c r="X210" i="7" s="1"/>
  <c r="BD210" i="7" s="1" a="1"/>
  <c r="BD210" i="7" s="1"/>
  <c r="CC210" i="7" s="1"/>
  <c r="X97" i="7" a="1"/>
  <c r="X97" i="7" s="1"/>
  <c r="BD97" i="7" s="1" a="1"/>
  <c r="BD97" i="7" s="1"/>
  <c r="CC97" i="7" s="1"/>
  <c r="X240" i="7" a="1"/>
  <c r="X240" i="7" s="1"/>
  <c r="BD240" i="7" s="1" a="1"/>
  <c r="BD240" i="7" s="1"/>
  <c r="CC240" i="7" s="1"/>
  <c r="X227" i="7" a="1"/>
  <c r="X227" i="7" s="1"/>
  <c r="BD227" i="7" s="1" a="1"/>
  <c r="BD227" i="7" s="1"/>
  <c r="CC227" i="7" s="1"/>
  <c r="X230" i="7" a="1"/>
  <c r="X230" i="7" s="1"/>
  <c r="BD230" i="7" s="1" a="1"/>
  <c r="BD230" i="7" s="1"/>
  <c r="CC230" i="7" s="1"/>
  <c r="X12" i="7" a="1"/>
  <c r="X12" i="7" s="1"/>
  <c r="BD12" i="7" s="1" a="1"/>
  <c r="BD12" i="7" s="1"/>
  <c r="CC12" i="7" s="1"/>
  <c r="X25" i="7" a="1"/>
  <c r="X25" i="7" s="1"/>
  <c r="BD25" i="7" s="1" a="1"/>
  <c r="BD25" i="7" s="1"/>
  <c r="CC25" i="7" s="1"/>
  <c r="X60" i="7" a="1"/>
  <c r="X60" i="7" s="1"/>
  <c r="BD60" i="7" s="1" a="1"/>
  <c r="BD60" i="7" s="1"/>
  <c r="CC60" i="7" s="1"/>
  <c r="X150" i="7" a="1"/>
  <c r="X150" i="7" s="1"/>
  <c r="BD150" i="7" s="1" a="1"/>
  <c r="BD150" i="7" s="1"/>
  <c r="CC150" i="7" s="1"/>
  <c r="X47" i="7" a="1"/>
  <c r="X47" i="7" s="1"/>
  <c r="BD47" i="7" s="1" a="1"/>
  <c r="BD47" i="7" s="1"/>
  <c r="CC47" i="7" s="1"/>
  <c r="X124" i="7" a="1"/>
  <c r="X124" i="7" s="1"/>
  <c r="BD124" i="7" s="1" a="1"/>
  <c r="BD124" i="7" s="1"/>
  <c r="CC124" i="7" s="1"/>
  <c r="X249" i="7" a="1"/>
  <c r="X249" i="7" s="1"/>
  <c r="BD249" i="7" s="1" a="1"/>
  <c r="BD249" i="7" s="1"/>
  <c r="CC249" i="7" s="1"/>
  <c r="X275" i="7" a="1"/>
  <c r="X275" i="7" s="1"/>
  <c r="BD275" i="7" s="1" a="1"/>
  <c r="BD275" i="7" s="1"/>
  <c r="CC275" i="7" s="1"/>
  <c r="X181" i="7" a="1"/>
  <c r="X181" i="7" s="1"/>
  <c r="BD181" i="7" s="1" a="1"/>
  <c r="BD181" i="7" s="1"/>
  <c r="CC181" i="7" s="1"/>
  <c r="X285" i="7" a="1"/>
  <c r="X285" i="7" s="1"/>
  <c r="BD285" i="7" s="1" a="1"/>
  <c r="BD285" i="7" s="1"/>
  <c r="CC285" i="7" s="1"/>
  <c r="X15" i="7" a="1"/>
  <c r="X15" i="7" s="1"/>
  <c r="BD15" i="7" s="1" a="1"/>
  <c r="BD15" i="7" s="1"/>
  <c r="CC15" i="7" s="1"/>
  <c r="X87" i="7" a="1"/>
  <c r="X87" i="7" s="1"/>
  <c r="BD87" i="7" s="1" a="1"/>
  <c r="BD87" i="7" s="1"/>
  <c r="CC87" i="7" s="1"/>
  <c r="X44" i="7" a="1"/>
  <c r="X44" i="7" s="1"/>
  <c r="BD44" i="7" s="1" a="1"/>
  <c r="BD44" i="7" s="1"/>
  <c r="CC44" i="7" s="1"/>
  <c r="X132" i="7" a="1"/>
  <c r="X132" i="7" s="1"/>
  <c r="BD132" i="7" s="1" a="1"/>
  <c r="BD132" i="7" s="1"/>
  <c r="CC132" i="7" s="1"/>
  <c r="X216" i="7" a="1"/>
  <c r="X216" i="7" s="1"/>
  <c r="BD216" i="7" s="1" a="1"/>
  <c r="BD216" i="7" s="1"/>
  <c r="CC216" i="7" s="1"/>
  <c r="X115" i="7" a="1"/>
  <c r="X115" i="7" s="1"/>
  <c r="BD115" i="7" s="1" a="1"/>
  <c r="BD115" i="7" s="1"/>
  <c r="CC115" i="7" s="1"/>
  <c r="X259" i="7" a="1"/>
  <c r="X259" i="7" s="1"/>
  <c r="BD259" i="7" s="1" a="1"/>
  <c r="BD259" i="7" s="1"/>
  <c r="CC259" i="7" s="1"/>
  <c r="X197" i="7" a="1"/>
  <c r="X197" i="7" s="1"/>
  <c r="BD197" i="7" s="1" a="1"/>
  <c r="BD197" i="7" s="1"/>
  <c r="CC197" i="7" s="1"/>
  <c r="X273" i="7" a="1"/>
  <c r="X273" i="7" s="1"/>
  <c r="BD273" i="7" s="1" a="1"/>
  <c r="BD273" i="7" s="1"/>
  <c r="CC273" i="7" s="1"/>
  <c r="X74" i="7" a="1"/>
  <c r="X74" i="7" s="1"/>
  <c r="BD74" i="7" s="1" a="1"/>
  <c r="BD74" i="7" s="1"/>
  <c r="CC74" i="7" s="1"/>
  <c r="X96" i="7" a="1"/>
  <c r="X96" i="7" s="1"/>
  <c r="BD96" i="7" s="1" a="1"/>
  <c r="BD96" i="7" s="1"/>
  <c r="CC96" i="7" s="1"/>
  <c r="X50" i="7" a="1"/>
  <c r="X50" i="7" s="1"/>
  <c r="BD50" i="7" s="1" a="1"/>
  <c r="BD50" i="7" s="1"/>
  <c r="CC50" i="7" s="1"/>
  <c r="X137" i="7" a="1"/>
  <c r="X137" i="7" s="1"/>
  <c r="BD137" i="7" s="1" a="1"/>
  <c r="BD137" i="7" s="1"/>
  <c r="CC137" i="7" s="1"/>
  <c r="X239" i="7" a="1"/>
  <c r="X239" i="7" s="1"/>
  <c r="BD239" i="7" s="1" a="1"/>
  <c r="BD239" i="7" s="1"/>
  <c r="CC239" i="7" s="1"/>
  <c r="X175" i="7" a="1"/>
  <c r="X175" i="7" s="1"/>
  <c r="BD175" i="7" s="1" a="1"/>
  <c r="BD175" i="7" s="1"/>
  <c r="CC175" i="7" s="1"/>
  <c r="X260" i="7" a="1"/>
  <c r="X260" i="7" s="1"/>
  <c r="BD260" i="7" s="1" a="1"/>
  <c r="BD260" i="7" s="1"/>
  <c r="CC260" i="7" s="1"/>
  <c r="X199" i="7" a="1"/>
  <c r="X199" i="7" s="1"/>
  <c r="BD199" i="7" s="1" a="1"/>
  <c r="BD199" i="7" s="1"/>
  <c r="CC199" i="7" s="1"/>
  <c r="X266" i="7" a="1"/>
  <c r="X266" i="7" s="1"/>
  <c r="BD266" i="7" s="1" a="1"/>
  <c r="BD266" i="7" s="1"/>
  <c r="CC266" i="7" s="1"/>
  <c r="X26" i="7" a="1"/>
  <c r="X26" i="7" s="1"/>
  <c r="BD26" i="7" s="1" a="1"/>
  <c r="BD26" i="7" s="1"/>
  <c r="CC26" i="7" s="1"/>
  <c r="X145" i="7" a="1"/>
  <c r="X145" i="7" s="1"/>
  <c r="BD145" i="7" s="1" a="1"/>
  <c r="BD145" i="7" s="1"/>
  <c r="CC145" i="7" s="1"/>
  <c r="X37" i="7" a="1"/>
  <c r="X37" i="7" s="1"/>
  <c r="BD37" i="7" s="1" a="1"/>
  <c r="BD37" i="7" s="1"/>
  <c r="CC37" i="7" s="1"/>
  <c r="X85" i="7" a="1"/>
  <c r="X85" i="7" s="1"/>
  <c r="BD85" i="7" s="1" a="1"/>
  <c r="BD85" i="7" s="1"/>
  <c r="CC85" i="7" s="1"/>
  <c r="X221" i="7" a="1"/>
  <c r="X221" i="7" s="1"/>
  <c r="BD221" i="7" s="1" a="1"/>
  <c r="BD221" i="7" s="1"/>
  <c r="CC221" i="7" s="1"/>
  <c r="X184" i="7" a="1"/>
  <c r="X184" i="7" s="1"/>
  <c r="BD184" i="7" s="1" a="1"/>
  <c r="BD184" i="7" s="1"/>
  <c r="CC184" i="7" s="1"/>
  <c r="X206" i="7" a="1"/>
  <c r="X206" i="7" s="1"/>
  <c r="BD206" i="7" s="1" a="1"/>
  <c r="BD206" i="7" s="1"/>
  <c r="CC206" i="7" s="1"/>
  <c r="X283" i="7" a="1"/>
  <c r="X283" i="7" s="1"/>
  <c r="BD283" i="7" s="1" a="1"/>
  <c r="BD283" i="7" s="1"/>
  <c r="CC283" i="7" s="1"/>
  <c r="X263" i="7" a="1"/>
  <c r="X263" i="7" s="1"/>
  <c r="BD263" i="7" s="1" a="1"/>
  <c r="BD263" i="7" s="1"/>
  <c r="CC263" i="7" s="1"/>
  <c r="X34" i="7" a="1"/>
  <c r="X34" i="7" s="1"/>
  <c r="BD34" i="7" s="1" a="1"/>
  <c r="BD34" i="7" s="1"/>
  <c r="CC34" i="7" s="1"/>
  <c r="X193" i="7" a="1"/>
  <c r="X193" i="7" s="1"/>
  <c r="BD193" i="7" s="1" a="1"/>
  <c r="BD193" i="7" s="1"/>
  <c r="CC193" i="7" s="1"/>
  <c r="X68" i="7" a="1"/>
  <c r="X68" i="7" s="1"/>
  <c r="BD68" i="7" s="1" a="1"/>
  <c r="BD68" i="7" s="1"/>
  <c r="CC68" i="7" s="1"/>
  <c r="X234" i="7" a="1"/>
  <c r="X234" i="7" s="1"/>
  <c r="BD234" i="7" s="1" a="1"/>
  <c r="BD234" i="7" s="1"/>
  <c r="CC234" i="7" s="1"/>
  <c r="X262" i="7" a="1"/>
  <c r="X262" i="7" s="1"/>
  <c r="BD262" i="7" s="1" a="1"/>
  <c r="BD262" i="7" s="1"/>
  <c r="CC262" i="7" s="1"/>
  <c r="X110" i="7" a="1"/>
  <c r="X110" i="7" s="1"/>
  <c r="BD110" i="7" s="1" a="1"/>
  <c r="BD110" i="7" s="1"/>
  <c r="CC110" i="7" s="1"/>
  <c r="X281" i="7" a="1"/>
  <c r="X281" i="7" s="1"/>
  <c r="BD281" i="7" s="1" a="1"/>
  <c r="BD281" i="7" s="1"/>
  <c r="CC281" i="7" s="1"/>
  <c r="X104" i="7" a="1"/>
  <c r="X104" i="7" s="1"/>
  <c r="BD104" i="7" s="1" a="1"/>
  <c r="BD104" i="7" s="1"/>
  <c r="CC104" i="7" s="1"/>
  <c r="X109" i="7" a="1"/>
  <c r="X109" i="7" s="1"/>
  <c r="BD109" i="7" s="1" a="1"/>
  <c r="BD109" i="7" s="1"/>
  <c r="CC109" i="7" s="1"/>
  <c r="X16" i="7" a="1"/>
  <c r="X16" i="7" s="1"/>
  <c r="BD16" i="7" s="1" a="1"/>
  <c r="BD16" i="7" s="1"/>
  <c r="CC16" i="7" s="1"/>
  <c r="X294" i="7" a="1"/>
  <c r="X294" i="7" s="1"/>
  <c r="BD294" i="7" s="1" a="1"/>
  <c r="BD294" i="7" s="1"/>
  <c r="CC294" i="7" s="1"/>
  <c r="X244" i="7" a="1"/>
  <c r="X244" i="7" s="1"/>
  <c r="BD244" i="7" s="1" a="1"/>
  <c r="BD244" i="7" s="1"/>
  <c r="CC244" i="7" s="1"/>
  <c r="X107" i="7" a="1"/>
  <c r="X107" i="7" s="1"/>
  <c r="BD107" i="7" s="1" a="1"/>
  <c r="BD107" i="7" s="1"/>
  <c r="CC107" i="7" s="1"/>
  <c r="X100" i="7" a="1"/>
  <c r="X100" i="7" s="1"/>
  <c r="BD100" i="7" s="1" a="1"/>
  <c r="BD100" i="7" s="1"/>
  <c r="CC100" i="7" s="1"/>
  <c r="X189" i="7" a="1"/>
  <c r="X189" i="7" s="1"/>
  <c r="BD189" i="7" s="1" a="1"/>
  <c r="BD189" i="7" s="1"/>
  <c r="CC189" i="7" s="1"/>
  <c r="X103" i="7" a="1"/>
  <c r="X103" i="7" s="1"/>
  <c r="BD103" i="7" s="1" a="1"/>
  <c r="BD103" i="7" s="1"/>
  <c r="CC103" i="7" s="1"/>
  <c r="X7" i="7" a="1"/>
  <c r="X7" i="7" s="1"/>
  <c r="BD7" i="7" s="1" a="1"/>
  <c r="BD7" i="7" s="1"/>
  <c r="CC7" i="7" s="1"/>
  <c r="X280" i="7" a="1"/>
  <c r="X280" i="7" s="1"/>
  <c r="BD280" i="7" s="1" a="1"/>
  <c r="BD280" i="7" s="1"/>
  <c r="CC280" i="7" s="1"/>
  <c r="X146" i="7" a="1"/>
  <c r="X146" i="7" s="1"/>
  <c r="BD146" i="7" s="1" a="1"/>
  <c r="BD146" i="7" s="1"/>
  <c r="CC146" i="7" s="1"/>
  <c r="X186" i="7" a="1"/>
  <c r="X186" i="7" s="1"/>
  <c r="BD186" i="7" s="1" a="1"/>
  <c r="BD186" i="7" s="1"/>
  <c r="CC186" i="7" s="1"/>
  <c r="X36" i="7" a="1"/>
  <c r="X36" i="7" s="1"/>
  <c r="BD36" i="7" s="1" a="1"/>
  <c r="BD36" i="7" s="1"/>
  <c r="CC36" i="7" s="1"/>
  <c r="X194" i="7" a="1"/>
  <c r="X194" i="7" s="1"/>
  <c r="BD194" i="7" s="1" a="1"/>
  <c r="BD194" i="7" s="1"/>
  <c r="CC194" i="7" s="1"/>
  <c r="X69" i="7" a="1"/>
  <c r="X69" i="7" s="1"/>
  <c r="BD69" i="7" s="1" a="1"/>
  <c r="BD69" i="7" s="1"/>
  <c r="CC69" i="7" s="1"/>
  <c r="X235" i="7" a="1"/>
  <c r="X235" i="7" s="1"/>
  <c r="BD235" i="7" s="1" a="1"/>
  <c r="BD235" i="7" s="1"/>
  <c r="CC235" i="7" s="1"/>
  <c r="X180" i="7" a="1"/>
  <c r="X180" i="7" s="1"/>
  <c r="BD180" i="7" s="1" a="1"/>
  <c r="BD180" i="7" s="1"/>
  <c r="CC180" i="7" s="1"/>
  <c r="X45" i="7" a="1"/>
  <c r="X45" i="7" s="1"/>
  <c r="BD45" i="7" s="1" a="1"/>
  <c r="BD45" i="7" s="1"/>
  <c r="CC45" i="7" s="1"/>
  <c r="X125" i="7" a="1"/>
  <c r="X125" i="7" s="1"/>
  <c r="BD125" i="7" s="1" a="1"/>
  <c r="BD125" i="7" s="1"/>
  <c r="CC125" i="7" s="1"/>
  <c r="X99" i="7" a="1"/>
  <c r="X99" i="7" s="1"/>
  <c r="BD99" i="7" s="1" a="1"/>
  <c r="BD99" i="7" s="1"/>
  <c r="CC99" i="7" s="1"/>
  <c r="X29" i="7" a="1"/>
  <c r="X29" i="7" s="1"/>
  <c r="BD29" i="7" s="1" a="1"/>
  <c r="BD29" i="7" s="1"/>
  <c r="CC29" i="7" s="1"/>
  <c r="X57" i="7" a="1"/>
  <c r="X57" i="7" s="1"/>
  <c r="BD57" i="7" s="1" a="1"/>
  <c r="BD57" i="7" s="1"/>
  <c r="CC57" i="7" s="1"/>
  <c r="X59" i="7" a="1"/>
  <c r="X59" i="7" s="1"/>
  <c r="BD59" i="7" s="1" a="1"/>
  <c r="BD59" i="7" s="1"/>
  <c r="CC59" i="7" s="1"/>
  <c r="X295" i="7" a="1"/>
  <c r="X295" i="7" s="1"/>
  <c r="BD295" i="7" s="1" a="1"/>
  <c r="BD295" i="7" s="1"/>
  <c r="CC295" i="7" s="1"/>
  <c r="X113" i="7" a="1"/>
  <c r="X113" i="7" s="1"/>
  <c r="BD113" i="7" s="1" a="1"/>
  <c r="BD113" i="7" s="1"/>
  <c r="CC113" i="7" s="1"/>
  <c r="X28" i="7" a="1"/>
  <c r="X28" i="7" s="1"/>
  <c r="BD28" i="7" s="1" a="1"/>
  <c r="BD28" i="7" s="1"/>
  <c r="CC28" i="7" s="1"/>
  <c r="X176" i="7" a="1"/>
  <c r="X176" i="7" s="1"/>
  <c r="BD176" i="7" s="1" a="1"/>
  <c r="BD176" i="7" s="1"/>
  <c r="CC176" i="7" s="1"/>
  <c r="X252" i="7" a="1"/>
  <c r="X252" i="7" s="1"/>
  <c r="BD252" i="7" s="1" a="1"/>
  <c r="BD252" i="7" s="1"/>
  <c r="CC252" i="7" s="1"/>
  <c r="X154" i="7" a="1"/>
  <c r="X154" i="7" s="1"/>
  <c r="BD154" i="7" s="1" a="1"/>
  <c r="BD154" i="7" s="1"/>
  <c r="CC154" i="7" s="1"/>
  <c r="X196" i="7" a="1"/>
  <c r="X196" i="7" s="1"/>
  <c r="BD196" i="7" s="1" a="1"/>
  <c r="BD196" i="7" s="1"/>
  <c r="CC196" i="7" s="1"/>
  <c r="X91" i="7" a="1"/>
  <c r="X91" i="7" s="1"/>
  <c r="BD91" i="7" s="1" a="1"/>
  <c r="BD91" i="7" s="1"/>
  <c r="CC91" i="7" s="1"/>
  <c r="X114" i="7" a="1"/>
  <c r="X114" i="7" s="1"/>
  <c r="BD114" i="7" s="1" a="1"/>
  <c r="BD114" i="7" s="1"/>
  <c r="CC114" i="7" s="1"/>
  <c r="X27" i="7" a="1"/>
  <c r="X27" i="7" s="1"/>
  <c r="BD27" i="7" s="1" a="1"/>
  <c r="BD27" i="7" s="1"/>
  <c r="CC27" i="7" s="1"/>
  <c r="X243" i="7" a="1"/>
  <c r="X243" i="7" s="1"/>
  <c r="BD243" i="7" s="1" a="1"/>
  <c r="BD243" i="7" s="1"/>
  <c r="CC243" i="7" s="1"/>
  <c r="X264" i="7" a="1"/>
  <c r="X264" i="7" s="1"/>
  <c r="BD264" i="7" s="1" a="1"/>
  <c r="BD264" i="7" s="1"/>
  <c r="CC264" i="7" s="1"/>
  <c r="X77" i="7" a="1"/>
  <c r="X77" i="7" s="1"/>
  <c r="BD77" i="7" s="1" a="1"/>
  <c r="BD77" i="7" s="1"/>
  <c r="CC77" i="7" s="1"/>
  <c r="X256" i="7" a="1"/>
  <c r="X256" i="7" s="1"/>
  <c r="BD256" i="7" s="1" a="1"/>
  <c r="BD256" i="7" s="1"/>
  <c r="CC256" i="7" s="1"/>
  <c r="X215" i="7" a="1"/>
  <c r="X215" i="7" s="1"/>
  <c r="BD215" i="7" s="1" a="1"/>
  <c r="BD215" i="7" s="1"/>
  <c r="CC215" i="7" s="1"/>
  <c r="X228" i="7" a="1"/>
  <c r="X228" i="7" s="1"/>
  <c r="BD228" i="7" s="1" a="1"/>
  <c r="BD228" i="7" s="1"/>
  <c r="CC228" i="7" s="1"/>
  <c r="X214" i="7" a="1"/>
  <c r="X214" i="7" s="1"/>
  <c r="BD214" i="7" s="1" a="1"/>
  <c r="BD214" i="7" s="1"/>
  <c r="CC214" i="7" s="1"/>
  <c r="X267" i="7" a="1"/>
  <c r="X267" i="7" s="1"/>
  <c r="BD267" i="7" s="1" a="1"/>
  <c r="BD267" i="7" s="1"/>
  <c r="CC267" i="7" s="1"/>
  <c r="X265" i="7" a="1"/>
  <c r="X265" i="7" s="1"/>
  <c r="BD265" i="7" s="1" a="1"/>
  <c r="BD265" i="7" s="1"/>
  <c r="CC265" i="7" s="1"/>
  <c r="X117" i="7" a="1"/>
  <c r="X117" i="7" s="1"/>
  <c r="BD117" i="7" s="1" a="1"/>
  <c r="BD117" i="7" s="1"/>
  <c r="CC117" i="7" s="1"/>
  <c r="X245" i="7" a="1"/>
  <c r="X245" i="7" s="1"/>
  <c r="BD245" i="7" s="1" a="1"/>
  <c r="BD245" i="7" s="1"/>
  <c r="CC245" i="7" s="1"/>
  <c r="X82" i="7" a="1"/>
  <c r="X82" i="7" s="1"/>
  <c r="BD82" i="7" s="1" a="1"/>
  <c r="BD82" i="7" s="1"/>
  <c r="CC82" i="7" s="1"/>
  <c r="X8" i="7" a="1"/>
  <c r="X8" i="7" s="1"/>
  <c r="BD8" i="7" s="1" a="1"/>
  <c r="BD8" i="7" s="1"/>
  <c r="CC8" i="7" s="1"/>
  <c r="X39" i="7" a="1"/>
  <c r="X39" i="7" s="1"/>
  <c r="BD39" i="7" s="1" a="1"/>
  <c r="BD39" i="7" s="1"/>
  <c r="CC39" i="7" s="1"/>
  <c r="X213" i="7" a="1"/>
  <c r="X213" i="7" s="1"/>
  <c r="BD213" i="7" s="1" a="1"/>
  <c r="BD213" i="7" s="1"/>
  <c r="CC213" i="7" s="1"/>
  <c r="X155" i="7" a="1"/>
  <c r="X155" i="7" s="1"/>
  <c r="BD155" i="7" s="1" a="1"/>
  <c r="BD155" i="7" s="1"/>
  <c r="CC155" i="7" s="1"/>
  <c r="X198" i="7" a="1"/>
  <c r="X198" i="7" s="1"/>
  <c r="BD198" i="7" s="1" a="1"/>
  <c r="BD198" i="7" s="1"/>
  <c r="CC198" i="7" s="1"/>
  <c r="X92" i="7" a="1"/>
  <c r="X92" i="7" s="1"/>
  <c r="BD92" i="7" s="1" a="1"/>
  <c r="BD92" i="7" s="1"/>
  <c r="CC92" i="7" s="1"/>
  <c r="X118" i="7" a="1"/>
  <c r="X118" i="7" s="1"/>
  <c r="BD118" i="7" s="1" a="1"/>
  <c r="BD118" i="7" s="1"/>
  <c r="CC118" i="7" s="1"/>
  <c r="X159" i="7" a="1"/>
  <c r="X159" i="7" s="1"/>
  <c r="BD159" i="7" s="1" a="1"/>
  <c r="BD159" i="7" s="1"/>
  <c r="CC159" i="7" s="1"/>
  <c r="X120" i="7" a="1"/>
  <c r="X120" i="7" s="1"/>
  <c r="BD120" i="7" s="1" a="1"/>
  <c r="BD120" i="7" s="1"/>
  <c r="CC120" i="7" s="1"/>
  <c r="X274" i="7" a="1"/>
  <c r="X274" i="7" s="1"/>
  <c r="BD274" i="7" s="1" a="1"/>
  <c r="BD274" i="7" s="1"/>
  <c r="CC274" i="7" s="1"/>
  <c r="X55" i="7" a="1"/>
  <c r="X55" i="7" s="1"/>
  <c r="BD55" i="7" s="1" a="1"/>
  <c r="BD55" i="7" s="1"/>
  <c r="CC55" i="7" s="1"/>
  <c r="X140" i="7" a="1"/>
  <c r="X140" i="7" s="1"/>
  <c r="BD140" i="7" s="1" a="1"/>
  <c r="BD140" i="7" s="1"/>
  <c r="CC140" i="7" s="1"/>
  <c r="X205" i="7" a="1"/>
  <c r="X205" i="7" s="1"/>
  <c r="BD205" i="7" s="1" a="1"/>
  <c r="BD205" i="7" s="1"/>
  <c r="CC205" i="7" s="1"/>
  <c r="X75" i="7" a="1"/>
  <c r="X75" i="7" s="1"/>
  <c r="BD75" i="7" s="1" a="1"/>
  <c r="BD75" i="7" s="1"/>
  <c r="CC75" i="7" s="1"/>
  <c r="X232" i="7" a="1"/>
  <c r="X232" i="7" s="1"/>
  <c r="BD232" i="7" s="1" a="1"/>
  <c r="BD232" i="7" s="1"/>
  <c r="CC232" i="7" s="1"/>
  <c r="X248" i="7" a="1"/>
  <c r="X248" i="7" s="1"/>
  <c r="BD248" i="7" s="1" a="1"/>
  <c r="BD248" i="7" s="1"/>
  <c r="CC248" i="7" s="1"/>
  <c r="X20" i="7" a="1"/>
  <c r="X20" i="7" s="1"/>
  <c r="BD20" i="7" s="1" a="1"/>
  <c r="BD20" i="7" s="1"/>
  <c r="CC20" i="7" s="1"/>
  <c r="X80" i="7" a="1"/>
  <c r="X80" i="7" s="1"/>
  <c r="BD80" i="7" s="1" a="1"/>
  <c r="BD80" i="7" s="1"/>
  <c r="CC80" i="7" s="1"/>
  <c r="X141" i="7" a="1"/>
  <c r="X141" i="7" s="1"/>
  <c r="BD141" i="7" s="1" a="1"/>
  <c r="BD141" i="7" s="1"/>
  <c r="CC141" i="7" s="1"/>
  <c r="X190" i="7" a="1"/>
  <c r="X190" i="7" s="1"/>
  <c r="BD190" i="7" s="1" a="1"/>
  <c r="BD190" i="7" s="1"/>
  <c r="CC190" i="7" s="1"/>
  <c r="X149" i="7" a="1"/>
  <c r="X149" i="7" s="1"/>
  <c r="BD149" i="7" s="1" a="1"/>
  <c r="BD149" i="7" s="1"/>
  <c r="CC149" i="7" s="1"/>
  <c r="G40" i="7" a="1"/>
  <c r="G40" i="7" s="1"/>
  <c r="AM40" i="7" s="1" a="1"/>
  <c r="AM40" i="7" s="1"/>
  <c r="BL40" i="7" s="1"/>
  <c r="G49" i="7" a="1"/>
  <c r="G49" i="7" s="1"/>
  <c r="AM49" i="7" s="1" a="1"/>
  <c r="AM49" i="7" s="1"/>
  <c r="BL49" i="7" s="1"/>
  <c r="G145" i="7" a="1"/>
  <c r="G145" i="7" s="1"/>
  <c r="AM145" i="7" s="1" a="1"/>
  <c r="AM145" i="7" s="1"/>
  <c r="BL145" i="7" s="1"/>
  <c r="G164" i="7" a="1"/>
  <c r="G164" i="7" s="1"/>
  <c r="AM164" i="7" s="1" a="1"/>
  <c r="AM164" i="7" s="1"/>
  <c r="BL164" i="7" s="1"/>
  <c r="G168" i="7" a="1"/>
  <c r="G168" i="7" s="1"/>
  <c r="AM168" i="7" s="1" a="1"/>
  <c r="AM168" i="7" s="1"/>
  <c r="BL168" i="7" s="1"/>
  <c r="G230" i="7" a="1"/>
  <c r="G230" i="7" s="1"/>
  <c r="AM230" i="7" s="1" a="1"/>
  <c r="AM230" i="7" s="1"/>
  <c r="BL230" i="7" s="1"/>
  <c r="G167" i="7" a="1"/>
  <c r="G167" i="7" s="1"/>
  <c r="AM167" i="7" s="1" a="1"/>
  <c r="AM167" i="7" s="1"/>
  <c r="BL167" i="7" s="1"/>
  <c r="G273" i="7" a="1"/>
  <c r="G273" i="7" s="1"/>
  <c r="AM273" i="7" s="1" a="1"/>
  <c r="AM273" i="7" s="1"/>
  <c r="BL273" i="7" s="1"/>
  <c r="G263" i="7" a="1"/>
  <c r="G263" i="7" s="1"/>
  <c r="AM263" i="7" s="1" a="1"/>
  <c r="AM263" i="7" s="1"/>
  <c r="BL263" i="7" s="1"/>
  <c r="G37" i="7" a="1"/>
  <c r="G37" i="7" s="1"/>
  <c r="AM37" i="7" s="1" a="1"/>
  <c r="AM37" i="7" s="1"/>
  <c r="BL37" i="7" s="1"/>
  <c r="G33" i="7" a="1"/>
  <c r="G33" i="7" s="1"/>
  <c r="AM33" i="7" s="1" a="1"/>
  <c r="AM33" i="7" s="1"/>
  <c r="BL33" i="7" s="1"/>
  <c r="G139" i="7" a="1"/>
  <c r="G139" i="7" s="1"/>
  <c r="AM139" i="7" s="1" a="1"/>
  <c r="AM139" i="7" s="1"/>
  <c r="BL139" i="7" s="1"/>
  <c r="G158" i="7" a="1"/>
  <c r="G158" i="7" s="1"/>
  <c r="AM158" i="7" s="1" a="1"/>
  <c r="AM158" i="7" s="1"/>
  <c r="BL158" i="7" s="1"/>
  <c r="G121" i="7" a="1"/>
  <c r="G121" i="7" s="1"/>
  <c r="AM121" i="7" s="1" a="1"/>
  <c r="AM121" i="7" s="1"/>
  <c r="BL121" i="7" s="1"/>
  <c r="G8" i="7" a="1"/>
  <c r="G8" i="7" s="1"/>
  <c r="AM8" i="7" s="1" a="1"/>
  <c r="AM8" i="7" s="1"/>
  <c r="BL8" i="7" s="1"/>
  <c r="G42" i="7" a="1"/>
  <c r="G42" i="7" s="1"/>
  <c r="AM42" i="7" s="1" a="1"/>
  <c r="AM42" i="7" s="1"/>
  <c r="BL42" i="7" s="1"/>
  <c r="G59" i="7" a="1"/>
  <c r="G59" i="7" s="1"/>
  <c r="AM59" i="7" s="1" a="1"/>
  <c r="AM59" i="7" s="1"/>
  <c r="BL59" i="7" s="1"/>
  <c r="G149" i="7" a="1"/>
  <c r="G149" i="7" s="1"/>
  <c r="AM149" i="7" s="1" a="1"/>
  <c r="AM149" i="7" s="1"/>
  <c r="BL149" i="7" s="1"/>
  <c r="G169" i="7" a="1"/>
  <c r="G169" i="7" s="1"/>
  <c r="AM169" i="7" s="1" a="1"/>
  <c r="AM169" i="7" s="1"/>
  <c r="BL169" i="7" s="1"/>
  <c r="G174" i="7" a="1"/>
  <c r="G174" i="7" s="1"/>
  <c r="AM174" i="7" s="1" a="1"/>
  <c r="AM174" i="7" s="1"/>
  <c r="BL174" i="7" s="1"/>
  <c r="G232" i="7" a="1"/>
  <c r="G232" i="7" s="1"/>
  <c r="AM232" i="7" s="1" a="1"/>
  <c r="AM232" i="7" s="1"/>
  <c r="BL232" i="7" s="1"/>
  <c r="G202" i="7" a="1"/>
  <c r="G202" i="7" s="1"/>
  <c r="AM202" i="7" s="1" a="1"/>
  <c r="AM202" i="7" s="1"/>
  <c r="BL202" i="7" s="1"/>
  <c r="G283" i="7" a="1"/>
  <c r="G283" i="7" s="1"/>
  <c r="AM283" i="7" s="1" a="1"/>
  <c r="AM283" i="7" s="1"/>
  <c r="BL283" i="7" s="1"/>
  <c r="G270" i="7" a="1"/>
  <c r="G270" i="7" s="1"/>
  <c r="AM270" i="7" s="1" a="1"/>
  <c r="AM270" i="7" s="1"/>
  <c r="BL270" i="7" s="1"/>
  <c r="G57" i="7" a="1"/>
  <c r="G57" i="7" s="1"/>
  <c r="AM57" i="7" s="1" a="1"/>
  <c r="AM57" i="7" s="1"/>
  <c r="BL57" i="7" s="1"/>
  <c r="G261" i="7" a="1"/>
  <c r="G261" i="7" s="1"/>
  <c r="AM261" i="7" s="1" a="1"/>
  <c r="AM261" i="7" s="1"/>
  <c r="BL261" i="7" s="1"/>
  <c r="G288" i="7" a="1"/>
  <c r="G288" i="7" s="1"/>
  <c r="AM288" i="7" s="1" a="1"/>
  <c r="AM288" i="7" s="1"/>
  <c r="BL288" i="7" s="1"/>
  <c r="G114" i="7" a="1"/>
  <c r="G114" i="7" s="1"/>
  <c r="AM114" i="7" s="1" a="1"/>
  <c r="AM114" i="7" s="1"/>
  <c r="BL114" i="7" s="1"/>
  <c r="G294" i="7" a="1"/>
  <c r="G294" i="7" s="1"/>
  <c r="AM294" i="7" s="1" a="1"/>
  <c r="AM294" i="7" s="1"/>
  <c r="BL294" i="7" s="1"/>
  <c r="G276" i="7" a="1"/>
  <c r="G276" i="7" s="1"/>
  <c r="AM276" i="7" s="1" a="1"/>
  <c r="AM276" i="7" s="1"/>
  <c r="BL276" i="7" s="1"/>
  <c r="G122" i="7" a="1"/>
  <c r="G122" i="7" s="1"/>
  <c r="AM122" i="7" s="1" a="1"/>
  <c r="AM122" i="7" s="1"/>
  <c r="BL122" i="7" s="1"/>
  <c r="G133" i="7" a="1"/>
  <c r="G133" i="7" s="1"/>
  <c r="AM133" i="7" s="1" a="1"/>
  <c r="AM133" i="7" s="1"/>
  <c r="BL133" i="7" s="1"/>
  <c r="G182" i="7" a="1"/>
  <c r="G182" i="7" s="1"/>
  <c r="AM182" i="7" s="1" a="1"/>
  <c r="AM182" i="7" s="1"/>
  <c r="BL182" i="7" s="1"/>
  <c r="G151" i="7" a="1"/>
  <c r="G151" i="7" s="1"/>
  <c r="AM151" i="7" s="1" a="1"/>
  <c r="AM151" i="7" s="1"/>
  <c r="BL151" i="7" s="1"/>
  <c r="G228" i="7" a="1"/>
  <c r="G228" i="7" s="1"/>
  <c r="AM228" i="7" s="1" a="1"/>
  <c r="AM228" i="7" s="1"/>
  <c r="BL228" i="7" s="1"/>
  <c r="G216" i="7" a="1"/>
  <c r="G216" i="7" s="1"/>
  <c r="AM216" i="7" s="1" a="1"/>
  <c r="AM216" i="7" s="1"/>
  <c r="BL216" i="7" s="1"/>
  <c r="G10" i="7" a="1"/>
  <c r="G10" i="7" s="1"/>
  <c r="AM10" i="7" s="1" a="1"/>
  <c r="AM10" i="7" s="1"/>
  <c r="BL10" i="7" s="1"/>
  <c r="G32" i="7" a="1"/>
  <c r="G32" i="7" s="1"/>
  <c r="AM32" i="7" s="1" a="1"/>
  <c r="AM32" i="7" s="1"/>
  <c r="BL32" i="7" s="1"/>
  <c r="G63" i="7" a="1"/>
  <c r="G63" i="7" s="1"/>
  <c r="AM63" i="7" s="1" a="1"/>
  <c r="AM63" i="7" s="1"/>
  <c r="BL63" i="7" s="1"/>
  <c r="G153" i="7" a="1"/>
  <c r="G153" i="7" s="1"/>
  <c r="AM153" i="7" s="1" a="1"/>
  <c r="AM153" i="7" s="1"/>
  <c r="BL153" i="7" s="1"/>
  <c r="G219" i="7" a="1"/>
  <c r="G219" i="7" s="1"/>
  <c r="AM219" i="7" s="1" a="1"/>
  <c r="AM219" i="7" s="1"/>
  <c r="BL219" i="7" s="1"/>
  <c r="G198" i="7" a="1"/>
  <c r="G198" i="7" s="1"/>
  <c r="AM198" i="7" s="1" a="1"/>
  <c r="AM198" i="7" s="1"/>
  <c r="BL198" i="7" s="1"/>
  <c r="G190" i="7" a="1"/>
  <c r="G190" i="7" s="1"/>
  <c r="AM190" i="7" s="1" a="1"/>
  <c r="AM190" i="7" s="1"/>
  <c r="BL190" i="7" s="1"/>
  <c r="G115" i="7" a="1"/>
  <c r="G115" i="7" s="1"/>
  <c r="AM115" i="7" s="1" a="1"/>
  <c r="AM115" i="7" s="1"/>
  <c r="BL115" i="7" s="1"/>
  <c r="G285" i="7" a="1"/>
  <c r="G285" i="7" s="1"/>
  <c r="AM285" i="7" s="1" a="1"/>
  <c r="AM285" i="7" s="1"/>
  <c r="BL285" i="7" s="1"/>
  <c r="G7" i="7" a="1"/>
  <c r="G7" i="7" s="1"/>
  <c r="AM7" i="7" s="1" a="1"/>
  <c r="AM7" i="7" s="1"/>
  <c r="BL7" i="7" s="1"/>
  <c r="G41" i="7" a="1"/>
  <c r="G41" i="7" s="1"/>
  <c r="AM41" i="7" s="1" a="1"/>
  <c r="AM41" i="7" s="1"/>
  <c r="BL41" i="7" s="1"/>
  <c r="G51" i="7" a="1"/>
  <c r="G51" i="7" s="1"/>
  <c r="AM51" i="7" s="1" a="1"/>
  <c r="AM51" i="7" s="1"/>
  <c r="BL51" i="7" s="1"/>
  <c r="G147" i="7" a="1"/>
  <c r="G147" i="7" s="1"/>
  <c r="AM147" i="7" s="1" a="1"/>
  <c r="AM147" i="7" s="1"/>
  <c r="BL147" i="7" s="1"/>
  <c r="G166" i="7" a="1"/>
  <c r="G166" i="7" s="1"/>
  <c r="AM166" i="7" s="1" a="1"/>
  <c r="AM166" i="7" s="1"/>
  <c r="BL166" i="7" s="1"/>
  <c r="G171" i="7" a="1"/>
  <c r="G171" i="7" s="1"/>
  <c r="AM171" i="7" s="1" a="1"/>
  <c r="AM171" i="7" s="1"/>
  <c r="BL171" i="7" s="1"/>
  <c r="G12" i="7" a="1"/>
  <c r="G12" i="7" s="1"/>
  <c r="AM12" i="7" s="1" a="1"/>
  <c r="AM12" i="7" s="1"/>
  <c r="BL12" i="7" s="1"/>
  <c r="G44" i="7" a="1"/>
  <c r="G44" i="7" s="1"/>
  <c r="AM44" i="7" s="1" a="1"/>
  <c r="AM44" i="7" s="1"/>
  <c r="BL44" i="7" s="1"/>
  <c r="G77" i="7" a="1"/>
  <c r="G77" i="7" s="1"/>
  <c r="AM77" i="7" s="1" a="1"/>
  <c r="AM77" i="7" s="1"/>
  <c r="BL77" i="7" s="1"/>
  <c r="G66" i="7" a="1"/>
  <c r="G66" i="7" s="1"/>
  <c r="AM66" i="7" s="1" a="1"/>
  <c r="AM66" i="7" s="1"/>
  <c r="BL66" i="7" s="1"/>
  <c r="G221" i="7" a="1"/>
  <c r="G221" i="7" s="1"/>
  <c r="AM221" i="7" s="1" a="1"/>
  <c r="AM221" i="7" s="1"/>
  <c r="BL221" i="7" s="1"/>
  <c r="G211" i="7" a="1"/>
  <c r="G211" i="7" s="1"/>
  <c r="AM211" i="7" s="1" a="1"/>
  <c r="AM211" i="7" s="1"/>
  <c r="BL211" i="7" s="1"/>
  <c r="G209" i="7" a="1"/>
  <c r="G209" i="7" s="1"/>
  <c r="AM209" i="7" s="1" a="1"/>
  <c r="AM209" i="7" s="1"/>
  <c r="BL209" i="7" s="1"/>
  <c r="G185" i="7" a="1"/>
  <c r="G185" i="7" s="1"/>
  <c r="AM185" i="7" s="1" a="1"/>
  <c r="AM185" i="7" s="1"/>
  <c r="BL185" i="7" s="1"/>
  <c r="G201" i="7" a="1"/>
  <c r="G201" i="7" s="1"/>
  <c r="AM201" i="7" s="1" a="1"/>
  <c r="AM201" i="7" s="1"/>
  <c r="BL201" i="7" s="1"/>
  <c r="G13" i="7" a="1"/>
  <c r="G13" i="7" s="1"/>
  <c r="AM13" i="7" s="1" a="1"/>
  <c r="AM13" i="7" s="1"/>
  <c r="BL13" i="7" s="1"/>
  <c r="G222" i="7" a="1"/>
  <c r="G222" i="7" s="1"/>
  <c r="AM222" i="7" s="1" a="1"/>
  <c r="AM222" i="7" s="1"/>
  <c r="BL222" i="7" s="1"/>
  <c r="G200" i="7" a="1"/>
  <c r="G200" i="7" s="1"/>
  <c r="AM200" i="7" s="1" a="1"/>
  <c r="AM200" i="7" s="1"/>
  <c r="BL200" i="7" s="1"/>
  <c r="G265" i="7" a="1"/>
  <c r="G265" i="7" s="1"/>
  <c r="AM265" i="7" s="1" a="1"/>
  <c r="AM265" i="7" s="1"/>
  <c r="BL265" i="7" s="1"/>
  <c r="G72" i="7" a="1"/>
  <c r="G72" i="7" s="1"/>
  <c r="AM72" i="7" s="1" a="1"/>
  <c r="AM72" i="7" s="1"/>
  <c r="BL72" i="7" s="1"/>
  <c r="G279" i="7" a="1"/>
  <c r="G279" i="7" s="1"/>
  <c r="AM279" i="7" s="1" a="1"/>
  <c r="AM279" i="7" s="1"/>
  <c r="BL279" i="7" s="1"/>
  <c r="G188" i="7" a="1"/>
  <c r="G188" i="7" s="1"/>
  <c r="AM188" i="7" s="1" a="1"/>
  <c r="AM188" i="7" s="1"/>
  <c r="BL188" i="7" s="1"/>
  <c r="G134" i="7" a="1"/>
  <c r="G134" i="7" s="1"/>
  <c r="AM134" i="7" s="1" a="1"/>
  <c r="AM134" i="7" s="1"/>
  <c r="BL134" i="7" s="1"/>
  <c r="G281" i="7" a="1"/>
  <c r="G281" i="7" s="1"/>
  <c r="AM281" i="7" s="1" a="1"/>
  <c r="AM281" i="7" s="1"/>
  <c r="BL281" i="7" s="1"/>
  <c r="G184" i="7" a="1"/>
  <c r="G184" i="7" s="1"/>
  <c r="AM184" i="7" s="1" a="1"/>
  <c r="AM184" i="7" s="1"/>
  <c r="BL184" i="7" s="1"/>
  <c r="G161" i="7" a="1"/>
  <c r="G161" i="7" s="1"/>
  <c r="AM161" i="7" s="1" a="1"/>
  <c r="AM161" i="7" s="1"/>
  <c r="BL161" i="7" s="1"/>
  <c r="G254" i="7" a="1"/>
  <c r="G254" i="7" s="1"/>
  <c r="AM254" i="7" s="1" a="1"/>
  <c r="AM254" i="7" s="1"/>
  <c r="BL254" i="7" s="1"/>
  <c r="G187" i="7" a="1"/>
  <c r="G187" i="7" s="1"/>
  <c r="AM187" i="7" s="1" a="1"/>
  <c r="AM187" i="7" s="1"/>
  <c r="BL187" i="7" s="1"/>
  <c r="G14" i="7" a="1"/>
  <c r="G14" i="7" s="1"/>
  <c r="AM14" i="7" s="1" a="1"/>
  <c r="AM14" i="7" s="1"/>
  <c r="BL14" i="7" s="1"/>
  <c r="G48" i="7" a="1"/>
  <c r="G48" i="7" s="1"/>
  <c r="AM48" i="7" s="1" a="1"/>
  <c r="AM48" i="7" s="1"/>
  <c r="BL48" i="7" s="1"/>
  <c r="G79" i="7" a="1"/>
  <c r="G79" i="7" s="1"/>
  <c r="AM79" i="7" s="1" a="1"/>
  <c r="AM79" i="7" s="1"/>
  <c r="BL79" i="7" s="1"/>
  <c r="G74" i="7" a="1"/>
  <c r="G74" i="7" s="1"/>
  <c r="AM74" i="7" s="1" a="1"/>
  <c r="AM74" i="7" s="1"/>
  <c r="BL74" i="7" s="1"/>
  <c r="G246" i="7" a="1"/>
  <c r="G246" i="7" s="1"/>
  <c r="AM246" i="7" s="1" a="1"/>
  <c r="AM246" i="7" s="1"/>
  <c r="BL246" i="7" s="1"/>
  <c r="G225" i="7" a="1"/>
  <c r="G225" i="7" s="1"/>
  <c r="AM225" i="7" s="1" a="1"/>
  <c r="AM225" i="7" s="1"/>
  <c r="BL225" i="7" s="1"/>
  <c r="G218" i="7" a="1"/>
  <c r="G218" i="7" s="1"/>
  <c r="AM218" i="7" s="1" a="1"/>
  <c r="AM218" i="7" s="1"/>
  <c r="BL218" i="7" s="1"/>
  <c r="G255" i="7" a="1"/>
  <c r="G255" i="7" s="1"/>
  <c r="AM255" i="7" s="1" a="1"/>
  <c r="AM255" i="7" s="1"/>
  <c r="BL255" i="7" s="1"/>
  <c r="G229" i="7" a="1"/>
  <c r="G229" i="7" s="1"/>
  <c r="AM229" i="7" s="1" a="1"/>
  <c r="AM229" i="7" s="1"/>
  <c r="BL229" i="7" s="1"/>
  <c r="G11" i="7" a="1"/>
  <c r="G11" i="7" s="1"/>
  <c r="AM11" i="7" s="1" a="1"/>
  <c r="AM11" i="7" s="1"/>
  <c r="BL11" i="7" s="1"/>
  <c r="G65" i="7" a="1"/>
  <c r="G65" i="7" s="1"/>
  <c r="AM65" i="7" s="1" a="1"/>
  <c r="AM65" i="7" s="1"/>
  <c r="BL65" i="7" s="1"/>
  <c r="G76" i="7" a="1"/>
  <c r="G76" i="7" s="1"/>
  <c r="AM76" i="7" s="1" a="1"/>
  <c r="AM76" i="7" s="1"/>
  <c r="BL76" i="7" s="1"/>
  <c r="G155" i="7" a="1"/>
  <c r="G155" i="7" s="1"/>
  <c r="AM155" i="7" s="1" a="1"/>
  <c r="AM155" i="7" s="1"/>
  <c r="BL155" i="7" s="1"/>
  <c r="G220" i="7" a="1"/>
  <c r="G220" i="7" s="1"/>
  <c r="AM220" i="7" s="1" a="1"/>
  <c r="AM220" i="7" s="1"/>
  <c r="BL220" i="7" s="1"/>
  <c r="G199" i="7" a="1"/>
  <c r="G199" i="7" s="1"/>
  <c r="AM199" i="7" s="1" a="1"/>
  <c r="AM199" i="7" s="1"/>
  <c r="BL199" i="7" s="1"/>
  <c r="G16" i="7" a="1"/>
  <c r="G16" i="7" s="1"/>
  <c r="AM16" i="7" s="1" a="1"/>
  <c r="AM16" i="7" s="1"/>
  <c r="BL16" i="7" s="1"/>
  <c r="G98" i="7" a="1"/>
  <c r="G98" i="7" s="1"/>
  <c r="AM98" i="7" s="1" a="1"/>
  <c r="AM98" i="7" s="1"/>
  <c r="BL98" i="7" s="1"/>
  <c r="G81" i="7" a="1"/>
  <c r="G81" i="7" s="1"/>
  <c r="AM81" i="7" s="1" a="1"/>
  <c r="AM81" i="7" s="1"/>
  <c r="BL81" i="7" s="1"/>
  <c r="G112" i="7" a="1"/>
  <c r="G112" i="7" s="1"/>
  <c r="AM112" i="7" s="1" a="1"/>
  <c r="AM112" i="7" s="1"/>
  <c r="BL112" i="7" s="1"/>
  <c r="G248" i="7" a="1"/>
  <c r="G248" i="7" s="1"/>
  <c r="AM248" i="7" s="1" a="1"/>
  <c r="AM248" i="7" s="1"/>
  <c r="BL248" i="7" s="1"/>
  <c r="G227" i="7" a="1"/>
  <c r="G227" i="7" s="1"/>
  <c r="AM227" i="7" s="1" a="1"/>
  <c r="AM227" i="7" s="1"/>
  <c r="BL227" i="7" s="1"/>
  <c r="G235" i="7" a="1"/>
  <c r="G235" i="7" s="1"/>
  <c r="AM235" i="7" s="1" a="1"/>
  <c r="AM235" i="7" s="1"/>
  <c r="BL235" i="7" s="1"/>
  <c r="G159" i="7" a="1"/>
  <c r="G159" i="7" s="1"/>
  <c r="AM159" i="7" s="1" a="1"/>
  <c r="AM159" i="7" s="1"/>
  <c r="BL159" i="7" s="1"/>
  <c r="G186" i="7" a="1"/>
  <c r="G186" i="7" s="1"/>
  <c r="AM186" i="7" s="1" a="1"/>
  <c r="AM186" i="7" s="1"/>
  <c r="BL186" i="7" s="1"/>
  <c r="G29" i="7" a="1"/>
  <c r="G29" i="7" s="1"/>
  <c r="AM29" i="7" s="1" a="1"/>
  <c r="AM29" i="7" s="1"/>
  <c r="BL29" i="7" s="1"/>
  <c r="G195" i="7" a="1"/>
  <c r="G195" i="7" s="1"/>
  <c r="AM195" i="7" s="1" a="1"/>
  <c r="AM195" i="7" s="1"/>
  <c r="BL195" i="7" s="1"/>
  <c r="G131" i="7" a="1"/>
  <c r="G131" i="7" s="1"/>
  <c r="AM131" i="7" s="1" a="1"/>
  <c r="AM131" i="7" s="1"/>
  <c r="BL131" i="7" s="1"/>
  <c r="G17" i="7" a="1"/>
  <c r="G17" i="7" s="1"/>
  <c r="AM17" i="7" s="1" a="1"/>
  <c r="AM17" i="7" s="1"/>
  <c r="BL17" i="7" s="1"/>
  <c r="G249" i="7" a="1"/>
  <c r="G249" i="7" s="1"/>
  <c r="AM249" i="7" s="1" a="1"/>
  <c r="AM249" i="7" s="1"/>
  <c r="BL249" i="7" s="1"/>
  <c r="G6" i="7" a="1"/>
  <c r="G6" i="7" s="1"/>
  <c r="G21" i="7" a="1"/>
  <c r="G21" i="7" s="1"/>
  <c r="AM21" i="7" s="1" a="1"/>
  <c r="AM21" i="7" s="1"/>
  <c r="BL21" i="7" s="1"/>
  <c r="G93" i="7" a="1"/>
  <c r="G93" i="7" s="1"/>
  <c r="AM93" i="7" s="1" a="1"/>
  <c r="AM93" i="7" s="1"/>
  <c r="BL93" i="7" s="1"/>
  <c r="G183" i="7" a="1"/>
  <c r="G183" i="7" s="1"/>
  <c r="AM183" i="7" s="1" a="1"/>
  <c r="AM183" i="7" s="1"/>
  <c r="BL183" i="7" s="1"/>
  <c r="G9" i="7" a="1"/>
  <c r="G9" i="7" s="1"/>
  <c r="AM9" i="7" s="1" a="1"/>
  <c r="AM9" i="7" s="1"/>
  <c r="BL9" i="7" s="1"/>
  <c r="G172" i="7" a="1"/>
  <c r="G172" i="7" s="1"/>
  <c r="AM172" i="7" s="1" a="1"/>
  <c r="AM172" i="7" s="1"/>
  <c r="BL172" i="7" s="1"/>
  <c r="G264" i="7" a="1"/>
  <c r="G264" i="7" s="1"/>
  <c r="AM264" i="7" s="1" a="1"/>
  <c r="AM264" i="7" s="1"/>
  <c r="BL264" i="7" s="1"/>
  <c r="G203" i="7" a="1"/>
  <c r="G203" i="7" s="1"/>
  <c r="AM203" i="7" s="1" a="1"/>
  <c r="AM203" i="7" s="1"/>
  <c r="BL203" i="7" s="1"/>
  <c r="G18" i="7" a="1"/>
  <c r="G18" i="7" s="1"/>
  <c r="AM18" i="7" s="1" a="1"/>
  <c r="AM18" i="7" s="1"/>
  <c r="BL18" i="7" s="1"/>
  <c r="G100" i="7" a="1"/>
  <c r="G100" i="7" s="1"/>
  <c r="AM100" i="7" s="1" a="1"/>
  <c r="AM100" i="7" s="1"/>
  <c r="BL100" i="7" s="1"/>
  <c r="G83" i="7" a="1"/>
  <c r="G83" i="7" s="1"/>
  <c r="AM83" i="7" s="1" a="1"/>
  <c r="AM83" i="7" s="1"/>
  <c r="BL83" i="7" s="1"/>
  <c r="G116" i="7" a="1"/>
  <c r="G116" i="7" s="1"/>
  <c r="AM116" i="7" s="1" a="1"/>
  <c r="AM116" i="7" s="1"/>
  <c r="BL116" i="7" s="1"/>
  <c r="G250" i="7" a="1"/>
  <c r="G250" i="7" s="1"/>
  <c r="AM250" i="7" s="1" a="1"/>
  <c r="AM250" i="7" s="1"/>
  <c r="BL250" i="7" s="1"/>
  <c r="G95" i="7" a="1"/>
  <c r="G95" i="7" s="1"/>
  <c r="AM95" i="7" s="1" a="1"/>
  <c r="AM95" i="7" s="1"/>
  <c r="BL95" i="7" s="1"/>
  <c r="G239" i="7" a="1"/>
  <c r="G239" i="7" s="1"/>
  <c r="AM239" i="7" s="1" a="1"/>
  <c r="AM239" i="7" s="1"/>
  <c r="BL239" i="7" s="1"/>
  <c r="G191" i="7" a="1"/>
  <c r="G191" i="7" s="1"/>
  <c r="AM191" i="7" s="1" a="1"/>
  <c r="AM191" i="7" s="1"/>
  <c r="BL191" i="7" s="1"/>
  <c r="G287" i="7" a="1"/>
  <c r="G287" i="7" s="1"/>
  <c r="AM287" i="7" s="1" a="1"/>
  <c r="AM287" i="7" s="1"/>
  <c r="BL287" i="7" s="1"/>
  <c r="G15" i="7" a="1"/>
  <c r="G15" i="7" s="1"/>
  <c r="AM15" i="7" s="1" a="1"/>
  <c r="AM15" i="7" s="1"/>
  <c r="BL15" i="7" s="1"/>
  <c r="G50" i="7" a="1"/>
  <c r="G50" i="7" s="1"/>
  <c r="AM50" i="7" s="1" a="1"/>
  <c r="AM50" i="7" s="1"/>
  <c r="BL50" i="7" s="1"/>
  <c r="G80" i="7" a="1"/>
  <c r="G80" i="7" s="1"/>
  <c r="AM80" i="7" s="1" a="1"/>
  <c r="AM80" i="7" s="1"/>
  <c r="BL80" i="7" s="1"/>
  <c r="G110" i="7" a="1"/>
  <c r="G110" i="7" s="1"/>
  <c r="AM110" i="7" s="1" a="1"/>
  <c r="AM110" i="7" s="1"/>
  <c r="BL110" i="7" s="1"/>
  <c r="G247" i="7" a="1"/>
  <c r="G247" i="7" s="1"/>
  <c r="AM247" i="7" s="1" a="1"/>
  <c r="AM247" i="7" s="1"/>
  <c r="BL247" i="7" s="1"/>
  <c r="G226" i="7" a="1"/>
  <c r="G226" i="7" s="1"/>
  <c r="AM226" i="7" s="1" a="1"/>
  <c r="AM226" i="7" s="1"/>
  <c r="BL226" i="7" s="1"/>
  <c r="G20" i="7" a="1"/>
  <c r="G20" i="7" s="1"/>
  <c r="AM20" i="7" s="1" a="1"/>
  <c r="AM20" i="7" s="1"/>
  <c r="BL20" i="7" s="1"/>
  <c r="G102" i="7" a="1"/>
  <c r="G102" i="7" s="1"/>
  <c r="AM102" i="7" s="1" a="1"/>
  <c r="AM102" i="7" s="1"/>
  <c r="BL102" i="7" s="1"/>
  <c r="G85" i="7" a="1"/>
  <c r="G85" i="7" s="1"/>
  <c r="AM85" i="7" s="1" a="1"/>
  <c r="AM85" i="7" s="1"/>
  <c r="BL85" i="7" s="1"/>
  <c r="G120" i="7" a="1"/>
  <c r="G120" i="7" s="1"/>
  <c r="AM120" i="7" s="1" a="1"/>
  <c r="AM120" i="7" s="1"/>
  <c r="BL120" i="7" s="1"/>
  <c r="G89" i="7" a="1"/>
  <c r="G89" i="7" s="1"/>
  <c r="AM89" i="7" s="1" a="1"/>
  <c r="AM89" i="7" s="1"/>
  <c r="BL89" i="7" s="1"/>
  <c r="G144" i="7" a="1"/>
  <c r="G144" i="7" s="1"/>
  <c r="AM144" i="7" s="1" a="1"/>
  <c r="AM144" i="7" s="1"/>
  <c r="BL144" i="7" s="1"/>
  <c r="G243" i="7" a="1"/>
  <c r="G243" i="7" s="1"/>
  <c r="AM243" i="7" s="1" a="1"/>
  <c r="AM243" i="7" s="1"/>
  <c r="BL243" i="7" s="1"/>
  <c r="G208" i="7" a="1"/>
  <c r="G208" i="7" s="1"/>
  <c r="AM208" i="7" s="1" a="1"/>
  <c r="AM208" i="7" s="1"/>
  <c r="BL208" i="7" s="1"/>
  <c r="G291" i="7" a="1"/>
  <c r="G291" i="7" s="1"/>
  <c r="AM291" i="7" s="1" a="1"/>
  <c r="AM291" i="7" s="1"/>
  <c r="BL291" i="7" s="1"/>
  <c r="G46" i="7" a="1"/>
  <c r="G46" i="7" s="1"/>
  <c r="AM46" i="7" s="1" a="1"/>
  <c r="AM46" i="7" s="1"/>
  <c r="BL46" i="7" s="1"/>
  <c r="G224" i="7" a="1"/>
  <c r="G224" i="7" s="1"/>
  <c r="AM224" i="7" s="1" a="1"/>
  <c r="AM224" i="7" s="1"/>
  <c r="BL224" i="7" s="1"/>
  <c r="G236" i="7" a="1"/>
  <c r="G236" i="7" s="1"/>
  <c r="AM236" i="7" s="1" a="1"/>
  <c r="AM236" i="7" s="1"/>
  <c r="BL236" i="7" s="1"/>
  <c r="G35" i="7" a="1"/>
  <c r="G35" i="7" s="1"/>
  <c r="AM35" i="7" s="1" a="1"/>
  <c r="AM35" i="7" s="1"/>
  <c r="BL35" i="7" s="1"/>
  <c r="G113" i="7" a="1"/>
  <c r="G113" i="7" s="1"/>
  <c r="AM113" i="7" s="1" a="1"/>
  <c r="AM113" i="7" s="1"/>
  <c r="BL113" i="7" s="1"/>
  <c r="G189" i="7" a="1"/>
  <c r="G189" i="7" s="1"/>
  <c r="AM189" i="7" s="1" a="1"/>
  <c r="AM189" i="7" s="1"/>
  <c r="BL189" i="7" s="1"/>
  <c r="G39" i="7" a="1"/>
  <c r="G39" i="7" s="1"/>
  <c r="AM39" i="7" s="1" a="1"/>
  <c r="AM39" i="7" s="1"/>
  <c r="BL39" i="7" s="1"/>
  <c r="G129" i="7" a="1"/>
  <c r="G129" i="7" s="1"/>
  <c r="AM129" i="7" s="1" a="1"/>
  <c r="AM129" i="7" s="1"/>
  <c r="BL129" i="7" s="1"/>
  <c r="G193" i="7" a="1"/>
  <c r="G193" i="7" s="1"/>
  <c r="AM193" i="7" s="1" a="1"/>
  <c r="AM193" i="7" s="1"/>
  <c r="BL193" i="7" s="1"/>
  <c r="G25" i="7" a="1"/>
  <c r="G25" i="7" s="1"/>
  <c r="AM25" i="7" s="1" a="1"/>
  <c r="AM25" i="7" s="1"/>
  <c r="BL25" i="7" s="1"/>
  <c r="G197" i="7" a="1"/>
  <c r="G197" i="7" s="1"/>
  <c r="AM197" i="7" s="1" a="1"/>
  <c r="AM197" i="7" s="1"/>
  <c r="BL197" i="7" s="1"/>
  <c r="G215" i="7" a="1"/>
  <c r="G215" i="7" s="1"/>
  <c r="AM215" i="7" s="1" a="1"/>
  <c r="AM215" i="7" s="1"/>
  <c r="BL215" i="7" s="1"/>
  <c r="G62" i="7" a="1"/>
  <c r="G62" i="7" s="1"/>
  <c r="AM62" i="7" s="1" a="1"/>
  <c r="AM62" i="7" s="1"/>
  <c r="BL62" i="7" s="1"/>
  <c r="G69" i="7" a="1"/>
  <c r="G69" i="7" s="1"/>
  <c r="AM69" i="7" s="1" a="1"/>
  <c r="AM69" i="7" s="1"/>
  <c r="BL69" i="7" s="1"/>
  <c r="G180" i="7" a="1"/>
  <c r="G180" i="7" s="1"/>
  <c r="AM180" i="7" s="1" a="1"/>
  <c r="AM180" i="7" s="1"/>
  <c r="BL180" i="7" s="1"/>
  <c r="G127" i="7" a="1"/>
  <c r="G127" i="7" s="1"/>
  <c r="AM127" i="7" s="1" a="1"/>
  <c r="AM127" i="7" s="1"/>
  <c r="BL127" i="7" s="1"/>
  <c r="G27" i="7" a="1"/>
  <c r="G27" i="7" s="1"/>
  <c r="AM27" i="7" s="1" a="1"/>
  <c r="AM27" i="7" s="1"/>
  <c r="BL27" i="7" s="1"/>
  <c r="G67" i="7" a="1"/>
  <c r="G67" i="7" s="1"/>
  <c r="AM67" i="7" s="1" a="1"/>
  <c r="AM67" i="7" s="1"/>
  <c r="BL67" i="7" s="1"/>
  <c r="G160" i="7" a="1"/>
  <c r="G160" i="7" s="1"/>
  <c r="AM160" i="7" s="1" a="1"/>
  <c r="AM160" i="7" s="1"/>
  <c r="BL160" i="7" s="1"/>
  <c r="G34" i="7" a="1"/>
  <c r="G34" i="7" s="1"/>
  <c r="AM34" i="7" s="1" a="1"/>
  <c r="AM34" i="7" s="1"/>
  <c r="BL34" i="7" s="1"/>
  <c r="G92" i="7" a="1"/>
  <c r="G92" i="7" s="1"/>
  <c r="AM92" i="7" s="1" a="1"/>
  <c r="AM92" i="7" s="1"/>
  <c r="BL92" i="7" s="1"/>
  <c r="G223" i="7" a="1"/>
  <c r="G223" i="7" s="1"/>
  <c r="AM223" i="7" s="1" a="1"/>
  <c r="AM223" i="7" s="1"/>
  <c r="BL223" i="7" s="1"/>
  <c r="G269" i="7" a="1"/>
  <c r="G269" i="7" s="1"/>
  <c r="AM269" i="7" s="1" a="1"/>
  <c r="AM269" i="7" s="1"/>
  <c r="BL269" i="7" s="1"/>
  <c r="G292" i="7" a="1"/>
  <c r="G292" i="7" s="1"/>
  <c r="AM292" i="7" s="1" a="1"/>
  <c r="AM292" i="7" s="1"/>
  <c r="BL292" i="7" s="1"/>
  <c r="G233" i="7" a="1"/>
  <c r="G233" i="7" s="1"/>
  <c r="AM233" i="7" s="1" a="1"/>
  <c r="AM233" i="7" s="1"/>
  <c r="BL233" i="7" s="1"/>
  <c r="G82" i="7" a="1"/>
  <c r="G82" i="7" s="1"/>
  <c r="AM82" i="7" s="1" a="1"/>
  <c r="AM82" i="7" s="1"/>
  <c r="BL82" i="7" s="1"/>
  <c r="G284" i="7" a="1"/>
  <c r="G284" i="7" s="1"/>
  <c r="AM284" i="7" s="1" a="1"/>
  <c r="AM284" i="7" s="1"/>
  <c r="BL284" i="7" s="1"/>
  <c r="G192" i="7" a="1"/>
  <c r="G192" i="7" s="1"/>
  <c r="AM192" i="7" s="1" a="1"/>
  <c r="AM192" i="7" s="1"/>
  <c r="BL192" i="7" s="1"/>
  <c r="G61" i="7" a="1"/>
  <c r="G61" i="7" s="1"/>
  <c r="AM61" i="7" s="1" a="1"/>
  <c r="AM61" i="7" s="1"/>
  <c r="BL61" i="7" s="1"/>
  <c r="G256" i="7" a="1"/>
  <c r="G256" i="7" s="1"/>
  <c r="AM256" i="7" s="1" a="1"/>
  <c r="AM256" i="7" s="1"/>
  <c r="BL256" i="7" s="1"/>
  <c r="G109" i="7" a="1"/>
  <c r="G109" i="7" s="1"/>
  <c r="AM109" i="7" s="1" a="1"/>
  <c r="AM109" i="7" s="1"/>
  <c r="BL109" i="7" s="1"/>
  <c r="G111" i="7" a="1"/>
  <c r="G111" i="7" s="1"/>
  <c r="AM111" i="7" s="1" a="1"/>
  <c r="AM111" i="7" s="1"/>
  <c r="BL111" i="7" s="1"/>
  <c r="G206" i="7" a="1"/>
  <c r="G206" i="7" s="1"/>
  <c r="AM206" i="7" s="1" a="1"/>
  <c r="AM206" i="7" s="1"/>
  <c r="BL206" i="7" s="1"/>
  <c r="G259" i="7" a="1"/>
  <c r="G259" i="7" s="1"/>
  <c r="AM259" i="7" s="1" a="1"/>
  <c r="AM259" i="7" s="1"/>
  <c r="BL259" i="7" s="1"/>
  <c r="G31" i="7" a="1"/>
  <c r="G31" i="7" s="1"/>
  <c r="AM31" i="7" s="1" a="1"/>
  <c r="AM31" i="7" s="1"/>
  <c r="BL31" i="7" s="1"/>
  <c r="G90" i="7" a="1"/>
  <c r="G90" i="7" s="1"/>
  <c r="AM90" i="7" s="1" a="1"/>
  <c r="AM90" i="7" s="1"/>
  <c r="BL90" i="7" s="1"/>
  <c r="G210" i="7" a="1"/>
  <c r="G210" i="7" s="1"/>
  <c r="AM210" i="7" s="1" a="1"/>
  <c r="AM210" i="7" s="1"/>
  <c r="BL210" i="7" s="1"/>
  <c r="G38" i="7" a="1"/>
  <c r="G38" i="7" s="1"/>
  <c r="AM38" i="7" s="1" a="1"/>
  <c r="AM38" i="7" s="1"/>
  <c r="BL38" i="7" s="1"/>
  <c r="G141" i="7" a="1"/>
  <c r="G141" i="7" s="1"/>
  <c r="AM141" i="7" s="1" a="1"/>
  <c r="AM141" i="7" s="1"/>
  <c r="BL141" i="7" s="1"/>
  <c r="G125" i="7" a="1"/>
  <c r="G125" i="7" s="1"/>
  <c r="AM125" i="7" s="1" a="1"/>
  <c r="AM125" i="7" s="1"/>
  <c r="BL125" i="7" s="1"/>
  <c r="G295" i="7" a="1"/>
  <c r="G295" i="7" s="1"/>
  <c r="AM295" i="7" s="1" a="1"/>
  <c r="AM295" i="7" s="1"/>
  <c r="BL295" i="7" s="1"/>
  <c r="G277" i="7" a="1"/>
  <c r="G277" i="7" s="1"/>
  <c r="AM277" i="7" s="1" a="1"/>
  <c r="AM277" i="7" s="1"/>
  <c r="BL277" i="7" s="1"/>
  <c r="G268" i="7" a="1"/>
  <c r="G268" i="7" s="1"/>
  <c r="AM268" i="7" s="1" a="1"/>
  <c r="AM268" i="7" s="1"/>
  <c r="BL268" i="7" s="1"/>
  <c r="G94" i="7" a="1"/>
  <c r="G94" i="7" s="1"/>
  <c r="AM94" i="7" s="1" a="1"/>
  <c r="AM94" i="7" s="1"/>
  <c r="BL94" i="7" s="1"/>
  <c r="G207" i="7" a="1"/>
  <c r="G207" i="7" s="1"/>
  <c r="AM207" i="7" s="1" a="1"/>
  <c r="AM207" i="7" s="1"/>
  <c r="BL207" i="7" s="1"/>
  <c r="G241" i="7" a="1"/>
  <c r="G241" i="7" s="1"/>
  <c r="AM241" i="7" s="1" a="1"/>
  <c r="AM241" i="7" s="1"/>
  <c r="BL241" i="7" s="1"/>
  <c r="G137" i="7" a="1"/>
  <c r="G137" i="7" s="1"/>
  <c r="AM137" i="7" s="1" a="1"/>
  <c r="AM137" i="7" s="1"/>
  <c r="BL137" i="7" s="1"/>
  <c r="G150" i="7" a="1"/>
  <c r="G150" i="7" s="1"/>
  <c r="AM150" i="7" s="1" a="1"/>
  <c r="AM150" i="7" s="1"/>
  <c r="BL150" i="7" s="1"/>
  <c r="G22" i="7" a="1"/>
  <c r="G22" i="7" s="1"/>
  <c r="AM22" i="7" s="1" a="1"/>
  <c r="AM22" i="7" s="1"/>
  <c r="BL22" i="7" s="1"/>
  <c r="G87" i="7" a="1"/>
  <c r="G87" i="7" s="1"/>
  <c r="AM87" i="7" s="1" a="1"/>
  <c r="AM87" i="7" s="1"/>
  <c r="BL87" i="7" s="1"/>
  <c r="G97" i="7" a="1"/>
  <c r="G97" i="7" s="1"/>
  <c r="AM97" i="7" s="1" a="1"/>
  <c r="AM97" i="7" s="1"/>
  <c r="BL97" i="7" s="1"/>
  <c r="G260" i="7" a="1"/>
  <c r="G260" i="7" s="1"/>
  <c r="AM260" i="7" s="1" a="1"/>
  <c r="AM260" i="7" s="1"/>
  <c r="BL260" i="7" s="1"/>
  <c r="G290" i="7" a="1"/>
  <c r="G290" i="7" s="1"/>
  <c r="AM290" i="7" s="1" a="1"/>
  <c r="AM290" i="7" s="1"/>
  <c r="BL290" i="7" s="1"/>
  <c r="G101" i="7" a="1"/>
  <c r="G101" i="7" s="1"/>
  <c r="AM101" i="7" s="1" a="1"/>
  <c r="AM101" i="7" s="1"/>
  <c r="BL101" i="7" s="1"/>
  <c r="G118" i="7" a="1"/>
  <c r="G118" i="7" s="1"/>
  <c r="AM118" i="7" s="1" a="1"/>
  <c r="AM118" i="7" s="1"/>
  <c r="BL118" i="7" s="1"/>
  <c r="G140" i="7" a="1"/>
  <c r="G140" i="7" s="1"/>
  <c r="AM140" i="7" s="1" a="1"/>
  <c r="AM140" i="7" s="1"/>
  <c r="BL140" i="7" s="1"/>
  <c r="G56" i="7" a="1"/>
  <c r="G56" i="7" s="1"/>
  <c r="AM56" i="7" s="1" a="1"/>
  <c r="AM56" i="7" s="1"/>
  <c r="BL56" i="7" s="1"/>
  <c r="G128" i="7" a="1"/>
  <c r="G128" i="7" s="1"/>
  <c r="AM128" i="7" s="1" a="1"/>
  <c r="AM128" i="7" s="1"/>
  <c r="BL128" i="7" s="1"/>
  <c r="G170" i="7" a="1"/>
  <c r="G170" i="7" s="1"/>
  <c r="AM170" i="7" s="1" a="1"/>
  <c r="AM170" i="7" s="1"/>
  <c r="BL170" i="7" s="1"/>
  <c r="G238" i="7" a="1"/>
  <c r="G238" i="7" s="1"/>
  <c r="AM238" i="7" s="1" a="1"/>
  <c r="AM238" i="7" s="1"/>
  <c r="BL238" i="7" s="1"/>
  <c r="G60" i="7" a="1"/>
  <c r="G60" i="7" s="1"/>
  <c r="AM60" i="7" s="1" a="1"/>
  <c r="AM60" i="7" s="1"/>
  <c r="BL60" i="7" s="1"/>
  <c r="G212" i="7" a="1"/>
  <c r="G212" i="7" s="1"/>
  <c r="AM212" i="7" s="1" a="1"/>
  <c r="AM212" i="7" s="1"/>
  <c r="BL212" i="7" s="1"/>
  <c r="G91" i="7" a="1"/>
  <c r="G91" i="7" s="1"/>
  <c r="AM91" i="7" s="1" a="1"/>
  <c r="AM91" i="7" s="1"/>
  <c r="BL91" i="7" s="1"/>
  <c r="G103" i="7" a="1"/>
  <c r="G103" i="7" s="1"/>
  <c r="AM103" i="7" s="1" a="1"/>
  <c r="AM103" i="7" s="1"/>
  <c r="BL103" i="7" s="1"/>
  <c r="G244" i="7" a="1"/>
  <c r="G244" i="7" s="1"/>
  <c r="AM244" i="7" s="1" a="1"/>
  <c r="AM244" i="7" s="1"/>
  <c r="BL244" i="7" s="1"/>
  <c r="G245" i="7" a="1"/>
  <c r="G245" i="7" s="1"/>
  <c r="AM245" i="7" s="1" a="1"/>
  <c r="AM245" i="7" s="1"/>
  <c r="BL245" i="7" s="1"/>
  <c r="G52" i="7" a="1"/>
  <c r="G52" i="7" s="1"/>
  <c r="AM52" i="7" s="1" a="1"/>
  <c r="AM52" i="7" s="1"/>
  <c r="BL52" i="7" s="1"/>
  <c r="G124" i="7" a="1"/>
  <c r="G124" i="7" s="1"/>
  <c r="AM124" i="7" s="1" a="1"/>
  <c r="AM124" i="7" s="1"/>
  <c r="BL124" i="7" s="1"/>
  <c r="G152" i="7" a="1"/>
  <c r="G152" i="7" s="1"/>
  <c r="AM152" i="7" s="1" a="1"/>
  <c r="AM152" i="7" s="1"/>
  <c r="BL152" i="7" s="1"/>
  <c r="G234" i="7" a="1"/>
  <c r="G234" i="7" s="1"/>
  <c r="AM234" i="7" s="1" a="1"/>
  <c r="AM234" i="7" s="1"/>
  <c r="BL234" i="7" s="1"/>
  <c r="G19" i="7" a="1"/>
  <c r="G19" i="7" s="1"/>
  <c r="AM19" i="7" s="1" a="1"/>
  <c r="AM19" i="7" s="1"/>
  <c r="BL19" i="7" s="1"/>
  <c r="G84" i="7" a="1"/>
  <c r="G84" i="7" s="1"/>
  <c r="AM84" i="7" s="1" a="1"/>
  <c r="AM84" i="7" s="1"/>
  <c r="BL84" i="7" s="1"/>
  <c r="G55" i="7" a="1"/>
  <c r="G55" i="7" s="1"/>
  <c r="AM55" i="7" s="1" a="1"/>
  <c r="AM55" i="7" s="1"/>
  <c r="BL55" i="7" s="1"/>
  <c r="G24" i="7" a="1"/>
  <c r="G24" i="7" s="1"/>
  <c r="AM24" i="7" s="1" a="1"/>
  <c r="AM24" i="7" s="1"/>
  <c r="BL24" i="7" s="1"/>
  <c r="G136" i="7" a="1"/>
  <c r="G136" i="7" s="1"/>
  <c r="AM136" i="7" s="1" a="1"/>
  <c r="AM136" i="7" s="1"/>
  <c r="BL136" i="7" s="1"/>
  <c r="G146" i="7" a="1"/>
  <c r="G146" i="7" s="1"/>
  <c r="AM146" i="7" s="1" a="1"/>
  <c r="AM146" i="7" s="1"/>
  <c r="BL146" i="7" s="1"/>
  <c r="G278" i="7" a="1"/>
  <c r="G278" i="7" s="1"/>
  <c r="AM278" i="7" s="1" a="1"/>
  <c r="AM278" i="7" s="1"/>
  <c r="BL278" i="7" s="1"/>
  <c r="G267" i="7" a="1"/>
  <c r="G267" i="7" s="1"/>
  <c r="AM267" i="7" s="1" a="1"/>
  <c r="AM267" i="7" s="1"/>
  <c r="BL267" i="7" s="1"/>
  <c r="G179" i="7" a="1"/>
  <c r="G179" i="7" s="1"/>
  <c r="AM179" i="7" s="1" a="1"/>
  <c r="AM179" i="7" s="1"/>
  <c r="BL179" i="7" s="1"/>
  <c r="G99" i="7" a="1"/>
  <c r="G99" i="7" s="1"/>
  <c r="AM99" i="7" s="1" a="1"/>
  <c r="AM99" i="7" s="1"/>
  <c r="BL99" i="7" s="1"/>
  <c r="G240" i="7" a="1"/>
  <c r="G240" i="7" s="1"/>
  <c r="AM240" i="7" s="1" a="1"/>
  <c r="AM240" i="7" s="1"/>
  <c r="BL240" i="7" s="1"/>
  <c r="G148" i="7" a="1"/>
  <c r="G148" i="7" s="1"/>
  <c r="AM148" i="7" s="1" a="1"/>
  <c r="AM148" i="7" s="1"/>
  <c r="BL148" i="7" s="1"/>
  <c r="G43" i="7" a="1"/>
  <c r="G43" i="7" s="1"/>
  <c r="AM43" i="7" s="1" a="1"/>
  <c r="AM43" i="7" s="1"/>
  <c r="BL43" i="7" s="1"/>
  <c r="G157" i="7" a="1"/>
  <c r="G157" i="7" s="1"/>
  <c r="AM157" i="7" s="1" a="1"/>
  <c r="AM157" i="7" s="1"/>
  <c r="BL157" i="7" s="1"/>
  <c r="G26" i="7" a="1"/>
  <c r="G26" i="7" s="1"/>
  <c r="AM26" i="7" s="1" a="1"/>
  <c r="AM26" i="7" s="1"/>
  <c r="BL26" i="7" s="1"/>
  <c r="G154" i="7" a="1"/>
  <c r="G154" i="7" s="1"/>
  <c r="AM154" i="7" s="1" a="1"/>
  <c r="AM154" i="7" s="1"/>
  <c r="BL154" i="7" s="1"/>
  <c r="G293" i="7" a="1"/>
  <c r="G293" i="7" s="1"/>
  <c r="AM293" i="7" s="1" a="1"/>
  <c r="AM293" i="7" s="1"/>
  <c r="BL293" i="7" s="1"/>
  <c r="G126" i="7" a="1"/>
  <c r="G126" i="7" s="1"/>
  <c r="AM126" i="7" s="1" a="1"/>
  <c r="AM126" i="7" s="1"/>
  <c r="BL126" i="7" s="1"/>
  <c r="G106" i="7" a="1"/>
  <c r="G106" i="7" s="1"/>
  <c r="AM106" i="7" s="1" a="1"/>
  <c r="AM106" i="7" s="1"/>
  <c r="BL106" i="7" s="1"/>
  <c r="G178" i="7" a="1"/>
  <c r="G178" i="7" s="1"/>
  <c r="AM178" i="7" s="1" a="1"/>
  <c r="AM178" i="7" s="1"/>
  <c r="BL178" i="7" s="1"/>
  <c r="G78" i="7" a="1"/>
  <c r="G78" i="7" s="1"/>
  <c r="AM78" i="7" s="1" a="1"/>
  <c r="AM78" i="7" s="1"/>
  <c r="BL78" i="7" s="1"/>
  <c r="G205" i="7" a="1"/>
  <c r="G205" i="7" s="1"/>
  <c r="AM205" i="7" s="1" a="1"/>
  <c r="AM205" i="7" s="1"/>
  <c r="BL205" i="7" s="1"/>
  <c r="G266" i="7" a="1"/>
  <c r="G266" i="7" s="1"/>
  <c r="AM266" i="7" s="1" a="1"/>
  <c r="AM266" i="7" s="1"/>
  <c r="BL266" i="7" s="1"/>
  <c r="G30" i="7" a="1"/>
  <c r="G30" i="7" s="1"/>
  <c r="AM30" i="7" s="1" a="1"/>
  <c r="AM30" i="7" s="1"/>
  <c r="BL30" i="7" s="1"/>
  <c r="G196" i="7" a="1"/>
  <c r="G196" i="7" s="1"/>
  <c r="AM196" i="7" s="1" a="1"/>
  <c r="AM196" i="7" s="1"/>
  <c r="BL196" i="7" s="1"/>
  <c r="G275" i="7" a="1"/>
  <c r="G275" i="7" s="1"/>
  <c r="AM275" i="7" s="1" a="1"/>
  <c r="AM275" i="7" s="1"/>
  <c r="BL275" i="7" s="1"/>
  <c r="G163" i="7" a="1"/>
  <c r="G163" i="7" s="1"/>
  <c r="AM163" i="7" s="1" a="1"/>
  <c r="AM163" i="7" s="1"/>
  <c r="BL163" i="7" s="1"/>
  <c r="G107" i="7" a="1"/>
  <c r="G107" i="7" s="1"/>
  <c r="AM107" i="7" s="1" a="1"/>
  <c r="AM107" i="7" s="1"/>
  <c r="BL107" i="7" s="1"/>
  <c r="G204" i="7" a="1"/>
  <c r="G204" i="7" s="1"/>
  <c r="AM204" i="7" s="1" a="1"/>
  <c r="AM204" i="7" s="1"/>
  <c r="BL204" i="7" s="1"/>
  <c r="G75" i="7" a="1"/>
  <c r="G75" i="7" s="1"/>
  <c r="AM75" i="7" s="1" a="1"/>
  <c r="AM75" i="7" s="1"/>
  <c r="BL75" i="7" s="1"/>
  <c r="G165" i="7" a="1"/>
  <c r="G165" i="7" s="1"/>
  <c r="AM165" i="7" s="1" a="1"/>
  <c r="AM165" i="7" s="1"/>
  <c r="BL165" i="7" s="1"/>
  <c r="G132" i="7" a="1"/>
  <c r="G132" i="7" s="1"/>
  <c r="AM132" i="7" s="1" a="1"/>
  <c r="AM132" i="7" s="1"/>
  <c r="BL132" i="7" s="1"/>
  <c r="G36" i="7" a="1"/>
  <c r="G36" i="7" s="1"/>
  <c r="AM36" i="7" s="1" a="1"/>
  <c r="AM36" i="7" s="1"/>
  <c r="BL36" i="7" s="1"/>
  <c r="G117" i="7" a="1"/>
  <c r="G117" i="7" s="1"/>
  <c r="AM117" i="7" s="1" a="1"/>
  <c r="AM117" i="7" s="1"/>
  <c r="BL117" i="7" s="1"/>
  <c r="G282" i="7" a="1"/>
  <c r="G282" i="7" s="1"/>
  <c r="AM282" i="7" s="1" a="1"/>
  <c r="AM282" i="7" s="1"/>
  <c r="BL282" i="7" s="1"/>
  <c r="G73" i="7" a="1"/>
  <c r="G73" i="7" s="1"/>
  <c r="AM73" i="7" s="1" a="1"/>
  <c r="AM73" i="7" s="1"/>
  <c r="BL73" i="7" s="1"/>
  <c r="G45" i="7" a="1"/>
  <c r="G45" i="7" s="1"/>
  <c r="AM45" i="7" s="1" a="1"/>
  <c r="AM45" i="7" s="1"/>
  <c r="BL45" i="7" s="1"/>
  <c r="G214" i="7" a="1"/>
  <c r="G214" i="7" s="1"/>
  <c r="AM214" i="7" s="1" a="1"/>
  <c r="AM214" i="7" s="1"/>
  <c r="BL214" i="7" s="1"/>
  <c r="G70" i="7" a="1"/>
  <c r="G70" i="7" s="1"/>
  <c r="AM70" i="7" s="1" a="1"/>
  <c r="AM70" i="7" s="1"/>
  <c r="BL70" i="7" s="1"/>
  <c r="G237" i="7" a="1"/>
  <c r="G237" i="7" s="1"/>
  <c r="AM237" i="7" s="1" a="1"/>
  <c r="AM237" i="7" s="1"/>
  <c r="BL237" i="7" s="1"/>
  <c r="G289" i="7" a="1"/>
  <c r="G289" i="7" s="1"/>
  <c r="AM289" i="7" s="1" a="1"/>
  <c r="AM289" i="7" s="1"/>
  <c r="BL289" i="7" s="1"/>
  <c r="G104" i="7" a="1"/>
  <c r="G104" i="7" s="1"/>
  <c r="AM104" i="7" s="1" a="1"/>
  <c r="AM104" i="7" s="1"/>
  <c r="BL104" i="7" s="1"/>
  <c r="G176" i="7" a="1"/>
  <c r="G176" i="7" s="1"/>
  <c r="AM176" i="7" s="1" a="1"/>
  <c r="AM176" i="7" s="1"/>
  <c r="BL176" i="7" s="1"/>
  <c r="G23" i="7" a="1"/>
  <c r="G23" i="7" s="1"/>
  <c r="AM23" i="7" s="1" a="1"/>
  <c r="AM23" i="7" s="1"/>
  <c r="BL23" i="7" s="1"/>
  <c r="G142" i="7" a="1"/>
  <c r="G142" i="7" s="1"/>
  <c r="AM142" i="7" s="1" a="1"/>
  <c r="AM142" i="7" s="1"/>
  <c r="BL142" i="7" s="1"/>
  <c r="G71" i="7" a="1"/>
  <c r="G71" i="7" s="1"/>
  <c r="AM71" i="7" s="1" a="1"/>
  <c r="AM71" i="7" s="1"/>
  <c r="BL71" i="7" s="1"/>
  <c r="G175" i="7" a="1"/>
  <c r="G175" i="7" s="1"/>
  <c r="AM175" i="7" s="1" a="1"/>
  <c r="AM175" i="7" s="1"/>
  <c r="BL175" i="7" s="1"/>
  <c r="G231" i="7" a="1"/>
  <c r="G231" i="7" s="1"/>
  <c r="AM231" i="7" s="1" a="1"/>
  <c r="AM231" i="7" s="1"/>
  <c r="BL231" i="7" s="1"/>
  <c r="G258" i="7" a="1"/>
  <c r="G258" i="7" s="1"/>
  <c r="AM258" i="7" s="1" a="1"/>
  <c r="AM258" i="7" s="1"/>
  <c r="BL258" i="7" s="1"/>
  <c r="G58" i="7" a="1"/>
  <c r="G58" i="7" s="1"/>
  <c r="AM58" i="7" s="1" a="1"/>
  <c r="AM58" i="7" s="1"/>
  <c r="BL58" i="7" s="1"/>
  <c r="G138" i="7" a="1"/>
  <c r="G138" i="7" s="1"/>
  <c r="AM138" i="7" s="1" a="1"/>
  <c r="AM138" i="7" s="1"/>
  <c r="BL138" i="7" s="1"/>
  <c r="G119" i="7" a="1"/>
  <c r="G119" i="7" s="1"/>
  <c r="AM119" i="7" s="1" a="1"/>
  <c r="AM119" i="7" s="1"/>
  <c r="BL119" i="7" s="1"/>
  <c r="G54" i="7" a="1"/>
  <c r="G54" i="7" s="1"/>
  <c r="AM54" i="7" s="1" a="1"/>
  <c r="AM54" i="7" s="1"/>
  <c r="BL54" i="7" s="1"/>
  <c r="G156" i="7" a="1"/>
  <c r="G156" i="7" s="1"/>
  <c r="AM156" i="7" s="1" a="1"/>
  <c r="AM156" i="7" s="1"/>
  <c r="BL156" i="7" s="1"/>
  <c r="G53" i="7" a="1"/>
  <c r="G53" i="7" s="1"/>
  <c r="AM53" i="7" s="1" a="1"/>
  <c r="AM53" i="7" s="1"/>
  <c r="BL53" i="7" s="1"/>
  <c r="G251" i="7" a="1"/>
  <c r="G251" i="7" s="1"/>
  <c r="AM251" i="7" s="1" a="1"/>
  <c r="AM251" i="7" s="1"/>
  <c r="BL251" i="7" s="1"/>
  <c r="G274" i="7" a="1"/>
  <c r="G274" i="7" s="1"/>
  <c r="AM274" i="7" s="1" a="1"/>
  <c r="AM274" i="7" s="1"/>
  <c r="BL274" i="7" s="1"/>
  <c r="G47" i="7" a="1"/>
  <c r="G47" i="7" s="1"/>
  <c r="AM47" i="7" s="1" a="1"/>
  <c r="AM47" i="7" s="1"/>
  <c r="BL47" i="7" s="1"/>
  <c r="G217" i="7" a="1"/>
  <c r="G217" i="7" s="1"/>
  <c r="AM217" i="7" s="1" a="1"/>
  <c r="AM217" i="7" s="1"/>
  <c r="BL217" i="7" s="1"/>
  <c r="G88" i="7" a="1"/>
  <c r="G88" i="7" s="1"/>
  <c r="AM88" i="7" s="1" a="1"/>
  <c r="AM88" i="7" s="1"/>
  <c r="BL88" i="7" s="1"/>
  <c r="G252" i="7" a="1"/>
  <c r="G252" i="7" s="1"/>
  <c r="AM252" i="7" s="1" a="1"/>
  <c r="AM252" i="7" s="1"/>
  <c r="BL252" i="7" s="1"/>
  <c r="G105" i="7" a="1"/>
  <c r="G105" i="7" s="1"/>
  <c r="AM105" i="7" s="1" a="1"/>
  <c r="AM105" i="7" s="1"/>
  <c r="BL105" i="7" s="1"/>
  <c r="G177" i="7" a="1"/>
  <c r="G177" i="7" s="1"/>
  <c r="AM177" i="7" s="1" a="1"/>
  <c r="AM177" i="7" s="1"/>
  <c r="BL177" i="7" s="1"/>
  <c r="G68" i="7" a="1"/>
  <c r="G68" i="7" s="1"/>
  <c r="AM68" i="7" s="1" a="1"/>
  <c r="AM68" i="7" s="1"/>
  <c r="BL68" i="7" s="1"/>
  <c r="G257" i="7" a="1"/>
  <c r="G257" i="7" s="1"/>
  <c r="AM257" i="7" s="1" a="1"/>
  <c r="AM257" i="7" s="1"/>
  <c r="BL257" i="7" s="1"/>
  <c r="G253" i="7" a="1"/>
  <c r="G253" i="7" s="1"/>
  <c r="AM253" i="7" s="1" a="1"/>
  <c r="AM253" i="7" s="1"/>
  <c r="BL253" i="7" s="1"/>
  <c r="G86" i="7" a="1"/>
  <c r="G86" i="7" s="1"/>
  <c r="AM86" i="7" s="1" a="1"/>
  <c r="AM86" i="7" s="1"/>
  <c r="BL86" i="7" s="1"/>
  <c r="G286" i="7" a="1"/>
  <c r="G286" i="7" s="1"/>
  <c r="AM286" i="7" s="1" a="1"/>
  <c r="AM286" i="7" s="1"/>
  <c r="BL286" i="7" s="1"/>
  <c r="G96" i="7" a="1"/>
  <c r="G96" i="7" s="1"/>
  <c r="AM96" i="7" s="1" a="1"/>
  <c r="AM96" i="7" s="1"/>
  <c r="BL96" i="7" s="1"/>
  <c r="G280" i="7" a="1"/>
  <c r="G280" i="7" s="1"/>
  <c r="AM280" i="7" s="1" a="1"/>
  <c r="AM280" i="7" s="1"/>
  <c r="BL280" i="7" s="1"/>
  <c r="G64" i="7" a="1"/>
  <c r="G64" i="7" s="1"/>
  <c r="AM64" i="7" s="1" a="1"/>
  <c r="AM64" i="7" s="1"/>
  <c r="BL64" i="7" s="1"/>
  <c r="G181" i="7" a="1"/>
  <c r="G181" i="7" s="1"/>
  <c r="AM181" i="7" s="1" a="1"/>
  <c r="AM181" i="7" s="1"/>
  <c r="BL181" i="7" s="1"/>
  <c r="G130" i="7" a="1"/>
  <c r="G130" i="7" s="1"/>
  <c r="AM130" i="7" s="1" a="1"/>
  <c r="AM130" i="7" s="1"/>
  <c r="BL130" i="7" s="1"/>
  <c r="G271" i="7" a="1"/>
  <c r="G271" i="7" s="1"/>
  <c r="AM271" i="7" s="1" a="1"/>
  <c r="AM271" i="7" s="1"/>
  <c r="BL271" i="7" s="1"/>
  <c r="G123" i="7" a="1"/>
  <c r="G123" i="7" s="1"/>
  <c r="AM123" i="7" s="1" a="1"/>
  <c r="AM123" i="7" s="1"/>
  <c r="BL123" i="7" s="1"/>
  <c r="G143" i="7" a="1"/>
  <c r="G143" i="7" s="1"/>
  <c r="AM143" i="7" s="1" a="1"/>
  <c r="AM143" i="7" s="1"/>
  <c r="BL143" i="7" s="1"/>
  <c r="G173" i="7" a="1"/>
  <c r="G173" i="7" s="1"/>
  <c r="AM173" i="7" s="1" a="1"/>
  <c r="AM173" i="7" s="1"/>
  <c r="BL173" i="7" s="1"/>
  <c r="G162" i="7" a="1"/>
  <c r="G162" i="7" s="1"/>
  <c r="AM162" i="7" s="1" a="1"/>
  <c r="AM162" i="7" s="1"/>
  <c r="BL162" i="7" s="1"/>
  <c r="G242" i="7" a="1"/>
  <c r="G242" i="7" s="1"/>
  <c r="AM242" i="7" s="1" a="1"/>
  <c r="AM242" i="7" s="1"/>
  <c r="BL242" i="7" s="1"/>
  <c r="G28" i="7" a="1"/>
  <c r="G28" i="7" s="1"/>
  <c r="AM28" i="7" s="1" a="1"/>
  <c r="AM28" i="7" s="1"/>
  <c r="BL28" i="7" s="1"/>
  <c r="G194" i="7" a="1"/>
  <c r="G194" i="7" s="1"/>
  <c r="AM194" i="7" s="1" a="1"/>
  <c r="AM194" i="7" s="1"/>
  <c r="BL194" i="7" s="1"/>
  <c r="G108" i="7" a="1"/>
  <c r="G108" i="7" s="1"/>
  <c r="AM108" i="7" s="1" a="1"/>
  <c r="AM108" i="7" s="1"/>
  <c r="BL108" i="7" s="1"/>
  <c r="G213" i="7" a="1"/>
  <c r="G213" i="7" s="1"/>
  <c r="AM213" i="7" s="1" a="1"/>
  <c r="AM213" i="7" s="1"/>
  <c r="BL213" i="7" s="1"/>
  <c r="G135" i="7" a="1"/>
  <c r="G135" i="7" s="1"/>
  <c r="AM135" i="7" s="1" a="1"/>
  <c r="AM135" i="7" s="1"/>
  <c r="BL135" i="7" s="1"/>
  <c r="G262" i="7" a="1"/>
  <c r="G262" i="7" s="1"/>
  <c r="AM262" i="7" s="1" a="1"/>
  <c r="AM262" i="7" s="1"/>
  <c r="BL262" i="7" s="1"/>
  <c r="G272" i="7" a="1"/>
  <c r="G272" i="7" s="1"/>
  <c r="AM272" i="7" s="1" a="1"/>
  <c r="AM272" i="7" s="1"/>
  <c r="BL272" i="7" s="1"/>
  <c r="C31" i="7" a="1"/>
  <c r="C31" i="7" s="1"/>
  <c r="AI31" i="7" s="1" a="1"/>
  <c r="AI31" i="7" s="1"/>
  <c r="BH31" i="7" s="1"/>
  <c r="C119" i="7" a="1"/>
  <c r="C119" i="7" s="1"/>
  <c r="AI119" i="7" s="1" a="1"/>
  <c r="AI119" i="7" s="1"/>
  <c r="BH119" i="7" s="1"/>
  <c r="C135" i="7" a="1"/>
  <c r="C135" i="7" s="1"/>
  <c r="AI135" i="7" s="1" a="1"/>
  <c r="AI135" i="7" s="1"/>
  <c r="BH135" i="7" s="1"/>
  <c r="C154" i="7" a="1"/>
  <c r="C154" i="7" s="1"/>
  <c r="AI154" i="7" s="1" a="1"/>
  <c r="AI154" i="7" s="1"/>
  <c r="BH154" i="7" s="1"/>
  <c r="C229" i="7" a="1"/>
  <c r="C229" i="7" s="1"/>
  <c r="AI229" i="7" s="1" a="1"/>
  <c r="AI229" i="7" s="1"/>
  <c r="BH229" i="7" s="1"/>
  <c r="C104" i="7" a="1"/>
  <c r="C104" i="7" s="1"/>
  <c r="AI104" i="7" s="1" a="1"/>
  <c r="AI104" i="7" s="1"/>
  <c r="BH104" i="7" s="1"/>
  <c r="C271" i="7" a="1"/>
  <c r="C271" i="7" s="1"/>
  <c r="AI271" i="7" s="1" a="1"/>
  <c r="AI271" i="7" s="1"/>
  <c r="BH271" i="7" s="1"/>
  <c r="C218" i="7" a="1"/>
  <c r="C218" i="7" s="1"/>
  <c r="AI218" i="7" s="1" a="1"/>
  <c r="AI218" i="7" s="1"/>
  <c r="BH218" i="7" s="1"/>
  <c r="C226" i="7" a="1"/>
  <c r="C226" i="7" s="1"/>
  <c r="AI226" i="7" s="1" a="1"/>
  <c r="AI226" i="7" s="1"/>
  <c r="BH226" i="7" s="1"/>
  <c r="C25" i="7" a="1"/>
  <c r="C25" i="7" s="1"/>
  <c r="AI25" i="7" s="1" a="1"/>
  <c r="AI25" i="7" s="1"/>
  <c r="BH25" i="7" s="1"/>
  <c r="C116" i="7" a="1"/>
  <c r="C116" i="7" s="1"/>
  <c r="AI116" i="7" s="1" a="1"/>
  <c r="AI116" i="7" s="1"/>
  <c r="BH116" i="7" s="1"/>
  <c r="C85" i="7" a="1"/>
  <c r="C85" i="7" s="1"/>
  <c r="AI85" i="7" s="1" a="1"/>
  <c r="AI85" i="7" s="1"/>
  <c r="BH85" i="7" s="1"/>
  <c r="C148" i="7" a="1"/>
  <c r="C148" i="7" s="1"/>
  <c r="AI148" i="7" s="1" a="1"/>
  <c r="AI148" i="7" s="1"/>
  <c r="BH148" i="7" s="1"/>
  <c r="C201" i="7" a="1"/>
  <c r="C201" i="7" s="1"/>
  <c r="AI201" i="7" s="1" a="1"/>
  <c r="AI201" i="7" s="1"/>
  <c r="BH201" i="7" s="1"/>
  <c r="C207" i="7" a="1"/>
  <c r="C207" i="7" s="1"/>
  <c r="AI207" i="7" s="1" a="1"/>
  <c r="AI207" i="7" s="1"/>
  <c r="BH207" i="7" s="1"/>
  <c r="C257" i="7" a="1"/>
  <c r="C257" i="7" s="1"/>
  <c r="AI257" i="7" s="1" a="1"/>
  <c r="AI257" i="7" s="1"/>
  <c r="BH257" i="7" s="1"/>
  <c r="C190" i="7" a="1"/>
  <c r="C190" i="7" s="1"/>
  <c r="AI190" i="7" s="1" a="1"/>
  <c r="AI190" i="7" s="1"/>
  <c r="BH190" i="7" s="1"/>
  <c r="C268" i="7" a="1"/>
  <c r="C268" i="7" s="1"/>
  <c r="AI268" i="7" s="1" a="1"/>
  <c r="AI268" i="7" s="1"/>
  <c r="BH268" i="7" s="1"/>
  <c r="C58" i="7" a="1"/>
  <c r="C58" i="7" s="1"/>
  <c r="AI58" i="7" s="1" a="1"/>
  <c r="AI58" i="7" s="1"/>
  <c r="BH58" i="7" s="1"/>
  <c r="C113" i="7" a="1"/>
  <c r="C113" i="7" s="1"/>
  <c r="AI113" i="7" s="1" a="1"/>
  <c r="AI113" i="7" s="1"/>
  <c r="BH113" i="7" s="1"/>
  <c r="C82" i="7" a="1"/>
  <c r="C82" i="7" s="1"/>
  <c r="AI82" i="7" s="1" a="1"/>
  <c r="AI82" i="7" s="1"/>
  <c r="BH82" i="7" s="1"/>
  <c r="C142" i="7" a="1"/>
  <c r="C142" i="7" s="1"/>
  <c r="AI142" i="7" s="1" a="1"/>
  <c r="AI142" i="7" s="1"/>
  <c r="BH142" i="7" s="1"/>
  <c r="C71" i="7" a="1"/>
  <c r="C71" i="7" s="1"/>
  <c r="AI71" i="7" s="1" a="1"/>
  <c r="AI71" i="7" s="1"/>
  <c r="BH71" i="7" s="1"/>
  <c r="C187" i="7" a="1"/>
  <c r="C187" i="7" s="1"/>
  <c r="AI187" i="7" s="1" a="1"/>
  <c r="AI187" i="7" s="1"/>
  <c r="BH187" i="7" s="1"/>
  <c r="C244" i="7" a="1"/>
  <c r="C244" i="7" s="1"/>
  <c r="AI244" i="7" s="1" a="1"/>
  <c r="AI244" i="7" s="1"/>
  <c r="BH244" i="7" s="1"/>
  <c r="C225" i="7" a="1"/>
  <c r="C225" i="7" s="1"/>
  <c r="AI225" i="7" s="1" a="1"/>
  <c r="AI225" i="7" s="1"/>
  <c r="BH225" i="7" s="1"/>
  <c r="C277" i="7" a="1"/>
  <c r="C277" i="7" s="1"/>
  <c r="AI277" i="7" s="1" a="1"/>
  <c r="AI277" i="7" s="1"/>
  <c r="BH277" i="7" s="1"/>
  <c r="C21" i="7" a="1"/>
  <c r="C21" i="7" s="1"/>
  <c r="AI21" i="7" s="1" a="1"/>
  <c r="AI21" i="7" s="1"/>
  <c r="BH21" i="7" s="1"/>
  <c r="C114" i="7" a="1"/>
  <c r="C114" i="7" s="1"/>
  <c r="AI114" i="7" s="1" a="1"/>
  <c r="AI114" i="7" s="1"/>
  <c r="BH114" i="7" s="1"/>
  <c r="C83" i="7" a="1"/>
  <c r="C83" i="7" s="1"/>
  <c r="AI83" i="7" s="1" a="1"/>
  <c r="AI83" i="7" s="1"/>
  <c r="BH83" i="7" s="1"/>
  <c r="C144" i="7" a="1"/>
  <c r="C144" i="7" s="1"/>
  <c r="AI144" i="7" s="1" a="1"/>
  <c r="AI144" i="7" s="1"/>
  <c r="BH144" i="7" s="1"/>
  <c r="C105" i="7" a="1"/>
  <c r="C105" i="7" s="1"/>
  <c r="AI105" i="7" s="1" a="1"/>
  <c r="AI105" i="7" s="1"/>
  <c r="BH105" i="7" s="1"/>
  <c r="C188" i="7" a="1"/>
  <c r="C188" i="7" s="1"/>
  <c r="AI188" i="7" s="1" a="1"/>
  <c r="AI188" i="7" s="1"/>
  <c r="BH188" i="7" s="1"/>
  <c r="C247" i="7" a="1"/>
  <c r="C247" i="7" s="1"/>
  <c r="AI247" i="7" s="1" a="1"/>
  <c r="AI247" i="7" s="1"/>
  <c r="BH247" i="7" s="1"/>
  <c r="C227" i="7" a="1"/>
  <c r="C227" i="7" s="1"/>
  <c r="AI227" i="7" s="1" a="1"/>
  <c r="AI227" i="7" s="1"/>
  <c r="BH227" i="7" s="1"/>
  <c r="C6" i="7" a="1"/>
  <c r="C6" i="7" s="1"/>
  <c r="C62" i="7" a="1"/>
  <c r="C62" i="7" s="1"/>
  <c r="AI62" i="7" s="1" a="1"/>
  <c r="AI62" i="7" s="1"/>
  <c r="BH62" i="7" s="1"/>
  <c r="C123" i="7" a="1"/>
  <c r="C123" i="7" s="1"/>
  <c r="AI123" i="7" s="1" a="1"/>
  <c r="AI123" i="7" s="1"/>
  <c r="BH123" i="7" s="1"/>
  <c r="C45" i="7" a="1"/>
  <c r="C45" i="7" s="1"/>
  <c r="AI45" i="7" s="1" a="1"/>
  <c r="AI45" i="7" s="1"/>
  <c r="BH45" i="7" s="1"/>
  <c r="C73" i="7" a="1"/>
  <c r="C73" i="7" s="1"/>
  <c r="AI73" i="7" s="1" a="1"/>
  <c r="AI73" i="7" s="1"/>
  <c r="BH73" i="7" s="1"/>
  <c r="C178" i="7" a="1"/>
  <c r="C178" i="7" s="1"/>
  <c r="AI178" i="7" s="1" a="1"/>
  <c r="AI178" i="7" s="1"/>
  <c r="BH178" i="7" s="1"/>
  <c r="C195" i="7" a="1"/>
  <c r="C195" i="7" s="1"/>
  <c r="AI195" i="7" s="1" a="1"/>
  <c r="AI195" i="7" s="1"/>
  <c r="BH195" i="7" s="1"/>
  <c r="C283" i="7" a="1"/>
  <c r="C283" i="7" s="1"/>
  <c r="AI283" i="7" s="1" a="1"/>
  <c r="AI283" i="7" s="1"/>
  <c r="BH283" i="7" s="1"/>
  <c r="C241" i="7" a="1"/>
  <c r="C241" i="7" s="1"/>
  <c r="AI241" i="7" s="1" a="1"/>
  <c r="AI241" i="7" s="1"/>
  <c r="BH241" i="7" s="1"/>
  <c r="C270" i="7" a="1"/>
  <c r="C270" i="7" s="1"/>
  <c r="AI270" i="7" s="1" a="1"/>
  <c r="AI270" i="7" s="1"/>
  <c r="BH270" i="7" s="1"/>
  <c r="C59" i="7" a="1"/>
  <c r="C59" i="7" s="1"/>
  <c r="AI59" i="7" s="1" a="1"/>
  <c r="AI59" i="7" s="1"/>
  <c r="BH59" i="7" s="1"/>
  <c r="C120" i="7" a="1"/>
  <c r="C120" i="7" s="1"/>
  <c r="AI120" i="7" s="1" a="1"/>
  <c r="AI120" i="7" s="1"/>
  <c r="BH120" i="7" s="1"/>
  <c r="C136" i="7" a="1"/>
  <c r="C136" i="7" s="1"/>
  <c r="AI136" i="7" s="1" a="1"/>
  <c r="AI136" i="7" s="1"/>
  <c r="BH136" i="7" s="1"/>
  <c r="C156" i="7" a="1"/>
  <c r="C156" i="7" s="1"/>
  <c r="AI156" i="7" s="1" a="1"/>
  <c r="AI156" i="7" s="1"/>
  <c r="BH156" i="7" s="1"/>
  <c r="C167" i="7" a="1"/>
  <c r="C167" i="7" s="1"/>
  <c r="AI167" i="7" s="1" a="1"/>
  <c r="AI167" i="7" s="1"/>
  <c r="BH167" i="7" s="1"/>
  <c r="C111" i="7" a="1"/>
  <c r="C111" i="7" s="1"/>
  <c r="AI111" i="7" s="1" a="1"/>
  <c r="AI111" i="7" s="1"/>
  <c r="BH111" i="7" s="1"/>
  <c r="C272" i="7" a="1"/>
  <c r="C272" i="7" s="1"/>
  <c r="AI272" i="7" s="1" a="1"/>
  <c r="AI272" i="7" s="1"/>
  <c r="BH272" i="7" s="1"/>
  <c r="C235" i="7" a="1"/>
  <c r="C235" i="7" s="1"/>
  <c r="AI235" i="7" s="1" a="1"/>
  <c r="AI235" i="7" s="1"/>
  <c r="BH235" i="7" s="1"/>
  <c r="C256" i="7" a="1"/>
  <c r="C256" i="7" s="1"/>
  <c r="AI256" i="7" s="1" a="1"/>
  <c r="AI256" i="7" s="1"/>
  <c r="BH256" i="7" s="1"/>
  <c r="C27" i="7" a="1"/>
  <c r="C27" i="7" s="1"/>
  <c r="AI27" i="7" s="1" a="1"/>
  <c r="AI27" i="7" s="1"/>
  <c r="BH27" i="7" s="1"/>
  <c r="C117" i="7" a="1"/>
  <c r="C117" i="7" s="1"/>
  <c r="AI117" i="7" s="1" a="1"/>
  <c r="AI117" i="7" s="1"/>
  <c r="BH117" i="7" s="1"/>
  <c r="C86" i="7" a="1"/>
  <c r="C86" i="7" s="1"/>
  <c r="AI86" i="7" s="1" a="1"/>
  <c r="AI86" i="7" s="1"/>
  <c r="BH86" i="7" s="1"/>
  <c r="C150" i="7" a="1"/>
  <c r="C150" i="7" s="1"/>
  <c r="AI150" i="7" s="1" a="1"/>
  <c r="AI150" i="7" s="1"/>
  <c r="BH150" i="7" s="1"/>
  <c r="C202" i="7" a="1"/>
  <c r="C202" i="7" s="1"/>
  <c r="AI202" i="7" s="1" a="1"/>
  <c r="AI202" i="7" s="1"/>
  <c r="BH202" i="7" s="1"/>
  <c r="C216" i="7" a="1"/>
  <c r="C216" i="7" s="1"/>
  <c r="AI216" i="7" s="1" a="1"/>
  <c r="AI216" i="7" s="1"/>
  <c r="BH216" i="7" s="1"/>
  <c r="C258" i="7" a="1"/>
  <c r="C258" i="7" s="1"/>
  <c r="AI258" i="7" s="1" a="1"/>
  <c r="AI258" i="7" s="1"/>
  <c r="BH258" i="7" s="1"/>
  <c r="C192" i="7" a="1"/>
  <c r="C192" i="7" s="1"/>
  <c r="AI192" i="7" s="1" a="1"/>
  <c r="AI192" i="7" s="1"/>
  <c r="BH192" i="7" s="1"/>
  <c r="C294" i="7" a="1"/>
  <c r="C294" i="7" s="1"/>
  <c r="AI294" i="7" s="1" a="1"/>
  <c r="AI294" i="7" s="1"/>
  <c r="BH294" i="7" s="1"/>
  <c r="C29" i="7" a="1"/>
  <c r="C29" i="7" s="1"/>
  <c r="AI29" i="7" s="1" a="1"/>
  <c r="AI29" i="7" s="1"/>
  <c r="BH29" i="7" s="1"/>
  <c r="C118" i="7" a="1"/>
  <c r="C118" i="7" s="1"/>
  <c r="AI118" i="7" s="1" a="1"/>
  <c r="AI118" i="7" s="1"/>
  <c r="BH118" i="7" s="1"/>
  <c r="C87" i="7" a="1"/>
  <c r="C87" i="7" s="1"/>
  <c r="AI87" i="7" s="1" a="1"/>
  <c r="AI87" i="7" s="1"/>
  <c r="BH87" i="7" s="1"/>
  <c r="C152" i="7" a="1"/>
  <c r="C152" i="7" s="1"/>
  <c r="AI152" i="7" s="1" a="1"/>
  <c r="AI152" i="7" s="1"/>
  <c r="BH152" i="7" s="1"/>
  <c r="C203" i="7" a="1"/>
  <c r="C203" i="7" s="1"/>
  <c r="AI203" i="7" s="1" a="1"/>
  <c r="AI203" i="7" s="1"/>
  <c r="BH203" i="7" s="1"/>
  <c r="C233" i="7" a="1"/>
  <c r="C233" i="7" s="1"/>
  <c r="AI233" i="7" s="1" a="1"/>
  <c r="AI233" i="7" s="1"/>
  <c r="BH233" i="7" s="1"/>
  <c r="C259" i="7" a="1"/>
  <c r="C259" i="7" s="1"/>
  <c r="AI259" i="7" s="1" a="1"/>
  <c r="AI259" i="7" s="1"/>
  <c r="BH259" i="7" s="1"/>
  <c r="C209" i="7" a="1"/>
  <c r="C209" i="7" s="1"/>
  <c r="AI209" i="7" s="1" a="1"/>
  <c r="AI209" i="7" s="1"/>
  <c r="BH209" i="7" s="1"/>
  <c r="C102" i="7" a="1"/>
  <c r="C102" i="7" s="1"/>
  <c r="AI102" i="7" s="1" a="1"/>
  <c r="AI102" i="7" s="1"/>
  <c r="BH102" i="7" s="1"/>
  <c r="C7" i="7" a="1"/>
  <c r="C7" i="7" s="1"/>
  <c r="AI7" i="7" s="1" a="1"/>
  <c r="AI7" i="7" s="1"/>
  <c r="BH7" i="7" s="1"/>
  <c r="C18" i="7" a="1"/>
  <c r="C18" i="7" s="1"/>
  <c r="AI18" i="7" s="1" a="1"/>
  <c r="AI18" i="7" s="1"/>
  <c r="BH18" i="7" s="1"/>
  <c r="C127" i="7" a="1"/>
  <c r="C127" i="7" s="1"/>
  <c r="AI127" i="7" s="1" a="1"/>
  <c r="AI127" i="7" s="1"/>
  <c r="BH127" i="7" s="1"/>
  <c r="C26" i="7" a="1"/>
  <c r="C26" i="7" s="1"/>
  <c r="AI26" i="7" s="1" a="1"/>
  <c r="AI26" i="7" s="1"/>
  <c r="BH26" i="7" s="1"/>
  <c r="C48" i="7" a="1"/>
  <c r="C48" i="7" s="1"/>
  <c r="AI48" i="7" s="1" a="1"/>
  <c r="AI48" i="7" s="1"/>
  <c r="BH48" i="7" s="1"/>
  <c r="C204" i="7" a="1"/>
  <c r="C204" i="7" s="1"/>
  <c r="AI204" i="7" s="1" a="1"/>
  <c r="AI204" i="7" s="1"/>
  <c r="BH204" i="7" s="1"/>
  <c r="C254" i="7" a="1"/>
  <c r="C254" i="7" s="1"/>
  <c r="AI254" i="7" s="1" a="1"/>
  <c r="AI254" i="7" s="1"/>
  <c r="BH254" i="7" s="1"/>
  <c r="C219" i="7" a="1"/>
  <c r="C219" i="7" s="1"/>
  <c r="AI219" i="7" s="1" a="1"/>
  <c r="AI219" i="7" s="1"/>
  <c r="BH219" i="7" s="1"/>
  <c r="C269" i="7" a="1"/>
  <c r="C269" i="7" s="1"/>
  <c r="AI269" i="7" s="1" a="1"/>
  <c r="AI269" i="7" s="1"/>
  <c r="BH269" i="7" s="1"/>
  <c r="C260" i="7" a="1"/>
  <c r="C260" i="7" s="1"/>
  <c r="AI260" i="7" s="1" a="1"/>
  <c r="AI260" i="7" s="1"/>
  <c r="BH260" i="7" s="1"/>
  <c r="C63" i="7" a="1"/>
  <c r="C63" i="7" s="1"/>
  <c r="AI63" i="7" s="1" a="1"/>
  <c r="AI63" i="7" s="1"/>
  <c r="BH63" i="7" s="1"/>
  <c r="C124" i="7" a="1"/>
  <c r="C124" i="7" s="1"/>
  <c r="AI124" i="7" s="1" a="1"/>
  <c r="AI124" i="7" s="1"/>
  <c r="BH124" i="7" s="1"/>
  <c r="C47" i="7" a="1"/>
  <c r="C47" i="7" s="1"/>
  <c r="AI47" i="7" s="1" a="1"/>
  <c r="AI47" i="7" s="1"/>
  <c r="BH47" i="7" s="1"/>
  <c r="C99" i="7" a="1"/>
  <c r="C99" i="7" s="1"/>
  <c r="AI99" i="7" s="1" a="1"/>
  <c r="AI99" i="7" s="1"/>
  <c r="BH99" i="7" s="1"/>
  <c r="C179" i="7" a="1"/>
  <c r="C179" i="7" s="1"/>
  <c r="AI179" i="7" s="1" a="1"/>
  <c r="AI179" i="7" s="1"/>
  <c r="BH179" i="7" s="1"/>
  <c r="C196" i="7" a="1"/>
  <c r="C196" i="7" s="1"/>
  <c r="AI196" i="7" s="1" a="1"/>
  <c r="AI196" i="7" s="1"/>
  <c r="BH196" i="7" s="1"/>
  <c r="C284" i="7" a="1"/>
  <c r="C284" i="7" s="1"/>
  <c r="AI284" i="7" s="1" a="1"/>
  <c r="AI284" i="7" s="1"/>
  <c r="BH284" i="7" s="1"/>
  <c r="C243" i="7" a="1"/>
  <c r="C243" i="7" s="1"/>
  <c r="AI243" i="7" s="1" a="1"/>
  <c r="AI243" i="7" s="1"/>
  <c r="BH243" i="7" s="1"/>
  <c r="C211" i="7" a="1"/>
  <c r="C211" i="7" s="1"/>
  <c r="AI211" i="7" s="1" a="1"/>
  <c r="AI211" i="7" s="1"/>
  <c r="BH211" i="7" s="1"/>
  <c r="C60" i="7" a="1"/>
  <c r="C60" i="7" s="1"/>
  <c r="AI60" i="7" s="1" a="1"/>
  <c r="AI60" i="7" s="1"/>
  <c r="BH60" i="7" s="1"/>
  <c r="C121" i="7" a="1"/>
  <c r="C121" i="7" s="1"/>
  <c r="AI121" i="7" s="1" a="1"/>
  <c r="AI121" i="7" s="1"/>
  <c r="BH121" i="7" s="1"/>
  <c r="C137" i="7" a="1"/>
  <c r="C137" i="7" s="1"/>
  <c r="AI137" i="7" s="1" a="1"/>
  <c r="AI137" i="7" s="1"/>
  <c r="BH137" i="7" s="1"/>
  <c r="C158" i="7" a="1"/>
  <c r="C158" i="7" s="1"/>
  <c r="AI158" i="7" s="1" a="1"/>
  <c r="AI158" i="7" s="1"/>
  <c r="BH158" i="7" s="1"/>
  <c r="C173" i="7" a="1"/>
  <c r="C173" i="7" s="1"/>
  <c r="AI173" i="7" s="1" a="1"/>
  <c r="AI173" i="7" s="1"/>
  <c r="BH173" i="7" s="1"/>
  <c r="C165" i="7" a="1"/>
  <c r="C165" i="7" s="1"/>
  <c r="AI165" i="7" s="1" a="1"/>
  <c r="AI165" i="7" s="1"/>
  <c r="BH165" i="7" s="1"/>
  <c r="C273" i="7" a="1"/>
  <c r="C273" i="7" s="1"/>
  <c r="AI273" i="7" s="1" a="1"/>
  <c r="AI273" i="7" s="1"/>
  <c r="BH273" i="7" s="1"/>
  <c r="C237" i="7" a="1"/>
  <c r="C237" i="7" s="1"/>
  <c r="AI237" i="7" s="1" a="1"/>
  <c r="AI237" i="7" s="1"/>
  <c r="BH237" i="7" s="1"/>
  <c r="C263" i="7" a="1"/>
  <c r="C263" i="7" s="1"/>
  <c r="AI263" i="7" s="1" a="1"/>
  <c r="AI263" i="7" s="1"/>
  <c r="BH263" i="7" s="1"/>
  <c r="C61" i="7" a="1"/>
  <c r="C61" i="7" s="1"/>
  <c r="AI61" i="7" s="1" a="1"/>
  <c r="AI61" i="7" s="1"/>
  <c r="BH61" i="7" s="1"/>
  <c r="C122" i="7" a="1"/>
  <c r="C122" i="7" s="1"/>
  <c r="AI122" i="7" s="1" a="1"/>
  <c r="AI122" i="7" s="1"/>
  <c r="BH122" i="7" s="1"/>
  <c r="C138" i="7" a="1"/>
  <c r="C138" i="7" s="1"/>
  <c r="AI138" i="7" s="1" a="1"/>
  <c r="AI138" i="7" s="1"/>
  <c r="BH138" i="7" s="1"/>
  <c r="C69" i="7" a="1"/>
  <c r="C69" i="7" s="1"/>
  <c r="AI69" i="7" s="1" a="1"/>
  <c r="AI69" i="7" s="1"/>
  <c r="BH69" i="7" s="1"/>
  <c r="C177" i="7" a="1"/>
  <c r="C177" i="7" s="1"/>
  <c r="AI177" i="7" s="1" a="1"/>
  <c r="AI177" i="7" s="1"/>
  <c r="BH177" i="7" s="1"/>
  <c r="C194" i="7" a="1"/>
  <c r="C194" i="7" s="1"/>
  <c r="AI194" i="7" s="1" a="1"/>
  <c r="AI194" i="7" s="1"/>
  <c r="BH194" i="7" s="1"/>
  <c r="C274" i="7" a="1"/>
  <c r="C274" i="7" s="1"/>
  <c r="AI274" i="7" s="1" a="1"/>
  <c r="AI274" i="7" s="1"/>
  <c r="BH274" i="7" s="1"/>
  <c r="C239" i="7" a="1"/>
  <c r="C239" i="7" s="1"/>
  <c r="AI239" i="7" s="1" a="1"/>
  <c r="AI239" i="7" s="1"/>
  <c r="BH239" i="7" s="1"/>
  <c r="C265" i="7" a="1"/>
  <c r="C265" i="7" s="1"/>
  <c r="AI265" i="7" s="1" a="1"/>
  <c r="AI265" i="7" s="1"/>
  <c r="BH265" i="7" s="1"/>
  <c r="C23" i="7" a="1"/>
  <c r="C23" i="7" s="1"/>
  <c r="AI23" i="7" s="1" a="1"/>
  <c r="AI23" i="7" s="1"/>
  <c r="BH23" i="7" s="1"/>
  <c r="C115" i="7" a="1"/>
  <c r="C115" i="7" s="1"/>
  <c r="AI115" i="7" s="1" a="1"/>
  <c r="AI115" i="7" s="1"/>
  <c r="BH115" i="7" s="1"/>
  <c r="C84" i="7" a="1"/>
  <c r="C84" i="7" s="1"/>
  <c r="AI84" i="7" s="1" a="1"/>
  <c r="AI84" i="7" s="1"/>
  <c r="BH84" i="7" s="1"/>
  <c r="C146" i="7" a="1"/>
  <c r="C146" i="7" s="1"/>
  <c r="AI146" i="7" s="1" a="1"/>
  <c r="AI146" i="7" s="1"/>
  <c r="BH146" i="7" s="1"/>
  <c r="C176" i="7" a="1"/>
  <c r="C176" i="7" s="1"/>
  <c r="AI176" i="7" s="1" a="1"/>
  <c r="AI176" i="7" s="1"/>
  <c r="BH176" i="7" s="1"/>
  <c r="C189" i="7" a="1"/>
  <c r="C189" i="7" s="1"/>
  <c r="AI189" i="7" s="1" a="1"/>
  <c r="AI189" i="7" s="1"/>
  <c r="BH189" i="7" s="1"/>
  <c r="C251" i="7" a="1"/>
  <c r="C251" i="7" s="1"/>
  <c r="AI251" i="7" s="1" a="1"/>
  <c r="AI251" i="7" s="1"/>
  <c r="BH251" i="7" s="1"/>
  <c r="C253" i="7" a="1"/>
  <c r="C253" i="7" s="1"/>
  <c r="AI253" i="7" s="1" a="1"/>
  <c r="AI253" i="7" s="1"/>
  <c r="BH253" i="7" s="1"/>
  <c r="C166" i="7" a="1"/>
  <c r="C166" i="7" s="1"/>
  <c r="AI166" i="7" s="1" a="1"/>
  <c r="AI166" i="7" s="1"/>
  <c r="BH166" i="7" s="1"/>
  <c r="C57" i="7" a="1"/>
  <c r="C57" i="7" s="1"/>
  <c r="AI57" i="7" s="1" a="1"/>
  <c r="AI57" i="7" s="1"/>
  <c r="BH57" i="7" s="1"/>
  <c r="C74" i="7" a="1"/>
  <c r="C74" i="7" s="1"/>
  <c r="AI74" i="7" s="1" a="1"/>
  <c r="AI74" i="7" s="1"/>
  <c r="BH74" i="7" s="1"/>
  <c r="C81" i="7" a="1"/>
  <c r="C81" i="7" s="1"/>
  <c r="AI81" i="7" s="1" a="1"/>
  <c r="AI81" i="7" s="1"/>
  <c r="BH81" i="7" s="1"/>
  <c r="C140" i="7" a="1"/>
  <c r="C140" i="7" s="1"/>
  <c r="AI140" i="7" s="1" a="1"/>
  <c r="AI140" i="7" s="1"/>
  <c r="BH140" i="7" s="1"/>
  <c r="C50" i="7" a="1"/>
  <c r="C50" i="7" s="1"/>
  <c r="AI50" i="7" s="1" a="1"/>
  <c r="AI50" i="7" s="1"/>
  <c r="BH50" i="7" s="1"/>
  <c r="C186" i="7" a="1"/>
  <c r="C186" i="7" s="1"/>
  <c r="AI186" i="7" s="1" a="1"/>
  <c r="AI186" i="7" s="1"/>
  <c r="BH186" i="7" s="1"/>
  <c r="C242" i="7" a="1"/>
  <c r="C242" i="7" s="1"/>
  <c r="AI242" i="7" s="1" a="1"/>
  <c r="AI242" i="7" s="1"/>
  <c r="BH242" i="7" s="1"/>
  <c r="C212" i="7" a="1"/>
  <c r="C212" i="7" s="1"/>
  <c r="AI212" i="7" s="1" a="1"/>
  <c r="AI212" i="7" s="1"/>
  <c r="BH212" i="7" s="1"/>
  <c r="C224" i="7" a="1"/>
  <c r="C224" i="7" s="1"/>
  <c r="AI224" i="7" s="1" a="1"/>
  <c r="AI224" i="7" s="1"/>
  <c r="BH224" i="7" s="1"/>
  <c r="C54" i="7" a="1"/>
  <c r="C54" i="7" s="1"/>
  <c r="AI54" i="7" s="1" a="1"/>
  <c r="AI54" i="7" s="1"/>
  <c r="BH54" i="7" s="1"/>
  <c r="C68" i="7" a="1"/>
  <c r="C68" i="7" s="1"/>
  <c r="AI68" i="7" s="1" a="1"/>
  <c r="AI68" i="7" s="1"/>
  <c r="BH68" i="7" s="1"/>
  <c r="C78" i="7" a="1"/>
  <c r="C78" i="7" s="1"/>
  <c r="AI78" i="7" s="1" a="1"/>
  <c r="AI78" i="7" s="1"/>
  <c r="BH78" i="7" s="1"/>
  <c r="C93" i="7" a="1"/>
  <c r="C93" i="7" s="1"/>
  <c r="AI93" i="7" s="1" a="1"/>
  <c r="AI93" i="7" s="1"/>
  <c r="BH93" i="7" s="1"/>
  <c r="C151" i="7" a="1"/>
  <c r="C151" i="7" s="1"/>
  <c r="AI151" i="7" s="1" a="1"/>
  <c r="AI151" i="7" s="1"/>
  <c r="BH151" i="7" s="1"/>
  <c r="C183" i="7" a="1"/>
  <c r="C183" i="7" s="1"/>
  <c r="AI183" i="7" s="1" a="1"/>
  <c r="AI183" i="7" s="1"/>
  <c r="BH183" i="7" s="1"/>
  <c r="C236" i="7" a="1"/>
  <c r="C236" i="7" s="1"/>
  <c r="AI236" i="7" s="1" a="1"/>
  <c r="AI236" i="7" s="1"/>
  <c r="BH236" i="7" s="1"/>
  <c r="C174" i="7" a="1"/>
  <c r="C174" i="7" s="1"/>
  <c r="AI174" i="7" s="1" a="1"/>
  <c r="AI174" i="7" s="1"/>
  <c r="BH174" i="7" s="1"/>
  <c r="C262" i="7" a="1"/>
  <c r="C262" i="7" s="1"/>
  <c r="AI262" i="7" s="1" a="1"/>
  <c r="AI262" i="7" s="1"/>
  <c r="BH262" i="7" s="1"/>
  <c r="C55" i="7" a="1"/>
  <c r="C55" i="7" s="1"/>
  <c r="AI55" i="7" s="1" a="1"/>
  <c r="AI55" i="7" s="1"/>
  <c r="BH55" i="7" s="1"/>
  <c r="C70" i="7" a="1"/>
  <c r="C70" i="7" s="1"/>
  <c r="AI70" i="7" s="1" a="1"/>
  <c r="AI70" i="7" s="1"/>
  <c r="BH70" i="7" s="1"/>
  <c r="C79" i="7" a="1"/>
  <c r="C79" i="7" s="1"/>
  <c r="AI79" i="7" s="1" a="1"/>
  <c r="AI79" i="7" s="1"/>
  <c r="BH79" i="7" s="1"/>
  <c r="C95" i="7" a="1"/>
  <c r="C95" i="7" s="1"/>
  <c r="AI95" i="7" s="1" a="1"/>
  <c r="AI95" i="7" s="1"/>
  <c r="BH95" i="7" s="1"/>
  <c r="C153" i="7" a="1"/>
  <c r="C153" i="7" s="1"/>
  <c r="AI153" i="7" s="1" a="1"/>
  <c r="AI153" i="7" s="1"/>
  <c r="BH153" i="7" s="1"/>
  <c r="C184" i="7" a="1"/>
  <c r="C184" i="7" s="1"/>
  <c r="AI184" i="7" s="1" a="1"/>
  <c r="AI184" i="7" s="1"/>
  <c r="BH184" i="7" s="1"/>
  <c r="C238" i="7" a="1"/>
  <c r="C238" i="7" s="1"/>
  <c r="AI238" i="7" s="1" a="1"/>
  <c r="AI238" i="7" s="1"/>
  <c r="BH238" i="7" s="1"/>
  <c r="C197" i="7" a="1"/>
  <c r="C197" i="7" s="1"/>
  <c r="AI197" i="7" s="1" a="1"/>
  <c r="AI197" i="7" s="1"/>
  <c r="BH197" i="7" s="1"/>
  <c r="C264" i="7" a="1"/>
  <c r="C264" i="7" s="1"/>
  <c r="AI264" i="7" s="1" a="1"/>
  <c r="AI264" i="7" s="1"/>
  <c r="BH264" i="7" s="1"/>
  <c r="C15" i="7" a="1"/>
  <c r="C15" i="7" s="1"/>
  <c r="AI15" i="7" s="1" a="1"/>
  <c r="AI15" i="7" s="1"/>
  <c r="BH15" i="7" s="1"/>
  <c r="C20" i="7" a="1"/>
  <c r="C20" i="7" s="1"/>
  <c r="AI20" i="7" s="1" a="1"/>
  <c r="AI20" i="7" s="1"/>
  <c r="BH20" i="7" s="1"/>
  <c r="C139" i="7" a="1"/>
  <c r="C139" i="7" s="1"/>
  <c r="AI139" i="7" s="1" a="1"/>
  <c r="AI139" i="7" s="1"/>
  <c r="BH139" i="7" s="1"/>
  <c r="C157" i="7" a="1"/>
  <c r="C157" i="7" s="1"/>
  <c r="AI157" i="7" s="1" a="1"/>
  <c r="AI157" i="7" s="1"/>
  <c r="BH157" i="7" s="1"/>
  <c r="C222" i="7" a="1"/>
  <c r="C222" i="7" s="1"/>
  <c r="AI222" i="7" s="1" a="1"/>
  <c r="AI222" i="7" s="1"/>
  <c r="BH222" i="7" s="1"/>
  <c r="C37" i="7" a="1"/>
  <c r="C37" i="7" s="1"/>
  <c r="AI37" i="7" s="1" a="1"/>
  <c r="AI37" i="7" s="1"/>
  <c r="BH37" i="7" s="1"/>
  <c r="C46" i="7" a="1"/>
  <c r="C46" i="7" s="1"/>
  <c r="AI46" i="7" s="1" a="1"/>
  <c r="AI46" i="7" s="1"/>
  <c r="BH46" i="7" s="1"/>
  <c r="C215" i="7" a="1"/>
  <c r="C215" i="7" s="1"/>
  <c r="AI215" i="7" s="1" a="1"/>
  <c r="AI215" i="7" s="1"/>
  <c r="BH215" i="7" s="1"/>
  <c r="C286" i="7" a="1"/>
  <c r="C286" i="7" s="1"/>
  <c r="AI286" i="7" s="1" a="1"/>
  <c r="AI286" i="7" s="1"/>
  <c r="BH286" i="7" s="1"/>
  <c r="C9" i="7" a="1"/>
  <c r="C9" i="7" s="1"/>
  <c r="AI9" i="7" s="1" a="1"/>
  <c r="AI9" i="7" s="1"/>
  <c r="BH9" i="7" s="1"/>
  <c r="C129" i="7" a="1"/>
  <c r="C129" i="7" s="1"/>
  <c r="AI129" i="7" s="1" a="1"/>
  <c r="AI129" i="7" s="1"/>
  <c r="BH129" i="7" s="1"/>
  <c r="C88" i="7" a="1"/>
  <c r="C88" i="7" s="1"/>
  <c r="AI88" i="7" s="1" a="1"/>
  <c r="AI88" i="7" s="1"/>
  <c r="BH88" i="7" s="1"/>
  <c r="C200" i="7" a="1"/>
  <c r="C200" i="7" s="1"/>
  <c r="AI200" i="7" s="1" a="1"/>
  <c r="AI200" i="7" s="1"/>
  <c r="BH200" i="7" s="1"/>
  <c r="C280" i="7" a="1"/>
  <c r="C280" i="7" s="1"/>
  <c r="AI280" i="7" s="1" a="1"/>
  <c r="AI280" i="7" s="1"/>
  <c r="BH280" i="7" s="1"/>
  <c r="C35" i="7" a="1"/>
  <c r="C35" i="7" s="1"/>
  <c r="AI35" i="7" s="1" a="1"/>
  <c r="AI35" i="7" s="1"/>
  <c r="BH35" i="7" s="1"/>
  <c r="C108" i="7" a="1"/>
  <c r="C108" i="7" s="1"/>
  <c r="AI108" i="7" s="1" a="1"/>
  <c r="AI108" i="7" s="1"/>
  <c r="BH108" i="7" s="1"/>
  <c r="C213" i="7" a="1"/>
  <c r="C213" i="7" s="1"/>
  <c r="AI213" i="7" s="1" a="1"/>
  <c r="AI213" i="7" s="1"/>
  <c r="BH213" i="7" s="1"/>
  <c r="C267" i="7" a="1"/>
  <c r="C267" i="7" s="1"/>
  <c r="AI267" i="7" s="1" a="1"/>
  <c r="AI267" i="7" s="1"/>
  <c r="BH267" i="7" s="1"/>
  <c r="C52" i="7" a="1"/>
  <c r="C52" i="7" s="1"/>
  <c r="AI52" i="7" s="1" a="1"/>
  <c r="AI52" i="7" s="1"/>
  <c r="BH52" i="7" s="1"/>
  <c r="C76" i="7" a="1"/>
  <c r="C76" i="7" s="1"/>
  <c r="AI76" i="7" s="1" a="1"/>
  <c r="AI76" i="7" s="1"/>
  <c r="BH76" i="7" s="1"/>
  <c r="C147" i="7" a="1"/>
  <c r="C147" i="7" s="1"/>
  <c r="AI147" i="7" s="1" a="1"/>
  <c r="AI147" i="7" s="1"/>
  <c r="BH147" i="7" s="1"/>
  <c r="C217" i="7" a="1"/>
  <c r="C217" i="7" s="1"/>
  <c r="AI217" i="7" s="1" a="1"/>
  <c r="AI217" i="7" s="1"/>
  <c r="BH217" i="7" s="1"/>
  <c r="C164" i="7" a="1"/>
  <c r="C164" i="7" s="1"/>
  <c r="AI164" i="7" s="1" a="1"/>
  <c r="AI164" i="7" s="1"/>
  <c r="BH164" i="7" s="1"/>
  <c r="C41" i="7" a="1"/>
  <c r="C41" i="7" s="1"/>
  <c r="AI41" i="7" s="1" a="1"/>
  <c r="AI41" i="7" s="1"/>
  <c r="BH41" i="7" s="1"/>
  <c r="C169" i="7" a="1"/>
  <c r="C169" i="7" s="1"/>
  <c r="AI169" i="7" s="1" a="1"/>
  <c r="AI169" i="7" s="1"/>
  <c r="BH169" i="7" s="1"/>
  <c r="C67" i="7" a="1"/>
  <c r="C67" i="7" s="1"/>
  <c r="AI67" i="7" s="1" a="1"/>
  <c r="AI67" i="7" s="1"/>
  <c r="BH67" i="7" s="1"/>
  <c r="C290" i="7" a="1"/>
  <c r="C290" i="7" s="1"/>
  <c r="AI290" i="7" s="1" a="1"/>
  <c r="AI290" i="7" s="1"/>
  <c r="BH290" i="7" s="1"/>
  <c r="C13" i="7" a="1"/>
  <c r="C13" i="7" s="1"/>
  <c r="AI13" i="7" s="1" a="1"/>
  <c r="AI13" i="7" s="1"/>
  <c r="BH13" i="7" s="1"/>
  <c r="C133" i="7" a="1"/>
  <c r="C133" i="7" s="1"/>
  <c r="AI133" i="7" s="1" a="1"/>
  <c r="AI133" i="7" s="1"/>
  <c r="BH133" i="7" s="1"/>
  <c r="C96" i="7" a="1"/>
  <c r="C96" i="7" s="1"/>
  <c r="AI96" i="7" s="1" a="1"/>
  <c r="AI96" i="7" s="1"/>
  <c r="BH96" i="7" s="1"/>
  <c r="C282" i="7" a="1"/>
  <c r="C282" i="7" s="1"/>
  <c r="AI282" i="7" s="1" a="1"/>
  <c r="AI282" i="7" s="1"/>
  <c r="BH282" i="7" s="1"/>
  <c r="C172" i="7" a="1"/>
  <c r="C172" i="7" s="1"/>
  <c r="AI172" i="7" s="1" a="1"/>
  <c r="AI172" i="7" s="1"/>
  <c r="BH172" i="7" s="1"/>
  <c r="C39" i="7" a="1"/>
  <c r="C39" i="7" s="1"/>
  <c r="AI39" i="7" s="1" a="1"/>
  <c r="AI39" i="7" s="1"/>
  <c r="BH39" i="7" s="1"/>
  <c r="C112" i="7" a="1"/>
  <c r="C112" i="7" s="1"/>
  <c r="AI112" i="7" s="1" a="1"/>
  <c r="AI112" i="7" s="1"/>
  <c r="BH112" i="7" s="1"/>
  <c r="C231" i="7" a="1"/>
  <c r="C231" i="7" s="1"/>
  <c r="AI231" i="7" s="1" a="1"/>
  <c r="AI231" i="7" s="1"/>
  <c r="BH231" i="7" s="1"/>
  <c r="C288" i="7" a="1"/>
  <c r="C288" i="7" s="1"/>
  <c r="AI288" i="7" s="1" a="1"/>
  <c r="AI288" i="7" s="1"/>
  <c r="BH288" i="7" s="1"/>
  <c r="C56" i="7" a="1"/>
  <c r="C56" i="7" s="1"/>
  <c r="AI56" i="7" s="1" a="1"/>
  <c r="AI56" i="7" s="1"/>
  <c r="BH56" i="7" s="1"/>
  <c r="C80" i="7" a="1"/>
  <c r="C80" i="7" s="1"/>
  <c r="AI80" i="7" s="1" a="1"/>
  <c r="AI80" i="7" s="1"/>
  <c r="BH80" i="7" s="1"/>
  <c r="C155" i="7" a="1"/>
  <c r="C155" i="7" s="1"/>
  <c r="AI155" i="7" s="1" a="1"/>
  <c r="AI155" i="7" s="1"/>
  <c r="BH155" i="7" s="1"/>
  <c r="C240" i="7" a="1"/>
  <c r="C240" i="7" s="1"/>
  <c r="AI240" i="7" s="1" a="1"/>
  <c r="AI240" i="7" s="1"/>
  <c r="BH240" i="7" s="1"/>
  <c r="C198" i="7" a="1"/>
  <c r="C198" i="7" s="1"/>
  <c r="AI198" i="7" s="1" a="1"/>
  <c r="AI198" i="7" s="1"/>
  <c r="BH198" i="7" s="1"/>
  <c r="C66" i="7" a="1"/>
  <c r="C66" i="7" s="1"/>
  <c r="AI66" i="7" s="1" a="1"/>
  <c r="AI66" i="7" s="1"/>
  <c r="BH66" i="7" s="1"/>
  <c r="C91" i="7" a="1"/>
  <c r="C91" i="7" s="1"/>
  <c r="AI91" i="7" s="1" a="1"/>
  <c r="AI91" i="7" s="1"/>
  <c r="BH91" i="7" s="1"/>
  <c r="C182" i="7" a="1"/>
  <c r="C182" i="7" s="1"/>
  <c r="AI182" i="7" s="1" a="1"/>
  <c r="AI182" i="7" s="1"/>
  <c r="BH182" i="7" s="1"/>
  <c r="C168" i="7" a="1"/>
  <c r="C168" i="7" s="1"/>
  <c r="AI168" i="7" s="1" a="1"/>
  <c r="AI168" i="7" s="1"/>
  <c r="BH168" i="7" s="1"/>
  <c r="C33" i="7" a="1"/>
  <c r="C33" i="7" s="1"/>
  <c r="AI33" i="7" s="1" a="1"/>
  <c r="AI33" i="7" s="1"/>
  <c r="BH33" i="7" s="1"/>
  <c r="C28" i="7" a="1"/>
  <c r="C28" i="7" s="1"/>
  <c r="AI28" i="7" s="1" a="1"/>
  <c r="AI28" i="7" s="1"/>
  <c r="BH28" i="7" s="1"/>
  <c r="C143" i="7" a="1"/>
  <c r="C143" i="7" s="1"/>
  <c r="AI143" i="7" s="1" a="1"/>
  <c r="AI143" i="7" s="1"/>
  <c r="BH143" i="7" s="1"/>
  <c r="C193" i="7" a="1"/>
  <c r="C193" i="7" s="1"/>
  <c r="AI193" i="7" s="1" a="1"/>
  <c r="AI193" i="7" s="1"/>
  <c r="BH193" i="7" s="1"/>
  <c r="C252" i="7" a="1"/>
  <c r="C252" i="7" s="1"/>
  <c r="AI252" i="7" s="1" a="1"/>
  <c r="AI252" i="7" s="1"/>
  <c r="BH252" i="7" s="1"/>
  <c r="C43" i="7" a="1"/>
  <c r="C43" i="7" s="1"/>
  <c r="AI43" i="7" s="1" a="1"/>
  <c r="AI43" i="7" s="1"/>
  <c r="BH43" i="7" s="1"/>
  <c r="C171" i="7" a="1"/>
  <c r="C171" i="7" s="1"/>
  <c r="AI171" i="7" s="1" a="1"/>
  <c r="AI171" i="7" s="1"/>
  <c r="BH171" i="7" s="1"/>
  <c r="C161" i="7" a="1"/>
  <c r="C161" i="7" s="1"/>
  <c r="AI161" i="7" s="1" a="1"/>
  <c r="AI161" i="7" s="1"/>
  <c r="BH161" i="7" s="1"/>
  <c r="C292" i="7" a="1"/>
  <c r="C292" i="7" s="1"/>
  <c r="AI292" i="7" s="1" a="1"/>
  <c r="AI292" i="7" s="1"/>
  <c r="BH292" i="7" s="1"/>
  <c r="C36" i="7" a="1"/>
  <c r="C36" i="7" s="1"/>
  <c r="AI36" i="7" s="1" a="1"/>
  <c r="AI36" i="7" s="1"/>
  <c r="BH36" i="7" s="1"/>
  <c r="C109" i="7" a="1"/>
  <c r="C109" i="7" s="1"/>
  <c r="AI109" i="7" s="1" a="1"/>
  <c r="AI109" i="7" s="1"/>
  <c r="BH109" i="7" s="1"/>
  <c r="C214" i="7" a="1"/>
  <c r="C214" i="7" s="1"/>
  <c r="AI214" i="7" s="1" a="1"/>
  <c r="AI214" i="7" s="1"/>
  <c r="BH214" i="7" s="1"/>
  <c r="C275" i="7" a="1"/>
  <c r="C275" i="7" s="1"/>
  <c r="AI275" i="7" s="1" a="1"/>
  <c r="AI275" i="7" s="1"/>
  <c r="BH275" i="7" s="1"/>
  <c r="C8" i="7" a="1"/>
  <c r="C8" i="7" s="1"/>
  <c r="AI8" i="7" s="1" a="1"/>
  <c r="AI8" i="7" s="1"/>
  <c r="BH8" i="7" s="1"/>
  <c r="C128" i="7" a="1"/>
  <c r="C128" i="7" s="1"/>
  <c r="AI128" i="7" s="1" a="1"/>
  <c r="AI128" i="7" s="1"/>
  <c r="BH128" i="7" s="1"/>
  <c r="C44" i="7" a="1"/>
  <c r="C44" i="7" s="1"/>
  <c r="AI44" i="7" s="1" a="1"/>
  <c r="AI44" i="7" s="1"/>
  <c r="BH44" i="7" s="1"/>
  <c r="C175" i="7" a="1"/>
  <c r="C175" i="7" s="1"/>
  <c r="AI175" i="7" s="1" a="1"/>
  <c r="AI175" i="7" s="1"/>
  <c r="BH175" i="7" s="1"/>
  <c r="C279" i="7" a="1"/>
  <c r="C279" i="7" s="1"/>
  <c r="AI279" i="7" s="1" a="1"/>
  <c r="AI279" i="7" s="1"/>
  <c r="BH279" i="7" s="1"/>
  <c r="C64" i="7" a="1"/>
  <c r="C64" i="7" s="1"/>
  <c r="AI64" i="7" s="1" a="1"/>
  <c r="AI64" i="7" s="1"/>
  <c r="BH64" i="7" s="1"/>
  <c r="C49" i="7" a="1"/>
  <c r="C49" i="7" s="1"/>
  <c r="AI49" i="7" s="1" a="1"/>
  <c r="AI49" i="7" s="1"/>
  <c r="BH49" i="7" s="1"/>
  <c r="C180" i="7" a="1"/>
  <c r="C180" i="7" s="1"/>
  <c r="AI180" i="7" s="1" a="1"/>
  <c r="AI180" i="7" s="1"/>
  <c r="BH180" i="7" s="1"/>
  <c r="C285" i="7" a="1"/>
  <c r="C285" i="7" s="1"/>
  <c r="AI285" i="7" s="1" a="1"/>
  <c r="AI285" i="7" s="1"/>
  <c r="BH285" i="7" s="1"/>
  <c r="C276" i="7" a="1"/>
  <c r="C276" i="7" s="1"/>
  <c r="AI276" i="7" s="1" a="1"/>
  <c r="AI276" i="7" s="1"/>
  <c r="BH276" i="7" s="1"/>
  <c r="C126" i="7" a="1"/>
  <c r="C126" i="7" s="1"/>
  <c r="AI126" i="7" s="1" a="1"/>
  <c r="AI126" i="7" s="1"/>
  <c r="BH126" i="7" s="1"/>
  <c r="C103" i="7" a="1"/>
  <c r="C103" i="7" s="1"/>
  <c r="AI103" i="7" s="1" a="1"/>
  <c r="AI103" i="7" s="1"/>
  <c r="BH103" i="7" s="1"/>
  <c r="C223" i="7" a="1"/>
  <c r="C223" i="7" s="1"/>
  <c r="AI223" i="7" s="1" a="1"/>
  <c r="AI223" i="7" s="1"/>
  <c r="BH223" i="7" s="1"/>
  <c r="C261" i="7" a="1"/>
  <c r="C261" i="7" s="1"/>
  <c r="AI261" i="7" s="1" a="1"/>
  <c r="AI261" i="7" s="1"/>
  <c r="BH261" i="7" s="1"/>
  <c r="C97" i="7" a="1"/>
  <c r="C97" i="7" s="1"/>
  <c r="AI97" i="7" s="1" a="1"/>
  <c r="AI97" i="7" s="1"/>
  <c r="BH97" i="7" s="1"/>
  <c r="C199" i="7" a="1"/>
  <c r="C199" i="7" s="1"/>
  <c r="AI199" i="7" s="1" a="1"/>
  <c r="AI199" i="7" s="1"/>
  <c r="BH199" i="7" s="1"/>
  <c r="C77" i="7" a="1"/>
  <c r="C77" i="7" s="1"/>
  <c r="AI77" i="7" s="1" a="1"/>
  <c r="AI77" i="7" s="1"/>
  <c r="BH77" i="7" s="1"/>
  <c r="C234" i="7" a="1"/>
  <c r="C234" i="7" s="1"/>
  <c r="AI234" i="7" s="1" a="1"/>
  <c r="AI234" i="7" s="1"/>
  <c r="BH234" i="7" s="1"/>
  <c r="C42" i="7" a="1"/>
  <c r="C42" i="7" s="1"/>
  <c r="AI42" i="7" s="1" a="1"/>
  <c r="AI42" i="7" s="1"/>
  <c r="BH42" i="7" s="1"/>
  <c r="C100" i="7" a="1"/>
  <c r="C100" i="7" s="1"/>
  <c r="AI100" i="7" s="1" a="1"/>
  <c r="AI100" i="7" s="1"/>
  <c r="BH100" i="7" s="1"/>
  <c r="C51" i="7" a="1"/>
  <c r="C51" i="7" s="1"/>
  <c r="AI51" i="7" s="1" a="1"/>
  <c r="AI51" i="7" s="1"/>
  <c r="BH51" i="7" s="1"/>
  <c r="C145" i="7" a="1"/>
  <c r="C145" i="7" s="1"/>
  <c r="AI145" i="7" s="1" a="1"/>
  <c r="AI145" i="7" s="1"/>
  <c r="BH145" i="7" s="1"/>
  <c r="C255" i="7" a="1"/>
  <c r="C255" i="7" s="1"/>
  <c r="AI255" i="7" s="1" a="1"/>
  <c r="AI255" i="7" s="1"/>
  <c r="BH255" i="7" s="1"/>
  <c r="C11" i="7" a="1"/>
  <c r="C11" i="7" s="1"/>
  <c r="AI11" i="7" s="1" a="1"/>
  <c r="AI11" i="7" s="1"/>
  <c r="BH11" i="7" s="1"/>
  <c r="C92" i="7" a="1"/>
  <c r="C92" i="7" s="1"/>
  <c r="AI92" i="7" s="1" a="1"/>
  <c r="AI92" i="7" s="1"/>
  <c r="BH92" i="7" s="1"/>
  <c r="C295" i="7" a="1"/>
  <c r="C295" i="7" s="1"/>
  <c r="AI295" i="7" s="1" a="1"/>
  <c r="AI295" i="7" s="1"/>
  <c r="BH295" i="7" s="1"/>
  <c r="C30" i="7" a="1"/>
  <c r="C30" i="7" s="1"/>
  <c r="AI30" i="7" s="1" a="1"/>
  <c r="AI30" i="7" s="1"/>
  <c r="BH30" i="7" s="1"/>
  <c r="C221" i="7" a="1"/>
  <c r="C221" i="7" s="1"/>
  <c r="AI221" i="7" s="1" a="1"/>
  <c r="AI221" i="7" s="1"/>
  <c r="BH221" i="7" s="1"/>
  <c r="C125" i="7" a="1"/>
  <c r="C125" i="7" s="1"/>
  <c r="AI125" i="7" s="1" a="1"/>
  <c r="AI125" i="7" s="1"/>
  <c r="BH125" i="7" s="1"/>
  <c r="C210" i="7" a="1"/>
  <c r="C210" i="7" s="1"/>
  <c r="AI210" i="7" s="1" a="1"/>
  <c r="AI210" i="7" s="1"/>
  <c r="BH210" i="7" s="1"/>
  <c r="C17" i="7" a="1"/>
  <c r="C17" i="7" s="1"/>
  <c r="AI17" i="7" s="1" a="1"/>
  <c r="AI17" i="7" s="1"/>
  <c r="BH17" i="7" s="1"/>
  <c r="C181" i="7" a="1"/>
  <c r="C181" i="7" s="1"/>
  <c r="AI181" i="7" s="1" a="1"/>
  <c r="AI181" i="7" s="1"/>
  <c r="BH181" i="7" s="1"/>
  <c r="C293" i="7" a="1"/>
  <c r="C293" i="7" s="1"/>
  <c r="AI293" i="7" s="1" a="1"/>
  <c r="AI293" i="7" s="1"/>
  <c r="BH293" i="7" s="1"/>
  <c r="C40" i="7" a="1"/>
  <c r="C40" i="7" s="1"/>
  <c r="AI40" i="7" s="1" a="1"/>
  <c r="AI40" i="7" s="1"/>
  <c r="BH40" i="7" s="1"/>
  <c r="C232" i="7" a="1"/>
  <c r="C232" i="7" s="1"/>
  <c r="AI232" i="7" s="1" a="1"/>
  <c r="AI232" i="7" s="1"/>
  <c r="BH232" i="7" s="1"/>
  <c r="C12" i="7" a="1"/>
  <c r="C12" i="7" s="1"/>
  <c r="AI12" i="7" s="1" a="1"/>
  <c r="AI12" i="7" s="1"/>
  <c r="BH12" i="7" s="1"/>
  <c r="C94" i="7" a="1"/>
  <c r="C94" i="7" s="1"/>
  <c r="AI94" i="7" s="1" a="1"/>
  <c r="AI94" i="7" s="1"/>
  <c r="BH94" i="7" s="1"/>
  <c r="C106" i="7" a="1"/>
  <c r="C106" i="7" s="1"/>
  <c r="AI106" i="7" s="1" a="1"/>
  <c r="AI106" i="7" s="1"/>
  <c r="BH106" i="7" s="1"/>
  <c r="C107" i="7" a="1"/>
  <c r="C107" i="7" s="1"/>
  <c r="AI107" i="7" s="1" a="1"/>
  <c r="AI107" i="7" s="1"/>
  <c r="BH107" i="7" s="1"/>
  <c r="C246" i="7" a="1"/>
  <c r="C246" i="7" s="1"/>
  <c r="AI246" i="7" s="1" a="1"/>
  <c r="AI246" i="7" s="1"/>
  <c r="BH246" i="7" s="1"/>
  <c r="C130" i="7" a="1"/>
  <c r="C130" i="7" s="1"/>
  <c r="AI130" i="7" s="1" a="1"/>
  <c r="AI130" i="7" s="1"/>
  <c r="BH130" i="7" s="1"/>
  <c r="C228" i="7" a="1"/>
  <c r="C228" i="7" s="1"/>
  <c r="AI228" i="7" s="1" a="1"/>
  <c r="AI228" i="7" s="1"/>
  <c r="BH228" i="7" s="1"/>
  <c r="C16" i="7" a="1"/>
  <c r="C16" i="7" s="1"/>
  <c r="AI16" i="7" s="1" a="1"/>
  <c r="AI16" i="7" s="1"/>
  <c r="BH16" i="7" s="1"/>
  <c r="C163" i="7" a="1"/>
  <c r="C163" i="7" s="1"/>
  <c r="AI163" i="7" s="1" a="1"/>
  <c r="AI163" i="7" s="1"/>
  <c r="BH163" i="7" s="1"/>
  <c r="C19" i="7" a="1"/>
  <c r="C19" i="7" s="1"/>
  <c r="AI19" i="7" s="1" a="1"/>
  <c r="AI19" i="7" s="1"/>
  <c r="BH19" i="7" s="1"/>
  <c r="C141" i="7" a="1"/>
  <c r="C141" i="7" s="1"/>
  <c r="AI141" i="7" s="1" a="1"/>
  <c r="AI141" i="7" s="1"/>
  <c r="BH141" i="7" s="1"/>
  <c r="C250" i="7" a="1"/>
  <c r="C250" i="7" s="1"/>
  <c r="AI250" i="7" s="1" a="1"/>
  <c r="AI250" i="7" s="1"/>
  <c r="BH250" i="7" s="1"/>
  <c r="C110" i="7" a="1"/>
  <c r="C110" i="7" s="1"/>
  <c r="AI110" i="7" s="1" a="1"/>
  <c r="AI110" i="7" s="1"/>
  <c r="BH110" i="7" s="1"/>
  <c r="C287" i="7" a="1"/>
  <c r="C287" i="7" s="1"/>
  <c r="AI287" i="7" s="1" a="1"/>
  <c r="AI287" i="7" s="1"/>
  <c r="BH287" i="7" s="1"/>
  <c r="C134" i="7" a="1"/>
  <c r="C134" i="7" s="1"/>
  <c r="AI134" i="7" s="1" a="1"/>
  <c r="AI134" i="7" s="1"/>
  <c r="BH134" i="7" s="1"/>
  <c r="C75" i="7" a="1"/>
  <c r="C75" i="7" s="1"/>
  <c r="AI75" i="7" s="1" a="1"/>
  <c r="AI75" i="7" s="1"/>
  <c r="BH75" i="7" s="1"/>
  <c r="C160" i="7" a="1"/>
  <c r="C160" i="7" s="1"/>
  <c r="AI160" i="7" s="1" a="1"/>
  <c r="AI160" i="7" s="1"/>
  <c r="BH160" i="7" s="1"/>
  <c r="C289" i="7" a="1"/>
  <c r="C289" i="7" s="1"/>
  <c r="AI289" i="7" s="1" a="1"/>
  <c r="AI289" i="7" s="1"/>
  <c r="BH289" i="7" s="1"/>
  <c r="C132" i="7" a="1"/>
  <c r="C132" i="7" s="1"/>
  <c r="AI132" i="7" s="1" a="1"/>
  <c r="AI132" i="7" s="1"/>
  <c r="BH132" i="7" s="1"/>
  <c r="C266" i="7" a="1"/>
  <c r="C266" i="7" s="1"/>
  <c r="AI266" i="7" s="1" a="1"/>
  <c r="AI266" i="7" s="1"/>
  <c r="BH266" i="7" s="1"/>
  <c r="C34" i="7" a="1"/>
  <c r="C34" i="7" s="1"/>
  <c r="AI34" i="7" s="1" a="1"/>
  <c r="AI34" i="7" s="1"/>
  <c r="BH34" i="7" s="1"/>
  <c r="C206" i="7" a="1"/>
  <c r="C206" i="7" s="1"/>
  <c r="AI206" i="7" s="1" a="1"/>
  <c r="AI206" i="7" s="1"/>
  <c r="BH206" i="7" s="1"/>
  <c r="C10" i="7" a="1"/>
  <c r="C10" i="7" s="1"/>
  <c r="AI10" i="7" s="1" a="1"/>
  <c r="AI10" i="7" s="1"/>
  <c r="BH10" i="7" s="1"/>
  <c r="C90" i="7" a="1"/>
  <c r="C90" i="7" s="1"/>
  <c r="AI90" i="7" s="1" a="1"/>
  <c r="AI90" i="7" s="1"/>
  <c r="BH90" i="7" s="1"/>
  <c r="C281" i="7" a="1"/>
  <c r="C281" i="7" s="1"/>
  <c r="AI281" i="7" s="1" a="1"/>
  <c r="AI281" i="7" s="1"/>
  <c r="BH281" i="7" s="1"/>
  <c r="C248" i="7" a="1"/>
  <c r="C248" i="7" s="1"/>
  <c r="AI248" i="7" s="1" a="1"/>
  <c r="AI248" i="7" s="1"/>
  <c r="BH248" i="7" s="1"/>
  <c r="C249" i="7" a="1"/>
  <c r="C249" i="7" s="1"/>
  <c r="AI249" i="7" s="1" a="1"/>
  <c r="AI249" i="7" s="1"/>
  <c r="BH249" i="7" s="1"/>
  <c r="C14" i="7" a="1"/>
  <c r="C14" i="7" s="1"/>
  <c r="AI14" i="7" s="1" a="1"/>
  <c r="AI14" i="7" s="1"/>
  <c r="BH14" i="7" s="1"/>
  <c r="C162" i="7" a="1"/>
  <c r="C162" i="7" s="1"/>
  <c r="AI162" i="7" s="1" a="1"/>
  <c r="AI162" i="7" s="1"/>
  <c r="BH162" i="7" s="1"/>
  <c r="C278" i="7" a="1"/>
  <c r="C278" i="7" s="1"/>
  <c r="AI278" i="7" s="1" a="1"/>
  <c r="AI278" i="7" s="1"/>
  <c r="BH278" i="7" s="1"/>
  <c r="C32" i="7" a="1"/>
  <c r="C32" i="7" s="1"/>
  <c r="AI32" i="7" s="1" a="1"/>
  <c r="AI32" i="7" s="1"/>
  <c r="BH32" i="7" s="1"/>
  <c r="C53" i="7" a="1"/>
  <c r="C53" i="7" s="1"/>
  <c r="AI53" i="7" s="1" a="1"/>
  <c r="AI53" i="7" s="1"/>
  <c r="BH53" i="7" s="1"/>
  <c r="C38" i="7" a="1"/>
  <c r="C38" i="7" s="1"/>
  <c r="AI38" i="7" s="1" a="1"/>
  <c r="AI38" i="7" s="1"/>
  <c r="BH38" i="7" s="1"/>
  <c r="C22" i="7" a="1"/>
  <c r="C22" i="7" s="1"/>
  <c r="AI22" i="7" s="1" a="1"/>
  <c r="AI22" i="7" s="1"/>
  <c r="BH22" i="7" s="1"/>
  <c r="C65" i="7" a="1"/>
  <c r="C65" i="7" s="1"/>
  <c r="AI65" i="7" s="1" a="1"/>
  <c r="AI65" i="7" s="1"/>
  <c r="BH65" i="7" s="1"/>
  <c r="C170" i="7" a="1"/>
  <c r="C170" i="7" s="1"/>
  <c r="AI170" i="7" s="1" a="1"/>
  <c r="AI170" i="7" s="1"/>
  <c r="BH170" i="7" s="1"/>
  <c r="C98" i="7" a="1"/>
  <c r="C98" i="7" s="1"/>
  <c r="AI98" i="7" s="1" a="1"/>
  <c r="AI98" i="7" s="1"/>
  <c r="BH98" i="7" s="1"/>
  <c r="C72" i="7" a="1"/>
  <c r="C72" i="7" s="1"/>
  <c r="AI72" i="7" s="1" a="1"/>
  <c r="AI72" i="7" s="1"/>
  <c r="BH72" i="7" s="1"/>
  <c r="C24" i="7" a="1"/>
  <c r="C24" i="7" s="1"/>
  <c r="AI24" i="7" s="1" a="1"/>
  <c r="AI24" i="7" s="1"/>
  <c r="BH24" i="7" s="1"/>
  <c r="C101" i="7" a="1"/>
  <c r="C101" i="7" s="1"/>
  <c r="AI101" i="7" s="1" a="1"/>
  <c r="AI101" i="7" s="1"/>
  <c r="BH101" i="7" s="1"/>
  <c r="C208" i="7" a="1"/>
  <c r="C208" i="7" s="1"/>
  <c r="AI208" i="7" s="1" a="1"/>
  <c r="AI208" i="7" s="1"/>
  <c r="BH208" i="7" s="1"/>
  <c r="C131" i="7" a="1"/>
  <c r="C131" i="7" s="1"/>
  <c r="AI131" i="7" s="1" a="1"/>
  <c r="AI131" i="7" s="1"/>
  <c r="BH131" i="7" s="1"/>
  <c r="C149" i="7" a="1"/>
  <c r="C149" i="7" s="1"/>
  <c r="AI149" i="7" s="1" a="1"/>
  <c r="AI149" i="7" s="1"/>
  <c r="BH149" i="7" s="1"/>
  <c r="C230" i="7" a="1"/>
  <c r="C230" i="7" s="1"/>
  <c r="AI230" i="7" s="1" a="1"/>
  <c r="AI230" i="7" s="1"/>
  <c r="BH230" i="7" s="1"/>
  <c r="C159" i="7" a="1"/>
  <c r="C159" i="7" s="1"/>
  <c r="AI159" i="7" s="1" a="1"/>
  <c r="AI159" i="7" s="1"/>
  <c r="BH159" i="7" s="1"/>
  <c r="C89" i="7" a="1"/>
  <c r="C89" i="7" s="1"/>
  <c r="AI89" i="7" s="1" a="1"/>
  <c r="AI89" i="7" s="1"/>
  <c r="BH89" i="7" s="1"/>
  <c r="C205" i="7" a="1"/>
  <c r="C205" i="7" s="1"/>
  <c r="AI205" i="7" s="1" a="1"/>
  <c r="AI205" i="7" s="1"/>
  <c r="BH205" i="7" s="1"/>
  <c r="C291" i="7" a="1"/>
  <c r="C291" i="7" s="1"/>
  <c r="AI291" i="7" s="1" a="1"/>
  <c r="AI291" i="7" s="1"/>
  <c r="BH291" i="7" s="1"/>
  <c r="C220" i="7" a="1"/>
  <c r="C220" i="7" s="1"/>
  <c r="AI220" i="7" s="1" a="1"/>
  <c r="AI220" i="7" s="1"/>
  <c r="BH220" i="7" s="1"/>
  <c r="C185" i="7" a="1"/>
  <c r="C185" i="7" s="1"/>
  <c r="AI185" i="7" s="1" a="1"/>
  <c r="AI185" i="7" s="1"/>
  <c r="BH185" i="7" s="1"/>
  <c r="C191" i="7" a="1"/>
  <c r="C191" i="7" s="1"/>
  <c r="AI191" i="7" s="1" a="1"/>
  <c r="AI191" i="7" s="1"/>
  <c r="BH191" i="7" s="1"/>
  <c r="C245" i="7" a="1"/>
  <c r="C245" i="7" s="1"/>
  <c r="AI245" i="7" s="1" a="1"/>
  <c r="AI245" i="7" s="1"/>
  <c r="BH245" i="7" s="1"/>
  <c r="R10" i="7" a="1"/>
  <c r="R10" i="7" s="1"/>
  <c r="AX10" i="7" s="1" a="1"/>
  <c r="AX10" i="7" s="1"/>
  <c r="BW10" i="7" s="1"/>
  <c r="R75" i="7" a="1"/>
  <c r="R75" i="7" s="1"/>
  <c r="AX75" i="7" s="1" a="1"/>
  <c r="AX75" i="7" s="1"/>
  <c r="BW75" i="7" s="1"/>
  <c r="R33" i="7" a="1"/>
  <c r="R33" i="7" s="1"/>
  <c r="AX33" i="7" s="1" a="1"/>
  <c r="AX33" i="7" s="1"/>
  <c r="BW33" i="7" s="1"/>
  <c r="R154" i="7" a="1"/>
  <c r="R154" i="7" s="1"/>
  <c r="AX154" i="7" s="1" a="1"/>
  <c r="AX154" i="7" s="1"/>
  <c r="BW154" i="7" s="1"/>
  <c r="R55" i="7" a="1"/>
  <c r="R55" i="7" s="1"/>
  <c r="AX55" i="7" s="1" a="1"/>
  <c r="AX55" i="7" s="1"/>
  <c r="BW55" i="7" s="1"/>
  <c r="R230" i="7" a="1"/>
  <c r="R230" i="7" s="1"/>
  <c r="AX230" i="7" s="1" a="1"/>
  <c r="AX230" i="7" s="1"/>
  <c r="BW230" i="7" s="1"/>
  <c r="R238" i="7" a="1"/>
  <c r="R238" i="7" s="1"/>
  <c r="AX238" i="7" s="1" a="1"/>
  <c r="AX238" i="7" s="1"/>
  <c r="BW238" i="7" s="1"/>
  <c r="R272" i="7" a="1"/>
  <c r="R272" i="7" s="1"/>
  <c r="AX272" i="7" s="1" a="1"/>
  <c r="AX272" i="7" s="1"/>
  <c r="BW272" i="7" s="1"/>
  <c r="R212" i="7" a="1"/>
  <c r="R212" i="7" s="1"/>
  <c r="AX212" i="7" s="1" a="1"/>
  <c r="AX212" i="7" s="1"/>
  <c r="BW212" i="7" s="1"/>
  <c r="R280" i="7" a="1"/>
  <c r="R280" i="7" s="1"/>
  <c r="AX280" i="7" s="1" a="1"/>
  <c r="AX280" i="7" s="1"/>
  <c r="BW280" i="7" s="1"/>
  <c r="R72" i="7" a="1"/>
  <c r="R72" i="7" s="1"/>
  <c r="AX72" i="7" s="1" a="1"/>
  <c r="AX72" i="7" s="1"/>
  <c r="BW72" i="7" s="1"/>
  <c r="R136" i="7" a="1"/>
  <c r="R136" i="7" s="1"/>
  <c r="AX136" i="7" s="1" a="1"/>
  <c r="AX136" i="7" s="1"/>
  <c r="BW136" i="7" s="1"/>
  <c r="R151" i="7" a="1"/>
  <c r="R151" i="7" s="1"/>
  <c r="AX151" i="7" s="1" a="1"/>
  <c r="AX151" i="7" s="1"/>
  <c r="BW151" i="7" s="1"/>
  <c r="R172" i="7" a="1"/>
  <c r="R172" i="7" s="1"/>
  <c r="AX172" i="7" s="1" a="1"/>
  <c r="AX172" i="7" s="1"/>
  <c r="BW172" i="7" s="1"/>
  <c r="R214" i="7" a="1"/>
  <c r="R214" i="7" s="1"/>
  <c r="AX214" i="7" s="1" a="1"/>
  <c r="AX214" i="7" s="1"/>
  <c r="BW214" i="7" s="1"/>
  <c r="R235" i="7" a="1"/>
  <c r="R235" i="7" s="1"/>
  <c r="AX235" i="7" s="1" a="1"/>
  <c r="AX235" i="7" s="1"/>
  <c r="BW235" i="7" s="1"/>
  <c r="R258" i="7" a="1"/>
  <c r="R258" i="7" s="1"/>
  <c r="AX258" i="7" s="1" a="1"/>
  <c r="AX258" i="7" s="1"/>
  <c r="BW258" i="7" s="1"/>
  <c r="R293" i="7" a="1"/>
  <c r="R293" i="7" s="1"/>
  <c r="AX293" i="7" s="1" a="1"/>
  <c r="AX293" i="7" s="1"/>
  <c r="BW293" i="7" s="1"/>
  <c r="R260" i="7" a="1"/>
  <c r="R260" i="7" s="1"/>
  <c r="AX260" i="7" s="1" a="1"/>
  <c r="AX260" i="7" s="1"/>
  <c r="BW260" i="7" s="1"/>
  <c r="R73" i="7" a="1"/>
  <c r="R73" i="7" s="1"/>
  <c r="AX73" i="7" s="1" a="1"/>
  <c r="AX73" i="7" s="1"/>
  <c r="BW73" i="7" s="1"/>
  <c r="R137" i="7" a="1"/>
  <c r="R137" i="7" s="1"/>
  <c r="AX137" i="7" s="1" a="1"/>
  <c r="AX137" i="7" s="1"/>
  <c r="BW137" i="7" s="1"/>
  <c r="R152" i="7" a="1"/>
  <c r="R152" i="7" s="1"/>
  <c r="AX152" i="7" s="1" a="1"/>
  <c r="AX152" i="7" s="1"/>
  <c r="BW152" i="7" s="1"/>
  <c r="R173" i="7" a="1"/>
  <c r="R173" i="7" s="1"/>
  <c r="AX173" i="7" s="1" a="1"/>
  <c r="AX173" i="7" s="1"/>
  <c r="BW173" i="7" s="1"/>
  <c r="R215" i="7" a="1"/>
  <c r="R215" i="7" s="1"/>
  <c r="AX215" i="7" s="1" a="1"/>
  <c r="AX215" i="7" s="1"/>
  <c r="BW215" i="7" s="1"/>
  <c r="R236" i="7" a="1"/>
  <c r="R236" i="7" s="1"/>
  <c r="AX236" i="7" s="1" a="1"/>
  <c r="AX236" i="7" s="1"/>
  <c r="BW236" i="7" s="1"/>
  <c r="R270" i="7" a="1"/>
  <c r="R270" i="7" s="1"/>
  <c r="AX270" i="7" s="1" a="1"/>
  <c r="AX270" i="7" s="1"/>
  <c r="BW270" i="7" s="1"/>
  <c r="R104" i="7" a="1"/>
  <c r="R104" i="7" s="1"/>
  <c r="AX104" i="7" s="1" a="1"/>
  <c r="AX104" i="7" s="1"/>
  <c r="BW104" i="7" s="1"/>
  <c r="R269" i="7" a="1"/>
  <c r="R269" i="7" s="1"/>
  <c r="AX269" i="7" s="1" a="1"/>
  <c r="AX269" i="7" s="1"/>
  <c r="BW269" i="7" s="1"/>
  <c r="R70" i="7" a="1"/>
  <c r="R70" i="7" s="1"/>
  <c r="AX70" i="7" s="1" a="1"/>
  <c r="AX70" i="7" s="1"/>
  <c r="BW70" i="7" s="1"/>
  <c r="R134" i="7" a="1"/>
  <c r="R134" i="7" s="1"/>
  <c r="AX134" i="7" s="1" a="1"/>
  <c r="AX134" i="7" s="1"/>
  <c r="BW134" i="7" s="1"/>
  <c r="R149" i="7" a="1"/>
  <c r="R149" i="7" s="1"/>
  <c r="AX149" i="7" s="1" a="1"/>
  <c r="AX149" i="7" s="1"/>
  <c r="BW149" i="7" s="1"/>
  <c r="R159" i="7" a="1"/>
  <c r="R159" i="7" s="1"/>
  <c r="AX159" i="7" s="1" a="1"/>
  <c r="AX159" i="7" s="1"/>
  <c r="BW159" i="7" s="1"/>
  <c r="R206" i="7" a="1"/>
  <c r="R206" i="7" s="1"/>
  <c r="AX206" i="7" s="1" a="1"/>
  <c r="AX206" i="7" s="1"/>
  <c r="BW206" i="7" s="1"/>
  <c r="R233" i="7" a="1"/>
  <c r="R233" i="7" s="1"/>
  <c r="AX233" i="7" s="1" a="1"/>
  <c r="AX233" i="7" s="1"/>
  <c r="BW233" i="7" s="1"/>
  <c r="R256" i="7" a="1"/>
  <c r="R256" i="7" s="1"/>
  <c r="AX256" i="7" s="1" a="1"/>
  <c r="AX256" i="7" s="1"/>
  <c r="BW256" i="7" s="1"/>
  <c r="R276" i="7" a="1"/>
  <c r="R276" i="7" s="1"/>
  <c r="AX276" i="7" s="1" a="1"/>
  <c r="AX276" i="7" s="1"/>
  <c r="BW276" i="7" s="1"/>
  <c r="R167" i="7" a="1"/>
  <c r="R167" i="7" s="1"/>
  <c r="AX167" i="7" s="1" a="1"/>
  <c r="AX167" i="7" s="1"/>
  <c r="BW167" i="7" s="1"/>
  <c r="R17" i="7" a="1"/>
  <c r="R17" i="7" s="1"/>
  <c r="AX17" i="7" s="1" a="1"/>
  <c r="AX17" i="7" s="1"/>
  <c r="BW17" i="7" s="1"/>
  <c r="R46" i="7" a="1"/>
  <c r="R46" i="7" s="1"/>
  <c r="AX46" i="7" s="1" a="1"/>
  <c r="AX46" i="7" s="1"/>
  <c r="BW46" i="7" s="1"/>
  <c r="R41" i="7" a="1"/>
  <c r="R41" i="7" s="1"/>
  <c r="AX41" i="7" s="1" a="1"/>
  <c r="AX41" i="7" s="1"/>
  <c r="BW41" i="7" s="1"/>
  <c r="R20" i="7" a="1"/>
  <c r="R20" i="7" s="1"/>
  <c r="AX20" i="7" s="1" a="1"/>
  <c r="AX20" i="7" s="1"/>
  <c r="BW20" i="7" s="1"/>
  <c r="R105" i="7" a="1"/>
  <c r="R105" i="7" s="1"/>
  <c r="AX105" i="7" s="1" a="1"/>
  <c r="AX105" i="7" s="1"/>
  <c r="BW105" i="7" s="1"/>
  <c r="R119" i="7" a="1"/>
  <c r="R119" i="7" s="1"/>
  <c r="AX119" i="7" s="1" a="1"/>
  <c r="AX119" i="7" s="1"/>
  <c r="BW119" i="7" s="1"/>
  <c r="R242" i="7" a="1"/>
  <c r="R242" i="7" s="1"/>
  <c r="AX242" i="7" s="1" a="1"/>
  <c r="AX242" i="7" s="1"/>
  <c r="BW242" i="7" s="1"/>
  <c r="R284" i="7" a="1"/>
  <c r="R284" i="7" s="1"/>
  <c r="AX284" i="7" s="1" a="1"/>
  <c r="AX284" i="7" s="1"/>
  <c r="BW284" i="7" s="1"/>
  <c r="R165" i="7" a="1"/>
  <c r="R165" i="7" s="1"/>
  <c r="AX165" i="7" s="1" a="1"/>
  <c r="AX165" i="7" s="1"/>
  <c r="BW165" i="7" s="1"/>
  <c r="R12" i="7" a="1"/>
  <c r="R12" i="7" s="1"/>
  <c r="AX12" i="7" s="1" a="1"/>
  <c r="AX12" i="7" s="1"/>
  <c r="BW12" i="7" s="1"/>
  <c r="R43" i="7" a="1"/>
  <c r="R43" i="7" s="1"/>
  <c r="AX43" i="7" s="1" a="1"/>
  <c r="AX43" i="7" s="1"/>
  <c r="BW43" i="7" s="1"/>
  <c r="R35" i="7" a="1"/>
  <c r="R35" i="7" s="1"/>
  <c r="AX35" i="7" s="1" a="1"/>
  <c r="AX35" i="7" s="1"/>
  <c r="BW35" i="7" s="1"/>
  <c r="R155" i="7" a="1"/>
  <c r="R155" i="7" s="1"/>
  <c r="AX155" i="7" s="1" a="1"/>
  <c r="AX155" i="7" s="1"/>
  <c r="BW155" i="7" s="1"/>
  <c r="R99" i="7" a="1"/>
  <c r="R99" i="7" s="1"/>
  <c r="AX99" i="7" s="1" a="1"/>
  <c r="AX99" i="7" s="1"/>
  <c r="BW99" i="7" s="1"/>
  <c r="R231" i="7" a="1"/>
  <c r="R231" i="7" s="1"/>
  <c r="AX231" i="7" s="1" a="1"/>
  <c r="AX231" i="7" s="1"/>
  <c r="BW231" i="7" s="1"/>
  <c r="R239" i="7" a="1"/>
  <c r="R239" i="7" s="1"/>
  <c r="AX239" i="7" s="1" a="1"/>
  <c r="AX239" i="7" s="1"/>
  <c r="BW239" i="7" s="1"/>
  <c r="R273" i="7" a="1"/>
  <c r="R273" i="7" s="1"/>
  <c r="AX273" i="7" s="1" a="1"/>
  <c r="AX273" i="7" s="1"/>
  <c r="BW273" i="7" s="1"/>
  <c r="R227" i="7" a="1"/>
  <c r="R227" i="7" s="1"/>
  <c r="AX227" i="7" s="1" a="1"/>
  <c r="AX227" i="7" s="1"/>
  <c r="BW227" i="7" s="1"/>
  <c r="R14" i="7" a="1"/>
  <c r="R14" i="7" s="1"/>
  <c r="AX14" i="7" s="1" a="1"/>
  <c r="AX14" i="7" s="1"/>
  <c r="BW14" i="7" s="1"/>
  <c r="R44" i="7" a="1"/>
  <c r="R44" i="7" s="1"/>
  <c r="AX44" i="7" s="1" a="1"/>
  <c r="AX44" i="7" s="1"/>
  <c r="BW44" i="7" s="1"/>
  <c r="R37" i="7" a="1"/>
  <c r="R37" i="7" s="1"/>
  <c r="AX37" i="7" s="1" a="1"/>
  <c r="AX37" i="7" s="1"/>
  <c r="BW37" i="7" s="1"/>
  <c r="R156" i="7" a="1"/>
  <c r="R156" i="7" s="1"/>
  <c r="AX156" i="7" s="1" a="1"/>
  <c r="AX156" i="7" s="1"/>
  <c r="BW156" i="7" s="1"/>
  <c r="R101" i="7" a="1"/>
  <c r="R101" i="7" s="1"/>
  <c r="AX101" i="7" s="1" a="1"/>
  <c r="AX101" i="7" s="1"/>
  <c r="BW101" i="7" s="1"/>
  <c r="R232" i="7" a="1"/>
  <c r="R232" i="7" s="1"/>
  <c r="AX232" i="7" s="1" a="1"/>
  <c r="AX232" i="7" s="1"/>
  <c r="BW232" i="7" s="1"/>
  <c r="R240" i="7" a="1"/>
  <c r="R240" i="7" s="1"/>
  <c r="AX240" i="7" s="1" a="1"/>
  <c r="AX240" i="7" s="1"/>
  <c r="BW240" i="7" s="1"/>
  <c r="R282" i="7" a="1"/>
  <c r="R282" i="7" s="1"/>
  <c r="AX282" i="7" s="1" a="1"/>
  <c r="AX282" i="7" s="1"/>
  <c r="BW282" i="7" s="1"/>
  <c r="R246" i="7" a="1"/>
  <c r="R246" i="7" s="1"/>
  <c r="AX246" i="7" s="1" a="1"/>
  <c r="AX246" i="7" s="1"/>
  <c r="BW246" i="7" s="1"/>
  <c r="R8" i="7" a="1"/>
  <c r="R8" i="7" s="1"/>
  <c r="AX8" i="7" s="1" a="1"/>
  <c r="AX8" i="7" s="1"/>
  <c r="BW8" i="7" s="1"/>
  <c r="R74" i="7" a="1"/>
  <c r="R74" i="7" s="1"/>
  <c r="AX74" i="7" s="1" a="1"/>
  <c r="AX74" i="7" s="1"/>
  <c r="BW74" i="7" s="1"/>
  <c r="R13" i="7" a="1"/>
  <c r="R13" i="7" s="1"/>
  <c r="AX13" i="7" s="1" a="1"/>
  <c r="AX13" i="7" s="1"/>
  <c r="BW13" i="7" s="1"/>
  <c r="R153" i="7" a="1"/>
  <c r="R153" i="7" s="1"/>
  <c r="AX153" i="7" s="1" a="1"/>
  <c r="AX153" i="7" s="1"/>
  <c r="BW153" i="7" s="1"/>
  <c r="R51" i="7" a="1"/>
  <c r="R51" i="7" s="1"/>
  <c r="AX51" i="7" s="1" a="1"/>
  <c r="AX51" i="7" s="1"/>
  <c r="BW51" i="7" s="1"/>
  <c r="R229" i="7" a="1"/>
  <c r="R229" i="7" s="1"/>
  <c r="AX229" i="7" s="1" a="1"/>
  <c r="AX229" i="7" s="1"/>
  <c r="BW229" i="7" s="1"/>
  <c r="R237" i="7" a="1"/>
  <c r="R237" i="7" s="1"/>
  <c r="AX237" i="7" s="1" a="1"/>
  <c r="AX237" i="7" s="1"/>
  <c r="BW237" i="7" s="1"/>
  <c r="R271" i="7" a="1"/>
  <c r="R271" i="7" s="1"/>
  <c r="AX271" i="7" s="1" a="1"/>
  <c r="AX271" i="7" s="1"/>
  <c r="BW271" i="7" s="1"/>
  <c r="R174" i="7" a="1"/>
  <c r="R174" i="7" s="1"/>
  <c r="AX174" i="7" s="1" a="1"/>
  <c r="AX174" i="7" s="1"/>
  <c r="BW174" i="7" s="1"/>
  <c r="R278" i="7" a="1"/>
  <c r="R278" i="7" s="1"/>
  <c r="AX278" i="7" s="1" a="1"/>
  <c r="AX278" i="7" s="1"/>
  <c r="BW278" i="7" s="1"/>
  <c r="R25" i="7" a="1"/>
  <c r="R25" i="7" s="1"/>
  <c r="AX25" i="7" s="1" a="1"/>
  <c r="AX25" i="7" s="1"/>
  <c r="BW25" i="7" s="1"/>
  <c r="R50" i="7" a="1"/>
  <c r="R50" i="7" s="1"/>
  <c r="AX50" i="7" s="1" a="1"/>
  <c r="AX50" i="7" s="1"/>
  <c r="BW50" i="7" s="1"/>
  <c r="R90" i="7" a="1"/>
  <c r="R90" i="7" s="1"/>
  <c r="AX90" i="7" s="1" a="1"/>
  <c r="AX90" i="7" s="1"/>
  <c r="BW90" i="7" s="1"/>
  <c r="R34" i="7" a="1"/>
  <c r="R34" i="7" s="1"/>
  <c r="AX34" i="7" s="1" a="1"/>
  <c r="AX34" i="7" s="1"/>
  <c r="BW34" i="7" s="1"/>
  <c r="R53" i="7" a="1"/>
  <c r="R53" i="7" s="1"/>
  <c r="AX53" i="7" s="1" a="1"/>
  <c r="AX53" i="7" s="1"/>
  <c r="BW53" i="7" s="1"/>
  <c r="R166" i="7" a="1"/>
  <c r="R166" i="7" s="1"/>
  <c r="AX166" i="7" s="1" a="1"/>
  <c r="AX166" i="7" s="1"/>
  <c r="BW166" i="7" s="1"/>
  <c r="R106" i="7" a="1"/>
  <c r="R106" i="7" s="1"/>
  <c r="AX106" i="7" s="1" a="1"/>
  <c r="AX106" i="7" s="1"/>
  <c r="BW106" i="7" s="1"/>
  <c r="R221" i="7" a="1"/>
  <c r="R221" i="7" s="1"/>
  <c r="AX221" i="7" s="1" a="1"/>
  <c r="AX221" i="7" s="1"/>
  <c r="BW221" i="7" s="1"/>
  <c r="R6" i="7" a="1"/>
  <c r="R6" i="7" s="1"/>
  <c r="R19" i="7" a="1"/>
  <c r="R19" i="7" s="1"/>
  <c r="AX19" i="7" s="1" a="1"/>
  <c r="AX19" i="7" s="1"/>
  <c r="BW19" i="7" s="1"/>
  <c r="R47" i="7" a="1"/>
  <c r="R47" i="7" s="1"/>
  <c r="AX47" i="7" s="1" a="1"/>
  <c r="AX47" i="7" s="1"/>
  <c r="BW47" i="7" s="1"/>
  <c r="R87" i="7" a="1"/>
  <c r="R87" i="7" s="1"/>
  <c r="AX87" i="7" s="1" a="1"/>
  <c r="AX87" i="7" s="1"/>
  <c r="BW87" i="7" s="1"/>
  <c r="R24" i="7" a="1"/>
  <c r="R24" i="7" s="1"/>
  <c r="AX24" i="7" s="1" a="1"/>
  <c r="AX24" i="7" s="1"/>
  <c r="BW24" i="7" s="1"/>
  <c r="R157" i="7" a="1"/>
  <c r="R157" i="7" s="1"/>
  <c r="AX157" i="7" s="1" a="1"/>
  <c r="AX157" i="7" s="1"/>
  <c r="BW157" i="7" s="1"/>
  <c r="R123" i="7" a="1"/>
  <c r="R123" i="7" s="1"/>
  <c r="AX123" i="7" s="1" a="1"/>
  <c r="AX123" i="7" s="1"/>
  <c r="BW123" i="7" s="1"/>
  <c r="R243" i="7" a="1"/>
  <c r="R243" i="7" s="1"/>
  <c r="AX243" i="7" s="1" a="1"/>
  <c r="AX243" i="7" s="1"/>
  <c r="BW243" i="7" s="1"/>
  <c r="R285" i="7" a="1"/>
  <c r="R285" i="7" s="1"/>
  <c r="AX285" i="7" s="1" a="1"/>
  <c r="AX285" i="7" s="1"/>
  <c r="BW285" i="7" s="1"/>
  <c r="R201" i="7" a="1"/>
  <c r="R201" i="7" s="1"/>
  <c r="AX201" i="7" s="1" a="1"/>
  <c r="AX201" i="7" s="1"/>
  <c r="BW201" i="7" s="1"/>
  <c r="R21" i="7" a="1"/>
  <c r="R21" i="7" s="1"/>
  <c r="AX21" i="7" s="1" a="1"/>
  <c r="AX21" i="7" s="1"/>
  <c r="BW21" i="7" s="1"/>
  <c r="R48" i="7" a="1"/>
  <c r="R48" i="7" s="1"/>
  <c r="AX48" i="7" s="1" a="1"/>
  <c r="AX48" i="7" s="1"/>
  <c r="BW48" i="7" s="1"/>
  <c r="R88" i="7" a="1"/>
  <c r="R88" i="7" s="1"/>
  <c r="AX88" i="7" s="1" a="1"/>
  <c r="AX88" i="7" s="1"/>
  <c r="BW88" i="7" s="1"/>
  <c r="R28" i="7" a="1"/>
  <c r="R28" i="7" s="1"/>
  <c r="AX28" i="7" s="1" a="1"/>
  <c r="AX28" i="7" s="1"/>
  <c r="BW28" i="7" s="1"/>
  <c r="R54" i="7" a="1"/>
  <c r="R54" i="7" s="1"/>
  <c r="AX54" i="7" s="1" a="1"/>
  <c r="AX54" i="7" s="1"/>
  <c r="BW54" i="7" s="1"/>
  <c r="R127" i="7" a="1"/>
  <c r="R127" i="7" s="1"/>
  <c r="AX127" i="7" s="1" a="1"/>
  <c r="AX127" i="7" s="1"/>
  <c r="BW127" i="7" s="1"/>
  <c r="R244" i="7" a="1"/>
  <c r="R244" i="7" s="1"/>
  <c r="AX244" i="7" s="1" a="1"/>
  <c r="AX244" i="7" s="1"/>
  <c r="BW244" i="7" s="1"/>
  <c r="R193" i="7" a="1"/>
  <c r="R193" i="7" s="1"/>
  <c r="AX193" i="7" s="1" a="1"/>
  <c r="AX193" i="7" s="1"/>
  <c r="BW193" i="7" s="1"/>
  <c r="R209" i="7" a="1"/>
  <c r="R209" i="7" s="1"/>
  <c r="AX209" i="7" s="1" a="1"/>
  <c r="AX209" i="7" s="1"/>
  <c r="BW209" i="7" s="1"/>
  <c r="R16" i="7" a="1"/>
  <c r="R16" i="7" s="1"/>
  <c r="AX16" i="7" s="1" a="1"/>
  <c r="AX16" i="7" s="1"/>
  <c r="BW16" i="7" s="1"/>
  <c r="R45" i="7" a="1"/>
  <c r="R45" i="7" s="1"/>
  <c r="AX45" i="7" s="1" a="1"/>
  <c r="AX45" i="7" s="1"/>
  <c r="BW45" i="7" s="1"/>
  <c r="R39" i="7" a="1"/>
  <c r="R39" i="7" s="1"/>
  <c r="AX39" i="7" s="1" a="1"/>
  <c r="AX39" i="7" s="1"/>
  <c r="BW39" i="7" s="1"/>
  <c r="R18" i="7" a="1"/>
  <c r="R18" i="7" s="1"/>
  <c r="AX18" i="7" s="1" a="1"/>
  <c r="AX18" i="7" s="1"/>
  <c r="BW18" i="7" s="1"/>
  <c r="R103" i="7" a="1"/>
  <c r="R103" i="7" s="1"/>
  <c r="AX103" i="7" s="1" a="1"/>
  <c r="AX103" i="7" s="1"/>
  <c r="BW103" i="7" s="1"/>
  <c r="R115" i="7" a="1"/>
  <c r="R115" i="7" s="1"/>
  <c r="AX115" i="7" s="1" a="1"/>
  <c r="AX115" i="7" s="1"/>
  <c r="BW115" i="7" s="1"/>
  <c r="R241" i="7" a="1"/>
  <c r="R241" i="7" s="1"/>
  <c r="AX241" i="7" s="1" a="1"/>
  <c r="AX241" i="7" s="1"/>
  <c r="BW241" i="7" s="1"/>
  <c r="R283" i="7" a="1"/>
  <c r="R283" i="7" s="1"/>
  <c r="AX283" i="7" s="1" a="1"/>
  <c r="AX283" i="7" s="1"/>
  <c r="BW283" i="7" s="1"/>
  <c r="R252" i="7" a="1"/>
  <c r="R252" i="7" s="1"/>
  <c r="AX252" i="7" s="1" a="1"/>
  <c r="AX252" i="7" s="1"/>
  <c r="BW252" i="7" s="1"/>
  <c r="R71" i="7" a="1"/>
  <c r="R71" i="7" s="1"/>
  <c r="AX71" i="7" s="1" a="1"/>
  <c r="AX71" i="7" s="1"/>
  <c r="BW71" i="7" s="1"/>
  <c r="R135" i="7" a="1"/>
  <c r="R135" i="7" s="1"/>
  <c r="AX135" i="7" s="1" a="1"/>
  <c r="AX135" i="7" s="1"/>
  <c r="BW135" i="7" s="1"/>
  <c r="R150" i="7" a="1"/>
  <c r="R150" i="7" s="1"/>
  <c r="AX150" i="7" s="1" a="1"/>
  <c r="AX150" i="7" s="1"/>
  <c r="BW150" i="7" s="1"/>
  <c r="R171" i="7" a="1"/>
  <c r="R171" i="7" s="1"/>
  <c r="AX171" i="7" s="1" a="1"/>
  <c r="AX171" i="7" s="1"/>
  <c r="BW171" i="7" s="1"/>
  <c r="R213" i="7" a="1"/>
  <c r="R213" i="7" s="1"/>
  <c r="AX213" i="7" s="1" a="1"/>
  <c r="AX213" i="7" s="1"/>
  <c r="BW213" i="7" s="1"/>
  <c r="R234" i="7" a="1"/>
  <c r="R234" i="7" s="1"/>
  <c r="AX234" i="7" s="1" a="1"/>
  <c r="AX234" i="7" s="1"/>
  <c r="BW234" i="7" s="1"/>
  <c r="R257" i="7" a="1"/>
  <c r="R257" i="7" s="1"/>
  <c r="AX257" i="7" s="1" a="1"/>
  <c r="AX257" i="7" s="1"/>
  <c r="BW257" i="7" s="1"/>
  <c r="R292" i="7" a="1"/>
  <c r="R292" i="7" s="1"/>
  <c r="AX292" i="7" s="1" a="1"/>
  <c r="AX292" i="7" s="1"/>
  <c r="BW292" i="7" s="1"/>
  <c r="R265" i="7" a="1"/>
  <c r="R265" i="7" s="1"/>
  <c r="AX265" i="7" s="1" a="1"/>
  <c r="AX265" i="7" s="1"/>
  <c r="BW265" i="7" s="1"/>
  <c r="R68" i="7" a="1"/>
  <c r="R68" i="7" s="1"/>
  <c r="AX68" i="7" s="1" a="1"/>
  <c r="AX68" i="7" s="1"/>
  <c r="BW68" i="7" s="1"/>
  <c r="R85" i="7" a="1"/>
  <c r="R85" i="7" s="1"/>
  <c r="AX85" i="7" s="1" a="1"/>
  <c r="AX85" i="7" s="1"/>
  <c r="BW85" i="7" s="1"/>
  <c r="R147" i="7" a="1"/>
  <c r="R147" i="7" s="1"/>
  <c r="AX147" i="7" s="1" a="1"/>
  <c r="AX147" i="7" s="1"/>
  <c r="BW147" i="7" s="1"/>
  <c r="R126" i="7" a="1"/>
  <c r="R126" i="7" s="1"/>
  <c r="AX126" i="7" s="1" a="1"/>
  <c r="AX126" i="7" s="1"/>
  <c r="BW126" i="7" s="1"/>
  <c r="R204" i="7" a="1"/>
  <c r="R204" i="7" s="1"/>
  <c r="AX204" i="7" s="1" a="1"/>
  <c r="AX204" i="7" s="1"/>
  <c r="BW204" i="7" s="1"/>
  <c r="R217" i="7" a="1"/>
  <c r="R217" i="7" s="1"/>
  <c r="AX217" i="7" s="1" a="1"/>
  <c r="AX217" i="7" s="1"/>
  <c r="BW217" i="7" s="1"/>
  <c r="R228" i="7" a="1"/>
  <c r="R228" i="7" s="1"/>
  <c r="AX228" i="7" s="1" a="1"/>
  <c r="AX228" i="7" s="1"/>
  <c r="BW228" i="7" s="1"/>
  <c r="R267" i="7" a="1"/>
  <c r="R267" i="7" s="1"/>
  <c r="AX267" i="7" s="1" a="1"/>
  <c r="AX267" i="7" s="1"/>
  <c r="BW267" i="7" s="1"/>
  <c r="R281" i="7" a="1"/>
  <c r="R281" i="7" s="1"/>
  <c r="AX281" i="7" s="1" a="1"/>
  <c r="AX281" i="7" s="1"/>
  <c r="BW281" i="7" s="1"/>
  <c r="R69" i="7" a="1"/>
  <c r="R69" i="7" s="1"/>
  <c r="AX69" i="7" s="1" a="1"/>
  <c r="AX69" i="7" s="1"/>
  <c r="BW69" i="7" s="1"/>
  <c r="R86" i="7" a="1"/>
  <c r="R86" i="7" s="1"/>
  <c r="AX86" i="7" s="1" a="1"/>
  <c r="AX86" i="7" s="1"/>
  <c r="BW86" i="7" s="1"/>
  <c r="R148" i="7" a="1"/>
  <c r="R148" i="7" s="1"/>
  <c r="AX148" i="7" s="1" a="1"/>
  <c r="AX148" i="7" s="1"/>
  <c r="BW148" i="7" s="1"/>
  <c r="R128" i="7" a="1"/>
  <c r="R128" i="7" s="1"/>
  <c r="AX128" i="7" s="1" a="1"/>
  <c r="AX128" i="7" s="1"/>
  <c r="BW128" i="7" s="1"/>
  <c r="R205" i="7" a="1"/>
  <c r="R205" i="7" s="1"/>
  <c r="AX205" i="7" s="1" a="1"/>
  <c r="AX205" i="7" s="1"/>
  <c r="BW205" i="7" s="1"/>
  <c r="R218" i="7" a="1"/>
  <c r="R218" i="7" s="1"/>
  <c r="AX218" i="7" s="1" a="1"/>
  <c r="AX218" i="7" s="1"/>
  <c r="BW218" i="7" s="1"/>
  <c r="R249" i="7" a="1"/>
  <c r="R249" i="7" s="1"/>
  <c r="AX249" i="7" s="1" a="1"/>
  <c r="AX249" i="7" s="1"/>
  <c r="BW249" i="7" s="1"/>
  <c r="R275" i="7" a="1"/>
  <c r="R275" i="7" s="1"/>
  <c r="AX275" i="7" s="1" a="1"/>
  <c r="AX275" i="7" s="1"/>
  <c r="BW275" i="7" s="1"/>
  <c r="R279" i="7" a="1"/>
  <c r="R279" i="7" s="1"/>
  <c r="AX279" i="7" s="1" a="1"/>
  <c r="AX279" i="7" s="1"/>
  <c r="BW279" i="7" s="1"/>
  <c r="R66" i="7" a="1"/>
  <c r="R66" i="7" s="1"/>
  <c r="AX66" i="7" s="1" a="1"/>
  <c r="AX66" i="7" s="1"/>
  <c r="BW66" i="7" s="1"/>
  <c r="R83" i="7" a="1"/>
  <c r="R83" i="7" s="1"/>
  <c r="AX83" i="7" s="1" a="1"/>
  <c r="AX83" i="7" s="1"/>
  <c r="BW83" i="7" s="1"/>
  <c r="R145" i="7" a="1"/>
  <c r="R145" i="7" s="1"/>
  <c r="AX145" i="7" s="1" a="1"/>
  <c r="AX145" i="7" s="1"/>
  <c r="BW145" i="7" s="1"/>
  <c r="R122" i="7" a="1"/>
  <c r="R122" i="7" s="1"/>
  <c r="AX122" i="7" s="1" a="1"/>
  <c r="AX122" i="7" s="1"/>
  <c r="BW122" i="7" s="1"/>
  <c r="R180" i="7" a="1"/>
  <c r="R180" i="7" s="1"/>
  <c r="AX180" i="7" s="1" a="1"/>
  <c r="AX180" i="7" s="1"/>
  <c r="BW180" i="7" s="1"/>
  <c r="R208" i="7" a="1"/>
  <c r="R208" i="7" s="1"/>
  <c r="AX208" i="7" s="1" a="1"/>
  <c r="AX208" i="7" s="1"/>
  <c r="BW208" i="7" s="1"/>
  <c r="R200" i="7" a="1"/>
  <c r="R200" i="7" s="1"/>
  <c r="AX200" i="7" s="1" a="1"/>
  <c r="AX200" i="7" s="1"/>
  <c r="BW200" i="7" s="1"/>
  <c r="R210" i="7" a="1"/>
  <c r="R210" i="7" s="1"/>
  <c r="AX210" i="7" s="1" a="1"/>
  <c r="AX210" i="7" s="1"/>
  <c r="BW210" i="7" s="1"/>
  <c r="R261" i="7" a="1"/>
  <c r="R261" i="7" s="1"/>
  <c r="AX261" i="7" s="1" a="1"/>
  <c r="AX261" i="7" s="1"/>
  <c r="BW261" i="7" s="1"/>
  <c r="R76" i="7" a="1"/>
  <c r="R76" i="7" s="1"/>
  <c r="AX76" i="7" s="1" a="1"/>
  <c r="AX76" i="7" s="1"/>
  <c r="BW76" i="7" s="1"/>
  <c r="R112" i="7" a="1"/>
  <c r="R112" i="7" s="1"/>
  <c r="AX112" i="7" s="1" a="1"/>
  <c r="AX112" i="7" s="1"/>
  <c r="BW112" i="7" s="1"/>
  <c r="R188" i="7" a="1"/>
  <c r="R188" i="7" s="1"/>
  <c r="AX188" i="7" s="1" a="1"/>
  <c r="AX188" i="7" s="1"/>
  <c r="BW188" i="7" s="1"/>
  <c r="R288" i="7" a="1"/>
  <c r="R288" i="7" s="1"/>
  <c r="AX288" i="7" s="1" a="1"/>
  <c r="AX288" i="7" s="1"/>
  <c r="BW288" i="7" s="1"/>
  <c r="R59" i="7" a="1"/>
  <c r="R59" i="7" s="1"/>
  <c r="AX59" i="7" s="1" a="1"/>
  <c r="AX59" i="7" s="1"/>
  <c r="BW59" i="7" s="1"/>
  <c r="R95" i="7" a="1"/>
  <c r="R95" i="7" s="1"/>
  <c r="AX95" i="7" s="1" a="1"/>
  <c r="AX95" i="7" s="1"/>
  <c r="BW95" i="7" s="1"/>
  <c r="R160" i="7" a="1"/>
  <c r="R160" i="7" s="1"/>
  <c r="AX160" i="7" s="1" a="1"/>
  <c r="AX160" i="7" s="1"/>
  <c r="BW160" i="7" s="1"/>
  <c r="R129" i="7" a="1"/>
  <c r="R129" i="7" s="1"/>
  <c r="AX129" i="7" s="1" a="1"/>
  <c r="AX129" i="7" s="1"/>
  <c r="BW129" i="7" s="1"/>
  <c r="R254" i="7" a="1"/>
  <c r="R254" i="7" s="1"/>
  <c r="AX254" i="7" s="1" a="1"/>
  <c r="AX254" i="7" s="1"/>
  <c r="BW254" i="7" s="1"/>
  <c r="R26" i="7" a="1"/>
  <c r="R26" i="7" s="1"/>
  <c r="AX26" i="7" s="1" a="1"/>
  <c r="AX26" i="7" s="1"/>
  <c r="BW26" i="7" s="1"/>
  <c r="R110" i="7" a="1"/>
  <c r="R110" i="7" s="1"/>
  <c r="AX110" i="7" s="1" a="1"/>
  <c r="AX110" i="7" s="1"/>
  <c r="BW110" i="7" s="1"/>
  <c r="R186" i="7" a="1"/>
  <c r="R186" i="7" s="1"/>
  <c r="AX186" i="7" s="1" a="1"/>
  <c r="AX186" i="7" s="1"/>
  <c r="BW186" i="7" s="1"/>
  <c r="R286" i="7" a="1"/>
  <c r="R286" i="7" s="1"/>
  <c r="AX286" i="7" s="1" a="1"/>
  <c r="AX286" i="7" s="1"/>
  <c r="BW286" i="7" s="1"/>
  <c r="R31" i="7" a="1"/>
  <c r="R31" i="7" s="1"/>
  <c r="AX31" i="7" s="1" a="1"/>
  <c r="AX31" i="7" s="1"/>
  <c r="BW31" i="7" s="1"/>
  <c r="R93" i="7" a="1"/>
  <c r="R93" i="7" s="1"/>
  <c r="AX93" i="7" s="1" a="1"/>
  <c r="AX93" i="7" s="1"/>
  <c r="BW93" i="7" s="1"/>
  <c r="R100" i="7" a="1"/>
  <c r="R100" i="7" s="1"/>
  <c r="AX100" i="7" s="1" a="1"/>
  <c r="AX100" i="7" s="1"/>
  <c r="BW100" i="7" s="1"/>
  <c r="R121" i="7" a="1"/>
  <c r="R121" i="7" s="1"/>
  <c r="AX121" i="7" s="1" a="1"/>
  <c r="AX121" i="7" s="1"/>
  <c r="BW121" i="7" s="1"/>
  <c r="R222" i="7" a="1"/>
  <c r="R222" i="7" s="1"/>
  <c r="AX222" i="7" s="1" a="1"/>
  <c r="AX222" i="7" s="1"/>
  <c r="BW222" i="7" s="1"/>
  <c r="R80" i="7" a="1"/>
  <c r="R80" i="7" s="1"/>
  <c r="AX80" i="7" s="1" a="1"/>
  <c r="AX80" i="7" s="1"/>
  <c r="BW80" i="7" s="1"/>
  <c r="R116" i="7" a="1"/>
  <c r="R116" i="7" s="1"/>
  <c r="AX116" i="7" s="1" a="1"/>
  <c r="AX116" i="7" s="1"/>
  <c r="BW116" i="7" s="1"/>
  <c r="R190" i="7" a="1"/>
  <c r="R190" i="7" s="1"/>
  <c r="AX190" i="7" s="1" a="1"/>
  <c r="AX190" i="7" s="1"/>
  <c r="BW190" i="7" s="1"/>
  <c r="R108" i="7" a="1"/>
  <c r="R108" i="7" s="1"/>
  <c r="AX108" i="7" s="1" a="1"/>
  <c r="AX108" i="7" s="1"/>
  <c r="BW108" i="7" s="1"/>
  <c r="R63" i="7" a="1"/>
  <c r="R63" i="7" s="1"/>
  <c r="AX63" i="7" s="1" a="1"/>
  <c r="AX63" i="7" s="1"/>
  <c r="BW63" i="7" s="1"/>
  <c r="R139" i="7" a="1"/>
  <c r="R139" i="7" s="1"/>
  <c r="AX139" i="7" s="1" a="1"/>
  <c r="AX139" i="7" s="1"/>
  <c r="BW139" i="7" s="1"/>
  <c r="R164" i="7" a="1"/>
  <c r="R164" i="7" s="1"/>
  <c r="AX164" i="7" s="1" a="1"/>
  <c r="AX164" i="7" s="1"/>
  <c r="BW164" i="7" s="1"/>
  <c r="R211" i="7" a="1"/>
  <c r="R211" i="7" s="1"/>
  <c r="AX211" i="7" s="1" a="1"/>
  <c r="AX211" i="7" s="1"/>
  <c r="BW211" i="7" s="1"/>
  <c r="R264" i="7" a="1"/>
  <c r="R264" i="7" s="1"/>
  <c r="AX264" i="7" s="1" a="1"/>
  <c r="AX264" i="7" s="1"/>
  <c r="BW264" i="7" s="1"/>
  <c r="R78" i="7" a="1"/>
  <c r="R78" i="7" s="1"/>
  <c r="AX78" i="7" s="1" a="1"/>
  <c r="AX78" i="7" s="1"/>
  <c r="BW78" i="7" s="1"/>
  <c r="R56" i="7" a="1"/>
  <c r="R56" i="7" s="1"/>
  <c r="AX56" i="7" s="1" a="1"/>
  <c r="AX56" i="7" s="1"/>
  <c r="BW56" i="7" s="1"/>
  <c r="R169" i="7" a="1"/>
  <c r="R169" i="7" s="1"/>
  <c r="AX169" i="7" s="1" a="1"/>
  <c r="AX169" i="7" s="1"/>
  <c r="BW169" i="7" s="1"/>
  <c r="R290" i="7" a="1"/>
  <c r="R290" i="7" s="1"/>
  <c r="AX290" i="7" s="1" a="1"/>
  <c r="AX290" i="7" s="1"/>
  <c r="BW290" i="7" s="1"/>
  <c r="R61" i="7" a="1"/>
  <c r="R61" i="7" s="1"/>
  <c r="AX61" i="7" s="1" a="1"/>
  <c r="AX61" i="7" s="1"/>
  <c r="BW61" i="7" s="1"/>
  <c r="R97" i="7" a="1"/>
  <c r="R97" i="7" s="1"/>
  <c r="AX97" i="7" s="1" a="1"/>
  <c r="AX97" i="7" s="1"/>
  <c r="BW97" i="7" s="1"/>
  <c r="R162" i="7" a="1"/>
  <c r="R162" i="7" s="1"/>
  <c r="AX162" i="7" s="1" a="1"/>
  <c r="AX162" i="7" s="1"/>
  <c r="BW162" i="7" s="1"/>
  <c r="R198" i="7" a="1"/>
  <c r="R198" i="7" s="1"/>
  <c r="AX198" i="7" s="1" a="1"/>
  <c r="AX198" i="7" s="1"/>
  <c r="BW198" i="7" s="1"/>
  <c r="R175" i="7" a="1"/>
  <c r="R175" i="7" s="1"/>
  <c r="AX175" i="7" s="1" a="1"/>
  <c r="AX175" i="7" s="1"/>
  <c r="BW175" i="7" s="1"/>
  <c r="R84" i="7" a="1"/>
  <c r="R84" i="7" s="1"/>
  <c r="AX84" i="7" s="1" a="1"/>
  <c r="AX84" i="7" s="1"/>
  <c r="BW84" i="7" s="1"/>
  <c r="R124" i="7" a="1"/>
  <c r="R124" i="7" s="1"/>
  <c r="AX124" i="7" s="1" a="1"/>
  <c r="AX124" i="7" s="1"/>
  <c r="BW124" i="7" s="1"/>
  <c r="R216" i="7" a="1"/>
  <c r="R216" i="7" s="1"/>
  <c r="AX216" i="7" s="1" a="1"/>
  <c r="AX216" i="7" s="1"/>
  <c r="BW216" i="7" s="1"/>
  <c r="R247" i="7" a="1"/>
  <c r="R247" i="7" s="1"/>
  <c r="AX247" i="7" s="1" a="1"/>
  <c r="AX247" i="7" s="1"/>
  <c r="BW247" i="7" s="1"/>
  <c r="R64" i="7" a="1"/>
  <c r="R64" i="7" s="1"/>
  <c r="AX64" i="7" s="1" a="1"/>
  <c r="AX64" i="7" s="1"/>
  <c r="BW64" i="7" s="1"/>
  <c r="R143" i="7" a="1"/>
  <c r="R143" i="7" s="1"/>
  <c r="AX143" i="7" s="1" a="1"/>
  <c r="AX143" i="7" s="1"/>
  <c r="BW143" i="7" s="1"/>
  <c r="R178" i="7" a="1"/>
  <c r="R178" i="7" s="1"/>
  <c r="AX178" i="7" s="1" a="1"/>
  <c r="AX178" i="7" s="1"/>
  <c r="BW178" i="7" s="1"/>
  <c r="R226" i="7" a="1"/>
  <c r="R226" i="7" s="1"/>
  <c r="AX226" i="7" s="1" a="1"/>
  <c r="AX226" i="7" s="1"/>
  <c r="BW226" i="7" s="1"/>
  <c r="R277" i="7" a="1"/>
  <c r="R277" i="7" s="1"/>
  <c r="AX277" i="7" s="1" a="1"/>
  <c r="AX277" i="7" s="1"/>
  <c r="BW277" i="7" s="1"/>
  <c r="R82" i="7" a="1"/>
  <c r="R82" i="7" s="1"/>
  <c r="AX82" i="7" s="1" a="1"/>
  <c r="AX82" i="7" s="1"/>
  <c r="BW82" i="7" s="1"/>
  <c r="R120" i="7" a="1"/>
  <c r="R120" i="7" s="1"/>
  <c r="AX120" i="7" s="1" a="1"/>
  <c r="AX120" i="7" s="1"/>
  <c r="BW120" i="7" s="1"/>
  <c r="R192" i="7" a="1"/>
  <c r="R192" i="7" s="1"/>
  <c r="AX192" i="7" s="1" a="1"/>
  <c r="AX192" i="7" s="1"/>
  <c r="BW192" i="7" s="1"/>
  <c r="R195" i="7" a="1"/>
  <c r="R195" i="7" s="1"/>
  <c r="AX195" i="7" s="1" a="1"/>
  <c r="AX195" i="7" s="1"/>
  <c r="BW195" i="7" s="1"/>
  <c r="R11" i="7" a="1"/>
  <c r="R11" i="7" s="1"/>
  <c r="AX11" i="7" s="1" a="1"/>
  <c r="AX11" i="7" s="1"/>
  <c r="BW11" i="7" s="1"/>
  <c r="R141" i="7" a="1"/>
  <c r="R141" i="7" s="1"/>
  <c r="AX141" i="7" s="1" a="1"/>
  <c r="AX141" i="7" s="1"/>
  <c r="BW141" i="7" s="1"/>
  <c r="R176" i="7" a="1"/>
  <c r="R176" i="7" s="1"/>
  <c r="AX176" i="7" s="1" a="1"/>
  <c r="AX176" i="7" s="1"/>
  <c r="BW176" i="7" s="1"/>
  <c r="R224" i="7" a="1"/>
  <c r="R224" i="7" s="1"/>
  <c r="AX224" i="7" s="1" a="1"/>
  <c r="AX224" i="7" s="1"/>
  <c r="BW224" i="7" s="1"/>
  <c r="R259" i="7" a="1"/>
  <c r="R259" i="7" s="1"/>
  <c r="AX259" i="7" s="1" a="1"/>
  <c r="AX259" i="7" s="1"/>
  <c r="BW259" i="7" s="1"/>
  <c r="R32" i="7" a="1"/>
  <c r="R32" i="7" s="1"/>
  <c r="AX32" i="7" s="1" a="1"/>
  <c r="AX32" i="7" s="1"/>
  <c r="BW32" i="7" s="1"/>
  <c r="R94" i="7" a="1"/>
  <c r="R94" i="7" s="1"/>
  <c r="AX94" i="7" s="1" a="1"/>
  <c r="AX94" i="7" s="1"/>
  <c r="BW94" i="7" s="1"/>
  <c r="R102" i="7" a="1"/>
  <c r="R102" i="7" s="1"/>
  <c r="AX102" i="7" s="1" a="1"/>
  <c r="AX102" i="7" s="1"/>
  <c r="BW102" i="7" s="1"/>
  <c r="R125" i="7" a="1"/>
  <c r="R125" i="7" s="1"/>
  <c r="AX125" i="7" s="1" a="1"/>
  <c r="AX125" i="7" s="1"/>
  <c r="BW125" i="7" s="1"/>
  <c r="R251" i="7" a="1"/>
  <c r="R251" i="7" s="1"/>
  <c r="AX251" i="7" s="1" a="1"/>
  <c r="AX251" i="7" s="1"/>
  <c r="BW251" i="7" s="1"/>
  <c r="R130" i="7" a="1"/>
  <c r="R130" i="7" s="1"/>
  <c r="AX130" i="7" s="1" a="1"/>
  <c r="AX130" i="7" s="1"/>
  <c r="BW130" i="7" s="1"/>
  <c r="R36" i="7" a="1"/>
  <c r="R36" i="7" s="1"/>
  <c r="AX36" i="7" s="1" a="1"/>
  <c r="AX36" i="7" s="1"/>
  <c r="BW36" i="7" s="1"/>
  <c r="R181" i="7" a="1"/>
  <c r="R181" i="7" s="1"/>
  <c r="AX181" i="7" s="1" a="1"/>
  <c r="AX181" i="7" s="1"/>
  <c r="BW181" i="7" s="1"/>
  <c r="R248" i="7" a="1"/>
  <c r="R248" i="7" s="1"/>
  <c r="AX248" i="7" s="1" a="1"/>
  <c r="AX248" i="7" s="1"/>
  <c r="BW248" i="7" s="1"/>
  <c r="R29" i="7" a="1"/>
  <c r="R29" i="7" s="1"/>
  <c r="AX29" i="7" s="1" a="1"/>
  <c r="AX29" i="7" s="1"/>
  <c r="BW29" i="7" s="1"/>
  <c r="R92" i="7" a="1"/>
  <c r="R92" i="7" s="1"/>
  <c r="AX92" i="7" s="1" a="1"/>
  <c r="AX92" i="7" s="1"/>
  <c r="BW92" i="7" s="1"/>
  <c r="R98" i="7" a="1"/>
  <c r="R98" i="7" s="1"/>
  <c r="AX98" i="7" s="1" a="1"/>
  <c r="AX98" i="7" s="1"/>
  <c r="BW98" i="7" s="1"/>
  <c r="R117" i="7" a="1"/>
  <c r="R117" i="7" s="1"/>
  <c r="AX117" i="7" s="1" a="1"/>
  <c r="AX117" i="7" s="1"/>
  <c r="BW117" i="7" s="1"/>
  <c r="R196" i="7" a="1"/>
  <c r="R196" i="7" s="1"/>
  <c r="AX196" i="7" s="1" a="1"/>
  <c r="AX196" i="7" s="1"/>
  <c r="BW196" i="7" s="1"/>
  <c r="R49" i="7" a="1"/>
  <c r="R49" i="7" s="1"/>
  <c r="AX49" i="7" s="1" a="1"/>
  <c r="AX49" i="7" s="1"/>
  <c r="BW49" i="7" s="1"/>
  <c r="R9" i="7" a="1"/>
  <c r="R9" i="7" s="1"/>
  <c r="AX9" i="7" s="1" a="1"/>
  <c r="AX9" i="7" s="1"/>
  <c r="BW9" i="7" s="1"/>
  <c r="R158" i="7" a="1"/>
  <c r="R158" i="7" s="1"/>
  <c r="AX158" i="7" s="1" a="1"/>
  <c r="AX158" i="7" s="1"/>
  <c r="BW158" i="7" s="1"/>
  <c r="R219" i="7" a="1"/>
  <c r="R219" i="7" s="1"/>
  <c r="AX219" i="7" s="1" a="1"/>
  <c r="AX219" i="7" s="1"/>
  <c r="BW219" i="7" s="1"/>
  <c r="R146" i="7" a="1"/>
  <c r="R146" i="7" s="1"/>
  <c r="AX146" i="7" s="1" a="1"/>
  <c r="AX146" i="7" s="1"/>
  <c r="BW146" i="7" s="1"/>
  <c r="R202" i="7" a="1"/>
  <c r="R202" i="7" s="1"/>
  <c r="AX202" i="7" s="1" a="1"/>
  <c r="AX202" i="7" s="1"/>
  <c r="BW202" i="7" s="1"/>
  <c r="R81" i="7" a="1"/>
  <c r="R81" i="7" s="1"/>
  <c r="AX81" i="7" s="1" a="1"/>
  <c r="AX81" i="7" s="1"/>
  <c r="BW81" i="7" s="1"/>
  <c r="R191" i="7" a="1"/>
  <c r="R191" i="7" s="1"/>
  <c r="AX191" i="7" s="1" a="1"/>
  <c r="AX191" i="7" s="1"/>
  <c r="BW191" i="7" s="1"/>
  <c r="R65" i="7" a="1"/>
  <c r="R65" i="7" s="1"/>
  <c r="AX65" i="7" s="1" a="1"/>
  <c r="AX65" i="7" s="1"/>
  <c r="BW65" i="7" s="1"/>
  <c r="R179" i="7" a="1"/>
  <c r="R179" i="7" s="1"/>
  <c r="AX179" i="7" s="1" a="1"/>
  <c r="AX179" i="7" s="1"/>
  <c r="BW179" i="7" s="1"/>
  <c r="R294" i="7" a="1"/>
  <c r="R294" i="7" s="1"/>
  <c r="AX294" i="7" s="1" a="1"/>
  <c r="AX294" i="7" s="1"/>
  <c r="BW294" i="7" s="1"/>
  <c r="R114" i="7" a="1"/>
  <c r="R114" i="7" s="1"/>
  <c r="AX114" i="7" s="1" a="1"/>
  <c r="AX114" i="7" s="1"/>
  <c r="BW114" i="7" s="1"/>
  <c r="R291" i="7" a="1"/>
  <c r="R291" i="7" s="1"/>
  <c r="AX291" i="7" s="1" a="1"/>
  <c r="AX291" i="7" s="1"/>
  <c r="BW291" i="7" s="1"/>
  <c r="R42" i="7" a="1"/>
  <c r="R42" i="7" s="1"/>
  <c r="AX42" i="7" s="1" a="1"/>
  <c r="AX42" i="7" s="1"/>
  <c r="BW42" i="7" s="1"/>
  <c r="R266" i="7" a="1"/>
  <c r="R266" i="7" s="1"/>
  <c r="AX266" i="7" s="1" a="1"/>
  <c r="AX266" i="7" s="1"/>
  <c r="BW266" i="7" s="1"/>
  <c r="R91" i="7" a="1"/>
  <c r="R91" i="7" s="1"/>
  <c r="AX91" i="7" s="1" a="1"/>
  <c r="AX91" i="7" s="1"/>
  <c r="BW91" i="7" s="1"/>
  <c r="R113" i="7" a="1"/>
  <c r="R113" i="7" s="1"/>
  <c r="AX113" i="7" s="1" a="1"/>
  <c r="AX113" i="7" s="1"/>
  <c r="BW113" i="7" s="1"/>
  <c r="R131" i="7" a="1"/>
  <c r="R131" i="7" s="1"/>
  <c r="AX131" i="7" s="1" a="1"/>
  <c r="AX131" i="7" s="1"/>
  <c r="BW131" i="7" s="1"/>
  <c r="R182" i="7" a="1"/>
  <c r="R182" i="7" s="1"/>
  <c r="AX182" i="7" s="1" a="1"/>
  <c r="AX182" i="7" s="1"/>
  <c r="BW182" i="7" s="1"/>
  <c r="R23" i="7" a="1"/>
  <c r="R23" i="7" s="1"/>
  <c r="AX23" i="7" s="1" a="1"/>
  <c r="AX23" i="7" s="1"/>
  <c r="BW23" i="7" s="1"/>
  <c r="R58" i="7" a="1"/>
  <c r="R58" i="7" s="1"/>
  <c r="AX58" i="7" s="1" a="1"/>
  <c r="AX58" i="7" s="1"/>
  <c r="BW58" i="7" s="1"/>
  <c r="R220" i="7" a="1"/>
  <c r="R220" i="7" s="1"/>
  <c r="AX220" i="7" s="1" a="1"/>
  <c r="AX220" i="7" s="1"/>
  <c r="BW220" i="7" s="1"/>
  <c r="R62" i="7" a="1"/>
  <c r="R62" i="7" s="1"/>
  <c r="AX62" i="7" s="1" a="1"/>
  <c r="AX62" i="7" s="1"/>
  <c r="BW62" i="7" s="1"/>
  <c r="R163" i="7" a="1"/>
  <c r="R163" i="7" s="1"/>
  <c r="AX163" i="7" s="1" a="1"/>
  <c r="AX163" i="7" s="1"/>
  <c r="BW163" i="7" s="1"/>
  <c r="R262" i="7" a="1"/>
  <c r="R262" i="7" s="1"/>
  <c r="AX262" i="7" s="1" a="1"/>
  <c r="AX262" i="7" s="1"/>
  <c r="BW262" i="7" s="1"/>
  <c r="R109" i="7" a="1"/>
  <c r="R109" i="7" s="1"/>
  <c r="AX109" i="7" s="1" a="1"/>
  <c r="AX109" i="7" s="1"/>
  <c r="BW109" i="7" s="1"/>
  <c r="R274" i="7" a="1"/>
  <c r="R274" i="7" s="1"/>
  <c r="AX274" i="7" s="1" a="1"/>
  <c r="AX274" i="7" s="1"/>
  <c r="BW274" i="7" s="1"/>
  <c r="R96" i="7" a="1"/>
  <c r="R96" i="7" s="1"/>
  <c r="AX96" i="7" s="1" a="1"/>
  <c r="AX96" i="7" s="1"/>
  <c r="BW96" i="7" s="1"/>
  <c r="R197" i="7" a="1"/>
  <c r="R197" i="7" s="1"/>
  <c r="AX197" i="7" s="1" a="1"/>
  <c r="AX197" i="7" s="1"/>
  <c r="BW197" i="7" s="1"/>
  <c r="R132" i="7" a="1"/>
  <c r="R132" i="7" s="1"/>
  <c r="AX132" i="7" s="1" a="1"/>
  <c r="AX132" i="7" s="1"/>
  <c r="BW132" i="7" s="1"/>
  <c r="R183" i="7" a="1"/>
  <c r="R183" i="7" s="1"/>
  <c r="AX183" i="7" s="1" a="1"/>
  <c r="AX183" i="7" s="1"/>
  <c r="BW183" i="7" s="1"/>
  <c r="R138" i="7" a="1"/>
  <c r="R138" i="7" s="1"/>
  <c r="AX138" i="7" s="1" a="1"/>
  <c r="AX138" i="7" s="1"/>
  <c r="BW138" i="7" s="1"/>
  <c r="R199" i="7" a="1"/>
  <c r="R199" i="7" s="1"/>
  <c r="AX199" i="7" s="1" a="1"/>
  <c r="AX199" i="7" s="1"/>
  <c r="BW199" i="7" s="1"/>
  <c r="R22" i="7" a="1"/>
  <c r="R22" i="7" s="1"/>
  <c r="AX22" i="7" s="1" a="1"/>
  <c r="AX22" i="7" s="1"/>
  <c r="BW22" i="7" s="1"/>
  <c r="R185" i="7" a="1"/>
  <c r="R185" i="7" s="1"/>
  <c r="AX185" i="7" s="1" a="1"/>
  <c r="AX185" i="7" s="1"/>
  <c r="BW185" i="7" s="1"/>
  <c r="R60" i="7" a="1"/>
  <c r="R60" i="7" s="1"/>
  <c r="AX60" i="7" s="1" a="1"/>
  <c r="AX60" i="7" s="1"/>
  <c r="BW60" i="7" s="1"/>
  <c r="R161" i="7" a="1"/>
  <c r="R161" i="7" s="1"/>
  <c r="AX161" i="7" s="1" a="1"/>
  <c r="AX161" i="7" s="1"/>
  <c r="BW161" i="7" s="1"/>
  <c r="R255" i="7" a="1"/>
  <c r="R255" i="7" s="1"/>
  <c r="AX255" i="7" s="1" a="1"/>
  <c r="AX255" i="7" s="1"/>
  <c r="BW255" i="7" s="1"/>
  <c r="R40" i="7" a="1"/>
  <c r="R40" i="7" s="1"/>
  <c r="AX40" i="7" s="1" a="1"/>
  <c r="AX40" i="7" s="1"/>
  <c r="BW40" i="7" s="1"/>
  <c r="R253" i="7" a="1"/>
  <c r="R253" i="7" s="1"/>
  <c r="AX253" i="7" s="1" a="1"/>
  <c r="AX253" i="7" s="1"/>
  <c r="BW253" i="7" s="1"/>
  <c r="R15" i="7" a="1"/>
  <c r="R15" i="7" s="1"/>
  <c r="AX15" i="7" s="1" a="1"/>
  <c r="AX15" i="7" s="1"/>
  <c r="BW15" i="7" s="1"/>
  <c r="R268" i="7" a="1"/>
  <c r="R268" i="7" s="1"/>
  <c r="AX268" i="7" s="1" a="1"/>
  <c r="AX268" i="7" s="1"/>
  <c r="BW268" i="7" s="1"/>
  <c r="R289" i="7" a="1"/>
  <c r="R289" i="7" s="1"/>
  <c r="AX289" i="7" s="1" a="1"/>
  <c r="AX289" i="7" s="1"/>
  <c r="BW289" i="7" s="1"/>
  <c r="R223" i="7" a="1"/>
  <c r="R223" i="7" s="1"/>
  <c r="AX223" i="7" s="1" a="1"/>
  <c r="AX223" i="7" s="1"/>
  <c r="BW223" i="7" s="1"/>
  <c r="R187" i="7" a="1"/>
  <c r="R187" i="7" s="1"/>
  <c r="AX187" i="7" s="1" a="1"/>
  <c r="AX187" i="7" s="1"/>
  <c r="BW187" i="7" s="1"/>
  <c r="R67" i="7" a="1"/>
  <c r="R67" i="7" s="1"/>
  <c r="AX67" i="7" s="1" a="1"/>
  <c r="AX67" i="7" s="1"/>
  <c r="BW67" i="7" s="1"/>
  <c r="R263" i="7" a="1"/>
  <c r="R263" i="7" s="1"/>
  <c r="AX263" i="7" s="1" a="1"/>
  <c r="AX263" i="7" s="1"/>
  <c r="BW263" i="7" s="1"/>
  <c r="R168" i="7" a="1"/>
  <c r="R168" i="7" s="1"/>
  <c r="AX168" i="7" s="1" a="1"/>
  <c r="AX168" i="7" s="1"/>
  <c r="BW168" i="7" s="1"/>
  <c r="R170" i="7" a="1"/>
  <c r="R170" i="7" s="1"/>
  <c r="AX170" i="7" s="1" a="1"/>
  <c r="AX170" i="7" s="1"/>
  <c r="BW170" i="7" s="1"/>
  <c r="R189" i="7" a="1"/>
  <c r="R189" i="7" s="1"/>
  <c r="AX189" i="7" s="1" a="1"/>
  <c r="AX189" i="7" s="1"/>
  <c r="BW189" i="7" s="1"/>
  <c r="R133" i="7" a="1"/>
  <c r="R133" i="7" s="1"/>
  <c r="AX133" i="7" s="1" a="1"/>
  <c r="AX133" i="7" s="1"/>
  <c r="BW133" i="7" s="1"/>
  <c r="R27" i="7" a="1"/>
  <c r="R27" i="7" s="1"/>
  <c r="AX27" i="7" s="1" a="1"/>
  <c r="AX27" i="7" s="1"/>
  <c r="BW27" i="7" s="1"/>
  <c r="R194" i="7" a="1"/>
  <c r="R194" i="7" s="1"/>
  <c r="AX194" i="7" s="1" a="1"/>
  <c r="AX194" i="7" s="1"/>
  <c r="BW194" i="7" s="1"/>
  <c r="R250" i="7" a="1"/>
  <c r="R250" i="7" s="1"/>
  <c r="AX250" i="7" s="1" a="1"/>
  <c r="AX250" i="7" s="1"/>
  <c r="BW250" i="7" s="1"/>
  <c r="R245" i="7" a="1"/>
  <c r="R245" i="7" s="1"/>
  <c r="AX245" i="7" s="1" a="1"/>
  <c r="AX245" i="7" s="1"/>
  <c r="BW245" i="7" s="1"/>
  <c r="R142" i="7" a="1"/>
  <c r="R142" i="7" s="1"/>
  <c r="AX142" i="7" s="1" a="1"/>
  <c r="AX142" i="7" s="1"/>
  <c r="BW142" i="7" s="1"/>
  <c r="R77" i="7" a="1"/>
  <c r="R77" i="7" s="1"/>
  <c r="AX77" i="7" s="1" a="1"/>
  <c r="AX77" i="7" s="1"/>
  <c r="BW77" i="7" s="1"/>
  <c r="R7" i="7" a="1"/>
  <c r="R7" i="7" s="1"/>
  <c r="AX7" i="7" s="1" a="1"/>
  <c r="AX7" i="7" s="1"/>
  <c r="BW7" i="7" s="1"/>
  <c r="R295" i="7" a="1"/>
  <c r="R295" i="7" s="1"/>
  <c r="AX295" i="7" s="1" a="1"/>
  <c r="AX295" i="7" s="1"/>
  <c r="BW295" i="7" s="1"/>
  <c r="R287" i="7" a="1"/>
  <c r="R287" i="7" s="1"/>
  <c r="AX287" i="7" s="1" a="1"/>
  <c r="AX287" i="7" s="1"/>
  <c r="BW287" i="7" s="1"/>
  <c r="R177" i="7" a="1"/>
  <c r="R177" i="7" s="1"/>
  <c r="AX177" i="7" s="1" a="1"/>
  <c r="AX177" i="7" s="1"/>
  <c r="BW177" i="7" s="1"/>
  <c r="R52" i="7" a="1"/>
  <c r="R52" i="7" s="1"/>
  <c r="AX52" i="7" s="1" a="1"/>
  <c r="AX52" i="7" s="1"/>
  <c r="BW52" i="7" s="1"/>
  <c r="R140" i="7" a="1"/>
  <c r="R140" i="7" s="1"/>
  <c r="AX140" i="7" s="1" a="1"/>
  <c r="AX140" i="7" s="1"/>
  <c r="BW140" i="7" s="1"/>
  <c r="R30" i="7" a="1"/>
  <c r="R30" i="7" s="1"/>
  <c r="AX30" i="7" s="1" a="1"/>
  <c r="AX30" i="7" s="1"/>
  <c r="BW30" i="7" s="1"/>
  <c r="R203" i="7" a="1"/>
  <c r="R203" i="7" s="1"/>
  <c r="AX203" i="7" s="1" a="1"/>
  <c r="AX203" i="7" s="1"/>
  <c r="BW203" i="7" s="1"/>
  <c r="R118" i="7" a="1"/>
  <c r="R118" i="7" s="1"/>
  <c r="AX118" i="7" s="1" a="1"/>
  <c r="AX118" i="7" s="1"/>
  <c r="BW118" i="7" s="1"/>
  <c r="R144" i="7" a="1"/>
  <c r="R144" i="7" s="1"/>
  <c r="AX144" i="7" s="1" a="1"/>
  <c r="AX144" i="7" s="1"/>
  <c r="BW144" i="7" s="1"/>
  <c r="R79" i="7" a="1"/>
  <c r="R79" i="7" s="1"/>
  <c r="AX79" i="7" s="1" a="1"/>
  <c r="AX79" i="7" s="1"/>
  <c r="BW79" i="7" s="1"/>
  <c r="R184" i="7" a="1"/>
  <c r="R184" i="7" s="1"/>
  <c r="AX184" i="7" s="1" a="1"/>
  <c r="AX184" i="7" s="1"/>
  <c r="BW184" i="7" s="1"/>
  <c r="R57" i="7" a="1"/>
  <c r="R57" i="7" s="1"/>
  <c r="AX57" i="7" s="1" a="1"/>
  <c r="AX57" i="7" s="1"/>
  <c r="BW57" i="7" s="1"/>
  <c r="R38" i="7" a="1"/>
  <c r="R38" i="7" s="1"/>
  <c r="AX38" i="7" s="1" a="1"/>
  <c r="AX38" i="7" s="1"/>
  <c r="BW38" i="7" s="1"/>
  <c r="R89" i="7" a="1"/>
  <c r="R89" i="7" s="1"/>
  <c r="AX89" i="7" s="1" a="1"/>
  <c r="AX89" i="7" s="1"/>
  <c r="BW89" i="7" s="1"/>
  <c r="R225" i="7" a="1"/>
  <c r="R225" i="7" s="1"/>
  <c r="AX225" i="7" s="1" a="1"/>
  <c r="AX225" i="7" s="1"/>
  <c r="BW225" i="7" s="1"/>
  <c r="R207" i="7" a="1"/>
  <c r="R207" i="7" s="1"/>
  <c r="AX207" i="7" s="1" a="1"/>
  <c r="AX207" i="7" s="1"/>
  <c r="BW207" i="7" s="1"/>
  <c r="R107" i="7" a="1"/>
  <c r="R107" i="7" s="1"/>
  <c r="AX107" i="7" s="1" a="1"/>
  <c r="AX107" i="7" s="1"/>
  <c r="BW107" i="7" s="1"/>
  <c r="R111" i="7" a="1"/>
  <c r="R111" i="7" s="1"/>
  <c r="AX111" i="7" s="1" a="1"/>
  <c r="AX111" i="7" s="1"/>
  <c r="BW111" i="7" s="1"/>
  <c r="Y55" i="7" a="1"/>
  <c r="Y55" i="7" s="1"/>
  <c r="BE55" i="7" s="1" a="1"/>
  <c r="BE55" i="7" s="1"/>
  <c r="CD55" i="7" s="1"/>
  <c r="Y90" i="7" a="1"/>
  <c r="Y90" i="7" s="1"/>
  <c r="BE90" i="7" s="1" a="1"/>
  <c r="BE90" i="7" s="1"/>
  <c r="CD90" i="7" s="1"/>
  <c r="Y48" i="7" a="1"/>
  <c r="Y48" i="7" s="1"/>
  <c r="BE48" i="7" s="1" a="1"/>
  <c r="BE48" i="7" s="1"/>
  <c r="CD48" i="7" s="1"/>
  <c r="Y122" i="7" a="1"/>
  <c r="Y122" i="7" s="1"/>
  <c r="BE122" i="7" s="1" a="1"/>
  <c r="BE122" i="7" s="1"/>
  <c r="CD122" i="7" s="1"/>
  <c r="Y187" i="7" a="1"/>
  <c r="Y187" i="7" s="1"/>
  <c r="BE187" i="7" s="1" a="1"/>
  <c r="BE187" i="7" s="1"/>
  <c r="CD187" i="7" s="1"/>
  <c r="Y245" i="7" a="1"/>
  <c r="Y245" i="7" s="1"/>
  <c r="BE245" i="7" s="1" a="1"/>
  <c r="BE245" i="7" s="1"/>
  <c r="CD245" i="7" s="1"/>
  <c r="Y64" i="7" a="1"/>
  <c r="Y64" i="7" s="1"/>
  <c r="BE64" i="7" s="1" a="1"/>
  <c r="BE64" i="7" s="1"/>
  <c r="CD64" i="7" s="1"/>
  <c r="Y83" i="7" a="1"/>
  <c r="Y83" i="7" s="1"/>
  <c r="BE83" i="7" s="1" a="1"/>
  <c r="BE83" i="7" s="1"/>
  <c r="CD83" i="7" s="1"/>
  <c r="Y145" i="7" a="1"/>
  <c r="Y145" i="7" s="1"/>
  <c r="BE145" i="7" s="1" a="1"/>
  <c r="BE145" i="7" s="1"/>
  <c r="CD145" i="7" s="1"/>
  <c r="Y37" i="7" a="1"/>
  <c r="Y37" i="7" s="1"/>
  <c r="BE37" i="7" s="1" a="1"/>
  <c r="BE37" i="7" s="1"/>
  <c r="CD37" i="7" s="1"/>
  <c r="Y108" i="7" a="1"/>
  <c r="Y108" i="7" s="1"/>
  <c r="BE108" i="7" s="1" a="1"/>
  <c r="BE108" i="7" s="1"/>
  <c r="CD108" i="7" s="1"/>
  <c r="Y218" i="7" a="1"/>
  <c r="Y218" i="7" s="1"/>
  <c r="BE218" i="7" s="1" a="1"/>
  <c r="BE218" i="7" s="1"/>
  <c r="CD218" i="7" s="1"/>
  <c r="Y203" i="7" a="1"/>
  <c r="Y203" i="7" s="1"/>
  <c r="BE203" i="7" s="1" a="1"/>
  <c r="BE203" i="7" s="1"/>
  <c r="CD203" i="7" s="1"/>
  <c r="Y57" i="7" a="1"/>
  <c r="Y57" i="7" s="1"/>
  <c r="BE57" i="7" s="1" a="1"/>
  <c r="BE57" i="7" s="1"/>
  <c r="CD57" i="7" s="1"/>
  <c r="Y99" i="7" a="1"/>
  <c r="Y99" i="7" s="1"/>
  <c r="BE99" i="7" s="1" a="1"/>
  <c r="BE99" i="7" s="1"/>
  <c r="CD99" i="7" s="1"/>
  <c r="Y215" i="7" a="1"/>
  <c r="Y215" i="7" s="1"/>
  <c r="BE215" i="7" s="1" a="1"/>
  <c r="BE215" i="7" s="1"/>
  <c r="CD215" i="7" s="1"/>
  <c r="Y194" i="7" a="1"/>
  <c r="Y194" i="7" s="1"/>
  <c r="BE194" i="7" s="1" a="1"/>
  <c r="BE194" i="7" s="1"/>
  <c r="CD194" i="7" s="1"/>
  <c r="Y195" i="7" a="1"/>
  <c r="Y195" i="7" s="1"/>
  <c r="BE195" i="7" s="1" a="1"/>
  <c r="BE195" i="7" s="1"/>
  <c r="CD195" i="7" s="1"/>
  <c r="Y271" i="7" a="1"/>
  <c r="Y271" i="7" s="1"/>
  <c r="BE271" i="7" s="1" a="1"/>
  <c r="BE271" i="7" s="1"/>
  <c r="CD271" i="7" s="1"/>
  <c r="Y136" i="7" a="1"/>
  <c r="Y136" i="7" s="1"/>
  <c r="BE136" i="7" s="1" a="1"/>
  <c r="BE136" i="7" s="1"/>
  <c r="CD136" i="7" s="1"/>
  <c r="Y49" i="7" a="1"/>
  <c r="Y49" i="7" s="1"/>
  <c r="BE49" i="7" s="1" a="1"/>
  <c r="BE49" i="7" s="1"/>
  <c r="CD49" i="7" s="1"/>
  <c r="Y238" i="7" a="1"/>
  <c r="Y238" i="7" s="1"/>
  <c r="BE238" i="7" s="1" a="1"/>
  <c r="BE238" i="7" s="1"/>
  <c r="CD238" i="7" s="1"/>
  <c r="Y211" i="7" a="1"/>
  <c r="Y211" i="7" s="1"/>
  <c r="BE211" i="7" s="1" a="1"/>
  <c r="BE211" i="7" s="1"/>
  <c r="CD211" i="7" s="1"/>
  <c r="Y295" i="7" a="1"/>
  <c r="Y295" i="7" s="1"/>
  <c r="BE295" i="7" s="1" a="1"/>
  <c r="BE295" i="7" s="1"/>
  <c r="CD295" i="7" s="1"/>
  <c r="Y7" i="7" a="1"/>
  <c r="Y7" i="7" s="1"/>
  <c r="BE7" i="7" s="1" a="1"/>
  <c r="BE7" i="7" s="1"/>
  <c r="CD7" i="7" s="1"/>
  <c r="Y96" i="7" a="1"/>
  <c r="Y96" i="7" s="1"/>
  <c r="BE96" i="7" s="1" a="1"/>
  <c r="BE96" i="7" s="1"/>
  <c r="CD96" i="7" s="1"/>
  <c r="Y128" i="7" a="1"/>
  <c r="Y128" i="7" s="1"/>
  <c r="BE128" i="7" s="1" a="1"/>
  <c r="BE128" i="7" s="1"/>
  <c r="CD128" i="7" s="1"/>
  <c r="Y170" i="7" a="1"/>
  <c r="Y170" i="7" s="1"/>
  <c r="BE170" i="7" s="1" a="1"/>
  <c r="BE170" i="7" s="1"/>
  <c r="CD170" i="7" s="1"/>
  <c r="Y202" i="7" a="1"/>
  <c r="Y202" i="7" s="1"/>
  <c r="BE202" i="7" s="1" a="1"/>
  <c r="BE202" i="7" s="1"/>
  <c r="CD202" i="7" s="1"/>
  <c r="Y265" i="7" a="1"/>
  <c r="Y265" i="7" s="1"/>
  <c r="BE265" i="7" s="1" a="1"/>
  <c r="BE265" i="7" s="1"/>
  <c r="CD265" i="7" s="1"/>
  <c r="Y74" i="7" a="1"/>
  <c r="Y74" i="7" s="1"/>
  <c r="BE74" i="7" s="1" a="1"/>
  <c r="BE74" i="7" s="1"/>
  <c r="CD74" i="7" s="1"/>
  <c r="Y155" i="7" a="1"/>
  <c r="Y155" i="7" s="1"/>
  <c r="BE155" i="7" s="1" a="1"/>
  <c r="BE155" i="7" s="1"/>
  <c r="CD155" i="7" s="1"/>
  <c r="Y172" i="7" a="1"/>
  <c r="Y172" i="7" s="1"/>
  <c r="BE172" i="7" s="1" a="1"/>
  <c r="BE172" i="7" s="1"/>
  <c r="CD172" i="7" s="1"/>
  <c r="Y286" i="7" a="1"/>
  <c r="Y286" i="7" s="1"/>
  <c r="BE286" i="7" s="1" a="1"/>
  <c r="BE286" i="7" s="1"/>
  <c r="CD286" i="7" s="1"/>
  <c r="Y249" i="7" a="1"/>
  <c r="Y249" i="7" s="1"/>
  <c r="BE249" i="7" s="1" a="1"/>
  <c r="BE249" i="7" s="1"/>
  <c r="CD249" i="7" s="1"/>
  <c r="Y280" i="7" a="1"/>
  <c r="Y280" i="7" s="1"/>
  <c r="BE280" i="7" s="1" a="1"/>
  <c r="BE280" i="7" s="1"/>
  <c r="CD280" i="7" s="1"/>
  <c r="Y23" i="7" a="1"/>
  <c r="Y23" i="7" s="1"/>
  <c r="BE23" i="7" s="1" a="1"/>
  <c r="BE23" i="7" s="1"/>
  <c r="CD23" i="7" s="1"/>
  <c r="Y94" i="7" a="1"/>
  <c r="Y94" i="7" s="1"/>
  <c r="BE94" i="7" s="1" a="1"/>
  <c r="BE94" i="7" s="1"/>
  <c r="CD94" i="7" s="1"/>
  <c r="Y101" i="7" a="1"/>
  <c r="Y101" i="7" s="1"/>
  <c r="BE101" i="7" s="1" a="1"/>
  <c r="BE101" i="7" s="1"/>
  <c r="CD101" i="7" s="1"/>
  <c r="Y126" i="7" a="1"/>
  <c r="Y126" i="7" s="1"/>
  <c r="BE126" i="7" s="1" a="1"/>
  <c r="BE126" i="7" s="1"/>
  <c r="CD126" i="7" s="1"/>
  <c r="Y132" i="7" a="1"/>
  <c r="Y132" i="7" s="1"/>
  <c r="BE132" i="7" s="1" a="1"/>
  <c r="BE132" i="7" s="1"/>
  <c r="CD132" i="7" s="1"/>
  <c r="Y161" i="7" a="1"/>
  <c r="Y161" i="7" s="1"/>
  <c r="BE161" i="7" s="1" a="1"/>
  <c r="BE161" i="7" s="1"/>
  <c r="CD161" i="7" s="1"/>
  <c r="Y68" i="7" a="1"/>
  <c r="Y68" i="7" s="1"/>
  <c r="BE68" i="7" s="1" a="1"/>
  <c r="BE68" i="7" s="1"/>
  <c r="CD68" i="7" s="1"/>
  <c r="Y134" i="7" a="1"/>
  <c r="Y134" i="7" s="1"/>
  <c r="BE134" i="7" s="1" a="1"/>
  <c r="BE134" i="7" s="1"/>
  <c r="CD134" i="7" s="1"/>
  <c r="Y149" i="7" a="1"/>
  <c r="Y149" i="7" s="1"/>
  <c r="BE149" i="7" s="1" a="1"/>
  <c r="BE149" i="7" s="1"/>
  <c r="CD149" i="7" s="1"/>
  <c r="Y45" i="7" a="1"/>
  <c r="Y45" i="7" s="1"/>
  <c r="BE45" i="7" s="1" a="1"/>
  <c r="BE45" i="7" s="1"/>
  <c r="CD45" i="7" s="1"/>
  <c r="Y58" i="7" a="1"/>
  <c r="Y58" i="7" s="1"/>
  <c r="BE58" i="7" s="1" a="1"/>
  <c r="BE58" i="7" s="1"/>
  <c r="CD58" i="7" s="1"/>
  <c r="Y236" i="7" a="1"/>
  <c r="Y236" i="7" s="1"/>
  <c r="BE236" i="7" s="1" a="1"/>
  <c r="BE236" i="7" s="1"/>
  <c r="CD236" i="7" s="1"/>
  <c r="Y229" i="7" a="1"/>
  <c r="Y229" i="7" s="1"/>
  <c r="BE229" i="7" s="1" a="1"/>
  <c r="BE229" i="7" s="1"/>
  <c r="CD229" i="7" s="1"/>
  <c r="Y78" i="7" a="1"/>
  <c r="Y78" i="7" s="1"/>
  <c r="BE78" i="7" s="1" a="1"/>
  <c r="BE78" i="7" s="1"/>
  <c r="CD78" i="7" s="1"/>
  <c r="Y25" i="7" a="1"/>
  <c r="Y25" i="7" s="1"/>
  <c r="BE25" i="7" s="1" a="1"/>
  <c r="BE25" i="7" s="1"/>
  <c r="CD25" i="7" s="1"/>
  <c r="Y192" i="7" a="1"/>
  <c r="Y192" i="7" s="1"/>
  <c r="BE192" i="7" s="1" a="1"/>
  <c r="BE192" i="7" s="1"/>
  <c r="CD192" i="7" s="1"/>
  <c r="Y276" i="7" a="1"/>
  <c r="Y276" i="7" s="1"/>
  <c r="BE276" i="7" s="1" a="1"/>
  <c r="BE276" i="7" s="1"/>
  <c r="CD276" i="7" s="1"/>
  <c r="Y261" i="7" a="1"/>
  <c r="Y261" i="7" s="1"/>
  <c r="BE261" i="7" s="1" a="1"/>
  <c r="BE261" i="7" s="1"/>
  <c r="CD261" i="7" s="1"/>
  <c r="Y268" i="7" a="1"/>
  <c r="Y268" i="7" s="1"/>
  <c r="BE268" i="7" s="1" a="1"/>
  <c r="BE268" i="7" s="1"/>
  <c r="CD268" i="7" s="1"/>
  <c r="Y87" i="7" a="1"/>
  <c r="Y87" i="7" s="1"/>
  <c r="BE87" i="7" s="1" a="1"/>
  <c r="BE87" i="7" s="1"/>
  <c r="CD87" i="7" s="1"/>
  <c r="Y119" i="7" a="1"/>
  <c r="Y119" i="7" s="1"/>
  <c r="BE119" i="7" s="1" a="1"/>
  <c r="BE119" i="7" s="1"/>
  <c r="CD119" i="7" s="1"/>
  <c r="Y219" i="7" a="1"/>
  <c r="Y219" i="7" s="1"/>
  <c r="BE219" i="7" s="1" a="1"/>
  <c r="BE219" i="7" s="1"/>
  <c r="CD219" i="7" s="1"/>
  <c r="Y267" i="7" a="1"/>
  <c r="Y267" i="7" s="1"/>
  <c r="BE267" i="7" s="1" a="1"/>
  <c r="BE267" i="7" s="1"/>
  <c r="CD267" i="7" s="1"/>
  <c r="Y210" i="7" a="1"/>
  <c r="Y210" i="7" s="1"/>
  <c r="BE210" i="7" s="1" a="1"/>
  <c r="BE210" i="7" s="1"/>
  <c r="CD210" i="7" s="1"/>
  <c r="Y12" i="7" a="1"/>
  <c r="Y12" i="7" s="1"/>
  <c r="BE12" i="7" s="1" a="1"/>
  <c r="BE12" i="7" s="1"/>
  <c r="CD12" i="7" s="1"/>
  <c r="Y144" i="7" a="1"/>
  <c r="Y144" i="7" s="1"/>
  <c r="BE144" i="7" s="1" a="1"/>
  <c r="BE144" i="7" s="1"/>
  <c r="CD144" i="7" s="1"/>
  <c r="Y106" i="7" a="1"/>
  <c r="Y106" i="7" s="1"/>
  <c r="BE106" i="7" s="1" a="1"/>
  <c r="BE106" i="7" s="1"/>
  <c r="CD106" i="7" s="1"/>
  <c r="Y180" i="7" a="1"/>
  <c r="Y180" i="7" s="1"/>
  <c r="BE180" i="7" s="1" a="1"/>
  <c r="BE180" i="7" s="1"/>
  <c r="CD180" i="7" s="1"/>
  <c r="Y179" i="7" a="1"/>
  <c r="Y179" i="7" s="1"/>
  <c r="BE179" i="7" s="1" a="1"/>
  <c r="BE179" i="7" s="1"/>
  <c r="CD179" i="7" s="1"/>
  <c r="Y270" i="7" a="1"/>
  <c r="Y270" i="7" s="1"/>
  <c r="BE270" i="7" s="1" a="1"/>
  <c r="BE270" i="7" s="1"/>
  <c r="CD270" i="7" s="1"/>
  <c r="Y56" i="7" a="1"/>
  <c r="Y56" i="7" s="1"/>
  <c r="BE56" i="7" s="1" a="1"/>
  <c r="BE56" i="7" s="1"/>
  <c r="CD56" i="7" s="1"/>
  <c r="Y98" i="7" a="1"/>
  <c r="Y98" i="7" s="1"/>
  <c r="BE98" i="7" s="1" a="1"/>
  <c r="BE98" i="7" s="1"/>
  <c r="CD98" i="7" s="1"/>
  <c r="Y188" i="7" a="1"/>
  <c r="Y188" i="7" s="1"/>
  <c r="BE188" i="7" s="1" a="1"/>
  <c r="BE188" i="7" s="1"/>
  <c r="CD188" i="7" s="1"/>
  <c r="Y291" i="7" a="1"/>
  <c r="Y291" i="7" s="1"/>
  <c r="BE291" i="7" s="1" a="1"/>
  <c r="BE291" i="7" s="1"/>
  <c r="CD291" i="7" s="1"/>
  <c r="Y193" i="7" a="1"/>
  <c r="Y193" i="7" s="1"/>
  <c r="BE193" i="7" s="1" a="1"/>
  <c r="BE193" i="7" s="1"/>
  <c r="CD193" i="7" s="1"/>
  <c r="Y257" i="7" a="1"/>
  <c r="Y257" i="7" s="1"/>
  <c r="BE257" i="7" s="1" a="1"/>
  <c r="BE257" i="7" s="1"/>
  <c r="CD257" i="7" s="1"/>
  <c r="Y11" i="7" a="1"/>
  <c r="Y11" i="7" s="1"/>
  <c r="BE11" i="7" s="1" a="1"/>
  <c r="BE11" i="7" s="1"/>
  <c r="CD11" i="7" s="1"/>
  <c r="Y76" i="7" a="1"/>
  <c r="Y76" i="7" s="1"/>
  <c r="BE76" i="7" s="1" a="1"/>
  <c r="BE76" i="7" s="1"/>
  <c r="CD76" i="7" s="1"/>
  <c r="Y138" i="7" a="1"/>
  <c r="Y138" i="7" s="1"/>
  <c r="BE138" i="7" s="1" a="1"/>
  <c r="BE138" i="7" s="1"/>
  <c r="CD138" i="7" s="1"/>
  <c r="Y30" i="7" a="1"/>
  <c r="Y30" i="7" s="1"/>
  <c r="BE30" i="7" s="1" a="1"/>
  <c r="BE30" i="7" s="1"/>
  <c r="CD30" i="7" s="1"/>
  <c r="Y129" i="7" a="1"/>
  <c r="Y129" i="7" s="1"/>
  <c r="BE129" i="7" s="1" a="1"/>
  <c r="BE129" i="7" s="1"/>
  <c r="CD129" i="7" s="1"/>
  <c r="Y190" i="7" a="1"/>
  <c r="Y190" i="7" s="1"/>
  <c r="BE190" i="7" s="1" a="1"/>
  <c r="BE190" i="7" s="1"/>
  <c r="CD190" i="7" s="1"/>
  <c r="Y174" i="7" a="1"/>
  <c r="Y174" i="7" s="1"/>
  <c r="BE174" i="7" s="1" a="1"/>
  <c r="BE174" i="7" s="1"/>
  <c r="CD174" i="7" s="1"/>
  <c r="Y72" i="7" a="1"/>
  <c r="Y72" i="7" s="1"/>
  <c r="BE72" i="7" s="1" a="1"/>
  <c r="BE72" i="7" s="1"/>
  <c r="CD72" i="7" s="1"/>
  <c r="Y10" i="7" a="1"/>
  <c r="Y10" i="7" s="1"/>
  <c r="BE10" i="7" s="1" a="1"/>
  <c r="BE10" i="7" s="1"/>
  <c r="CD10" i="7" s="1"/>
  <c r="Y153" i="7" a="1"/>
  <c r="Y153" i="7" s="1"/>
  <c r="BE153" i="7" s="1" a="1"/>
  <c r="BE153" i="7" s="1"/>
  <c r="CD153" i="7" s="1"/>
  <c r="Y113" i="7" a="1"/>
  <c r="Y113" i="7" s="1"/>
  <c r="BE113" i="7" s="1" a="1"/>
  <c r="BE113" i="7" s="1"/>
  <c r="CD113" i="7" s="1"/>
  <c r="Y24" i="7" a="1"/>
  <c r="Y24" i="7" s="1"/>
  <c r="BE24" i="7" s="1" a="1"/>
  <c r="BE24" i="7" s="1"/>
  <c r="CD24" i="7" s="1"/>
  <c r="Y240" i="7" a="1"/>
  <c r="Y240" i="7" s="1"/>
  <c r="BE240" i="7" s="1" a="1"/>
  <c r="BE240" i="7" s="1"/>
  <c r="CD240" i="7" s="1"/>
  <c r="Y285" i="7" a="1"/>
  <c r="Y285" i="7" s="1"/>
  <c r="BE285" i="7" s="1" a="1"/>
  <c r="BE285" i="7" s="1"/>
  <c r="CD285" i="7" s="1"/>
  <c r="Y86" i="7" a="1"/>
  <c r="Y86" i="7" s="1"/>
  <c r="BE86" i="7" s="1" a="1"/>
  <c r="BE86" i="7" s="1"/>
  <c r="CD86" i="7" s="1"/>
  <c r="Y43" i="7" a="1"/>
  <c r="Y43" i="7" s="1"/>
  <c r="BE43" i="7" s="1" a="1"/>
  <c r="BE43" i="7" s="1"/>
  <c r="CD43" i="7" s="1"/>
  <c r="Y235" i="7" a="1"/>
  <c r="Y235" i="7" s="1"/>
  <c r="BE235" i="7" s="1" a="1"/>
  <c r="BE235" i="7" s="1"/>
  <c r="CD235" i="7" s="1"/>
  <c r="Y198" i="7" a="1"/>
  <c r="Y198" i="7" s="1"/>
  <c r="BE198" i="7" s="1" a="1"/>
  <c r="BE198" i="7" s="1"/>
  <c r="CD198" i="7" s="1"/>
  <c r="Y269" i="7" a="1"/>
  <c r="Y269" i="7" s="1"/>
  <c r="BE269" i="7" s="1" a="1"/>
  <c r="BE269" i="7" s="1"/>
  <c r="CD269" i="7" s="1"/>
  <c r="Y18" i="7" a="1"/>
  <c r="Y18" i="7" s="1"/>
  <c r="BE18" i="7" s="1" a="1"/>
  <c r="BE18" i="7" s="1"/>
  <c r="CD18" i="7" s="1"/>
  <c r="Y95" i="7" a="1"/>
  <c r="Y95" i="7" s="1"/>
  <c r="BE95" i="7" s="1" a="1"/>
  <c r="BE95" i="7" s="1"/>
  <c r="CD95" i="7" s="1"/>
  <c r="Y127" i="7" a="1"/>
  <c r="Y127" i="7" s="1"/>
  <c r="BE127" i="7" s="1" a="1"/>
  <c r="BE127" i="7" s="1"/>
  <c r="CD127" i="7" s="1"/>
  <c r="Y163" i="7" a="1"/>
  <c r="Y163" i="7" s="1"/>
  <c r="BE163" i="7" s="1" a="1"/>
  <c r="BE163" i="7" s="1"/>
  <c r="CD163" i="7" s="1"/>
  <c r="Y200" i="7" a="1"/>
  <c r="Y200" i="7" s="1"/>
  <c r="BE200" i="7" s="1" a="1"/>
  <c r="BE200" i="7" s="1"/>
  <c r="CD200" i="7" s="1"/>
  <c r="Y201" i="7" a="1"/>
  <c r="Y201" i="7" s="1"/>
  <c r="BE201" i="7" s="1" a="1"/>
  <c r="BE201" i="7" s="1"/>
  <c r="CD201" i="7" s="1"/>
  <c r="Y71" i="7" a="1"/>
  <c r="Y71" i="7" s="1"/>
  <c r="BE71" i="7" s="1" a="1"/>
  <c r="BE71" i="7" s="1"/>
  <c r="CD71" i="7" s="1"/>
  <c r="Y152" i="7" a="1"/>
  <c r="Y152" i="7" s="1"/>
  <c r="BE152" i="7" s="1" a="1"/>
  <c r="BE152" i="7" s="1"/>
  <c r="CD152" i="7" s="1"/>
  <c r="Y105" i="7" a="1"/>
  <c r="Y105" i="7" s="1"/>
  <c r="BE105" i="7" s="1" a="1"/>
  <c r="BE105" i="7" s="1"/>
  <c r="CD105" i="7" s="1"/>
  <c r="Y274" i="7" a="1"/>
  <c r="Y274" i="7" s="1"/>
  <c r="BE274" i="7" s="1" a="1"/>
  <c r="BE274" i="7" s="1"/>
  <c r="CD274" i="7" s="1"/>
  <c r="Y230" i="7" a="1"/>
  <c r="Y230" i="7" s="1"/>
  <c r="BE230" i="7" s="1" a="1"/>
  <c r="BE230" i="7" s="1"/>
  <c r="CD230" i="7" s="1"/>
  <c r="Y278" i="7" a="1"/>
  <c r="Y278" i="7" s="1"/>
  <c r="BE278" i="7" s="1" a="1"/>
  <c r="BE278" i="7" s="1"/>
  <c r="CD278" i="7" s="1"/>
  <c r="Y77" i="7" a="1"/>
  <c r="Y77" i="7" s="1"/>
  <c r="BE77" i="7" s="1" a="1"/>
  <c r="BE77" i="7" s="1"/>
  <c r="CD77" i="7" s="1"/>
  <c r="Y21" i="7" a="1"/>
  <c r="Y21" i="7" s="1"/>
  <c r="BE21" i="7" s="1" a="1"/>
  <c r="BE21" i="7" s="1"/>
  <c r="CD21" i="7" s="1"/>
  <c r="Y191" i="7" a="1"/>
  <c r="Y191" i="7" s="1"/>
  <c r="BE191" i="7" s="1" a="1"/>
  <c r="BE191" i="7" s="1"/>
  <c r="CD191" i="7" s="1"/>
  <c r="Y275" i="7" a="1"/>
  <c r="Y275" i="7" s="1"/>
  <c r="BE275" i="7" s="1" a="1"/>
  <c r="BE275" i="7" s="1"/>
  <c r="CD275" i="7" s="1"/>
  <c r="Y255" i="7" a="1"/>
  <c r="Y255" i="7" s="1"/>
  <c r="BE255" i="7" s="1" a="1"/>
  <c r="BE255" i="7" s="1"/>
  <c r="CD255" i="7" s="1"/>
  <c r="Y284" i="7" a="1"/>
  <c r="Y284" i="7" s="1"/>
  <c r="BE284" i="7" s="1" a="1"/>
  <c r="BE284" i="7" s="1"/>
  <c r="CD284" i="7" s="1"/>
  <c r="Y15" i="7" a="1"/>
  <c r="Y15" i="7" s="1"/>
  <c r="BE15" i="7" s="1" a="1"/>
  <c r="BE15" i="7" s="1"/>
  <c r="CD15" i="7" s="1"/>
  <c r="Y80" i="7" a="1"/>
  <c r="Y80" i="7" s="1"/>
  <c r="BE80" i="7" s="1" a="1"/>
  <c r="BE80" i="7" s="1"/>
  <c r="CD80" i="7" s="1"/>
  <c r="Y142" i="7" a="1"/>
  <c r="Y142" i="7" s="1"/>
  <c r="BE142" i="7" s="1" a="1"/>
  <c r="BE142" i="7" s="1"/>
  <c r="CD142" i="7" s="1"/>
  <c r="Y14" i="7" a="1"/>
  <c r="Y14" i="7" s="1"/>
  <c r="BE14" i="7" s="1" a="1"/>
  <c r="BE14" i="7" s="1"/>
  <c r="CD14" i="7" s="1"/>
  <c r="Y60" i="7" a="1"/>
  <c r="Y60" i="7" s="1"/>
  <c r="BE60" i="7" s="1" a="1"/>
  <c r="BE60" i="7" s="1"/>
  <c r="CD60" i="7" s="1"/>
  <c r="Y208" i="7" a="1"/>
  <c r="Y208" i="7" s="1"/>
  <c r="BE208" i="7" s="1" a="1"/>
  <c r="BE208" i="7" s="1"/>
  <c r="CD208" i="7" s="1"/>
  <c r="Y176" i="7" a="1"/>
  <c r="Y176" i="7" s="1"/>
  <c r="BE176" i="7" s="1" a="1"/>
  <c r="BE176" i="7" s="1"/>
  <c r="CD176" i="7" s="1"/>
  <c r="Y50" i="7" a="1"/>
  <c r="Y50" i="7" s="1"/>
  <c r="BE50" i="7" s="1" a="1"/>
  <c r="BE50" i="7" s="1"/>
  <c r="CD50" i="7" s="1"/>
  <c r="Y40" i="7" a="1"/>
  <c r="Y40" i="7" s="1"/>
  <c r="BE40" i="7" s="1" a="1"/>
  <c r="BE40" i="7" s="1"/>
  <c r="CD40" i="7" s="1"/>
  <c r="Y157" i="7" a="1"/>
  <c r="Y157" i="7" s="1"/>
  <c r="BE157" i="7" s="1" a="1"/>
  <c r="BE157" i="7" s="1"/>
  <c r="CD157" i="7" s="1"/>
  <c r="Y117" i="7" a="1"/>
  <c r="Y117" i="7" s="1"/>
  <c r="BE117" i="7" s="1" a="1"/>
  <c r="BE117" i="7" s="1"/>
  <c r="CD117" i="7" s="1"/>
  <c r="Y182" i="7" a="1"/>
  <c r="Y182" i="7" s="1"/>
  <c r="BE182" i="7" s="1" a="1"/>
  <c r="BE182" i="7" s="1"/>
  <c r="CD182" i="7" s="1"/>
  <c r="Y244" i="7" a="1"/>
  <c r="Y244" i="7" s="1"/>
  <c r="BE244" i="7" s="1" a="1"/>
  <c r="BE244" i="7" s="1"/>
  <c r="CD244" i="7" s="1"/>
  <c r="Y289" i="7" a="1"/>
  <c r="Y289" i="7" s="1"/>
  <c r="BE289" i="7" s="1" a="1"/>
  <c r="BE289" i="7" s="1"/>
  <c r="CD289" i="7" s="1"/>
  <c r="Y38" i="7" a="1"/>
  <c r="Y38" i="7" s="1"/>
  <c r="BE38" i="7" s="1" a="1"/>
  <c r="BE38" i="7" s="1"/>
  <c r="CD38" i="7" s="1"/>
  <c r="Y116" i="7" a="1"/>
  <c r="Y116" i="7" s="1"/>
  <c r="BE116" i="7" s="1" a="1"/>
  <c r="BE116" i="7" s="1"/>
  <c r="CD116" i="7" s="1"/>
  <c r="Y243" i="7" a="1"/>
  <c r="Y243" i="7" s="1"/>
  <c r="BE243" i="7" s="1" a="1"/>
  <c r="BE243" i="7" s="1"/>
  <c r="CD243" i="7" s="1"/>
  <c r="Y259" i="7" a="1"/>
  <c r="Y259" i="7" s="1"/>
  <c r="BE259" i="7" s="1" a="1"/>
  <c r="BE259" i="7" s="1"/>
  <c r="CD259" i="7" s="1"/>
  <c r="Y197" i="7" a="1"/>
  <c r="Y197" i="7" s="1"/>
  <c r="BE197" i="7" s="1" a="1"/>
  <c r="BE197" i="7" s="1"/>
  <c r="CD197" i="7" s="1"/>
  <c r="Y8" i="7" a="1"/>
  <c r="Y8" i="7" s="1"/>
  <c r="BE8" i="7" s="1" a="1"/>
  <c r="BE8" i="7" s="1"/>
  <c r="CD8" i="7" s="1"/>
  <c r="Y143" i="7" a="1"/>
  <c r="Y143" i="7" s="1"/>
  <c r="BE143" i="7" s="1" a="1"/>
  <c r="BE143" i="7" s="1"/>
  <c r="CD143" i="7" s="1"/>
  <c r="Y104" i="7" a="1"/>
  <c r="Y104" i="7" s="1"/>
  <c r="BE104" i="7" s="1" a="1"/>
  <c r="BE104" i="7" s="1"/>
  <c r="CD104" i="7" s="1"/>
  <c r="Y178" i="7" a="1"/>
  <c r="Y178" i="7" s="1"/>
  <c r="BE178" i="7" s="1" a="1"/>
  <c r="BE178" i="7" s="1"/>
  <c r="CD178" i="7" s="1"/>
  <c r="Y177" i="7" a="1"/>
  <c r="Y177" i="7" s="1"/>
  <c r="BE177" i="7" s="1" a="1"/>
  <c r="BE177" i="7" s="1"/>
  <c r="CD177" i="7" s="1"/>
  <c r="Y258" i="7" a="1"/>
  <c r="Y258" i="7" s="1"/>
  <c r="BE258" i="7" s="1" a="1"/>
  <c r="BE258" i="7" s="1"/>
  <c r="CD258" i="7" s="1"/>
  <c r="Y53" i="7" a="1"/>
  <c r="Y53" i="7" s="1"/>
  <c r="BE53" i="7" s="1" a="1"/>
  <c r="BE53" i="7" s="1"/>
  <c r="CD53" i="7" s="1"/>
  <c r="Y44" i="7" a="1"/>
  <c r="Y44" i="7" s="1"/>
  <c r="BE44" i="7" s="1" a="1"/>
  <c r="BE44" i="7" s="1"/>
  <c r="CD44" i="7" s="1"/>
  <c r="Y185" i="7" a="1"/>
  <c r="Y185" i="7" s="1"/>
  <c r="BE185" i="7" s="1" a="1"/>
  <c r="BE185" i="7" s="1"/>
  <c r="CD185" i="7" s="1"/>
  <c r="Y290" i="7" a="1"/>
  <c r="Y290" i="7" s="1"/>
  <c r="BE290" i="7" s="1" a="1"/>
  <c r="BE290" i="7" s="1"/>
  <c r="CD290" i="7" s="1"/>
  <c r="Y171" i="7" a="1"/>
  <c r="Y171" i="7" s="1"/>
  <c r="BE171" i="7" s="1" a="1"/>
  <c r="BE171" i="7" s="1"/>
  <c r="CD171" i="7" s="1"/>
  <c r="Y253" i="7" a="1"/>
  <c r="Y253" i="7" s="1"/>
  <c r="BE253" i="7" s="1" a="1"/>
  <c r="BE253" i="7" s="1"/>
  <c r="CD253" i="7" s="1"/>
  <c r="Y85" i="7" a="1"/>
  <c r="Y85" i="7" s="1"/>
  <c r="BE85" i="7" s="1" a="1"/>
  <c r="BE85" i="7" s="1"/>
  <c r="CD85" i="7" s="1"/>
  <c r="Y41" i="7" a="1"/>
  <c r="Y41" i="7" s="1"/>
  <c r="BE41" i="7" s="1" a="1"/>
  <c r="BE41" i="7" s="1"/>
  <c r="CD41" i="7" s="1"/>
  <c r="Y234" i="7" a="1"/>
  <c r="Y234" i="7" s="1"/>
  <c r="BE234" i="7" s="1" a="1"/>
  <c r="BE234" i="7" s="1"/>
  <c r="CD234" i="7" s="1"/>
  <c r="Y196" i="7" a="1"/>
  <c r="Y196" i="7" s="1"/>
  <c r="BE196" i="7" s="1" a="1"/>
  <c r="BE196" i="7" s="1"/>
  <c r="CD196" i="7" s="1"/>
  <c r="Y264" i="7" a="1"/>
  <c r="Y264" i="7" s="1"/>
  <c r="BE264" i="7" s="1" a="1"/>
  <c r="BE264" i="7" s="1"/>
  <c r="CD264" i="7" s="1"/>
  <c r="Y6" i="7" a="1"/>
  <c r="Y6" i="7" s="1"/>
  <c r="Y65" i="7" a="1"/>
  <c r="Y65" i="7" s="1"/>
  <c r="BE65" i="7" s="1" a="1"/>
  <c r="BE65" i="7" s="1"/>
  <c r="CD65" i="7" s="1"/>
  <c r="Y84" i="7" a="1"/>
  <c r="Y84" i="7" s="1"/>
  <c r="BE84" i="7" s="1" a="1"/>
  <c r="BE84" i="7" s="1"/>
  <c r="CD84" i="7" s="1"/>
  <c r="Y146" i="7" a="1"/>
  <c r="Y146" i="7" s="1"/>
  <c r="BE146" i="7" s="1" a="1"/>
  <c r="BE146" i="7" s="1"/>
  <c r="CD146" i="7" s="1"/>
  <c r="Y39" i="7" a="1"/>
  <c r="Y39" i="7" s="1"/>
  <c r="BE39" i="7" s="1" a="1"/>
  <c r="BE39" i="7" s="1"/>
  <c r="CD39" i="7" s="1"/>
  <c r="Y20" i="7" a="1"/>
  <c r="Y20" i="7" s="1"/>
  <c r="BE20" i="7" s="1" a="1"/>
  <c r="BE20" i="7" s="1"/>
  <c r="CD20" i="7" s="1"/>
  <c r="Y233" i="7" a="1"/>
  <c r="Y233" i="7" s="1"/>
  <c r="BE233" i="7" s="1" a="1"/>
  <c r="BE233" i="7" s="1"/>
  <c r="CD233" i="7" s="1"/>
  <c r="Y205" i="7" a="1"/>
  <c r="Y205" i="7" s="1"/>
  <c r="BE205" i="7" s="1" a="1"/>
  <c r="BE205" i="7" s="1"/>
  <c r="CD205" i="7" s="1"/>
  <c r="Y54" i="7" a="1"/>
  <c r="Y54" i="7" s="1"/>
  <c r="BE54" i="7" s="1" a="1"/>
  <c r="BE54" i="7" s="1"/>
  <c r="CD54" i="7" s="1"/>
  <c r="Y89" i="7" a="1"/>
  <c r="Y89" i="7" s="1"/>
  <c r="BE89" i="7" s="1" a="1"/>
  <c r="BE89" i="7" s="1"/>
  <c r="CD89" i="7" s="1"/>
  <c r="Y46" i="7" a="1"/>
  <c r="Y46" i="7" s="1"/>
  <c r="BE46" i="7" s="1" a="1"/>
  <c r="BE46" i="7" s="1"/>
  <c r="CD46" i="7" s="1"/>
  <c r="Y121" i="7" a="1"/>
  <c r="Y121" i="7" s="1"/>
  <c r="BE121" i="7" s="1" a="1"/>
  <c r="BE121" i="7" s="1"/>
  <c r="CD121" i="7" s="1"/>
  <c r="Y186" i="7" a="1"/>
  <c r="Y186" i="7" s="1"/>
  <c r="BE186" i="7" s="1" a="1"/>
  <c r="BE186" i="7" s="1"/>
  <c r="CD186" i="7" s="1"/>
  <c r="Y221" i="7" a="1"/>
  <c r="Y221" i="7" s="1"/>
  <c r="BE221" i="7" s="1" a="1"/>
  <c r="BE221" i="7" s="1"/>
  <c r="CD221" i="7" s="1"/>
  <c r="Y209" i="7" a="1"/>
  <c r="Y209" i="7" s="1"/>
  <c r="BE209" i="7" s="1" a="1"/>
  <c r="BE209" i="7" s="1"/>
  <c r="CD209" i="7" s="1"/>
  <c r="Y92" i="7" a="1"/>
  <c r="Y92" i="7" s="1"/>
  <c r="BE92" i="7" s="1" a="1"/>
  <c r="BE92" i="7" s="1"/>
  <c r="CD92" i="7" s="1"/>
  <c r="Y124" i="7" a="1"/>
  <c r="Y124" i="7" s="1"/>
  <c r="BE124" i="7" s="1" a="1"/>
  <c r="BE124" i="7" s="1"/>
  <c r="CD124" i="7" s="1"/>
  <c r="Y110" i="7" a="1"/>
  <c r="Y110" i="7" s="1"/>
  <c r="BE110" i="7" s="1" a="1"/>
  <c r="BE110" i="7" s="1"/>
  <c r="CD110" i="7" s="1"/>
  <c r="Y175" i="7" a="1"/>
  <c r="Y175" i="7" s="1"/>
  <c r="BE175" i="7" s="1" a="1"/>
  <c r="BE175" i="7" s="1"/>
  <c r="CD175" i="7" s="1"/>
  <c r="Y247" i="7" a="1"/>
  <c r="Y247" i="7" s="1"/>
  <c r="BE247" i="7" s="1" a="1"/>
  <c r="BE247" i="7" s="1"/>
  <c r="CD247" i="7" s="1"/>
  <c r="Y70" i="7" a="1"/>
  <c r="Y70" i="7" s="1"/>
  <c r="BE70" i="7" s="1" a="1"/>
  <c r="BE70" i="7" s="1"/>
  <c r="CD70" i="7" s="1"/>
  <c r="Y151" i="7" a="1"/>
  <c r="Y151" i="7" s="1"/>
  <c r="BE151" i="7" s="1" a="1"/>
  <c r="BE151" i="7" s="1"/>
  <c r="CD151" i="7" s="1"/>
  <c r="Y103" i="7" a="1"/>
  <c r="Y103" i="7" s="1"/>
  <c r="BE103" i="7" s="1" a="1"/>
  <c r="BE103" i="7" s="1"/>
  <c r="CD103" i="7" s="1"/>
  <c r="Y266" i="7" a="1"/>
  <c r="Y266" i="7" s="1"/>
  <c r="BE266" i="7" s="1" a="1"/>
  <c r="BE266" i="7" s="1"/>
  <c r="CD266" i="7" s="1"/>
  <c r="Y213" i="7" a="1"/>
  <c r="Y213" i="7" s="1"/>
  <c r="BE213" i="7" s="1" a="1"/>
  <c r="BE213" i="7" s="1"/>
  <c r="CD213" i="7" s="1"/>
  <c r="Y260" i="7" a="1"/>
  <c r="Y260" i="7" s="1"/>
  <c r="BE260" i="7" s="1" a="1"/>
  <c r="BE260" i="7" s="1"/>
  <c r="CD260" i="7" s="1"/>
  <c r="Y31" i="7" a="1"/>
  <c r="Y31" i="7" s="1"/>
  <c r="BE31" i="7" s="1" a="1"/>
  <c r="BE31" i="7" s="1"/>
  <c r="CD31" i="7" s="1"/>
  <c r="Y22" i="7" a="1"/>
  <c r="Y22" i="7" s="1"/>
  <c r="BE22" i="7" s="1" a="1"/>
  <c r="BE22" i="7" s="1"/>
  <c r="CD22" i="7" s="1"/>
  <c r="Y162" i="7" a="1"/>
  <c r="Y162" i="7" s="1"/>
  <c r="BE162" i="7" s="1" a="1"/>
  <c r="BE162" i="7" s="1"/>
  <c r="CD162" i="7" s="1"/>
  <c r="Y252" i="7" a="1"/>
  <c r="Y252" i="7" s="1"/>
  <c r="BE252" i="7" s="1" a="1"/>
  <c r="BE252" i="7" s="1"/>
  <c r="CD252" i="7" s="1"/>
  <c r="Y254" i="7" a="1"/>
  <c r="Y254" i="7" s="1"/>
  <c r="BE254" i="7" s="1" a="1"/>
  <c r="BE254" i="7" s="1"/>
  <c r="CD254" i="7" s="1"/>
  <c r="Y282" i="7" a="1"/>
  <c r="Y282" i="7" s="1"/>
  <c r="BE282" i="7" s="1" a="1"/>
  <c r="BE282" i="7" s="1"/>
  <c r="CD282" i="7" s="1"/>
  <c r="Y36" i="7" a="1"/>
  <c r="Y36" i="7" s="1"/>
  <c r="BE36" i="7" s="1" a="1"/>
  <c r="BE36" i="7" s="1"/>
  <c r="CD36" i="7" s="1"/>
  <c r="Y115" i="7" a="1"/>
  <c r="Y115" i="7" s="1"/>
  <c r="BE115" i="7" s="1" a="1"/>
  <c r="BE115" i="7" s="1"/>
  <c r="CD115" i="7" s="1"/>
  <c r="Y242" i="7" a="1"/>
  <c r="Y242" i="7" s="1"/>
  <c r="BE242" i="7" s="1" a="1"/>
  <c r="BE242" i="7" s="1"/>
  <c r="CD242" i="7" s="1"/>
  <c r="Y226" i="7" a="1"/>
  <c r="Y226" i="7" s="1"/>
  <c r="BE226" i="7" s="1" a="1"/>
  <c r="BE226" i="7" s="1"/>
  <c r="CD226" i="7" s="1"/>
  <c r="Y165" i="7" a="1"/>
  <c r="Y165" i="7" s="1"/>
  <c r="BE165" i="7" s="1" a="1"/>
  <c r="BE165" i="7" s="1"/>
  <c r="CD165" i="7" s="1"/>
  <c r="Y69" i="7" a="1"/>
  <c r="Y69" i="7" s="1"/>
  <c r="BE69" i="7" s="1" a="1"/>
  <c r="BE69" i="7" s="1"/>
  <c r="CD69" i="7" s="1"/>
  <c r="Y135" i="7" a="1"/>
  <c r="Y135" i="7" s="1"/>
  <c r="BE135" i="7" s="1" a="1"/>
  <c r="BE135" i="7" s="1"/>
  <c r="CD135" i="7" s="1"/>
  <c r="Y150" i="7" a="1"/>
  <c r="Y150" i="7" s="1"/>
  <c r="BE150" i="7" s="1" a="1"/>
  <c r="BE150" i="7" s="1"/>
  <c r="CD150" i="7" s="1"/>
  <c r="Y47" i="7" a="1"/>
  <c r="Y47" i="7" s="1"/>
  <c r="BE47" i="7" s="1" a="1"/>
  <c r="BE47" i="7" s="1"/>
  <c r="CD47" i="7" s="1"/>
  <c r="Y62" i="7" a="1"/>
  <c r="Y62" i="7" s="1"/>
  <c r="BE62" i="7" s="1" a="1"/>
  <c r="BE62" i="7" s="1"/>
  <c r="CD62" i="7" s="1"/>
  <c r="Y237" i="7" a="1"/>
  <c r="Y237" i="7" s="1"/>
  <c r="BE237" i="7" s="1" a="1"/>
  <c r="BE237" i="7" s="1"/>
  <c r="CD237" i="7" s="1"/>
  <c r="Y231" i="7" a="1"/>
  <c r="Y231" i="7" s="1"/>
  <c r="BE231" i="7" s="1" a="1"/>
  <c r="BE231" i="7" s="1"/>
  <c r="CD231" i="7" s="1"/>
  <c r="Y19" i="7" a="1"/>
  <c r="Y19" i="7" s="1"/>
  <c r="BE19" i="7" s="1" a="1"/>
  <c r="BE19" i="7" s="1"/>
  <c r="CD19" i="7" s="1"/>
  <c r="Y93" i="7" a="1"/>
  <c r="Y93" i="7" s="1"/>
  <c r="BE93" i="7" s="1" a="1"/>
  <c r="BE93" i="7" s="1"/>
  <c r="CD93" i="7" s="1"/>
  <c r="Y100" i="7" a="1"/>
  <c r="Y100" i="7" s="1"/>
  <c r="BE100" i="7" s="1" a="1"/>
  <c r="BE100" i="7" s="1"/>
  <c r="CD100" i="7" s="1"/>
  <c r="Y125" i="7" a="1"/>
  <c r="Y125" i="7" s="1"/>
  <c r="BE125" i="7" s="1" a="1"/>
  <c r="BE125" i="7" s="1"/>
  <c r="CD125" i="7" s="1"/>
  <c r="Y232" i="7" a="1"/>
  <c r="Y232" i="7" s="1"/>
  <c r="BE232" i="7" s="1" a="1"/>
  <c r="BE232" i="7" s="1"/>
  <c r="CD232" i="7" s="1"/>
  <c r="Y130" i="7" a="1"/>
  <c r="Y130" i="7" s="1"/>
  <c r="BE130" i="7" s="1" a="1"/>
  <c r="BE130" i="7" s="1"/>
  <c r="CD130" i="7" s="1"/>
  <c r="Y16" i="7" a="1"/>
  <c r="Y16" i="7" s="1"/>
  <c r="BE16" i="7" s="1" a="1"/>
  <c r="BE16" i="7" s="1"/>
  <c r="CD16" i="7" s="1"/>
  <c r="Y140" i="7" a="1"/>
  <c r="Y140" i="7" s="1"/>
  <c r="BE140" i="7" s="1" a="1"/>
  <c r="BE140" i="7" s="1"/>
  <c r="CD140" i="7" s="1"/>
  <c r="Y133" i="7" a="1"/>
  <c r="Y133" i="7" s="1"/>
  <c r="BE133" i="7" s="1" a="1"/>
  <c r="BE133" i="7" s="1"/>
  <c r="CD133" i="7" s="1"/>
  <c r="Y227" i="7" a="1"/>
  <c r="Y227" i="7" s="1"/>
  <c r="BE227" i="7" s="1" a="1"/>
  <c r="BE227" i="7" s="1"/>
  <c r="CD227" i="7" s="1"/>
  <c r="Y109" i="7" a="1"/>
  <c r="Y109" i="7" s="1"/>
  <c r="BE109" i="7" s="1" a="1"/>
  <c r="BE109" i="7" s="1"/>
  <c r="CD109" i="7" s="1"/>
  <c r="Y256" i="7" a="1"/>
  <c r="Y256" i="7" s="1"/>
  <c r="BE256" i="7" s="1" a="1"/>
  <c r="BE256" i="7" s="1"/>
  <c r="CD256" i="7" s="1"/>
  <c r="Y52" i="7" a="1"/>
  <c r="Y52" i="7" s="1"/>
  <c r="BE52" i="7" s="1" a="1"/>
  <c r="BE52" i="7" s="1"/>
  <c r="CD52" i="7" s="1"/>
  <c r="Y159" i="7" a="1"/>
  <c r="Y159" i="7" s="1"/>
  <c r="BE159" i="7" s="1" a="1"/>
  <c r="BE159" i="7" s="1"/>
  <c r="CD159" i="7" s="1"/>
  <c r="Y184" i="7" a="1"/>
  <c r="Y184" i="7" s="1"/>
  <c r="BE184" i="7" s="1" a="1"/>
  <c r="BE184" i="7" s="1"/>
  <c r="CD184" i="7" s="1"/>
  <c r="Y288" i="7" a="1"/>
  <c r="Y288" i="7" s="1"/>
  <c r="BE288" i="7" s="1" a="1"/>
  <c r="BE288" i="7" s="1"/>
  <c r="CD288" i="7" s="1"/>
  <c r="Y168" i="7" a="1"/>
  <c r="Y168" i="7" s="1"/>
  <c r="BE168" i="7" s="1" a="1"/>
  <c r="BE168" i="7" s="1"/>
  <c r="CD168" i="7" s="1"/>
  <c r="Y250" i="7" a="1"/>
  <c r="Y250" i="7" s="1"/>
  <c r="BE250" i="7" s="1" a="1"/>
  <c r="BE250" i="7" s="1"/>
  <c r="CD250" i="7" s="1"/>
  <c r="Y82" i="7" a="1"/>
  <c r="Y82" i="7" s="1"/>
  <c r="BE82" i="7" s="1" a="1"/>
  <c r="BE82" i="7" s="1"/>
  <c r="CD82" i="7" s="1"/>
  <c r="Y35" i="7" a="1"/>
  <c r="Y35" i="7" s="1"/>
  <c r="BE35" i="7" s="1" a="1"/>
  <c r="BE35" i="7" s="1"/>
  <c r="CD35" i="7" s="1"/>
  <c r="Y217" i="7" a="1"/>
  <c r="Y217" i="7" s="1"/>
  <c r="BE217" i="7" s="1" a="1"/>
  <c r="BE217" i="7" s="1"/>
  <c r="CD217" i="7" s="1"/>
  <c r="Y167" i="7" a="1"/>
  <c r="Y167" i="7" s="1"/>
  <c r="BE167" i="7" s="1" a="1"/>
  <c r="BE167" i="7" s="1"/>
  <c r="CD167" i="7" s="1"/>
  <c r="Y263" i="7" a="1"/>
  <c r="Y263" i="7" s="1"/>
  <c r="BE263" i="7" s="1" a="1"/>
  <c r="BE263" i="7" s="1"/>
  <c r="CD263" i="7" s="1"/>
  <c r="Y294" i="7" a="1"/>
  <c r="Y294" i="7" s="1"/>
  <c r="BE294" i="7" s="1" a="1"/>
  <c r="BE294" i="7" s="1"/>
  <c r="CD294" i="7" s="1"/>
  <c r="Y91" i="7" a="1"/>
  <c r="Y91" i="7" s="1"/>
  <c r="BE91" i="7" s="1" a="1"/>
  <c r="BE91" i="7" s="1"/>
  <c r="CD91" i="7" s="1"/>
  <c r="Y123" i="7" a="1"/>
  <c r="Y123" i="7" s="1"/>
  <c r="BE123" i="7" s="1" a="1"/>
  <c r="BE123" i="7" s="1"/>
  <c r="CD123" i="7" s="1"/>
  <c r="Y111" i="7" a="1"/>
  <c r="Y111" i="7" s="1"/>
  <c r="BE111" i="7" s="1" a="1"/>
  <c r="BE111" i="7" s="1"/>
  <c r="CD111" i="7" s="1"/>
  <c r="Y293" i="7" a="1"/>
  <c r="Y293" i="7" s="1"/>
  <c r="BE293" i="7" s="1" a="1"/>
  <c r="BE293" i="7" s="1"/>
  <c r="CD293" i="7" s="1"/>
  <c r="Y225" i="7" a="1"/>
  <c r="Y225" i="7" s="1"/>
  <c r="BE225" i="7" s="1" a="1"/>
  <c r="BE225" i="7" s="1"/>
  <c r="CD225" i="7" s="1"/>
  <c r="Y73" i="7" a="1"/>
  <c r="Y73" i="7" s="1"/>
  <c r="BE73" i="7" s="1" a="1"/>
  <c r="BE73" i="7" s="1"/>
  <c r="CD73" i="7" s="1"/>
  <c r="Y34" i="7" a="1"/>
  <c r="Y34" i="7" s="1"/>
  <c r="BE34" i="7" s="1" a="1"/>
  <c r="BE34" i="7" s="1"/>
  <c r="CD34" i="7" s="1"/>
  <c r="Y154" i="7" a="1"/>
  <c r="Y154" i="7" s="1"/>
  <c r="BE154" i="7" s="1" a="1"/>
  <c r="BE154" i="7" s="1"/>
  <c r="CD154" i="7" s="1"/>
  <c r="Y114" i="7" a="1"/>
  <c r="Y114" i="7" s="1"/>
  <c r="BE114" i="7" s="1" a="1"/>
  <c r="BE114" i="7" s="1"/>
  <c r="CD114" i="7" s="1"/>
  <c r="Y169" i="7" a="1"/>
  <c r="Y169" i="7" s="1"/>
  <c r="BE169" i="7" s="1" a="1"/>
  <c r="BE169" i="7" s="1"/>
  <c r="CD169" i="7" s="1"/>
  <c r="Y241" i="7" a="1"/>
  <c r="Y241" i="7" s="1"/>
  <c r="BE241" i="7" s="1" a="1"/>
  <c r="BE241" i="7" s="1"/>
  <c r="CD241" i="7" s="1"/>
  <c r="Y9" i="7" a="1"/>
  <c r="Y9" i="7" s="1"/>
  <c r="BE9" i="7" s="1" a="1"/>
  <c r="BE9" i="7" s="1"/>
  <c r="CD9" i="7" s="1"/>
  <c r="Y75" i="7" a="1"/>
  <c r="Y75" i="7" s="1"/>
  <c r="BE75" i="7" s="1" a="1"/>
  <c r="BE75" i="7" s="1"/>
  <c r="CD75" i="7" s="1"/>
  <c r="Y97" i="7" a="1"/>
  <c r="Y97" i="7" s="1"/>
  <c r="BE97" i="7" s="1" a="1"/>
  <c r="BE97" i="7" s="1"/>
  <c r="CD97" i="7" s="1"/>
  <c r="Y26" i="7" a="1"/>
  <c r="Y26" i="7" s="1"/>
  <c r="BE26" i="7" s="1" a="1"/>
  <c r="BE26" i="7" s="1"/>
  <c r="CD26" i="7" s="1"/>
  <c r="Y61" i="7" a="1"/>
  <c r="Y61" i="7" s="1"/>
  <c r="BE61" i="7" s="1" a="1"/>
  <c r="BE61" i="7" s="1"/>
  <c r="CD61" i="7" s="1"/>
  <c r="Y189" i="7" a="1"/>
  <c r="Y189" i="7" s="1"/>
  <c r="BE189" i="7" s="1" a="1"/>
  <c r="BE189" i="7" s="1"/>
  <c r="CD189" i="7" s="1"/>
  <c r="Y173" i="7" a="1"/>
  <c r="Y173" i="7" s="1"/>
  <c r="BE173" i="7" s="1" a="1"/>
  <c r="BE173" i="7" s="1"/>
  <c r="CD173" i="7" s="1"/>
  <c r="Y67" i="7" a="1"/>
  <c r="Y67" i="7" s="1"/>
  <c r="BE67" i="7" s="1" a="1"/>
  <c r="BE67" i="7" s="1"/>
  <c r="CD67" i="7" s="1"/>
  <c r="Y148" i="7" a="1"/>
  <c r="Y148" i="7" s="1"/>
  <c r="BE148" i="7" s="1" a="1"/>
  <c r="BE148" i="7" s="1"/>
  <c r="CD148" i="7" s="1"/>
  <c r="Y63" i="7" a="1"/>
  <c r="Y63" i="7" s="1"/>
  <c r="BE63" i="7" s="1" a="1"/>
  <c r="BE63" i="7" s="1"/>
  <c r="CD63" i="7" s="1"/>
  <c r="Y214" i="7" a="1"/>
  <c r="Y214" i="7" s="1"/>
  <c r="BE214" i="7" s="1" a="1"/>
  <c r="BE214" i="7" s="1"/>
  <c r="CD214" i="7" s="1"/>
  <c r="Y206" i="7" a="1"/>
  <c r="Y206" i="7" s="1"/>
  <c r="BE206" i="7" s="1" a="1"/>
  <c r="BE206" i="7" s="1"/>
  <c r="CD206" i="7" s="1"/>
  <c r="Y283" i="7" a="1"/>
  <c r="Y283" i="7" s="1"/>
  <c r="BE283" i="7" s="1" a="1"/>
  <c r="BE283" i="7" s="1"/>
  <c r="CD283" i="7" s="1"/>
  <c r="Y27" i="7" a="1"/>
  <c r="Y27" i="7" s="1"/>
  <c r="BE27" i="7" s="1" a="1"/>
  <c r="BE27" i="7" s="1"/>
  <c r="CD27" i="7" s="1"/>
  <c r="Y102" i="7" a="1"/>
  <c r="Y102" i="7" s="1"/>
  <c r="BE102" i="7" s="1" a="1"/>
  <c r="BE102" i="7" s="1"/>
  <c r="CD102" i="7" s="1"/>
  <c r="Y160" i="7" a="1"/>
  <c r="Y160" i="7" s="1"/>
  <c r="BE160" i="7" s="1" a="1"/>
  <c r="BE160" i="7" s="1"/>
  <c r="CD160" i="7" s="1"/>
  <c r="Y222" i="7" a="1"/>
  <c r="Y222" i="7" s="1"/>
  <c r="BE222" i="7" s="1" a="1"/>
  <c r="BE222" i="7" s="1"/>
  <c r="CD222" i="7" s="1"/>
  <c r="Y248" i="7" a="1"/>
  <c r="Y248" i="7" s="1"/>
  <c r="BE248" i="7" s="1" a="1"/>
  <c r="BE248" i="7" s="1"/>
  <c r="CD248" i="7" s="1"/>
  <c r="Y273" i="7" a="1"/>
  <c r="Y273" i="7" s="1"/>
  <c r="BE273" i="7" s="1" a="1"/>
  <c r="BE273" i="7" s="1"/>
  <c r="CD273" i="7" s="1"/>
  <c r="Y137" i="7" a="1"/>
  <c r="Y137" i="7" s="1"/>
  <c r="BE137" i="7" s="1" a="1"/>
  <c r="BE137" i="7" s="1"/>
  <c r="CD137" i="7" s="1"/>
  <c r="Y112" i="7" a="1"/>
  <c r="Y112" i="7" s="1"/>
  <c r="BE112" i="7" s="1" a="1"/>
  <c r="BE112" i="7" s="1"/>
  <c r="CD112" i="7" s="1"/>
  <c r="Y239" i="7" a="1"/>
  <c r="Y239" i="7" s="1"/>
  <c r="BE239" i="7" s="1" a="1"/>
  <c r="BE239" i="7" s="1"/>
  <c r="CD239" i="7" s="1"/>
  <c r="Y224" i="7" a="1"/>
  <c r="Y224" i="7" s="1"/>
  <c r="BE224" i="7" s="1" a="1"/>
  <c r="BE224" i="7" s="1"/>
  <c r="CD224" i="7" s="1"/>
  <c r="Y164" i="7" a="1"/>
  <c r="Y164" i="7" s="1"/>
  <c r="BE164" i="7" s="1" a="1"/>
  <c r="BE164" i="7" s="1"/>
  <c r="CD164" i="7" s="1"/>
  <c r="Y13" i="7" a="1"/>
  <c r="Y13" i="7" s="1"/>
  <c r="BE13" i="7" s="1" a="1"/>
  <c r="BE13" i="7" s="1"/>
  <c r="CD13" i="7" s="1"/>
  <c r="Y139" i="7" a="1"/>
  <c r="Y139" i="7" s="1"/>
  <c r="BE139" i="7" s="1" a="1"/>
  <c r="BE139" i="7" s="1"/>
  <c r="CD139" i="7" s="1"/>
  <c r="Y131" i="7" a="1"/>
  <c r="Y131" i="7" s="1"/>
  <c r="BE131" i="7" s="1" a="1"/>
  <c r="BE131" i="7" s="1"/>
  <c r="CD131" i="7" s="1"/>
  <c r="Y199" i="7" a="1"/>
  <c r="Y199" i="7" s="1"/>
  <c r="BE199" i="7" s="1" a="1"/>
  <c r="BE199" i="7" s="1"/>
  <c r="CD199" i="7" s="1"/>
  <c r="Y228" i="7" a="1"/>
  <c r="Y228" i="7" s="1"/>
  <c r="BE228" i="7" s="1" a="1"/>
  <c r="BE228" i="7" s="1"/>
  <c r="CD228" i="7" s="1"/>
  <c r="Y281" i="7" a="1"/>
  <c r="Y281" i="7" s="1"/>
  <c r="BE281" i="7" s="1" a="1"/>
  <c r="BE281" i="7" s="1"/>
  <c r="CD281" i="7" s="1"/>
  <c r="Y51" i="7" a="1"/>
  <c r="Y51" i="7" s="1"/>
  <c r="BE51" i="7" s="1" a="1"/>
  <c r="BE51" i="7" s="1"/>
  <c r="CD51" i="7" s="1"/>
  <c r="Y42" i="7" a="1"/>
  <c r="Y42" i="7" s="1"/>
  <c r="BE42" i="7" s="1" a="1"/>
  <c r="BE42" i="7" s="1"/>
  <c r="CD42" i="7" s="1"/>
  <c r="Y158" i="7" a="1"/>
  <c r="Y158" i="7" s="1"/>
  <c r="BE158" i="7" s="1" a="1"/>
  <c r="BE158" i="7" s="1"/>
  <c r="CD158" i="7" s="1"/>
  <c r="Y118" i="7" a="1"/>
  <c r="Y118" i="7" s="1"/>
  <c r="BE118" i="7" s="1" a="1"/>
  <c r="BE118" i="7" s="1"/>
  <c r="CD118" i="7" s="1"/>
  <c r="Y183" i="7" a="1"/>
  <c r="Y183" i="7" s="1"/>
  <c r="BE183" i="7" s="1" a="1"/>
  <c r="BE183" i="7" s="1"/>
  <c r="CD183" i="7" s="1"/>
  <c r="Y107" i="7" a="1"/>
  <c r="Y107" i="7" s="1"/>
  <c r="BE107" i="7" s="1" a="1"/>
  <c r="BE107" i="7" s="1"/>
  <c r="CD107" i="7" s="1"/>
  <c r="Y17" i="7" a="1"/>
  <c r="Y17" i="7" s="1"/>
  <c r="BE17" i="7" s="1" a="1"/>
  <c r="BE17" i="7" s="1"/>
  <c r="CD17" i="7" s="1"/>
  <c r="Y79" i="7" a="1"/>
  <c r="Y79" i="7" s="1"/>
  <c r="BE79" i="7" s="1" a="1"/>
  <c r="BE79" i="7" s="1"/>
  <c r="CD79" i="7" s="1"/>
  <c r="Y141" i="7" a="1"/>
  <c r="Y141" i="7" s="1"/>
  <c r="BE141" i="7" s="1" a="1"/>
  <c r="BE141" i="7" s="1"/>
  <c r="CD141" i="7" s="1"/>
  <c r="Y29" i="7" a="1"/>
  <c r="Y29" i="7" s="1"/>
  <c r="BE29" i="7" s="1" a="1"/>
  <c r="BE29" i="7" s="1"/>
  <c r="CD29" i="7" s="1"/>
  <c r="Y28" i="7" a="1"/>
  <c r="Y28" i="7" s="1"/>
  <c r="BE28" i="7" s="1" a="1"/>
  <c r="BE28" i="7" s="1"/>
  <c r="CD28" i="7" s="1"/>
  <c r="Y207" i="7" a="1"/>
  <c r="Y207" i="7" s="1"/>
  <c r="BE207" i="7" s="1" a="1"/>
  <c r="BE207" i="7" s="1"/>
  <c r="CD207" i="7" s="1"/>
  <c r="Y166" i="7" a="1"/>
  <c r="Y166" i="7" s="1"/>
  <c r="BE166" i="7" s="1" a="1"/>
  <c r="BE166" i="7" s="1"/>
  <c r="CD166" i="7" s="1"/>
  <c r="Y32" i="7" a="1"/>
  <c r="Y32" i="7" s="1"/>
  <c r="BE32" i="7" s="1" a="1"/>
  <c r="BE32" i="7" s="1"/>
  <c r="CD32" i="7" s="1"/>
  <c r="Y156" i="7" a="1"/>
  <c r="Y156" i="7" s="1"/>
  <c r="BE156" i="7" s="1" a="1"/>
  <c r="BE156" i="7" s="1"/>
  <c r="CD156" i="7" s="1"/>
  <c r="Y181" i="7" a="1"/>
  <c r="Y181" i="7" s="1"/>
  <c r="BE181" i="7" s="1" a="1"/>
  <c r="BE181" i="7" s="1"/>
  <c r="CD181" i="7" s="1"/>
  <c r="Y287" i="7" a="1"/>
  <c r="Y287" i="7" s="1"/>
  <c r="BE287" i="7" s="1" a="1"/>
  <c r="BE287" i="7" s="1"/>
  <c r="CD287" i="7" s="1"/>
  <c r="Y251" i="7" a="1"/>
  <c r="Y251" i="7" s="1"/>
  <c r="BE251" i="7" s="1" a="1"/>
  <c r="BE251" i="7" s="1"/>
  <c r="CD251" i="7" s="1"/>
  <c r="Y246" i="7" a="1"/>
  <c r="Y246" i="7" s="1"/>
  <c r="BE246" i="7" s="1" a="1"/>
  <c r="BE246" i="7" s="1"/>
  <c r="CD246" i="7" s="1"/>
  <c r="Y81" i="7" a="1"/>
  <c r="Y81" i="7" s="1"/>
  <c r="BE81" i="7" s="1" a="1"/>
  <c r="BE81" i="7" s="1"/>
  <c r="CD81" i="7" s="1"/>
  <c r="Y33" i="7" a="1"/>
  <c r="Y33" i="7" s="1"/>
  <c r="BE33" i="7" s="1" a="1"/>
  <c r="BE33" i="7" s="1"/>
  <c r="CD33" i="7" s="1"/>
  <c r="Y216" i="7" a="1"/>
  <c r="Y216" i="7" s="1"/>
  <c r="BE216" i="7" s="1" a="1"/>
  <c r="BE216" i="7" s="1"/>
  <c r="CD216" i="7" s="1"/>
  <c r="Y292" i="7" a="1"/>
  <c r="Y292" i="7" s="1"/>
  <c r="BE292" i="7" s="1" a="1"/>
  <c r="BE292" i="7" s="1"/>
  <c r="CD292" i="7" s="1"/>
  <c r="Y262" i="7" a="1"/>
  <c r="Y262" i="7" s="1"/>
  <c r="BE262" i="7" s="1" a="1"/>
  <c r="BE262" i="7" s="1"/>
  <c r="CD262" i="7" s="1"/>
  <c r="Y279" i="7" a="1"/>
  <c r="Y279" i="7" s="1"/>
  <c r="BE279" i="7" s="1" a="1"/>
  <c r="BE279" i="7" s="1"/>
  <c r="CD279" i="7" s="1"/>
  <c r="Y88" i="7" a="1"/>
  <c r="Y88" i="7" s="1"/>
  <c r="BE88" i="7" s="1" a="1"/>
  <c r="BE88" i="7" s="1"/>
  <c r="CD88" i="7" s="1"/>
  <c r="Y120" i="7" a="1"/>
  <c r="Y120" i="7" s="1"/>
  <c r="BE120" i="7" s="1" a="1"/>
  <c r="BE120" i="7" s="1"/>
  <c r="CD120" i="7" s="1"/>
  <c r="Y220" i="7" a="1"/>
  <c r="Y220" i="7" s="1"/>
  <c r="BE220" i="7" s="1" a="1"/>
  <c r="BE220" i="7" s="1"/>
  <c r="CD220" i="7" s="1"/>
  <c r="Y277" i="7" a="1"/>
  <c r="Y277" i="7" s="1"/>
  <c r="BE277" i="7" s="1" a="1"/>
  <c r="BE277" i="7" s="1"/>
  <c r="CD277" i="7" s="1"/>
  <c r="Y223" i="7" a="1"/>
  <c r="Y223" i="7" s="1"/>
  <c r="BE223" i="7" s="1" a="1"/>
  <c r="BE223" i="7" s="1"/>
  <c r="CD223" i="7" s="1"/>
  <c r="Y66" i="7" a="1"/>
  <c r="Y66" i="7" s="1"/>
  <c r="BE66" i="7" s="1" a="1"/>
  <c r="BE66" i="7" s="1"/>
  <c r="CD66" i="7" s="1"/>
  <c r="Y147" i="7" a="1"/>
  <c r="Y147" i="7" s="1"/>
  <c r="BE147" i="7" s="1" a="1"/>
  <c r="BE147" i="7" s="1"/>
  <c r="CD147" i="7" s="1"/>
  <c r="Y59" i="7" a="1"/>
  <c r="Y59" i="7" s="1"/>
  <c r="BE59" i="7" s="1" a="1"/>
  <c r="BE59" i="7" s="1"/>
  <c r="CD59" i="7" s="1"/>
  <c r="Y212" i="7" a="1"/>
  <c r="Y212" i="7" s="1"/>
  <c r="BE212" i="7" s="1" a="1"/>
  <c r="BE212" i="7" s="1"/>
  <c r="CD212" i="7" s="1"/>
  <c r="Y204" i="7" a="1"/>
  <c r="Y204" i="7" s="1"/>
  <c r="BE204" i="7" s="1" a="1"/>
  <c r="BE204" i="7" s="1"/>
  <c r="CD204" i="7" s="1"/>
  <c r="Y272" i="7" a="1"/>
  <c r="Y272" i="7" s="1"/>
  <c r="BE272" i="7" s="1" a="1"/>
  <c r="BE272" i="7" s="1"/>
  <c r="CD272" i="7" s="1"/>
  <c r="CG152" i="7" l="1"/>
  <c r="CI76" i="7"/>
  <c r="CG81" i="7"/>
  <c r="CK256" i="7"/>
  <c r="CJ256" i="7"/>
  <c r="CH256" i="7"/>
  <c r="CG256" i="7"/>
  <c r="CI256" i="7"/>
  <c r="CL256" i="7"/>
  <c r="CF256" i="7"/>
  <c r="CK241" i="7"/>
  <c r="CL241" i="7"/>
  <c r="CF241" i="7"/>
  <c r="CG241" i="7"/>
  <c r="CI241" i="7"/>
  <c r="CH241" i="7"/>
  <c r="CJ241" i="7"/>
  <c r="CG71" i="7"/>
  <c r="CH71" i="7"/>
  <c r="CI71" i="7"/>
  <c r="CK71" i="7"/>
  <c r="CF71" i="7"/>
  <c r="CL71" i="7"/>
  <c r="CJ172" i="7"/>
  <c r="CI172" i="7"/>
  <c r="CG172" i="7"/>
  <c r="CK172" i="7"/>
  <c r="CL172" i="7"/>
  <c r="CH172" i="7"/>
  <c r="CF172" i="7"/>
  <c r="CH268" i="7"/>
  <c r="CJ268" i="7"/>
  <c r="CI268" i="7"/>
  <c r="CL268" i="7"/>
  <c r="CF268" i="7"/>
  <c r="CG268" i="7"/>
  <c r="CK268" i="7"/>
  <c r="CF191" i="7"/>
  <c r="CL191" i="7"/>
  <c r="CG191" i="7"/>
  <c r="CI191" i="7"/>
  <c r="CK191" i="7"/>
  <c r="CJ191" i="7"/>
  <c r="CH191" i="7"/>
  <c r="CG151" i="7"/>
  <c r="CF215" i="7"/>
  <c r="CH271" i="7"/>
  <c r="AW6" i="7" a="1"/>
  <c r="AW6" i="7" s="1"/>
  <c r="S12" i="6"/>
  <c r="S11" i="6"/>
  <c r="Y11" i="6"/>
  <c r="Y12" i="6"/>
  <c r="BC6" i="7" a="1"/>
  <c r="BC6" i="7" s="1"/>
  <c r="CH62" i="7"/>
  <c r="AL6" i="7" a="1"/>
  <c r="AL6" i="7" s="1"/>
  <c r="H12" i="6"/>
  <c r="H11" i="6"/>
  <c r="CL246" i="7"/>
  <c r="CK246" i="7"/>
  <c r="CJ246" i="7"/>
  <c r="CH246" i="7"/>
  <c r="CI246" i="7"/>
  <c r="CG246" i="7"/>
  <c r="CG126" i="7"/>
  <c r="CJ126" i="7"/>
  <c r="CK126" i="7"/>
  <c r="CH126" i="7"/>
  <c r="CF126" i="7"/>
  <c r="CI126" i="7"/>
  <c r="CL126" i="7"/>
  <c r="CH33" i="7"/>
  <c r="CJ33" i="7"/>
  <c r="CG33" i="7"/>
  <c r="CK33" i="7"/>
  <c r="CL33" i="7"/>
  <c r="CI33" i="7"/>
  <c r="CF33" i="7"/>
  <c r="CJ237" i="7"/>
  <c r="CK237" i="7"/>
  <c r="CL237" i="7"/>
  <c r="CG237" i="7"/>
  <c r="CI237" i="7"/>
  <c r="CH237" i="7"/>
  <c r="CF237" i="7"/>
  <c r="CI19" i="7"/>
  <c r="CL19" i="7"/>
  <c r="CH19" i="7"/>
  <c r="CG19" i="7"/>
  <c r="CF19" i="7"/>
  <c r="CK19" i="7"/>
  <c r="CJ19" i="7"/>
  <c r="CH225" i="7"/>
  <c r="CL225" i="7"/>
  <c r="CK225" i="7"/>
  <c r="CF225" i="7"/>
  <c r="CI225" i="7"/>
  <c r="CJ225" i="7"/>
  <c r="CG225" i="7"/>
  <c r="CL292" i="7"/>
  <c r="CK292" i="7"/>
  <c r="CI292" i="7"/>
  <c r="CF292" i="7"/>
  <c r="CJ292" i="7"/>
  <c r="CG292" i="7"/>
  <c r="CH292" i="7"/>
  <c r="CK8" i="7"/>
  <c r="CF8" i="7"/>
  <c r="CI8" i="7"/>
  <c r="CH8" i="7"/>
  <c r="CG8" i="7"/>
  <c r="CL8" i="7"/>
  <c r="CJ8" i="7"/>
  <c r="CF159" i="7"/>
  <c r="CK159" i="7"/>
  <c r="CL159" i="7"/>
  <c r="CG159" i="7"/>
  <c r="CI159" i="7"/>
  <c r="CJ159" i="7"/>
  <c r="CH159" i="7"/>
  <c r="CF114" i="7"/>
  <c r="CH114" i="7"/>
  <c r="CJ114" i="7"/>
  <c r="CI114" i="7"/>
  <c r="CK114" i="7"/>
  <c r="CG114" i="7"/>
  <c r="CL114" i="7"/>
  <c r="CH110" i="7"/>
  <c r="CF110" i="7"/>
  <c r="CJ110" i="7"/>
  <c r="CG110" i="7"/>
  <c r="CI110" i="7"/>
  <c r="CK110" i="7"/>
  <c r="CL110" i="7"/>
  <c r="AH6" i="7" a="1"/>
  <c r="AH6" i="7" s="1"/>
  <c r="D11" i="6"/>
  <c r="D12" i="6"/>
  <c r="CI260" i="7"/>
  <c r="CH260" i="7"/>
  <c r="CG260" i="7"/>
  <c r="CF260" i="7"/>
  <c r="CJ260" i="7"/>
  <c r="CK260" i="7"/>
  <c r="CL260" i="7"/>
  <c r="CH228" i="7"/>
  <c r="CK228" i="7"/>
  <c r="CJ228" i="7"/>
  <c r="CF228" i="7"/>
  <c r="CL228" i="7"/>
  <c r="CG228" i="7"/>
  <c r="CL68" i="7"/>
  <c r="CG68" i="7"/>
  <c r="CK68" i="7"/>
  <c r="CF68" i="7"/>
  <c r="CH68" i="7"/>
  <c r="CI68" i="7"/>
  <c r="CJ68" i="7"/>
  <c r="CK235" i="7"/>
  <c r="CF235" i="7"/>
  <c r="CI235" i="7"/>
  <c r="CH235" i="7"/>
  <c r="CJ235" i="7"/>
  <c r="CL235" i="7"/>
  <c r="CG235" i="7"/>
  <c r="CJ187" i="7"/>
  <c r="CI187" i="7"/>
  <c r="CF187" i="7"/>
  <c r="CH187" i="7"/>
  <c r="CG187" i="7"/>
  <c r="CL187" i="7"/>
  <c r="CK187" i="7"/>
  <c r="CL182" i="7"/>
  <c r="CH182" i="7"/>
  <c r="CJ182" i="7"/>
  <c r="CK182" i="7"/>
  <c r="CG182" i="7"/>
  <c r="CI182" i="7"/>
  <c r="CF182" i="7"/>
  <c r="CG46" i="7"/>
  <c r="CJ46" i="7"/>
  <c r="CL46" i="7"/>
  <c r="CF46" i="7"/>
  <c r="CH46" i="7"/>
  <c r="CK46" i="7"/>
  <c r="CI46" i="7"/>
  <c r="CJ226" i="7"/>
  <c r="T11" i="6"/>
  <c r="T12" i="6"/>
  <c r="AX6" i="7" a="1"/>
  <c r="AX6" i="7" s="1"/>
  <c r="I12" i="6"/>
  <c r="I11" i="6"/>
  <c r="AM6" i="7" a="1"/>
  <c r="AM6" i="7" s="1"/>
  <c r="Z12" i="6"/>
  <c r="Z11" i="6"/>
  <c r="BD6" i="7" a="1"/>
  <c r="BD6" i="7" s="1"/>
  <c r="Q12" i="6"/>
  <c r="AU6" i="7" a="1"/>
  <c r="AU6" i="7" s="1"/>
  <c r="Q11" i="6"/>
  <c r="CL81" i="7"/>
  <c r="CL155" i="7"/>
  <c r="CI107" i="7"/>
  <c r="CG107" i="7"/>
  <c r="CL107" i="7"/>
  <c r="CH107" i="7"/>
  <c r="CF107" i="7"/>
  <c r="CJ107" i="7"/>
  <c r="CK107" i="7"/>
  <c r="CH82" i="7"/>
  <c r="CK82" i="7"/>
  <c r="CJ82" i="7"/>
  <c r="CI82" i="7"/>
  <c r="CG82" i="7"/>
  <c r="CL82" i="7"/>
  <c r="CG184" i="7"/>
  <c r="CH184" i="7"/>
  <c r="CK184" i="7"/>
  <c r="CI184" i="7"/>
  <c r="CF184" i="7"/>
  <c r="CJ184" i="7"/>
  <c r="CL184" i="7"/>
  <c r="CI185" i="7"/>
  <c r="CG185" i="7"/>
  <c r="CJ185" i="7"/>
  <c r="CF185" i="7"/>
  <c r="CH185" i="7"/>
  <c r="CL185" i="7"/>
  <c r="CK185" i="7"/>
  <c r="CG144" i="7"/>
  <c r="CH144" i="7"/>
  <c r="CF144" i="7"/>
  <c r="CJ144" i="7"/>
  <c r="CK144" i="7"/>
  <c r="CI144" i="7"/>
  <c r="CL144" i="7"/>
  <c r="CJ255" i="7"/>
  <c r="CL255" i="7"/>
  <c r="CG255" i="7"/>
  <c r="CI255" i="7"/>
  <c r="CF255" i="7"/>
  <c r="CH255" i="7"/>
  <c r="CK255" i="7"/>
  <c r="CL242" i="7"/>
  <c r="CK242" i="7"/>
  <c r="CH242" i="7"/>
  <c r="CJ242" i="7"/>
  <c r="CI242" i="7"/>
  <c r="CG242" i="7"/>
  <c r="CF242" i="7"/>
  <c r="CG148" i="7"/>
  <c r="CF148" i="7"/>
  <c r="CI148" i="7"/>
  <c r="CH148" i="7"/>
  <c r="CK148" i="7"/>
  <c r="CJ148" i="7"/>
  <c r="CL148" i="7"/>
  <c r="CJ139" i="7"/>
  <c r="CL139" i="7"/>
  <c r="CH139" i="7"/>
  <c r="CK139" i="7"/>
  <c r="CG139" i="7"/>
  <c r="CI139" i="7"/>
  <c r="CF139" i="7"/>
  <c r="CK90" i="7"/>
  <c r="CI90" i="7"/>
  <c r="CJ90" i="7"/>
  <c r="CF90" i="7"/>
  <c r="CL90" i="7"/>
  <c r="CG90" i="7"/>
  <c r="CH90" i="7"/>
  <c r="CH39" i="7"/>
  <c r="CF39" i="7"/>
  <c r="CG39" i="7"/>
  <c r="CK39" i="7"/>
  <c r="CI39" i="7"/>
  <c r="CJ39" i="7"/>
  <c r="CL39" i="7"/>
  <c r="CI125" i="7"/>
  <c r="CJ125" i="7"/>
  <c r="CL125" i="7"/>
  <c r="CH125" i="7"/>
  <c r="CF125" i="7"/>
  <c r="CK125" i="7"/>
  <c r="CG125" i="7"/>
  <c r="CG231" i="7"/>
  <c r="CK231" i="7"/>
  <c r="CL231" i="7"/>
  <c r="CH231" i="7"/>
  <c r="CJ231" i="7"/>
  <c r="CI231" i="7"/>
  <c r="CF231" i="7"/>
  <c r="CJ70" i="7"/>
  <c r="CG70" i="7"/>
  <c r="CL70" i="7"/>
  <c r="CH70" i="7"/>
  <c r="CF70" i="7"/>
  <c r="CK70" i="7"/>
  <c r="CI70" i="7"/>
  <c r="CL232" i="7"/>
  <c r="CH232" i="7"/>
  <c r="CF232" i="7"/>
  <c r="CJ232" i="7"/>
  <c r="CI232" i="7"/>
  <c r="CK232" i="7"/>
  <c r="CG232" i="7"/>
  <c r="CH213" i="7"/>
  <c r="CJ213" i="7"/>
  <c r="CG213" i="7"/>
  <c r="CI213" i="7"/>
  <c r="CL213" i="7"/>
  <c r="CF213" i="7"/>
  <c r="CK213" i="7"/>
  <c r="CF66" i="7"/>
  <c r="CL66" i="7"/>
  <c r="CI66" i="7"/>
  <c r="CH66" i="7"/>
  <c r="CJ66" i="7"/>
  <c r="CK66" i="7"/>
  <c r="CG66" i="7"/>
  <c r="CF219" i="7"/>
  <c r="CI219" i="7"/>
  <c r="CJ219" i="7"/>
  <c r="CL219" i="7"/>
  <c r="CG219" i="7"/>
  <c r="CH219" i="7"/>
  <c r="CK219" i="7"/>
  <c r="CH193" i="7"/>
  <c r="CL193" i="7"/>
  <c r="CK193" i="7"/>
  <c r="CJ193" i="7"/>
  <c r="CI193" i="7"/>
  <c r="CG193" i="7"/>
  <c r="CI78" i="7"/>
  <c r="CH78" i="7"/>
  <c r="CG78" i="7"/>
  <c r="CK78" i="7"/>
  <c r="CF78" i="7"/>
  <c r="CJ78" i="7"/>
  <c r="CL78" i="7"/>
  <c r="CI226" i="7"/>
  <c r="CF226" i="7"/>
  <c r="CH226" i="7"/>
  <c r="CK226" i="7"/>
  <c r="CL226" i="7"/>
  <c r="CG226" i="7"/>
  <c r="CL199" i="7"/>
  <c r="CK199" i="7"/>
  <c r="CF199" i="7"/>
  <c r="CJ199" i="7"/>
  <c r="CG199" i="7"/>
  <c r="CI199" i="7"/>
  <c r="CH199" i="7"/>
  <c r="CF67" i="7"/>
  <c r="CI67" i="7"/>
  <c r="CG67" i="7"/>
  <c r="CK67" i="7"/>
  <c r="CH67" i="7"/>
  <c r="CL67" i="7"/>
  <c r="CJ67" i="7"/>
  <c r="CG26" i="7"/>
  <c r="CK26" i="7"/>
  <c r="CI26" i="7"/>
  <c r="CH26" i="7"/>
  <c r="CJ26" i="7"/>
  <c r="CF26" i="7"/>
  <c r="CL26" i="7"/>
  <c r="CK151" i="7"/>
  <c r="CI151" i="7"/>
  <c r="CJ151" i="7"/>
  <c r="CH151" i="7"/>
  <c r="CL151" i="7"/>
  <c r="CF151" i="7"/>
  <c r="CL142" i="7"/>
  <c r="CF142" i="7"/>
  <c r="CG142" i="7"/>
  <c r="CK142" i="7"/>
  <c r="CH142" i="7"/>
  <c r="CJ142" i="7"/>
  <c r="CI142" i="7"/>
  <c r="CI97" i="7"/>
  <c r="CK97" i="7"/>
  <c r="CL97" i="7"/>
  <c r="CJ97" i="7"/>
  <c r="CG97" i="7"/>
  <c r="CF97" i="7"/>
  <c r="CH97" i="7"/>
  <c r="CH222" i="7"/>
  <c r="CL222" i="7"/>
  <c r="CI222" i="7"/>
  <c r="CK222" i="7"/>
  <c r="CG222" i="7"/>
  <c r="CF222" i="7"/>
  <c r="CJ222" i="7"/>
  <c r="CK277" i="7"/>
  <c r="CJ277" i="7"/>
  <c r="CL277" i="7"/>
  <c r="CH277" i="7"/>
  <c r="CI277" i="7"/>
  <c r="CF277" i="7"/>
  <c r="CG277" i="7"/>
  <c r="CK289" i="7"/>
  <c r="CJ289" i="7"/>
  <c r="CF289" i="7"/>
  <c r="CH289" i="7"/>
  <c r="CI289" i="7"/>
  <c r="CL289" i="7"/>
  <c r="CG289" i="7"/>
  <c r="CG267" i="7"/>
  <c r="CF267" i="7"/>
  <c r="CL267" i="7"/>
  <c r="CJ267" i="7"/>
  <c r="CH267" i="7"/>
  <c r="CI267" i="7"/>
  <c r="CK267" i="7"/>
  <c r="CJ32" i="7"/>
  <c r="CI32" i="7"/>
  <c r="CG32" i="7"/>
  <c r="CF32" i="7"/>
  <c r="CK32" i="7"/>
  <c r="CH32" i="7"/>
  <c r="CL32" i="7"/>
  <c r="CJ230" i="7"/>
  <c r="CG230" i="7"/>
  <c r="CF230" i="7"/>
  <c r="CH230" i="7"/>
  <c r="CK230" i="7"/>
  <c r="CI230" i="7"/>
  <c r="CL179" i="7"/>
  <c r="CG179" i="7"/>
  <c r="CJ179" i="7"/>
  <c r="CI179" i="7"/>
  <c r="CF179" i="7"/>
  <c r="CK179" i="7"/>
  <c r="CH179" i="7"/>
  <c r="CI161" i="7"/>
  <c r="CJ161" i="7"/>
  <c r="CL161" i="7"/>
  <c r="CK161" i="7"/>
  <c r="CF161" i="7"/>
  <c r="CH161" i="7"/>
  <c r="CK52" i="7"/>
  <c r="CJ52" i="7"/>
  <c r="CG52" i="7"/>
  <c r="CI52" i="7"/>
  <c r="CH52" i="7"/>
  <c r="CL52" i="7"/>
  <c r="CF52" i="7"/>
  <c r="CH12" i="7"/>
  <c r="CK12" i="7"/>
  <c r="CL12" i="7"/>
  <c r="CJ12" i="7"/>
  <c r="CF12" i="7"/>
  <c r="CI12" i="7"/>
  <c r="CG12" i="7"/>
  <c r="V12" i="6"/>
  <c r="AZ6" i="7" a="1"/>
  <c r="AZ6" i="7" s="1"/>
  <c r="V11" i="6"/>
  <c r="CH83" i="7"/>
  <c r="CL265" i="7"/>
  <c r="CJ136" i="7"/>
  <c r="CH249" i="7"/>
  <c r="CF221" i="7"/>
  <c r="CI221" i="7"/>
  <c r="CL221" i="7"/>
  <c r="CK221" i="7"/>
  <c r="CJ221" i="7"/>
  <c r="CH221" i="7"/>
  <c r="CG221" i="7"/>
  <c r="CG180" i="7"/>
  <c r="CL180" i="7"/>
  <c r="CK180" i="7"/>
  <c r="CI180" i="7"/>
  <c r="CH180" i="7"/>
  <c r="CJ180" i="7"/>
  <c r="CF180" i="7"/>
  <c r="CK169" i="7"/>
  <c r="CL169" i="7"/>
  <c r="CH169" i="7"/>
  <c r="CF169" i="7"/>
  <c r="CJ169" i="7"/>
  <c r="CG169" i="7"/>
  <c r="CI169" i="7"/>
  <c r="CI7" i="7"/>
  <c r="CG7" i="7"/>
  <c r="CJ7" i="7"/>
  <c r="CH7" i="7"/>
  <c r="CK7" i="7"/>
  <c r="CF7" i="7"/>
  <c r="CL7" i="7"/>
  <c r="CF14" i="7"/>
  <c r="CG14" i="7"/>
  <c r="CI14" i="7"/>
  <c r="CK14" i="7"/>
  <c r="CL14" i="7"/>
  <c r="CJ14" i="7"/>
  <c r="CH218" i="7"/>
  <c r="CJ218" i="7"/>
  <c r="CK218" i="7"/>
  <c r="CG218" i="7"/>
  <c r="CL218" i="7"/>
  <c r="CI218" i="7"/>
  <c r="CF218" i="7"/>
  <c r="CK247" i="7"/>
  <c r="CI247" i="7"/>
  <c r="CL247" i="7"/>
  <c r="CF247" i="7"/>
  <c r="CH247" i="7"/>
  <c r="CJ247" i="7"/>
  <c r="CG247" i="7"/>
  <c r="CH276" i="7"/>
  <c r="CK276" i="7"/>
  <c r="CG276" i="7"/>
  <c r="CL276" i="7"/>
  <c r="CJ276" i="7"/>
  <c r="CI276" i="7"/>
  <c r="CF276" i="7"/>
  <c r="CI45" i="7"/>
  <c r="CH14" i="7"/>
  <c r="CF193" i="7"/>
  <c r="AK6" i="7" a="1"/>
  <c r="AK6" i="7" s="1"/>
  <c r="G12" i="6"/>
  <c r="G11" i="6"/>
  <c r="CI100" i="7"/>
  <c r="CH100" i="7"/>
  <c r="CG100" i="7"/>
  <c r="CF100" i="7"/>
  <c r="CL100" i="7"/>
  <c r="CJ100" i="7"/>
  <c r="CK100" i="7"/>
  <c r="CH286" i="7"/>
  <c r="CG286" i="7"/>
  <c r="CI286" i="7"/>
  <c r="CF286" i="7"/>
  <c r="CK286" i="7"/>
  <c r="CJ286" i="7"/>
  <c r="CL286" i="7"/>
  <c r="CL287" i="7"/>
  <c r="CJ287" i="7"/>
  <c r="CK287" i="7"/>
  <c r="CG287" i="7"/>
  <c r="CH287" i="7"/>
  <c r="CF287" i="7"/>
  <c r="CI287" i="7"/>
  <c r="CI34" i="7"/>
  <c r="CL34" i="7"/>
  <c r="CJ34" i="7"/>
  <c r="CK34" i="7"/>
  <c r="CF34" i="7"/>
  <c r="CG34" i="7"/>
  <c r="CH34" i="7"/>
  <c r="CL264" i="7"/>
  <c r="CJ264" i="7"/>
  <c r="CK264" i="7"/>
  <c r="CF264" i="7"/>
  <c r="CG264" i="7"/>
  <c r="CH264" i="7"/>
  <c r="CI264" i="7"/>
  <c r="CG108" i="7"/>
  <c r="CK108" i="7"/>
  <c r="CI108" i="7"/>
  <c r="CL108" i="7"/>
  <c r="CF108" i="7"/>
  <c r="CH108" i="7"/>
  <c r="CJ108" i="7"/>
  <c r="CF252" i="7"/>
  <c r="CK252" i="7"/>
  <c r="CH252" i="7"/>
  <c r="CI252" i="7"/>
  <c r="CJ252" i="7"/>
  <c r="CG252" i="7"/>
  <c r="CL252" i="7"/>
  <c r="CG86" i="7"/>
  <c r="CI86" i="7"/>
  <c r="CL86" i="7"/>
  <c r="CF86" i="7"/>
  <c r="CH86" i="7"/>
  <c r="CJ86" i="7"/>
  <c r="CH132" i="7"/>
  <c r="CF132" i="7"/>
  <c r="CI132" i="7"/>
  <c r="CK132" i="7"/>
  <c r="CL132" i="7"/>
  <c r="CJ132" i="7"/>
  <c r="CG132" i="7"/>
  <c r="CJ18" i="7"/>
  <c r="CG18" i="7"/>
  <c r="CF18" i="7"/>
  <c r="CI18" i="7"/>
  <c r="CK18" i="7"/>
  <c r="CL18" i="7"/>
  <c r="CH18" i="7"/>
  <c r="CH76" i="7"/>
  <c r="CF76" i="7"/>
  <c r="CL76" i="7"/>
  <c r="CJ76" i="7"/>
  <c r="CK76" i="7"/>
  <c r="CG76" i="7"/>
  <c r="CH103" i="7"/>
  <c r="CJ103" i="7"/>
  <c r="CI103" i="7"/>
  <c r="CF103" i="7"/>
  <c r="CL103" i="7"/>
  <c r="CK103" i="7"/>
  <c r="CG103" i="7"/>
  <c r="CL174" i="7"/>
  <c r="CJ174" i="7"/>
  <c r="CK174" i="7"/>
  <c r="CG174" i="7"/>
  <c r="CI174" i="7"/>
  <c r="CH174" i="7"/>
  <c r="CF174" i="7"/>
  <c r="CI55" i="7"/>
  <c r="CL55" i="7"/>
  <c r="CK55" i="7"/>
  <c r="CG55" i="7"/>
  <c r="CF55" i="7"/>
  <c r="CJ55" i="7"/>
  <c r="CH55" i="7"/>
  <c r="CH53" i="7"/>
  <c r="CF53" i="7"/>
  <c r="CI53" i="7"/>
  <c r="CK53" i="7"/>
  <c r="CG53" i="7"/>
  <c r="CL53" i="7"/>
  <c r="CJ53" i="7"/>
  <c r="CG128" i="7"/>
  <c r="CL128" i="7"/>
  <c r="CJ128" i="7"/>
  <c r="CF128" i="7"/>
  <c r="CH128" i="7"/>
  <c r="CI128" i="7"/>
  <c r="CG129" i="7"/>
  <c r="CJ129" i="7"/>
  <c r="CI129" i="7"/>
  <c r="CK129" i="7"/>
  <c r="CL129" i="7"/>
  <c r="CF129" i="7"/>
  <c r="CH129" i="7"/>
  <c r="CH214" i="7"/>
  <c r="CG214" i="7"/>
  <c r="CK214" i="7"/>
  <c r="CF214" i="7"/>
  <c r="CJ214" i="7"/>
  <c r="CI214" i="7"/>
  <c r="CL214" i="7"/>
  <c r="CH181" i="7"/>
  <c r="CL181" i="7"/>
  <c r="CF181" i="7"/>
  <c r="CK181" i="7"/>
  <c r="CG181" i="7"/>
  <c r="CJ181" i="7"/>
  <c r="CI181" i="7"/>
  <c r="CF9" i="7"/>
  <c r="CK9" i="7"/>
  <c r="CI9" i="7"/>
  <c r="CH9" i="7"/>
  <c r="CG9" i="7"/>
  <c r="CL9" i="7"/>
  <c r="CJ9" i="7"/>
  <c r="CI208" i="7"/>
  <c r="CH208" i="7"/>
  <c r="CJ208" i="7"/>
  <c r="CF208" i="7"/>
  <c r="CG208" i="7"/>
  <c r="CL208" i="7"/>
  <c r="CK208" i="7"/>
  <c r="CG157" i="7"/>
  <c r="CH157" i="7"/>
  <c r="CK157" i="7"/>
  <c r="CI157" i="7"/>
  <c r="CJ157" i="7"/>
  <c r="CF157" i="7"/>
  <c r="CL157" i="7"/>
  <c r="CJ28" i="7"/>
  <c r="CF28" i="7"/>
  <c r="CI28" i="7"/>
  <c r="CK28" i="7"/>
  <c r="CH28" i="7"/>
  <c r="CG28" i="7"/>
  <c r="CL28" i="7"/>
  <c r="CG88" i="7"/>
  <c r="CK88" i="7"/>
  <c r="CF88" i="7"/>
  <c r="CL88" i="7"/>
  <c r="CI88" i="7"/>
  <c r="CH88" i="7"/>
  <c r="CJ88" i="7"/>
  <c r="CI136" i="7"/>
  <c r="CK136" i="7"/>
  <c r="CL136" i="7"/>
  <c r="CF136" i="7"/>
  <c r="CG136" i="7"/>
  <c r="CH136" i="7"/>
  <c r="CL80" i="7"/>
  <c r="CJ80" i="7"/>
  <c r="CK80" i="7"/>
  <c r="CF80" i="7"/>
  <c r="CI80" i="7"/>
  <c r="CG80" i="7"/>
  <c r="CH80" i="7"/>
  <c r="CH45" i="7"/>
  <c r="CF45" i="7"/>
  <c r="CJ45" i="7"/>
  <c r="CK45" i="7"/>
  <c r="CL45" i="7"/>
  <c r="CG45" i="7"/>
  <c r="CG271" i="7"/>
  <c r="CJ271" i="7"/>
  <c r="CL271" i="7"/>
  <c r="CK271" i="7"/>
  <c r="CI271" i="7"/>
  <c r="CF271" i="7"/>
  <c r="CF227" i="7"/>
  <c r="CG227" i="7"/>
  <c r="CK227" i="7"/>
  <c r="CH227" i="7"/>
  <c r="CL227" i="7"/>
  <c r="CJ227" i="7"/>
  <c r="CI227" i="7"/>
  <c r="CK168" i="7"/>
  <c r="CL168" i="7"/>
  <c r="CG168" i="7"/>
  <c r="CJ168" i="7"/>
  <c r="CI168" i="7"/>
  <c r="CF168" i="7"/>
  <c r="CH168" i="7"/>
  <c r="CF115" i="7"/>
  <c r="CH115" i="7"/>
  <c r="CG115" i="7"/>
  <c r="CI115" i="7"/>
  <c r="CL115" i="7"/>
  <c r="CK115" i="7"/>
  <c r="CJ115" i="7"/>
  <c r="CK62" i="7"/>
  <c r="CL62" i="7"/>
  <c r="CG62" i="7"/>
  <c r="CJ62" i="7"/>
  <c r="CF62" i="7"/>
  <c r="CI62" i="7"/>
  <c r="CL173" i="7"/>
  <c r="CF173" i="7"/>
  <c r="CK173" i="7"/>
  <c r="CJ173" i="7"/>
  <c r="CI173" i="7"/>
  <c r="CH173" i="7"/>
  <c r="CG173" i="7"/>
  <c r="CG116" i="7"/>
  <c r="CF116" i="7"/>
  <c r="CL116" i="7"/>
  <c r="CH116" i="7"/>
  <c r="CK116" i="7"/>
  <c r="CI116" i="7"/>
  <c r="CJ116" i="7"/>
  <c r="CJ38" i="7"/>
  <c r="CG38" i="7"/>
  <c r="CI38" i="7"/>
  <c r="CH38" i="7"/>
  <c r="CF38" i="7"/>
  <c r="CK38" i="7"/>
  <c r="CL38" i="7"/>
  <c r="CK30" i="7"/>
  <c r="CG30" i="7"/>
  <c r="CL30" i="7"/>
  <c r="CJ30" i="7"/>
  <c r="CI30" i="7"/>
  <c r="CH30" i="7"/>
  <c r="CF30" i="7"/>
  <c r="P12" i="6"/>
  <c r="P11" i="6"/>
  <c r="AT6" i="7" a="1"/>
  <c r="AT6" i="7" s="1"/>
  <c r="CI205" i="7"/>
  <c r="CG161" i="7"/>
  <c r="CL113" i="7"/>
  <c r="CG22" i="7"/>
  <c r="CF177" i="7"/>
  <c r="CK224" i="7"/>
  <c r="AA11" i="6"/>
  <c r="BE6" i="7" a="1"/>
  <c r="BE6" i="7" s="1"/>
  <c r="AA12" i="6"/>
  <c r="CI15" i="7"/>
  <c r="CG118" i="7"/>
  <c r="CJ118" i="7"/>
  <c r="CL118" i="7"/>
  <c r="CF118" i="7"/>
  <c r="CI118" i="7"/>
  <c r="CH118" i="7"/>
  <c r="CJ140" i="7"/>
  <c r="CF140" i="7"/>
  <c r="CH140" i="7"/>
  <c r="CK140" i="7"/>
  <c r="CG140" i="7"/>
  <c r="CL140" i="7"/>
  <c r="CI140" i="7"/>
  <c r="CH112" i="7"/>
  <c r="CG112" i="7"/>
  <c r="CL112" i="7"/>
  <c r="CI112" i="7"/>
  <c r="CK112" i="7"/>
  <c r="CF112" i="7"/>
  <c r="CJ112" i="7"/>
  <c r="CF236" i="7"/>
  <c r="CI236" i="7"/>
  <c r="CG236" i="7"/>
  <c r="CJ236" i="7"/>
  <c r="CL236" i="7"/>
  <c r="CH236" i="7"/>
  <c r="CK236" i="7"/>
  <c r="CF251" i="7"/>
  <c r="E11" i="6"/>
  <c r="AI6" i="7" a="1"/>
  <c r="AI6" i="7" s="1"/>
  <c r="E12" i="6"/>
  <c r="CL121" i="7"/>
  <c r="AP6" i="7" a="1"/>
  <c r="AP6" i="7" s="1"/>
  <c r="L11" i="6"/>
  <c r="L12" i="6"/>
  <c r="CI105" i="7"/>
  <c r="CF82" i="7"/>
  <c r="CJ234" i="7"/>
  <c r="CI209" i="7"/>
  <c r="CI92" i="7"/>
  <c r="CG92" i="7"/>
  <c r="CL92" i="7"/>
  <c r="CJ92" i="7"/>
  <c r="CH92" i="7"/>
  <c r="CK92" i="7"/>
  <c r="CJ188" i="7"/>
  <c r="CH188" i="7"/>
  <c r="CF188" i="7"/>
  <c r="CG188" i="7"/>
  <c r="CL188" i="7"/>
  <c r="CK188" i="7"/>
  <c r="CI188" i="7"/>
  <c r="CG189" i="7"/>
  <c r="CJ189" i="7"/>
  <c r="CI189" i="7"/>
  <c r="CL189" i="7"/>
  <c r="CK189" i="7"/>
  <c r="CF189" i="7"/>
  <c r="CH189" i="7"/>
  <c r="CK60" i="7"/>
  <c r="CI60" i="7"/>
  <c r="CH60" i="7"/>
  <c r="CJ60" i="7"/>
  <c r="CL60" i="7"/>
  <c r="CF60" i="7"/>
  <c r="CG60" i="7"/>
  <c r="CL123" i="7"/>
  <c r="CH123" i="7"/>
  <c r="CK123" i="7"/>
  <c r="CF123" i="7"/>
  <c r="CI123" i="7"/>
  <c r="CG123" i="7"/>
  <c r="CH69" i="7"/>
  <c r="CL69" i="7"/>
  <c r="CJ69" i="7"/>
  <c r="CG69" i="7"/>
  <c r="CI69" i="7"/>
  <c r="CK69" i="7"/>
  <c r="CH278" i="7"/>
  <c r="CJ278" i="7"/>
  <c r="CK278" i="7"/>
  <c r="CF278" i="7"/>
  <c r="CG278" i="7"/>
  <c r="CI278" i="7"/>
  <c r="CL278" i="7"/>
  <c r="CJ294" i="7"/>
  <c r="CG294" i="7"/>
  <c r="CL294" i="7"/>
  <c r="CI294" i="7"/>
  <c r="CH294" i="7"/>
  <c r="CK294" i="7"/>
  <c r="CF294" i="7"/>
  <c r="CF249" i="7"/>
  <c r="CI249" i="7"/>
  <c r="CG249" i="7"/>
  <c r="CJ249" i="7"/>
  <c r="CK249" i="7"/>
  <c r="CL249" i="7"/>
  <c r="CF250" i="7"/>
  <c r="CG250" i="7"/>
  <c r="CL250" i="7"/>
  <c r="CK250" i="7"/>
  <c r="CH250" i="7"/>
  <c r="CJ250" i="7"/>
  <c r="CI250" i="7"/>
  <c r="CI63" i="7"/>
  <c r="CJ63" i="7"/>
  <c r="CL63" i="7"/>
  <c r="CF63" i="7"/>
  <c r="CH63" i="7"/>
  <c r="CG63" i="7"/>
  <c r="CK63" i="7"/>
  <c r="CG51" i="7"/>
  <c r="CJ51" i="7"/>
  <c r="CH51" i="7"/>
  <c r="CI51" i="7"/>
  <c r="CK51" i="7"/>
  <c r="CF51" i="7"/>
  <c r="CG153" i="7"/>
  <c r="CK153" i="7"/>
  <c r="CJ153" i="7"/>
  <c r="CL153" i="7"/>
  <c r="CI153" i="7"/>
  <c r="CH153" i="7"/>
  <c r="CF153" i="7"/>
  <c r="CH15" i="7"/>
  <c r="CF15" i="7"/>
  <c r="CG15" i="7"/>
  <c r="CK15" i="7"/>
  <c r="CL15" i="7"/>
  <c r="CJ15" i="7"/>
  <c r="CG154" i="7"/>
  <c r="CL154" i="7"/>
  <c r="CI154" i="7"/>
  <c r="CF154" i="7"/>
  <c r="CK154" i="7"/>
  <c r="CH154" i="7"/>
  <c r="CJ154" i="7"/>
  <c r="CI149" i="7"/>
  <c r="CG149" i="7"/>
  <c r="CF149" i="7"/>
  <c r="CJ149" i="7"/>
  <c r="CH149" i="7"/>
  <c r="CK149" i="7"/>
  <c r="CL149" i="7"/>
  <c r="CL105" i="7"/>
  <c r="CK105" i="7"/>
  <c r="CJ105" i="7"/>
  <c r="CH105" i="7"/>
  <c r="CG105" i="7"/>
  <c r="CF105" i="7"/>
  <c r="CI158" i="7"/>
  <c r="CG158" i="7"/>
  <c r="CJ158" i="7"/>
  <c r="CH158" i="7"/>
  <c r="CK158" i="7"/>
  <c r="CF158" i="7"/>
  <c r="CL158" i="7"/>
  <c r="CF120" i="7"/>
  <c r="CI120" i="7"/>
  <c r="CL120" i="7"/>
  <c r="CH120" i="7"/>
  <c r="CK120" i="7"/>
  <c r="CG120" i="7"/>
  <c r="CJ120" i="7"/>
  <c r="CI113" i="7"/>
  <c r="CK113" i="7"/>
  <c r="CH113" i="7"/>
  <c r="CF113" i="7"/>
  <c r="CJ113" i="7"/>
  <c r="CG113" i="7"/>
  <c r="CI204" i="7"/>
  <c r="CJ204" i="7"/>
  <c r="CL204" i="7"/>
  <c r="CH204" i="7"/>
  <c r="CF204" i="7"/>
  <c r="CG204" i="7"/>
  <c r="CK204" i="7"/>
  <c r="CL177" i="7"/>
  <c r="CI177" i="7"/>
  <c r="CK177" i="7"/>
  <c r="CH177" i="7"/>
  <c r="CG177" i="7"/>
  <c r="CJ177" i="7"/>
  <c r="CL61" i="7"/>
  <c r="CH61" i="7"/>
  <c r="CG61" i="7"/>
  <c r="CJ61" i="7"/>
  <c r="CI61" i="7"/>
  <c r="CF61" i="7"/>
  <c r="CK61" i="7"/>
  <c r="CI269" i="7"/>
  <c r="CH269" i="7"/>
  <c r="CF269" i="7"/>
  <c r="CJ269" i="7"/>
  <c r="CL269" i="7"/>
  <c r="CK269" i="7"/>
  <c r="CG269" i="7"/>
  <c r="CJ270" i="7"/>
  <c r="CK270" i="7"/>
  <c r="CI270" i="7"/>
  <c r="CL270" i="7"/>
  <c r="CH270" i="7"/>
  <c r="CG270" i="7"/>
  <c r="CF270" i="7"/>
  <c r="CK282" i="7"/>
  <c r="CH282" i="7"/>
  <c r="CF282" i="7"/>
  <c r="CJ282" i="7"/>
  <c r="CG282" i="7"/>
  <c r="CL282" i="7"/>
  <c r="CF72" i="7"/>
  <c r="CJ72" i="7"/>
  <c r="CG72" i="7"/>
  <c r="CH72" i="7"/>
  <c r="CK72" i="7"/>
  <c r="CL72" i="7"/>
  <c r="CI72" i="7"/>
  <c r="CL239" i="7"/>
  <c r="CF239" i="7"/>
  <c r="CH239" i="7"/>
  <c r="CJ239" i="7"/>
  <c r="CI239" i="7"/>
  <c r="CK239" i="7"/>
  <c r="CG239" i="7"/>
  <c r="CJ209" i="7"/>
  <c r="CL209" i="7"/>
  <c r="CK209" i="7"/>
  <c r="CF209" i="7"/>
  <c r="CG209" i="7"/>
  <c r="CH209" i="7"/>
  <c r="CG216" i="7"/>
  <c r="CK216" i="7"/>
  <c r="CI216" i="7"/>
  <c r="CJ216" i="7"/>
  <c r="CL216" i="7"/>
  <c r="CF216" i="7"/>
  <c r="CH216" i="7"/>
  <c r="CF186" i="7"/>
  <c r="CL186" i="7"/>
  <c r="CH186" i="7"/>
  <c r="CG186" i="7"/>
  <c r="CK186" i="7"/>
  <c r="CJ186" i="7"/>
  <c r="CI186" i="7"/>
  <c r="CJ50" i="7"/>
  <c r="CK50" i="7"/>
  <c r="CF50" i="7"/>
  <c r="CI50" i="7"/>
  <c r="CL50" i="7"/>
  <c r="CH50" i="7"/>
  <c r="CG50" i="7"/>
  <c r="CH152" i="7"/>
  <c r="CK152" i="7"/>
  <c r="CL152" i="7"/>
  <c r="CI152" i="7"/>
  <c r="CF152" i="7"/>
  <c r="CJ152" i="7"/>
  <c r="CL143" i="7"/>
  <c r="CH143" i="7"/>
  <c r="CG143" i="7"/>
  <c r="CK143" i="7"/>
  <c r="CJ143" i="7"/>
  <c r="CF143" i="7"/>
  <c r="CI143" i="7"/>
  <c r="CJ94" i="7"/>
  <c r="CI94" i="7"/>
  <c r="CL94" i="7"/>
  <c r="CK94" i="7"/>
  <c r="CG94" i="7"/>
  <c r="CF94" i="7"/>
  <c r="CH94" i="7"/>
  <c r="CK89" i="7"/>
  <c r="CF89" i="7"/>
  <c r="CG89" i="7"/>
  <c r="CI89" i="7"/>
  <c r="CL89" i="7"/>
  <c r="CH89" i="7"/>
  <c r="CJ89" i="7"/>
  <c r="CJ71" i="7"/>
  <c r="AJ6" i="7" a="1"/>
  <c r="AJ6" i="7" s="1"/>
  <c r="F11" i="6"/>
  <c r="F12" i="6"/>
  <c r="CI257" i="7"/>
  <c r="CG274" i="7"/>
  <c r="K11" i="6"/>
  <c r="K12" i="6"/>
  <c r="AO6" i="7" a="1"/>
  <c r="AO6" i="7" s="1"/>
  <c r="W12" i="6"/>
  <c r="W11" i="6"/>
  <c r="BA6" i="7" a="1"/>
  <c r="BA6" i="7" s="1"/>
  <c r="CG224" i="7"/>
  <c r="CK220" i="7"/>
  <c r="CH220" i="7"/>
  <c r="CJ220" i="7"/>
  <c r="CI220" i="7"/>
  <c r="CL220" i="7"/>
  <c r="CF220" i="7"/>
  <c r="CG220" i="7"/>
  <c r="CK291" i="7"/>
  <c r="CI291" i="7"/>
  <c r="CG291" i="7"/>
  <c r="CL291" i="7"/>
  <c r="CF291" i="7"/>
  <c r="CH291" i="7"/>
  <c r="CJ291" i="7"/>
  <c r="CK42" i="7"/>
  <c r="CG42" i="7"/>
  <c r="CH42" i="7"/>
  <c r="CF42" i="7"/>
  <c r="CI42" i="7"/>
  <c r="CJ42" i="7"/>
  <c r="CL42" i="7"/>
  <c r="CI259" i="7"/>
  <c r="CK259" i="7"/>
  <c r="CF259" i="7"/>
  <c r="CJ259" i="7"/>
  <c r="CG259" i="7"/>
  <c r="CH259" i="7"/>
  <c r="CK95" i="7"/>
  <c r="CI95" i="7"/>
  <c r="CG95" i="7"/>
  <c r="CL95" i="7"/>
  <c r="CJ95" i="7"/>
  <c r="CF95" i="7"/>
  <c r="CH95" i="7"/>
  <c r="CG266" i="7"/>
  <c r="CK266" i="7"/>
  <c r="CI266" i="7"/>
  <c r="CH266" i="7"/>
  <c r="CF266" i="7"/>
  <c r="CL266" i="7"/>
  <c r="CJ266" i="7"/>
  <c r="CL293" i="7"/>
  <c r="CJ293" i="7"/>
  <c r="CH293" i="7"/>
  <c r="CI293" i="7"/>
  <c r="CG293" i="7"/>
  <c r="CF293" i="7"/>
  <c r="CK293" i="7"/>
  <c r="CG290" i="7"/>
  <c r="CI290" i="7"/>
  <c r="CF290" i="7"/>
  <c r="CH290" i="7"/>
  <c r="CK290" i="7"/>
  <c r="CL290" i="7"/>
  <c r="CJ290" i="7"/>
  <c r="CJ285" i="7"/>
  <c r="CL285" i="7"/>
  <c r="CH285" i="7"/>
  <c r="CG285" i="7"/>
  <c r="CI285" i="7"/>
  <c r="CF285" i="7"/>
  <c r="CK285" i="7"/>
  <c r="CH272" i="7"/>
  <c r="CK272" i="7"/>
  <c r="CL272" i="7"/>
  <c r="CI272" i="7"/>
  <c r="CG272" i="7"/>
  <c r="CF272" i="7"/>
  <c r="CI130" i="7"/>
  <c r="CF130" i="7"/>
  <c r="CJ130" i="7"/>
  <c r="CL130" i="7"/>
  <c r="CK130" i="7"/>
  <c r="CG130" i="7"/>
  <c r="CH130" i="7"/>
  <c r="CK41" i="7"/>
  <c r="CI41" i="7"/>
  <c r="CF41" i="7"/>
  <c r="CL41" i="7"/>
  <c r="CG41" i="7"/>
  <c r="CJ41" i="7"/>
  <c r="CH41" i="7"/>
  <c r="CF138" i="7"/>
  <c r="CL138" i="7"/>
  <c r="CI138" i="7"/>
  <c r="CJ138" i="7"/>
  <c r="CH138" i="7"/>
  <c r="CG138" i="7"/>
  <c r="CK138" i="7"/>
  <c r="CF91" i="7"/>
  <c r="CI91" i="7"/>
  <c r="CK91" i="7"/>
  <c r="CL91" i="7"/>
  <c r="CJ91" i="7"/>
  <c r="CG91" i="7"/>
  <c r="CH11" i="7"/>
  <c r="CK11" i="7"/>
  <c r="CI11" i="7"/>
  <c r="CL11" i="7"/>
  <c r="CF11" i="7"/>
  <c r="CG11" i="7"/>
  <c r="CJ11" i="7"/>
  <c r="CJ87" i="7"/>
  <c r="CL87" i="7"/>
  <c r="CG87" i="7"/>
  <c r="CI87" i="7"/>
  <c r="CF87" i="7"/>
  <c r="CK87" i="7"/>
  <c r="CH87" i="7"/>
  <c r="CF22" i="7"/>
  <c r="CI22" i="7"/>
  <c r="CK22" i="7"/>
  <c r="CL22" i="7"/>
  <c r="CH22" i="7"/>
  <c r="CJ150" i="7"/>
  <c r="CI150" i="7"/>
  <c r="CH150" i="7"/>
  <c r="CG150" i="7"/>
  <c r="CL150" i="7"/>
  <c r="CF150" i="7"/>
  <c r="CK150" i="7"/>
  <c r="CH145" i="7"/>
  <c r="CF145" i="7"/>
  <c r="CI145" i="7"/>
  <c r="CK145" i="7"/>
  <c r="CJ145" i="7"/>
  <c r="CG145" i="7"/>
  <c r="CL145" i="7"/>
  <c r="CL57" i="7"/>
  <c r="CH57" i="7"/>
  <c r="CI57" i="7"/>
  <c r="CF57" i="7"/>
  <c r="CG57" i="7"/>
  <c r="CJ57" i="7"/>
  <c r="CK57" i="7"/>
  <c r="CJ122" i="7"/>
  <c r="CF122" i="7"/>
  <c r="CG122" i="7"/>
  <c r="CH122" i="7"/>
  <c r="CL122" i="7"/>
  <c r="CI122" i="7"/>
  <c r="CK122" i="7"/>
  <c r="CH58" i="7"/>
  <c r="CI58" i="7"/>
  <c r="CG58" i="7"/>
  <c r="CJ58" i="7"/>
  <c r="CL58" i="7"/>
  <c r="CK58" i="7"/>
  <c r="CF58" i="7"/>
  <c r="CF194" i="7"/>
  <c r="CL194" i="7"/>
  <c r="CH194" i="7"/>
  <c r="CJ194" i="7"/>
  <c r="CG194" i="7"/>
  <c r="CK194" i="7"/>
  <c r="CI194" i="7"/>
  <c r="CH201" i="7"/>
  <c r="CL201" i="7"/>
  <c r="CI201" i="7"/>
  <c r="CF201" i="7"/>
  <c r="CG201" i="7"/>
  <c r="CK201" i="7"/>
  <c r="CJ201" i="7"/>
  <c r="CK195" i="7"/>
  <c r="CG195" i="7"/>
  <c r="CJ195" i="7"/>
  <c r="CF195" i="7"/>
  <c r="CH195" i="7"/>
  <c r="CL195" i="7"/>
  <c r="CI195" i="7"/>
  <c r="CH288" i="7"/>
  <c r="CJ288" i="7"/>
  <c r="CI288" i="7"/>
  <c r="CK288" i="7"/>
  <c r="CL288" i="7"/>
  <c r="CG288" i="7"/>
  <c r="CF288" i="7"/>
  <c r="CK79" i="7"/>
  <c r="CG79" i="7"/>
  <c r="CF79" i="7"/>
  <c r="CJ79" i="7"/>
  <c r="CH79" i="7"/>
  <c r="CL79" i="7"/>
  <c r="CI79" i="7"/>
  <c r="CI117" i="7"/>
  <c r="CL117" i="7"/>
  <c r="CJ117" i="7"/>
  <c r="CH117" i="7"/>
  <c r="CK117" i="7"/>
  <c r="CG117" i="7"/>
  <c r="CF117" i="7"/>
  <c r="CJ205" i="7"/>
  <c r="CG205" i="7"/>
  <c r="CF205" i="7"/>
  <c r="CK205" i="7"/>
  <c r="CL205" i="7"/>
  <c r="CH205" i="7"/>
  <c r="CH165" i="7"/>
  <c r="CL165" i="7"/>
  <c r="CI165" i="7"/>
  <c r="CG165" i="7"/>
  <c r="CJ165" i="7"/>
  <c r="CF165" i="7"/>
  <c r="CI102" i="7"/>
  <c r="CH102" i="7"/>
  <c r="CK102" i="7"/>
  <c r="CJ102" i="7"/>
  <c r="CL102" i="7"/>
  <c r="CG102" i="7"/>
  <c r="CF102" i="7"/>
  <c r="CI21" i="7"/>
  <c r="CF21" i="7"/>
  <c r="CG21" i="7"/>
  <c r="CK21" i="7"/>
  <c r="CJ21" i="7"/>
  <c r="CL21" i="7"/>
  <c r="CH21" i="7"/>
  <c r="CJ137" i="7"/>
  <c r="CF137" i="7"/>
  <c r="CH137" i="7"/>
  <c r="CI137" i="7"/>
  <c r="CL137" i="7"/>
  <c r="CK137" i="7"/>
  <c r="CG137" i="7"/>
  <c r="CK81" i="7"/>
  <c r="CF81" i="7"/>
  <c r="CJ81" i="7"/>
  <c r="CH81" i="7"/>
  <c r="CI81" i="7"/>
  <c r="CI16" i="7"/>
  <c r="CK16" i="7"/>
  <c r="CG16" i="7"/>
  <c r="CJ16" i="7"/>
  <c r="CL16" i="7"/>
  <c r="CH16" i="7"/>
  <c r="CF16" i="7"/>
  <c r="CL10" i="7"/>
  <c r="CH10" i="7"/>
  <c r="CJ10" i="7"/>
  <c r="CI10" i="7"/>
  <c r="CG10" i="7"/>
  <c r="CK10" i="7"/>
  <c r="CF10" i="7"/>
  <c r="CJ160" i="7"/>
  <c r="CK86" i="7"/>
  <c r="AV6" i="7" a="1"/>
  <c r="AV6" i="7" s="1"/>
  <c r="R11" i="6"/>
  <c r="R12" i="6"/>
  <c r="CF69" i="7"/>
  <c r="CF35" i="7"/>
  <c r="CL259" i="7"/>
  <c r="CF92" i="7"/>
  <c r="CJ22" i="7"/>
  <c r="O11" i="6"/>
  <c r="AS6" i="7" a="1"/>
  <c r="AS6" i="7" s="1"/>
  <c r="O12" i="6"/>
  <c r="CK40" i="7"/>
  <c r="CL40" i="7"/>
  <c r="CG40" i="7"/>
  <c r="CH40" i="7"/>
  <c r="CI40" i="7"/>
  <c r="CF40" i="7"/>
  <c r="CJ40" i="7"/>
  <c r="CL245" i="7"/>
  <c r="CK245" i="7"/>
  <c r="CI245" i="7"/>
  <c r="CJ245" i="7"/>
  <c r="CG245" i="7"/>
  <c r="CF245" i="7"/>
  <c r="CH245" i="7"/>
  <c r="CJ20" i="7"/>
  <c r="CI20" i="7"/>
  <c r="CH20" i="7"/>
  <c r="CK20" i="7"/>
  <c r="CF20" i="7"/>
  <c r="CL20" i="7"/>
  <c r="CG20" i="7"/>
  <c r="CL43" i="7"/>
  <c r="CG43" i="7"/>
  <c r="CI43" i="7"/>
  <c r="CH43" i="7"/>
  <c r="CF43" i="7"/>
  <c r="CJ43" i="7"/>
  <c r="CK43" i="7"/>
  <c r="CH146" i="7"/>
  <c r="CL146" i="7"/>
  <c r="CI146" i="7"/>
  <c r="CG146" i="7"/>
  <c r="CF146" i="7"/>
  <c r="CK146" i="7"/>
  <c r="CJ146" i="7"/>
  <c r="CL211" i="7"/>
  <c r="CJ211" i="7"/>
  <c r="CH211" i="7"/>
  <c r="CI211" i="7"/>
  <c r="CG211" i="7"/>
  <c r="CF211" i="7"/>
  <c r="CK211" i="7"/>
  <c r="CH124" i="7"/>
  <c r="CI124" i="7"/>
  <c r="CG124" i="7"/>
  <c r="CL124" i="7"/>
  <c r="CK124" i="7"/>
  <c r="CF124" i="7"/>
  <c r="CJ124" i="7"/>
  <c r="CK261" i="7"/>
  <c r="CJ261" i="7"/>
  <c r="CH261" i="7"/>
  <c r="CG261" i="7"/>
  <c r="CI261" i="7"/>
  <c r="CF261" i="7"/>
  <c r="CL261" i="7"/>
  <c r="CI282" i="7"/>
  <c r="X12" i="6"/>
  <c r="X11" i="6"/>
  <c r="BB6" i="7" a="1"/>
  <c r="BB6" i="7" s="1"/>
  <c r="CF44" i="7"/>
  <c r="CK128" i="7"/>
  <c r="CH91" i="7"/>
  <c r="CK118" i="7"/>
  <c r="CJ238" i="7"/>
  <c r="CI238" i="7"/>
  <c r="CG238" i="7"/>
  <c r="CL238" i="7"/>
  <c r="CH238" i="7"/>
  <c r="CK238" i="7"/>
  <c r="CF238" i="7"/>
  <c r="CH104" i="7"/>
  <c r="CG104" i="7"/>
  <c r="CF104" i="7"/>
  <c r="CJ104" i="7"/>
  <c r="CI104" i="7"/>
  <c r="CL104" i="7"/>
  <c r="CK104" i="7"/>
  <c r="CL73" i="7"/>
  <c r="CI73" i="7"/>
  <c r="CH73" i="7"/>
  <c r="CG73" i="7"/>
  <c r="CK73" i="7"/>
  <c r="CJ73" i="7"/>
  <c r="CF73" i="7"/>
  <c r="CH263" i="7"/>
  <c r="CG263" i="7"/>
  <c r="CI263" i="7"/>
  <c r="CJ263" i="7"/>
  <c r="CF263" i="7"/>
  <c r="CL263" i="7"/>
  <c r="CK263" i="7"/>
  <c r="CG127" i="7"/>
  <c r="CK127" i="7"/>
  <c r="CL127" i="7"/>
  <c r="CF127" i="7"/>
  <c r="CH127" i="7"/>
  <c r="CI127" i="7"/>
  <c r="CJ127" i="7"/>
  <c r="CI160" i="7"/>
  <c r="CL160" i="7"/>
  <c r="CK160" i="7"/>
  <c r="CG160" i="7"/>
  <c r="CF160" i="7"/>
  <c r="CH160" i="7"/>
  <c r="CF197" i="7"/>
  <c r="CI197" i="7"/>
  <c r="CL197" i="7"/>
  <c r="CG197" i="7"/>
  <c r="CH197" i="7"/>
  <c r="CK197" i="7"/>
  <c r="CJ197" i="7"/>
  <c r="CI240" i="7"/>
  <c r="CJ240" i="7"/>
  <c r="CF240" i="7"/>
  <c r="CL240" i="7"/>
  <c r="CK240" i="7"/>
  <c r="CG240" i="7"/>
  <c r="CH240" i="7"/>
  <c r="CF23" i="7"/>
  <c r="CL23" i="7"/>
  <c r="CG23" i="7"/>
  <c r="CJ23" i="7"/>
  <c r="CH23" i="7"/>
  <c r="CK23" i="7"/>
  <c r="CI23" i="7"/>
  <c r="CH295" i="7"/>
  <c r="CI295" i="7"/>
  <c r="CL295" i="7"/>
  <c r="CG295" i="7"/>
  <c r="CJ295" i="7"/>
  <c r="CF295" i="7"/>
  <c r="CK295" i="7"/>
  <c r="CH27" i="7"/>
  <c r="CJ27" i="7"/>
  <c r="CK27" i="7"/>
  <c r="CG27" i="7"/>
  <c r="CF27" i="7"/>
  <c r="CI27" i="7"/>
  <c r="CL27" i="7"/>
  <c r="CK175" i="7"/>
  <c r="CG175" i="7"/>
  <c r="CH175" i="7"/>
  <c r="CI175" i="7"/>
  <c r="CF175" i="7"/>
  <c r="CL175" i="7"/>
  <c r="CJ175" i="7"/>
  <c r="CJ131" i="7"/>
  <c r="CI131" i="7"/>
  <c r="CG131" i="7"/>
  <c r="CF131" i="7"/>
  <c r="CK131" i="7"/>
  <c r="CH131" i="7"/>
  <c r="CL131" i="7"/>
  <c r="CG135" i="7"/>
  <c r="CH135" i="7"/>
  <c r="CI135" i="7"/>
  <c r="CJ135" i="7"/>
  <c r="CL135" i="7"/>
  <c r="CK135" i="7"/>
  <c r="CF135" i="7"/>
  <c r="CG83" i="7"/>
  <c r="CI83" i="7"/>
  <c r="CF83" i="7"/>
  <c r="CL83" i="7"/>
  <c r="CJ83" i="7"/>
  <c r="CK83" i="7"/>
  <c r="CI155" i="7"/>
  <c r="CH155" i="7"/>
  <c r="CF155" i="7"/>
  <c r="CK155" i="7"/>
  <c r="CG155" i="7"/>
  <c r="CJ155" i="7"/>
  <c r="CH141" i="7"/>
  <c r="CL141" i="7"/>
  <c r="CJ141" i="7"/>
  <c r="CF141" i="7"/>
  <c r="CK141" i="7"/>
  <c r="CG141" i="7"/>
  <c r="CI141" i="7"/>
  <c r="CF283" i="7"/>
  <c r="CL283" i="7"/>
  <c r="CK283" i="7"/>
  <c r="CH283" i="7"/>
  <c r="CG283" i="7"/>
  <c r="CJ283" i="7"/>
  <c r="CI283" i="7"/>
  <c r="CI251" i="7"/>
  <c r="CL251" i="7"/>
  <c r="CH251" i="7"/>
  <c r="CK251" i="7"/>
  <c r="CG251" i="7"/>
  <c r="CJ251" i="7"/>
  <c r="CK166" i="7"/>
  <c r="CG166" i="7"/>
  <c r="CH166" i="7"/>
  <c r="CI166" i="7"/>
  <c r="CL166" i="7"/>
  <c r="CF166" i="7"/>
  <c r="CJ166" i="7"/>
  <c r="CK13" i="7"/>
  <c r="CL13" i="7"/>
  <c r="CG13" i="7"/>
  <c r="CF13" i="7"/>
  <c r="CI13" i="7"/>
  <c r="CJ13" i="7"/>
  <c r="CH13" i="7"/>
  <c r="CL99" i="7"/>
  <c r="CK99" i="7"/>
  <c r="CI99" i="7"/>
  <c r="CF99" i="7"/>
  <c r="CG99" i="7"/>
  <c r="CH99" i="7"/>
  <c r="CJ99" i="7"/>
  <c r="CK111" i="7"/>
  <c r="CJ111" i="7"/>
  <c r="CG111" i="7"/>
  <c r="CH111" i="7"/>
  <c r="CL111" i="7"/>
  <c r="CF111" i="7"/>
  <c r="CI111" i="7"/>
  <c r="CI36" i="7"/>
  <c r="CJ36" i="7"/>
  <c r="CF36" i="7"/>
  <c r="CG36" i="7"/>
  <c r="CL36" i="7"/>
  <c r="CK36" i="7"/>
  <c r="CH36" i="7"/>
  <c r="CG280" i="7"/>
  <c r="CK280" i="7"/>
  <c r="CH280" i="7"/>
  <c r="CF280" i="7"/>
  <c r="CL280" i="7"/>
  <c r="CI280" i="7"/>
  <c r="CJ280" i="7"/>
  <c r="CF262" i="7"/>
  <c r="CG262" i="7"/>
  <c r="CH262" i="7"/>
  <c r="CL262" i="7"/>
  <c r="CI262" i="7"/>
  <c r="CJ262" i="7"/>
  <c r="CK262" i="7"/>
  <c r="CG196" i="7"/>
  <c r="CL196" i="7"/>
  <c r="CF196" i="7"/>
  <c r="CH196" i="7"/>
  <c r="CJ196" i="7"/>
  <c r="CI196" i="7"/>
  <c r="CK196" i="7"/>
  <c r="CF65" i="7"/>
  <c r="CJ65" i="7"/>
  <c r="CG65" i="7"/>
  <c r="CH65" i="7"/>
  <c r="CI65" i="7"/>
  <c r="CK65" i="7"/>
  <c r="CL65" i="7"/>
  <c r="CJ248" i="7"/>
  <c r="CG192" i="7"/>
  <c r="CJ223" i="7"/>
  <c r="CL223" i="7"/>
  <c r="CK223" i="7"/>
  <c r="CH223" i="7"/>
  <c r="CG223" i="7"/>
  <c r="CI223" i="7"/>
  <c r="CF223" i="7"/>
  <c r="CF54" i="7"/>
  <c r="CH54" i="7"/>
  <c r="CK54" i="7"/>
  <c r="CG54" i="7"/>
  <c r="CI54" i="7"/>
  <c r="CL54" i="7"/>
  <c r="CJ54" i="7"/>
  <c r="CF274" i="7"/>
  <c r="CI274" i="7"/>
  <c r="CH274" i="7"/>
  <c r="CJ274" i="7"/>
  <c r="CK274" i="7"/>
  <c r="CL274" i="7"/>
  <c r="CI279" i="7"/>
  <c r="CK279" i="7"/>
  <c r="CL279" i="7"/>
  <c r="CJ279" i="7"/>
  <c r="CG279" i="7"/>
  <c r="CH279" i="7"/>
  <c r="CF279" i="7"/>
  <c r="CL198" i="7"/>
  <c r="CK198" i="7"/>
  <c r="CH198" i="7"/>
  <c r="CG198" i="7"/>
  <c r="CF198" i="7"/>
  <c r="CJ198" i="7"/>
  <c r="CI198" i="7"/>
  <c r="CJ163" i="7"/>
  <c r="CL163" i="7"/>
  <c r="CI163" i="7"/>
  <c r="CF163" i="7"/>
  <c r="CH163" i="7"/>
  <c r="CK163" i="7"/>
  <c r="CG163" i="7"/>
  <c r="CK217" i="7"/>
  <c r="CG217" i="7"/>
  <c r="CH217" i="7"/>
  <c r="CF217" i="7"/>
  <c r="CJ217" i="7"/>
  <c r="CI217" i="7"/>
  <c r="CL217" i="7"/>
  <c r="CK233" i="7"/>
  <c r="CL233" i="7"/>
  <c r="CJ233" i="7"/>
  <c r="CH233" i="7"/>
  <c r="CF233" i="7"/>
  <c r="CI233" i="7"/>
  <c r="CG233" i="7"/>
  <c r="CG183" i="7"/>
  <c r="CI183" i="7"/>
  <c r="CF183" i="7"/>
  <c r="CL183" i="7"/>
  <c r="CJ183" i="7"/>
  <c r="CK183" i="7"/>
  <c r="CH183" i="7"/>
  <c r="CI121" i="7"/>
  <c r="CJ121" i="7"/>
  <c r="CK121" i="7"/>
  <c r="CG121" i="7"/>
  <c r="CH121" i="7"/>
  <c r="CF121" i="7"/>
  <c r="CG74" i="7"/>
  <c r="CL74" i="7"/>
  <c r="CJ74" i="7"/>
  <c r="CI74" i="7"/>
  <c r="CH74" i="7"/>
  <c r="CK74" i="7"/>
  <c r="CF74" i="7"/>
  <c r="CL229" i="7"/>
  <c r="CJ229" i="7"/>
  <c r="CK229" i="7"/>
  <c r="CI229" i="7"/>
  <c r="CH229" i="7"/>
  <c r="CG229" i="7"/>
  <c r="CJ59" i="7"/>
  <c r="CK59" i="7"/>
  <c r="CL59" i="7"/>
  <c r="CG59" i="7"/>
  <c r="CI59" i="7"/>
  <c r="CH59" i="7"/>
  <c r="CF59" i="7"/>
  <c r="CG106" i="7"/>
  <c r="CF106" i="7"/>
  <c r="CJ106" i="7"/>
  <c r="CK106" i="7"/>
  <c r="CH106" i="7"/>
  <c r="CL106" i="7"/>
  <c r="CI106" i="7"/>
  <c r="CH171" i="7"/>
  <c r="CK171" i="7"/>
  <c r="CG171" i="7"/>
  <c r="CJ171" i="7"/>
  <c r="CL171" i="7"/>
  <c r="CI171" i="7"/>
  <c r="CF171" i="7"/>
  <c r="CH25" i="7"/>
  <c r="CG25" i="7"/>
  <c r="CJ25" i="7"/>
  <c r="CI25" i="7"/>
  <c r="CK25" i="7"/>
  <c r="CL25" i="7"/>
  <c r="CF25" i="7"/>
  <c r="CK248" i="7"/>
  <c r="CI248" i="7"/>
  <c r="CF248" i="7"/>
  <c r="CL248" i="7"/>
  <c r="CH248" i="7"/>
  <c r="CG248" i="7"/>
  <c r="CL281" i="7"/>
  <c r="CG281" i="7"/>
  <c r="CK281" i="7"/>
  <c r="CF281" i="7"/>
  <c r="CH281" i="7"/>
  <c r="CI281" i="7"/>
  <c r="CJ281" i="7"/>
  <c r="CH48" i="7"/>
  <c r="CJ48" i="7"/>
  <c r="CG48" i="7"/>
  <c r="CI48" i="7"/>
  <c r="CF48" i="7"/>
  <c r="CL48" i="7"/>
  <c r="CK48" i="7"/>
  <c r="CJ35" i="7"/>
  <c r="CH35" i="7"/>
  <c r="CI35" i="7"/>
  <c r="CL35" i="7"/>
  <c r="CK35" i="7"/>
  <c r="CG35" i="7"/>
  <c r="CJ84" i="7"/>
  <c r="CG84" i="7"/>
  <c r="CF84" i="7"/>
  <c r="CK84" i="7"/>
  <c r="CL84" i="7"/>
  <c r="CI84" i="7"/>
  <c r="CH84" i="7"/>
  <c r="CL77" i="7"/>
  <c r="CG77" i="7"/>
  <c r="CI77" i="7"/>
  <c r="CK77" i="7"/>
  <c r="CJ77" i="7"/>
  <c r="CF77" i="7"/>
  <c r="CH77" i="7"/>
  <c r="CH243" i="7"/>
  <c r="CI243" i="7"/>
  <c r="CJ243" i="7"/>
  <c r="CF243" i="7"/>
  <c r="CL243" i="7"/>
  <c r="CG243" i="7"/>
  <c r="CK243" i="7"/>
  <c r="CF234" i="7"/>
  <c r="CI234" i="7"/>
  <c r="CG234" i="7"/>
  <c r="CL234" i="7"/>
  <c r="CH234" i="7"/>
  <c r="CK234" i="7"/>
  <c r="CG190" i="7"/>
  <c r="CF190" i="7"/>
  <c r="CH190" i="7"/>
  <c r="CL190" i="7"/>
  <c r="CI190" i="7"/>
  <c r="CJ190" i="7"/>
  <c r="CH207" i="7"/>
  <c r="CK207" i="7"/>
  <c r="CF207" i="7"/>
  <c r="CI207" i="7"/>
  <c r="CJ207" i="7"/>
  <c r="CG207" i="7"/>
  <c r="CL207" i="7"/>
  <c r="CH133" i="7"/>
  <c r="CG133" i="7"/>
  <c r="CF133" i="7"/>
  <c r="CK133" i="7"/>
  <c r="CL133" i="7"/>
  <c r="CI133" i="7"/>
  <c r="CJ133" i="7"/>
  <c r="CI156" i="7"/>
  <c r="CH156" i="7"/>
  <c r="CF156" i="7"/>
  <c r="CK156" i="7"/>
  <c r="CJ156" i="7"/>
  <c r="CG156" i="7"/>
  <c r="CL147" i="7"/>
  <c r="CI147" i="7"/>
  <c r="CH147" i="7"/>
  <c r="CF147" i="7"/>
  <c r="CK147" i="7"/>
  <c r="CJ147" i="7"/>
  <c r="CG147" i="7"/>
  <c r="CL98" i="7"/>
  <c r="CK98" i="7"/>
  <c r="CF98" i="7"/>
  <c r="CI98" i="7"/>
  <c r="CG98" i="7"/>
  <c r="CJ98" i="7"/>
  <c r="CH98" i="7"/>
  <c r="CI93" i="7"/>
  <c r="CG93" i="7"/>
  <c r="CF93" i="7"/>
  <c r="CL93" i="7"/>
  <c r="CK93" i="7"/>
  <c r="CH93" i="7"/>
  <c r="CJ93" i="7"/>
  <c r="CG203" i="7"/>
  <c r="CJ203" i="7"/>
  <c r="CL203" i="7"/>
  <c r="CK203" i="7"/>
  <c r="CH203" i="7"/>
  <c r="CF203" i="7"/>
  <c r="CI203" i="7"/>
  <c r="CK210" i="7"/>
  <c r="CL210" i="7"/>
  <c r="CI210" i="7"/>
  <c r="CG210" i="7"/>
  <c r="CH210" i="7"/>
  <c r="CJ210" i="7"/>
  <c r="CF210" i="7"/>
  <c r="CI275" i="7"/>
  <c r="CH275" i="7"/>
  <c r="CK275" i="7"/>
  <c r="CL275" i="7"/>
  <c r="CG275" i="7"/>
  <c r="CF275" i="7"/>
  <c r="CJ275" i="7"/>
  <c r="CH284" i="7"/>
  <c r="CL284" i="7"/>
  <c r="CJ284" i="7"/>
  <c r="CG284" i="7"/>
  <c r="CF284" i="7"/>
  <c r="CI284" i="7"/>
  <c r="CK134" i="7"/>
  <c r="CH134" i="7"/>
  <c r="CL134" i="7"/>
  <c r="CI134" i="7"/>
  <c r="CG134" i="7"/>
  <c r="CJ134" i="7"/>
  <c r="CF134" i="7"/>
  <c r="CL230" i="7"/>
  <c r="M12" i="6"/>
  <c r="AQ6" i="7" a="1"/>
  <c r="AQ6" i="7" s="1"/>
  <c r="M11" i="6"/>
  <c r="CK190" i="7"/>
  <c r="CL156" i="7"/>
  <c r="CJ272" i="7"/>
  <c r="CF246" i="7"/>
  <c r="CK192" i="7"/>
  <c r="CF192" i="7"/>
  <c r="CI192" i="7"/>
  <c r="CJ192" i="7"/>
  <c r="CH192" i="7"/>
  <c r="CL192" i="7"/>
  <c r="CJ24" i="7"/>
  <c r="CH24" i="7"/>
  <c r="CI24" i="7"/>
  <c r="CG24" i="7"/>
  <c r="CF24" i="7"/>
  <c r="CK24" i="7"/>
  <c r="CL24" i="7"/>
  <c r="CJ162" i="7"/>
  <c r="CF162" i="7"/>
  <c r="CL162" i="7"/>
  <c r="CK162" i="7"/>
  <c r="CH162" i="7"/>
  <c r="CG162" i="7"/>
  <c r="CI162" i="7"/>
  <c r="CJ224" i="7"/>
  <c r="CH224" i="7"/>
  <c r="CF224" i="7"/>
  <c r="CI224" i="7"/>
  <c r="CL224" i="7"/>
  <c r="CI167" i="7"/>
  <c r="CF167" i="7"/>
  <c r="CG167" i="7"/>
  <c r="CH167" i="7"/>
  <c r="CL167" i="7"/>
  <c r="CK167" i="7"/>
  <c r="CJ167" i="7"/>
  <c r="CJ96" i="7"/>
  <c r="CL96" i="7"/>
  <c r="CI96" i="7"/>
  <c r="CG96" i="7"/>
  <c r="CK96" i="7"/>
  <c r="CF96" i="7"/>
  <c r="CH96" i="7"/>
  <c r="CG206" i="7"/>
  <c r="CI206" i="7"/>
  <c r="CL206" i="7"/>
  <c r="CJ206" i="7"/>
  <c r="CK206" i="7"/>
  <c r="CF206" i="7"/>
  <c r="CH206" i="7"/>
  <c r="CF109" i="7"/>
  <c r="CK109" i="7"/>
  <c r="CH109" i="7"/>
  <c r="CI109" i="7"/>
  <c r="CJ109" i="7"/>
  <c r="CL109" i="7"/>
  <c r="CG109" i="7"/>
  <c r="CG56" i="7"/>
  <c r="CI56" i="7"/>
  <c r="CF56" i="7"/>
  <c r="CK56" i="7"/>
  <c r="CL56" i="7"/>
  <c r="CH56" i="7"/>
  <c r="CJ56" i="7"/>
  <c r="CI101" i="7"/>
  <c r="CF101" i="7"/>
  <c r="CL101" i="7"/>
  <c r="CJ101" i="7"/>
  <c r="CH101" i="7"/>
  <c r="CK101" i="7"/>
  <c r="CG101" i="7"/>
  <c r="CJ273" i="7"/>
  <c r="CI273" i="7"/>
  <c r="CF273" i="7"/>
  <c r="CK273" i="7"/>
  <c r="CH273" i="7"/>
  <c r="CL273" i="7"/>
  <c r="CG273" i="7"/>
  <c r="CJ257" i="7"/>
  <c r="CF257" i="7"/>
  <c r="CG257" i="7"/>
  <c r="CK257" i="7"/>
  <c r="CH257" i="7"/>
  <c r="CL257" i="7"/>
  <c r="CJ47" i="7"/>
  <c r="CF47" i="7"/>
  <c r="CG47" i="7"/>
  <c r="CH47" i="7"/>
  <c r="CK47" i="7"/>
  <c r="CI47" i="7"/>
  <c r="CL47" i="7"/>
  <c r="CI258" i="7"/>
  <c r="CJ258" i="7"/>
  <c r="CG258" i="7"/>
  <c r="CH258" i="7"/>
  <c r="CF258" i="7"/>
  <c r="CK258" i="7"/>
  <c r="CL258" i="7"/>
  <c r="CJ202" i="7"/>
  <c r="CI202" i="7"/>
  <c r="CG202" i="7"/>
  <c r="CL202" i="7"/>
  <c r="CH202" i="7"/>
  <c r="CF202" i="7"/>
  <c r="CK202" i="7"/>
  <c r="CI75" i="7"/>
  <c r="CL75" i="7"/>
  <c r="CJ75" i="7"/>
  <c r="CF75" i="7"/>
  <c r="CK75" i="7"/>
  <c r="CG75" i="7"/>
  <c r="CH75" i="7"/>
  <c r="CF176" i="7"/>
  <c r="CL176" i="7"/>
  <c r="CI176" i="7"/>
  <c r="CG176" i="7"/>
  <c r="CK176" i="7"/>
  <c r="CJ176" i="7"/>
  <c r="CH176" i="7"/>
  <c r="CL253" i="7"/>
  <c r="CH253" i="7"/>
  <c r="CG253" i="7"/>
  <c r="CJ253" i="7"/>
  <c r="CK253" i="7"/>
  <c r="CF253" i="7"/>
  <c r="CI253" i="7"/>
  <c r="CH17" i="7"/>
  <c r="CL17" i="7"/>
  <c r="CG17" i="7"/>
  <c r="CK17" i="7"/>
  <c r="CI17" i="7"/>
  <c r="CF17" i="7"/>
  <c r="CJ17" i="7"/>
  <c r="CI200" i="7"/>
  <c r="CG200" i="7"/>
  <c r="CF200" i="7"/>
  <c r="CK200" i="7"/>
  <c r="CL200" i="7"/>
  <c r="CH200" i="7"/>
  <c r="CJ200" i="7"/>
  <c r="CF265" i="7"/>
  <c r="CJ265" i="7"/>
  <c r="CI265" i="7"/>
  <c r="CG265" i="7"/>
  <c r="CK265" i="7"/>
  <c r="CH265" i="7"/>
  <c r="CH44" i="7"/>
  <c r="CK44" i="7"/>
  <c r="CG44" i="7"/>
  <c r="CL44" i="7"/>
  <c r="CJ44" i="7"/>
  <c r="CI44" i="7"/>
  <c r="CG170" i="7"/>
  <c r="CH170" i="7"/>
  <c r="CK170" i="7"/>
  <c r="CI170" i="7"/>
  <c r="CF170" i="7"/>
  <c r="CL170" i="7"/>
  <c r="CJ170" i="7"/>
  <c r="CH215" i="7"/>
  <c r="CG215" i="7"/>
  <c r="CK215" i="7"/>
  <c r="CJ215" i="7"/>
  <c r="CI215" i="7"/>
  <c r="CL215" i="7"/>
  <c r="CG178" i="7"/>
  <c r="CH178" i="7"/>
  <c r="CI178" i="7"/>
  <c r="CF178" i="7"/>
  <c r="CJ178" i="7"/>
  <c r="CK178" i="7"/>
  <c r="CL178" i="7"/>
  <c r="CH164" i="7"/>
  <c r="CG164" i="7"/>
  <c r="CL164" i="7"/>
  <c r="CF164" i="7"/>
  <c r="CK164" i="7"/>
  <c r="CI164" i="7"/>
  <c r="CJ164" i="7"/>
  <c r="CF29" i="7"/>
  <c r="CI29" i="7"/>
  <c r="CK29" i="7"/>
  <c r="CJ29" i="7"/>
  <c r="CG29" i="7"/>
  <c r="CH29" i="7"/>
  <c r="CL29" i="7"/>
  <c r="CF37" i="7"/>
  <c r="CI37" i="7"/>
  <c r="CH37" i="7"/>
  <c r="CJ37" i="7"/>
  <c r="CG37" i="7"/>
  <c r="CK37" i="7"/>
  <c r="CL37" i="7"/>
  <c r="CH85" i="7"/>
  <c r="CG85" i="7"/>
  <c r="CK85" i="7"/>
  <c r="CL85" i="7"/>
  <c r="CJ85" i="7"/>
  <c r="CF85" i="7"/>
  <c r="CI85" i="7"/>
  <c r="CF49" i="7"/>
  <c r="CI49" i="7"/>
  <c r="CJ49" i="7"/>
  <c r="CG49" i="7"/>
  <c r="CK49" i="7"/>
  <c r="CL49" i="7"/>
  <c r="CH49" i="7"/>
  <c r="CF64" i="7"/>
  <c r="CJ64" i="7"/>
  <c r="CG64" i="7"/>
  <c r="CK64" i="7"/>
  <c r="CH64" i="7"/>
  <c r="CL64" i="7"/>
  <c r="CI64" i="7"/>
  <c r="CG254" i="7"/>
  <c r="CI254" i="7"/>
  <c r="CH254" i="7"/>
  <c r="CK254" i="7"/>
  <c r="CL254" i="7"/>
  <c r="CJ254" i="7"/>
  <c r="CF254" i="7"/>
  <c r="CF212" i="7"/>
  <c r="CK212" i="7"/>
  <c r="CI212" i="7"/>
  <c r="CL212" i="7"/>
  <c r="CH212" i="7"/>
  <c r="CG212" i="7"/>
  <c r="CJ212" i="7"/>
  <c r="CL119" i="7"/>
  <c r="CH119" i="7"/>
  <c r="CJ119" i="7"/>
  <c r="CG119" i="7"/>
  <c r="CI119" i="7"/>
  <c r="CK119" i="7"/>
  <c r="CF119" i="7"/>
  <c r="CG244" i="7"/>
  <c r="CK244" i="7"/>
  <c r="CL244" i="7"/>
  <c r="CI244" i="7"/>
  <c r="CJ244" i="7"/>
  <c r="CF244" i="7"/>
  <c r="CH244" i="7"/>
  <c r="CL31" i="7"/>
  <c r="CF31" i="7"/>
  <c r="CI31" i="7"/>
  <c r="CH31" i="7"/>
  <c r="CK31" i="7"/>
  <c r="CG31" i="7"/>
  <c r="CJ31" i="7"/>
  <c r="J12" i="6"/>
  <c r="AN6" i="7" a="1"/>
  <c r="AN6" i="7" s="1"/>
  <c r="J11" i="6"/>
  <c r="CF229" i="7"/>
  <c r="CK284" i="7"/>
  <c r="CI228" i="7"/>
  <c r="CL51" i="7"/>
  <c r="U12" i="6"/>
  <c r="U11" i="6"/>
  <c r="AY6" i="7" a="1"/>
  <c r="AY6" i="7" s="1"/>
  <c r="N11" i="6"/>
  <c r="N12" i="6"/>
  <c r="AR6" i="7" a="1"/>
  <c r="AR6" i="7" s="1"/>
  <c r="CJ123" i="7"/>
  <c r="CK165" i="7"/>
  <c r="CC6" i="7" l="1"/>
  <c r="Z13" i="6"/>
  <c r="Z14" i="6"/>
  <c r="U14" i="6"/>
  <c r="BX6" i="7"/>
  <c r="U13" i="6"/>
  <c r="K13" i="6"/>
  <c r="K14" i="6"/>
  <c r="BN6" i="7"/>
  <c r="E14" i="6"/>
  <c r="E13" i="6"/>
  <c r="BH6" i="7"/>
  <c r="CD6" i="7"/>
  <c r="AA14" i="6"/>
  <c r="AA13" i="6"/>
  <c r="P13" i="6"/>
  <c r="BS6" i="7"/>
  <c r="P14" i="6"/>
  <c r="BV6" i="7"/>
  <c r="S14" i="6"/>
  <c r="S13" i="6"/>
  <c r="CA6" i="7"/>
  <c r="X13" i="6"/>
  <c r="X14" i="6"/>
  <c r="I13" i="6"/>
  <c r="BL6" i="7"/>
  <c r="I14" i="6"/>
  <c r="H13" i="6"/>
  <c r="BK6" i="7"/>
  <c r="H14" i="6"/>
  <c r="G13" i="6"/>
  <c r="G14" i="6"/>
  <c r="BJ6" i="7"/>
  <c r="BY6" i="7"/>
  <c r="V13" i="6"/>
  <c r="V14" i="6"/>
  <c r="BG6" i="7"/>
  <c r="D13" i="6"/>
  <c r="D14" i="6"/>
  <c r="BP6" i="7"/>
  <c r="M13" i="6"/>
  <c r="M14" i="6"/>
  <c r="BR6" i="7"/>
  <c r="O14" i="6"/>
  <c r="O13" i="6"/>
  <c r="BZ6" i="7"/>
  <c r="W13" i="6"/>
  <c r="W14" i="6"/>
  <c r="Y13" i="6"/>
  <c r="CB6" i="7"/>
  <c r="Y14" i="6"/>
  <c r="J13" i="6"/>
  <c r="BM6" i="7"/>
  <c r="J14" i="6"/>
  <c r="R13" i="6"/>
  <c r="R14" i="6"/>
  <c r="BU6" i="7"/>
  <c r="Q13" i="6"/>
  <c r="Q14" i="6"/>
  <c r="BT6" i="7"/>
  <c r="T14" i="6"/>
  <c r="BW6" i="7"/>
  <c r="T13" i="6"/>
  <c r="BQ6" i="7"/>
  <c r="N13" i="6"/>
  <c r="N14" i="6"/>
  <c r="F13" i="6"/>
  <c r="F14" i="6"/>
  <c r="BI6" i="7"/>
  <c r="BO6" i="7"/>
  <c r="L14" i="6"/>
  <c r="L13" i="6"/>
  <c r="L15" i="6" l="1"/>
  <c r="L16" i="6"/>
  <c r="R16" i="6"/>
  <c r="R15" i="6"/>
  <c r="N16" i="6"/>
  <c r="N15" i="6"/>
  <c r="M16" i="6"/>
  <c r="M15" i="6"/>
  <c r="W16" i="6"/>
  <c r="W15" i="6"/>
  <c r="X16" i="6"/>
  <c r="X15" i="6"/>
  <c r="F16" i="6"/>
  <c r="F15" i="6"/>
  <c r="J15" i="6"/>
  <c r="J16" i="6"/>
  <c r="CJ6" i="7"/>
  <c r="D16" i="6"/>
  <c r="CF6" i="7"/>
  <c r="D15" i="6"/>
  <c r="CI6" i="7"/>
  <c r="CG6" i="7"/>
  <c r="CK6" i="7"/>
  <c r="CH6" i="7"/>
  <c r="CL6" i="7"/>
  <c r="H15" i="6"/>
  <c r="H16" i="6"/>
  <c r="AA15" i="6"/>
  <c r="AA16" i="6"/>
  <c r="U15" i="6"/>
  <c r="U16" i="6"/>
  <c r="E16" i="6"/>
  <c r="E15" i="6"/>
  <c r="O15" i="6"/>
  <c r="O16" i="6"/>
  <c r="S16" i="6"/>
  <c r="S15" i="6"/>
  <c r="T16" i="6"/>
  <c r="T15" i="6"/>
  <c r="Q16" i="6"/>
  <c r="Q15" i="6"/>
  <c r="Y15" i="6"/>
  <c r="Y16" i="6"/>
  <c r="V16" i="6"/>
  <c r="V15" i="6"/>
  <c r="I15" i="6"/>
  <c r="I16" i="6"/>
  <c r="G15" i="6"/>
  <c r="G16" i="6"/>
  <c r="P16" i="6"/>
  <c r="P15" i="6"/>
  <c r="K15" i="6"/>
  <c r="K16" i="6"/>
  <c r="Z15" i="6"/>
  <c r="Z16" i="6"/>
  <c r="Q30" i="6" l="1"/>
  <c r="Q31" i="6"/>
  <c r="L30" i="6"/>
  <c r="L31" i="6"/>
  <c r="K31" i="6"/>
  <c r="K30" i="6"/>
  <c r="M30" i="6"/>
  <c r="M31" i="6"/>
  <c r="J30" i="6"/>
  <c r="J31" i="6"/>
  <c r="R30" i="6"/>
  <c r="R31" i="6"/>
  <c r="N31" i="6"/>
  <c r="N30"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<sst xmlns="http://schemas.openxmlformats.org/spreadsheetml/2006/main" count="200" uniqueCount="139">
  <si>
    <t>G0QA Index</t>
  </si>
  <si>
    <t>GADB Index</t>
  </si>
  <si>
    <t>G0LA Index</t>
  </si>
  <si>
    <t>G0YA Index</t>
  </si>
  <si>
    <t>G1O2 Index</t>
  </si>
  <si>
    <t>G1D0 Index</t>
  </si>
  <si>
    <t>G1L0 Index</t>
  </si>
  <si>
    <t>G1Y0 Index</t>
  </si>
  <si>
    <t>G2O2 Index</t>
  </si>
  <si>
    <t>G2D0 Index</t>
  </si>
  <si>
    <t>G2L0 Index</t>
  </si>
  <si>
    <t>G2Y0 Index</t>
  </si>
  <si>
    <t>SPX Index</t>
  </si>
  <si>
    <t>SX5E Index</t>
  </si>
  <si>
    <t>UKX Index</t>
  </si>
  <si>
    <t>NKY Index</t>
  </si>
  <si>
    <t>US0001M Index</t>
  </si>
  <si>
    <t>EURI1M Curncy</t>
  </si>
  <si>
    <t>GBPI1M Curncy</t>
  </si>
  <si>
    <t>JPYI1M Curncy</t>
  </si>
  <si>
    <t>EUR001M Index</t>
  </si>
  <si>
    <t>BP0001M Index</t>
  </si>
  <si>
    <t>JY0001M Index</t>
  </si>
  <si>
    <t>USD Curncy</t>
  </si>
  <si>
    <t>USDEUR Curncy</t>
  </si>
  <si>
    <t>USDGBP Curncy</t>
  </si>
  <si>
    <t>USDJPY Curncy</t>
  </si>
  <si>
    <t>0-1y US Treasury</t>
  </si>
  <si>
    <t>0-1Yr German Govt</t>
  </si>
  <si>
    <t>0-1y U.K. Gilt</t>
  </si>
  <si>
    <t>0-1 Yr Japan Govt</t>
  </si>
  <si>
    <t>1-3y US Treasury</t>
  </si>
  <si>
    <t>1-3y Germany Govt</t>
  </si>
  <si>
    <t>1-3y U.K. Gilt</t>
  </si>
  <si>
    <t>1-3Yr Japan Govt</t>
  </si>
  <si>
    <t>3-5y US Treasury</t>
  </si>
  <si>
    <t>3-5y Germany Govt</t>
  </si>
  <si>
    <t>3-5y U.K. Gilt</t>
  </si>
  <si>
    <t>3-5 Yr Japan Govt</t>
  </si>
  <si>
    <t>S&amp;P 500 INDEX</t>
  </si>
  <si>
    <t>Euro Stoxx 50 Pr</t>
  </si>
  <si>
    <t>FTSE 100 INDEX</t>
  </si>
  <si>
    <t>NIKKEI 225</t>
  </si>
  <si>
    <t>ICE LIBOR USD 1 Month</t>
  </si>
  <si>
    <t>EUR Fwd Imp Yld 1M</t>
  </si>
  <si>
    <t>GBP Fwd Imp Yld 1M</t>
  </si>
  <si>
    <t>JPY Fwd Imp Yld 1M</t>
  </si>
  <si>
    <t>Euribor 1 Month ACT/360</t>
  </si>
  <si>
    <t>ICE LIBOR GBP 1 Month</t>
  </si>
  <si>
    <t>ICE LIBOR JPY 1 Month</t>
  </si>
  <si>
    <t>US Dollar Spot</t>
  </si>
  <si>
    <t>USD-EUR X-RATE</t>
  </si>
  <si>
    <t>USD-GBP X-RATE</t>
  </si>
  <si>
    <t>USD-JPY X-RATE</t>
  </si>
  <si>
    <t>US.GOVT.01</t>
  </si>
  <si>
    <t>DE.GOVT.01</t>
  </si>
  <si>
    <t>UK.GOVT.01</t>
  </si>
  <si>
    <t>JP.GOVT.01</t>
  </si>
  <si>
    <t>US.GOVT.13</t>
  </si>
  <si>
    <t>DE.GOVT.13</t>
  </si>
  <si>
    <t>UK.GOVT.13</t>
  </si>
  <si>
    <t>JP.GOVT.13</t>
  </si>
  <si>
    <t>US.GOVT.35</t>
  </si>
  <si>
    <t>DE.GOVT.35</t>
  </si>
  <si>
    <t>UK.GOVT.35</t>
  </si>
  <si>
    <t>JP.GOVT.35</t>
  </si>
  <si>
    <t>US.EQ</t>
  </si>
  <si>
    <t>EU.EQ</t>
  </si>
  <si>
    <t>UK.EQ</t>
  </si>
  <si>
    <t>JP.EQ</t>
  </si>
  <si>
    <t>USD.FWD</t>
  </si>
  <si>
    <t>EUR.FWD</t>
  </si>
  <si>
    <t>GBP.FWD</t>
  </si>
  <si>
    <t>JPY.FWD</t>
  </si>
  <si>
    <t>US.CASH</t>
  </si>
  <si>
    <t>EU.CASH</t>
  </si>
  <si>
    <t>UK.CASH</t>
  </si>
  <si>
    <t>JP.CASH</t>
  </si>
  <si>
    <t>USD</t>
  </si>
  <si>
    <t>EUR</t>
  </si>
  <si>
    <t>GBP</t>
  </si>
  <si>
    <t>JPY</t>
  </si>
  <si>
    <t>CASH</t>
  </si>
  <si>
    <t>INDEX</t>
  </si>
  <si>
    <t>FX</t>
  </si>
  <si>
    <t>asset_names</t>
  </si>
  <si>
    <t>calc_types</t>
  </si>
  <si>
    <t>mean -&gt;</t>
  </si>
  <si>
    <t>stdev -&gt;</t>
  </si>
  <si>
    <t>historic</t>
  </si>
  <si>
    <t>user</t>
  </si>
  <si>
    <t>mean</t>
  </si>
  <si>
    <t>BASE</t>
  </si>
  <si>
    <t>base fx weights</t>
  </si>
  <si>
    <t>fx_ix</t>
  </si>
  <si>
    <t>local</t>
  </si>
  <si>
    <t>usd</t>
  </si>
  <si>
    <t>base</t>
  </si>
  <si>
    <t>portfolio</t>
  </si>
  <si>
    <t>a</t>
  </si>
  <si>
    <t>b</t>
  </si>
  <si>
    <t>bench</t>
  </si>
  <si>
    <t>vol</t>
  </si>
  <si>
    <t>alpha</t>
  </si>
  <si>
    <t>te</t>
  </si>
  <si>
    <t>Local Asset Returns</t>
  </si>
  <si>
    <t>FX returns</t>
  </si>
  <si>
    <t>Base FX rets</t>
  </si>
  <si>
    <t>Asset returns USD</t>
  </si>
  <si>
    <t>Asset returns base</t>
  </si>
  <si>
    <t>Portfolio returns</t>
  </si>
  <si>
    <t>ok?</t>
  </si>
  <si>
    <t>port_wt</t>
  </si>
  <si>
    <t>hedge_wt</t>
  </si>
  <si>
    <t>ub</t>
  </si>
  <si>
    <t>lb</t>
  </si>
  <si>
    <t>now</t>
  </si>
  <si>
    <t>long_term</t>
  </si>
  <si>
    <t>historical</t>
  </si>
  <si>
    <t>scenario</t>
  </si>
  <si>
    <t>budget</t>
  </si>
  <si>
    <t>fwd</t>
  </si>
  <si>
    <t>FI</t>
  </si>
  <si>
    <t>EQ</t>
  </si>
  <si>
    <t>opt</t>
  </si>
  <si>
    <t>target</t>
  </si>
  <si>
    <t>x_opt</t>
  </si>
  <si>
    <t>x_a</t>
  </si>
  <si>
    <t>x_b</t>
  </si>
  <si>
    <t>monthly_ret</t>
  </si>
  <si>
    <t>dur</t>
  </si>
  <si>
    <t>mu</t>
  </si>
  <si>
    <t>glb</t>
  </si>
  <si>
    <t>gub</t>
  </si>
  <si>
    <t>port</t>
  </si>
  <si>
    <t>wt</t>
  </si>
  <si>
    <t>.</t>
  </si>
  <si>
    <t>group</t>
  </si>
  <si>
    <t>groups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</si>
</sst>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Red]\-0%;&quot;-&quot;"/>
    <numFmt numFmtId="166" formatCode="0.00%;[Red]\-0.00%;&quot;-&quot;"/>
    <numFmt numFmtId="167" formatCode="0.00%;\-0.00%;&quot;-&quot;"/>
    <numFmt numFmtId="168" formatCode="0;[Red]\-0;&quot;-&quot;"/>
    <numFmt numFmtId="169" formatCode="0.00;[Red]\-0.00;&quot;-&quot;"/>
    <numFmt numFmtId="170" formatCode="0.00_);[Red]\(0.00\)"/>
    <numFmt numFmtId="171" formatCode="0.0%;[Red]\-0.0%;&quot;-&quot;"/>
  </numFmts>
  <fonts count="10" x14ac:knownFonts="1">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11"/>
      <color theme="0" tint="-0.249977111117893"/>
      <name val="Calibri"/>
      <family val="2"/>
      <scheme val="minor"/>
    </font>
    <font>
      <sz val="11"/>
      <color theme="1" tint="0.499984740745262"/>
      <name val="Calibri"/>
      <family val="2"/>
      <scheme val="minor"/>
    </font>
    <font>
      <i/>
      <sz val="11"/>
      <color theme="1"/>
      <name val="Calibri"/>
      <family val="2"/>
      <scheme val="minor"/>
    </font>
    <font>
      <b/>
      <sz val="11"/>
      <color theme="3"/>
      <name val="Calibri"/>
      <family val="2"/>
      <scheme val="minor"/>
    </font>
    <font>
      <sz val="11"/>
      <color theme="0" tint="-0.499984740745262"/>
      <name val="Calibri"/>
      <family val="2"/>
      <scheme val="minor"/>
    </font>
  </fonts>
  <fills count="18">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1" tint="0.89999084444715716"/>
        <bgColor indexed="64"/>
      </patternFill>
    </fill>
    <fill>
      <patternFill patternType="solid">
        <fgColor theme="1" tint="0.749992370372631"/>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64">
    <xf numFmtId="0" fontId="0" fillId="0" borderId="0" xfId="0"/>
    <xf numFmtId="0" fontId="0" fillId="0" borderId="0" xfId="0" applyAlignment="1">
      <alignment horizontal="center"/>
    </xf>
    <xf numFmtId="10" fontId="0" fillId="0" borderId="0" xfId="0" applyNumberFormat="1" applyAlignment="1">
      <alignment horizontal="center"/>
    </xf>
    <xf numFmtId="0" fontId="3" fillId="2" borderId="0" xfId="0" applyFont="1" applyFill="1" applyAlignment="1">
      <alignment horizontal="left"/>
    </xf>
    <xf numFmtId="0" fontId="4" fillId="2" borderId="0" xfId="0" applyFont="1" applyFill="1" applyAlignment="1">
      <alignment horizontal="center"/>
    </xf>
    <xf numFmtId="0" fontId="4" fillId="3" borderId="0" xfId="0" applyFont="1" applyFill="1" applyAlignment="1">
      <alignment horizontal="center"/>
    </xf>
    <xf numFmtId="0" fontId="3" fillId="3" borderId="0" xfId="0" applyFont="1" applyFill="1" applyAlignment="1">
      <alignment horizontal="center"/>
    </xf>
    <xf numFmtId="0" fontId="4" fillId="4" borderId="0" xfId="0" applyFont="1" applyFill="1" applyAlignment="1">
      <alignment horizontal="center"/>
    </xf>
    <xf numFmtId="0" fontId="3" fillId="4" borderId="0" xfId="0" applyFont="1" applyFill="1" applyAlignment="1">
      <alignment horizontal="center"/>
    </xf>
    <xf numFmtId="0" fontId="3" fillId="5" borderId="0" xfId="0" applyFont="1" applyFill="1" applyAlignment="1">
      <alignment horizontal="left"/>
    </xf>
    <xf numFmtId="0" fontId="4" fillId="5" borderId="0" xfId="0" applyFont="1" applyFill="1" applyAlignment="1">
      <alignment horizontal="center"/>
    </xf>
    <xf numFmtId="0" fontId="3" fillId="6" borderId="0" xfId="0" applyFont="1" applyFill="1" applyAlignment="1">
      <alignment horizontal="left"/>
    </xf>
    <xf numFmtId="0" fontId="4" fillId="6" borderId="0" xfId="0" applyFont="1" applyFill="1" applyAlignment="1">
      <alignment horizontal="center"/>
    </xf>
    <xf numFmtId="0" fontId="3" fillId="7" borderId="0" xfId="0" applyFont="1" applyFill="1" applyAlignment="1">
      <alignment horizontal="center"/>
    </xf>
    <xf numFmtId="0" fontId="4" fillId="7" borderId="0" xfId="0" applyFont="1" applyFill="1" applyAlignment="1">
      <alignment horizontal="center"/>
    </xf>
    <xf numFmtId="0" fontId="3" fillId="7" borderId="0" xfId="0" applyFont="1" applyFill="1" applyAlignment="1">
      <alignment horizontal="left"/>
    </xf>
    <xf numFmtId="10" fontId="0" fillId="8" borderId="0" xfId="0" applyNumberFormat="1" applyFill="1" applyAlignment="1">
      <alignment horizontal="center"/>
    </xf>
    <xf numFmtId="0" fontId="0" fillId="8" borderId="0" xfId="0" applyFill="1" applyAlignment="1">
      <alignment horizontal="center"/>
    </xf>
    <xf numFmtId="10" fontId="0" fillId="8" borderId="0" xfId="1" applyNumberFormat="1" applyFont="1" applyFill="1" applyAlignment="1">
      <alignment horizontal="center"/>
    </xf>
    <xf numFmtId="0" fontId="5" fillId="0" borderId="0" xfId="0" applyFont="1" applyAlignment="1">
      <alignment horizontal="center"/>
    </xf>
    <xf numFmtId="0" fontId="6" fillId="0" borderId="0" xfId="0" applyFont="1" applyAlignment="1">
      <alignment horizontal="center"/>
    </xf>
    <xf numFmtId="164" fontId="6" fillId="0" borderId="0" xfId="0" applyNumberFormat="1" applyFont="1" applyAlignment="1">
      <alignment horizontal="center"/>
    </xf>
    <xf numFmtId="10" fontId="6" fillId="0" borderId="0" xfId="1" applyNumberFormat="1" applyFont="1" applyAlignment="1">
      <alignment horizontal="center"/>
    </xf>
    <xf numFmtId="10" fontId="6" fillId="0" borderId="0" xfId="0" applyNumberFormat="1" applyFont="1" applyAlignment="1">
      <alignment horizontal="center"/>
    </xf>
    <xf numFmtId="10" fontId="0" fillId="9" borderId="0" xfId="1" applyNumberFormat="1" applyFont="1" applyFill="1" applyAlignment="1">
      <alignment horizontal="center"/>
    </xf>
    <xf numFmtId="166" fontId="0" fillId="8" borderId="0" xfId="0" applyNumberFormat="1" applyFill="1" applyAlignment="1">
      <alignment horizontal="center"/>
    </xf>
    <xf numFmtId="167" fontId="5" fillId="0" borderId="0" xfId="0" applyNumberFormat="1" applyFont="1" applyAlignment="1">
      <alignment horizontal="center"/>
    </xf>
    <xf numFmtId="166" fontId="0" fillId="10" borderId="0" xfId="0" applyNumberFormat="1" applyFill="1" applyAlignment="1">
      <alignment horizontal="center"/>
    </xf>
    <xf numFmtId="165" fontId="0" fillId="10" borderId="0" xfId="0" applyNumberFormat="1" applyFill="1" applyAlignment="1">
      <alignment horizontal="center"/>
    </xf>
    <xf numFmtId="0" fontId="3" fillId="3" borderId="0" xfId="0" applyFont="1" applyFill="1" applyAlignment="1">
      <alignment horizontal="left"/>
    </xf>
    <xf numFmtId="165" fontId="0" fillId="11" borderId="0" xfId="0" applyNumberFormat="1" applyFill="1" applyAlignment="1">
      <alignment horizontal="center"/>
    </xf>
    <xf numFmtId="0" fontId="2" fillId="12" borderId="0" xfId="0" applyFont="1" applyFill="1" applyAlignment="1">
      <alignment horizontal="center"/>
    </xf>
    <xf numFmtId="165" fontId="0" fillId="12" borderId="0" xfId="0" applyNumberFormat="1" applyFill="1" applyAlignment="1">
      <alignment horizontal="center"/>
    </xf>
    <xf numFmtId="166" fontId="7" fillId="8" borderId="0" xfId="0" applyNumberFormat="1" applyFont="1" applyFill="1" applyAlignment="1">
      <alignment horizontal="center"/>
    </xf>
    <xf numFmtId="0" fontId="3" fillId="2" borderId="0" xfId="0" applyFont="1" applyFill="1" applyAlignment="1">
      <alignment horizontal="center"/>
    </xf>
    <xf numFmtId="0" fontId="2" fillId="8" borderId="0" xfId="0" applyFont="1" applyFill="1" applyAlignment="1">
      <alignment horizontal="center"/>
    </xf>
    <xf numFmtId="166" fontId="0" fillId="12" borderId="0" xfId="0" applyNumberFormat="1" applyFill="1" applyAlignment="1">
      <alignment horizontal="center"/>
    </xf>
    <xf numFmtId="165" fontId="0" fillId="8" borderId="0" xfId="0" applyNumberFormat="1" applyFill="1" applyAlignment="1">
      <alignment horizontal="center"/>
    </xf>
    <xf numFmtId="165" fontId="0" fillId="0" borderId="0" xfId="0" applyNumberFormat="1" applyAlignment="1">
      <alignment horizontal="center"/>
    </xf>
    <xf numFmtId="0" fontId="8" fillId="0" borderId="0" xfId="0" applyFont="1" applyAlignment="1">
      <alignment horizontal="center"/>
    </xf>
    <xf numFmtId="165" fontId="0" fillId="13" borderId="0" xfId="0" applyNumberFormat="1" applyFill="1" applyAlignment="1">
      <alignment horizontal="center"/>
    </xf>
    <xf numFmtId="165" fontId="0" fillId="14" borderId="0" xfId="0" applyNumberFormat="1" applyFill="1" applyAlignment="1">
      <alignment horizontal="center"/>
    </xf>
    <xf numFmtId="0" fontId="9" fillId="0" borderId="0" xfId="0" applyFont="1" applyAlignment="1">
      <alignment horizontal="center"/>
    </xf>
    <xf numFmtId="165" fontId="9" fillId="0" borderId="0" xfId="0" applyNumberFormat="1" applyFont="1" applyAlignment="1">
      <alignment horizontal="center"/>
    </xf>
    <xf numFmtId="166" fontId="9" fillId="0" borderId="0" xfId="0" applyNumberFormat="1" applyFont="1" applyAlignment="1">
      <alignment horizontal="center"/>
    </xf>
    <xf numFmtId="168" fontId="9" fillId="0" borderId="0" xfId="0" applyNumberFormat="1" applyFont="1" applyAlignment="1">
      <alignment horizontal="center"/>
    </xf>
    <xf numFmtId="0" fontId="0" fillId="15" borderId="0" xfId="0" applyFill="1" applyAlignment="1">
      <alignment horizontal="center"/>
    </xf>
    <xf numFmtId="0" fontId="4" fillId="15" borderId="0" xfId="0" applyFont="1" applyFill="1" applyAlignment="1">
      <alignment horizontal="center"/>
    </xf>
    <xf numFmtId="0" fontId="0" fillId="4" borderId="0" xfId="0" applyFill="1" applyAlignment="1">
      <alignment horizontal="center"/>
    </xf>
    <xf numFmtId="166" fontId="9" fillId="16" borderId="0" xfId="0" applyNumberFormat="1" applyFont="1" applyFill="1" applyAlignment="1">
      <alignment horizontal="center"/>
    </xf>
    <xf numFmtId="165" fontId="9" fillId="16" borderId="0" xfId="0" applyNumberFormat="1" applyFont="1" applyFill="1" applyAlignment="1">
      <alignment horizontal="center"/>
    </xf>
    <xf numFmtId="165" fontId="4" fillId="4" borderId="0" xfId="0" applyNumberFormat="1" applyFont="1" applyFill="1" applyAlignment="1">
      <alignment horizontal="center"/>
    </xf>
    <xf numFmtId="0" fontId="5" fillId="17" borderId="0" xfId="0" applyFont="1" applyFill="1" applyAlignment="1">
      <alignment horizontal="center"/>
    </xf>
    <xf numFmtId="169" fontId="9" fillId="16" borderId="0" xfId="0" applyNumberFormat="1" applyFont="1" applyFill="1" applyAlignment="1">
      <alignment horizontal="center"/>
    </xf>
    <xf numFmtId="168" fontId="9" fillId="16" borderId="0" xfId="0" applyNumberFormat="1" applyFont="1" applyFill="1" applyAlignment="1">
      <alignment horizontal="center"/>
    </xf>
    <xf numFmtId="170" fontId="9" fillId="16" borderId="0" xfId="0" applyNumberFormat="1" applyFont="1" applyFill="1" applyAlignment="1">
      <alignment horizontal="center"/>
    </xf>
    <xf numFmtId="166" fontId="4" fillId="4" borderId="0" xfId="0" applyNumberFormat="1" applyFont="1" applyFill="1" applyAlignment="1">
      <alignment horizontal="center"/>
    </xf>
    <xf numFmtId="166" fontId="9" fillId="17" borderId="0" xfId="0" applyNumberFormat="1" applyFont="1" applyFill="1" applyAlignment="1">
      <alignment horizontal="center"/>
    </xf>
    <xf numFmtId="0" fontId="0" fillId="17" borderId="0" xfId="0" applyFill="1" applyAlignment="1">
      <alignment horizontal="center"/>
    </xf>
    <xf numFmtId="0" fontId="4" fillId="17" borderId="0" xfId="0" applyFont="1" applyFill="1" applyAlignment="1">
      <alignment horizontal="center"/>
    </xf>
    <xf numFmtId="165" fontId="4" fillId="17" borderId="0" xfId="0" applyNumberFormat="1" applyFont="1" applyFill="1" applyAlignment="1">
      <alignment horizontal="center"/>
    </xf>
    <xf numFmtId="168" fontId="4" fillId="17" borderId="0" xfId="0" applyNumberFormat="1" applyFont="1" applyFill="1" applyAlignment="1">
      <alignment horizontal="center"/>
    </xf>
    <xf numFmtId="171" fontId="9" fillId="17" borderId="0" xfId="0" applyNumberFormat="1" applyFont="1" applyFill="1" applyAlignment="1">
      <alignment horizontal="center"/>
    </xf>
    <xf numFmtId="169" fontId="9" fillId="17" borderId="0" xfId="0" applyNumberFormat="1" applyFont="1" applyFill="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s>
</file>

<file path=xl/ctrlProps/ctrlProp1.xml><?xml version="1.0" encoding="utf-8"?>
<formControlPr xmlns="http://schemas.microsoft.com/office/spreadsheetml/2009/9/main" objectType="Drop" dropStyle="combo" dx="15" fmlaLink="$A$3" fmlaRange="$C$3:$C$5" sel="1" val="0"/>
</file>

<file path=xl/ctrlProps/ctrlProp2.xml><?xml version="1.0" encoding="utf-8"?>
<formControlPr xmlns="http://schemas.microsoft.com/office/spreadsheetml/2009/9/main" objectType="Drop" dropStyle="combo" dx="15" fmlaLink="port_ix" fmlaRange="$C$20:$C$26" sel="6" val="0"/>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190500</xdr:colOff>
      <xdr:row>0</xdr:row>
      <xdr:rowOff>165100</xdr:rowOff>
    </xdr:from>
    <xdr:to>
      <xdr:col>10</xdr:col>
      <xdr:colOff>393700</xdr:colOff>
      <xdr:row>10</xdr:row>
      <xdr:rowOff>98425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90500" y="165100"/>
          <a:ext cx="8458200" cy="1838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Disclaimer:</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This information does not constitute accounting, tax, legal, investment, consulting or other professional advice or services. CAIM accepts no liability for the impact of any decision made based on the information provided in this document.</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These examples, while using actual historical market data, are illustrative</a:t>
          </a:r>
          <a:r>
            <a:rPr lang="en-US" sz="1100" baseline="0">
              <a:solidFill>
                <a:schemeClr val="dk1"/>
              </a:solidFill>
              <a:effectLst/>
              <a:latin typeface="+mn-lt"/>
              <a:ea typeface="+mn-ea"/>
              <a:cs typeface="+mn-cs"/>
            </a:rPr>
            <a:t> only, and meant to show particular techniques. No asset allocation or portfolio construction decisions should be made using only historical data. Do not use this tool to generate any insights for use in live portfolios.</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 </a:t>
          </a:r>
          <a:endParaRPr lang="en-GB" sz="1100">
            <a:solidFill>
              <a:schemeClr val="dk1"/>
            </a:solidFill>
            <a:effectLst/>
            <a:latin typeface="+mn-lt"/>
            <a:ea typeface="+mn-ea"/>
            <a:cs typeface="+mn-cs"/>
          </a:endParaRPr>
        </a:p>
        <a:p>
          <a:r>
            <a:rPr lang="en-US" sz="1100">
              <a:solidFill>
                <a:schemeClr val="dk1"/>
              </a:solidFill>
              <a:effectLst/>
              <a:latin typeface="+mn-lt"/>
              <a:ea typeface="+mn-ea"/>
              <a:cs typeface="+mn-cs"/>
            </a:rPr>
            <a:t>You agree not to copy, modify, reformat, download, reproduce, transmit or redistribute any data or information found herein, or use any such data or information in a commercial enterprise without obtaining prior written consent.</a:t>
          </a:r>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88900</xdr:colOff>
      <xdr:row>42</xdr:row>
      <xdr:rowOff>61546</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0" y="0"/>
          <a:ext cx="11645900" cy="8062546"/>
        </a:xfrm>
        <a:prstGeom prst="rect">
          <a:avLst/>
        </a:prstGeom>
      </xdr:spPr>
    </xdr:pic>
    <xdr:clientData/>
  </xdr:twoCellAnchor>
  <xdr:twoCellAnchor editAs="oneCell">
    <xdr:from>
      <xdr:col>0</xdr:col>
      <xdr:colOff>0</xdr:colOff>
      <xdr:row>43</xdr:row>
      <xdr:rowOff>-1</xdr:rowOff>
    </xdr:from>
    <xdr:to>
      <xdr:col>12</xdr:col>
      <xdr:colOff>736600</xdr:colOff>
      <xdr:row>81</xdr:row>
      <xdr:rowOff>130280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a:fillRect/>
        </a:stretch>
      </xdr:blipFill>
      <xdr:spPr>
        <a:xfrm>
          <a:off x="0" y="8737599"/>
          <a:ext cx="10795000" cy="78518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304800</xdr:colOff>
          <xdr:row>3</xdr:row>
          <xdr:rowOff>63500</xdr:rowOff>
        </xdr:from>
        <xdr:to>
          <xdr:col>0</xdr:col>
          <xdr:colOff>1498600</xdr:colOff>
          <xdr:row>4</xdr:row>
          <xdr:rowOff>165100</xdr:rowOff>
        </xdr:to>
        <xdr:sp macro="" textlink="">
          <xdr:nvSpPr>
            <xdr:cNvPr id="3073" name="Drop Down 1" hidden="1">
              <a:extLst>
                <a:ext uri="{63B3BB69-23CF-44E3-9099-C40C66FF867C}">
                  <a14:compatExt spid="_x0000_s3073"/>
                </a:ext>
                <a:ext uri="{FF2B5EF4-FFF2-40B4-BE49-F238E27FC236}">
                  <a16:creationId xmlns:a16="http://schemas.microsoft.com/office/drawing/2014/main" id="{00000000-0008-0000-0200-000001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292100</xdr:colOff>
          <xdr:row>38</xdr:row>
          <xdr:rowOff>101600</xdr:rowOff>
        </xdr:from>
        <xdr:to>
          <xdr:col>1</xdr:col>
          <xdr:colOff>25400</xdr:colOff>
          <xdr:row>40</xdr:row>
          <xdr:rowOff>12700</xdr:rowOff>
        </xdr:to>
        <xdr:sp macro="" textlink="">
          <xdr:nvSpPr>
            <xdr:cNvPr id="3074" name="Drop Down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CAIM">
      <a:dk1>
        <a:srgbClr val="2C2824"/>
      </a:dk1>
      <a:lt1>
        <a:srgbClr val="FFFFFF"/>
      </a:lt1>
      <a:dk2>
        <a:srgbClr val="D12E28"/>
      </a:dk2>
      <a:lt2>
        <a:srgbClr val="69B578"/>
      </a:lt2>
      <a:accent1>
        <a:srgbClr val="28264B"/>
      </a:accent1>
      <a:accent2>
        <a:srgbClr val="9A221D"/>
      </a:accent2>
      <a:accent3>
        <a:srgbClr val="707070"/>
      </a:accent3>
      <a:accent4>
        <a:srgbClr val="548BE9"/>
      </a:accent4>
      <a:accent5>
        <a:srgbClr val="82ACB3"/>
      </a:accent5>
      <a:accent6>
        <a:srgbClr val="E6BE8A"/>
      </a:accent6>
      <a:hlink>
        <a:srgbClr val="675D54"/>
      </a:hlink>
      <a:folHlink>
        <a:srgbClr val="9E9388"/>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showGridLines="0" workbookViewId="0">
      <selection activeCell="C23" sqref="C23"/>
    </sheetView>
  </sheetViews>
  <sheetFormatPr baseColWidth="10" defaultColWidth="11.5" defaultRowHeight="1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
  <sheetViews>
    <sheetView showGridLines="0" topLeftCell="A9" zoomScale="50" zoomScaleNormal="50" workbookViewId="0">
      <selection activeCell="Q69" sqref="Q69"/>
    </sheetView>
  </sheetViews>
  <sheetFormatPr baseColWidth="10" defaultColWidth="11.5" defaultRowHeight="15"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2:AI320"/>
  <sheetViews>
    <sheetView showGridLines="0" tabSelected="1" zoomScaleNormal="100" workbookViewId="0">
      <selection activeCell="A10" sqref="A10"/>
    </sheetView>
  </sheetViews>
  <sheetFormatPr baseColWidth="10" defaultColWidth="10.83203125" defaultRowHeight="15" x14ac:dyDescent="0.2"/>
  <cols>
    <col min="1" max="1" width="21.5" style="1" customWidth="1"/>
    <col min="2" max="3" width="10.83203125" style="1"/>
    <col min="4" max="26" width="11" style="1" bestFit="1" customWidth="1"/>
    <col min="27" max="27" width="11.83203125" style="1" bestFit="1" customWidth="1"/>
    <col min="28" max="28" width="11.83203125" style="1" customWidth="1"/>
    <col min="29" max="16384" width="10.83203125" style="1"/>
  </cols>
  <sheetData>
    <row r="2" spans="1:28" x14ac:dyDescent="0.2">
      <c r="A2" s="1" t="s">
        <v>119</v>
      </c>
      <c r="C2" s="34" t="s">
        <v>91</v>
      </c>
      <c r="D2" s="4" t="str">
        <f t="array" ref="D2:AA2">asset_names</f>
        <v>US.CASH</v>
      </c>
      <c r="E2" s="4" t="str">
        <v>EU.CASH</v>
      </c>
      <c r="F2" s="4" t="str">
        <v>UK.CASH</v>
      </c>
      <c r="G2" s="4" t="str">
        <v>JP.CASH</v>
      </c>
      <c r="H2" s="4" t="str">
        <v>US.GOVT.01</v>
      </c>
      <c r="I2" s="4" t="str">
        <v>DE.GOVT.01</v>
      </c>
      <c r="J2" s="4" t="str">
        <v>UK.GOVT.01</v>
      </c>
      <c r="K2" s="4" t="str">
        <v>JP.GOVT.01</v>
      </c>
      <c r="L2" s="4" t="str">
        <v>US.GOVT.13</v>
      </c>
      <c r="M2" s="4" t="str">
        <v>DE.GOVT.13</v>
      </c>
      <c r="N2" s="4" t="str">
        <v>UK.GOVT.13</v>
      </c>
      <c r="O2" s="4" t="str">
        <v>JP.GOVT.13</v>
      </c>
      <c r="P2" s="4" t="str">
        <v>US.GOVT.35</v>
      </c>
      <c r="Q2" s="4" t="str">
        <v>DE.GOVT.35</v>
      </c>
      <c r="R2" s="4" t="str">
        <v>UK.GOVT.35</v>
      </c>
      <c r="S2" s="4" t="str">
        <v>JP.GOVT.35</v>
      </c>
      <c r="T2" s="4" t="str">
        <v>US.EQ</v>
      </c>
      <c r="U2" s="4" t="str">
        <v>EU.EQ</v>
      </c>
      <c r="V2" s="4" t="str">
        <v>UK.EQ</v>
      </c>
      <c r="W2" s="4" t="str">
        <v>JP.EQ</v>
      </c>
      <c r="X2" s="4" t="str">
        <v>USD.FWD</v>
      </c>
      <c r="Y2" s="4" t="str">
        <v>EUR.FWD</v>
      </c>
      <c r="Z2" s="4" t="str">
        <v>GBP.FWD</v>
      </c>
      <c r="AA2" s="4" t="str">
        <v>JPY.FWD</v>
      </c>
    </row>
    <row r="3" spans="1:28" x14ac:dyDescent="0.2">
      <c r="A3" s="19">
        <v>1</v>
      </c>
      <c r="B3" s="19">
        <v>1</v>
      </c>
      <c r="C3" s="35" t="s">
        <v>118</v>
      </c>
      <c r="D3" s="25">
        <f t="array" ref="D3:AA3">hist_mean_assets</f>
        <v>1.9754762883817056E-2</v>
      </c>
      <c r="E3" s="25">
        <v>1.4076142686164417E-2</v>
      </c>
      <c r="F3" s="25">
        <v>2.4381152023413177E-2</v>
      </c>
      <c r="G3" s="25">
        <v>1.227681638974909E-3</v>
      </c>
      <c r="H3" s="25">
        <v>1.9581756414521978E-2</v>
      </c>
      <c r="I3" s="25">
        <v>1.3188861474522362E-2</v>
      </c>
      <c r="J3" s="25">
        <v>6.936020899636075E-3</v>
      </c>
      <c r="K3" s="25">
        <v>8.4539051247811692E-4</v>
      </c>
      <c r="L3" s="25">
        <v>2.4297932616149431E-2</v>
      </c>
      <c r="M3" s="25">
        <v>1.6401826654908191E-2</v>
      </c>
      <c r="N3" s="25">
        <v>2.7366583737166605E-2</v>
      </c>
      <c r="O3" s="25">
        <v>3.3988010171532856E-3</v>
      </c>
      <c r="P3" s="25">
        <v>3.358598296229931E-2</v>
      </c>
      <c r="Q3" s="25">
        <v>2.3180948054750239E-2</v>
      </c>
      <c r="R3" s="25">
        <v>3.2166083187074923E-2</v>
      </c>
      <c r="S3" s="25">
        <v>8.6567694470218726E-3</v>
      </c>
      <c r="T3" s="25">
        <v>6.227042342428124E-2</v>
      </c>
      <c r="U3" s="25">
        <v>2.7546522457655431E-2</v>
      </c>
      <c r="V3" s="25">
        <v>2.1659822022708886E-2</v>
      </c>
      <c r="W3" s="25">
        <v>4.7140275639582896E-2</v>
      </c>
      <c r="X3" s="25">
        <v>1.9754762883817056E-2</v>
      </c>
      <c r="Y3" s="25">
        <v>1.3147832876956533E-2</v>
      </c>
      <c r="Z3" s="25">
        <v>2.4109354356963042E-2</v>
      </c>
      <c r="AA3" s="25">
        <v>7.4895674284203295E-5</v>
      </c>
    </row>
    <row r="4" spans="1:28" x14ac:dyDescent="0.2">
      <c r="B4" s="19">
        <v>2</v>
      </c>
      <c r="C4" s="35" t="s">
        <v>116</v>
      </c>
      <c r="D4" s="25">
        <v>5.4300000000000001E-2</v>
      </c>
      <c r="E4" s="25">
        <v>3.85E-2</v>
      </c>
      <c r="F4" s="25">
        <v>4.2299999999999997E-2</v>
      </c>
      <c r="G4" s="25">
        <v>-5.9999999999999995E-4</v>
      </c>
      <c r="H4" s="25">
        <v>5.5300000000000002E-2</v>
      </c>
      <c r="I4" s="25">
        <v>3.6400000000000002E-2</v>
      </c>
      <c r="J4" s="25">
        <v>5.0599999999999999E-2</v>
      </c>
      <c r="K4" s="25">
        <f>-0.11%</f>
        <v>-1.1000000000000001E-3</v>
      </c>
      <c r="L4" s="25">
        <v>5.2299999999999999E-2</v>
      </c>
      <c r="M4" s="25">
        <v>3.2000000000000001E-2</v>
      </c>
      <c r="N4" s="25">
        <v>4.7399999999999998E-2</v>
      </c>
      <c r="O4" s="25">
        <v>2.9999999999999997E-4</v>
      </c>
      <c r="P4" s="25">
        <v>4.8800000000000003E-2</v>
      </c>
      <c r="Q4" s="25">
        <v>2.8299999999999999E-2</v>
      </c>
      <c r="R4" s="25">
        <v>4.5400000000000003E-2</v>
      </c>
      <c r="S4" s="25">
        <v>2.2000000000000001E-3</v>
      </c>
      <c r="T4" s="25">
        <v>7.9000000000000001E-2</v>
      </c>
      <c r="U4" s="25">
        <v>7.6999999999999999E-2</v>
      </c>
      <c r="V4" s="25">
        <v>7.2999999999999995E-2</v>
      </c>
      <c r="W4" s="25">
        <v>7.8E-2</v>
      </c>
      <c r="X4" s="25">
        <v>5.4300000000000001E-2</v>
      </c>
      <c r="Y4" s="25">
        <v>3.8600000000000002E-2</v>
      </c>
      <c r="Z4" s="25">
        <v>5.1900000000000002E-2</v>
      </c>
      <c r="AA4" s="25">
        <v>-3.8E-3</v>
      </c>
    </row>
    <row r="5" spans="1:28" x14ac:dyDescent="0.2">
      <c r="B5" s="19">
        <v>3</v>
      </c>
      <c r="C5" s="35" t="s">
        <v>117</v>
      </c>
      <c r="D5" s="25">
        <v>2.4E-2</v>
      </c>
      <c r="E5" s="25">
        <v>1.2999999999999999E-2</v>
      </c>
      <c r="F5" s="25">
        <v>2.1999999999999999E-2</v>
      </c>
      <c r="G5" s="25">
        <v>4.0000000000000001E-3</v>
      </c>
      <c r="H5" s="25">
        <v>2.8000000000000001E-2</v>
      </c>
      <c r="I5" s="25">
        <v>1.7500000000000002E-2</v>
      </c>
      <c r="J5" s="25">
        <v>2.75E-2</v>
      </c>
      <c r="K5" s="25">
        <v>4.4999999999999997E-3</v>
      </c>
      <c r="L5" s="25">
        <v>3.2000000000000001E-2</v>
      </c>
      <c r="M5" s="25">
        <v>2.1999999999999999E-2</v>
      </c>
      <c r="N5" s="25">
        <v>3.3000000000000002E-2</v>
      </c>
      <c r="O5" s="25">
        <v>5.4999999999999997E-3</v>
      </c>
      <c r="P5" s="25">
        <v>3.5999999999999997E-2</v>
      </c>
      <c r="Q5" s="25">
        <v>2.5000000000000001E-2</v>
      </c>
      <c r="R5" s="25">
        <v>3.7999999999999999E-2</v>
      </c>
      <c r="S5" s="25">
        <v>6.4999999999999997E-3</v>
      </c>
      <c r="T5" s="25">
        <v>7.9000000000000001E-2</v>
      </c>
      <c r="U5" s="25">
        <v>7.6999999999999999E-2</v>
      </c>
      <c r="V5" s="25">
        <v>7.2999999999999995E-2</v>
      </c>
      <c r="W5" s="25">
        <v>7.8E-2</v>
      </c>
      <c r="X5" s="25">
        <v>2.4E-2</v>
      </c>
      <c r="Y5" s="25">
        <v>1.2999999999999999E-2</v>
      </c>
      <c r="Z5" s="25">
        <v>2.1999999999999999E-2</v>
      </c>
      <c r="AA5" s="25">
        <v>4.0000000000000001E-3</v>
      </c>
    </row>
    <row r="6" spans="1:28" x14ac:dyDescent="0.2">
      <c r="B6" s="19"/>
      <c r="C6" s="35" t="s">
        <v>119</v>
      </c>
      <c r="D6" s="36">
        <f t="array" ref="D6:AA6">INDEX(scenarios,scen_ix,)</f>
        <v>1.9754762883817056E-2</v>
      </c>
      <c r="E6" s="36">
        <v>1.4076142686164417E-2</v>
      </c>
      <c r="F6" s="36">
        <v>2.4381152023413177E-2</v>
      </c>
      <c r="G6" s="36">
        <v>1.227681638974909E-3</v>
      </c>
      <c r="H6" s="36">
        <v>1.9581756414521978E-2</v>
      </c>
      <c r="I6" s="36">
        <v>1.3188861474522362E-2</v>
      </c>
      <c r="J6" s="36">
        <v>6.936020899636075E-3</v>
      </c>
      <c r="K6" s="36">
        <v>8.4539051247811692E-4</v>
      </c>
      <c r="L6" s="36">
        <v>2.4297932616149431E-2</v>
      </c>
      <c r="M6" s="36">
        <v>1.6401826654908191E-2</v>
      </c>
      <c r="N6" s="36">
        <v>2.7366583737166605E-2</v>
      </c>
      <c r="O6" s="36">
        <v>3.3988010171532856E-3</v>
      </c>
      <c r="P6" s="36">
        <v>3.358598296229931E-2</v>
      </c>
      <c r="Q6" s="36">
        <v>2.3180948054750239E-2</v>
      </c>
      <c r="R6" s="36">
        <v>3.2166083187074923E-2</v>
      </c>
      <c r="S6" s="36">
        <v>8.6567694470218726E-3</v>
      </c>
      <c r="T6" s="36">
        <v>6.227042342428124E-2</v>
      </c>
      <c r="U6" s="36">
        <v>2.7546522457655431E-2</v>
      </c>
      <c r="V6" s="36">
        <v>2.1659822022708886E-2</v>
      </c>
      <c r="W6" s="36">
        <v>4.7140275639582896E-2</v>
      </c>
      <c r="X6" s="36">
        <v>1.9754762883817056E-2</v>
      </c>
      <c r="Y6" s="36">
        <v>1.3147832876956533E-2</v>
      </c>
      <c r="Z6" s="36">
        <v>2.4109354356963042E-2</v>
      </c>
      <c r="AA6" s="36">
        <v>7.4895674284203295E-5</v>
      </c>
    </row>
    <row r="7" spans="1:28" x14ac:dyDescent="0.2">
      <c r="C7" s="19" t="s">
        <v>129</v>
      </c>
      <c r="D7" s="26">
        <f>(1+D6)^(1/12)-1</f>
        <v>1.6315102873563081E-3</v>
      </c>
      <c r="E7" s="26">
        <f t="shared" ref="E7:AA7" si="0">(1+E6)^(1/12)-1</f>
        <v>1.1655114942528133E-3</v>
      </c>
      <c r="F7" s="26">
        <f t="shared" si="0"/>
        <v>2.0094058333333109E-3</v>
      </c>
      <c r="G7" s="26">
        <f t="shared" si="0"/>
        <v>1.0224928160917912E-4</v>
      </c>
      <c r="H7" s="26">
        <f t="shared" si="0"/>
        <v>1.6173482053232213E-3</v>
      </c>
      <c r="I7" s="26">
        <f t="shared" si="0"/>
        <v>1.092483465159777E-3</v>
      </c>
      <c r="J7" s="26">
        <f t="shared" si="0"/>
        <v>5.761723700850041E-4</v>
      </c>
      <c r="K7" s="26">
        <f t="shared" si="0"/>
        <v>7.0421927106378845E-5</v>
      </c>
      <c r="L7" s="26">
        <f>(1+L6)^(1/12)-1</f>
        <v>2.0026220844593379E-3</v>
      </c>
      <c r="M7" s="26">
        <f t="shared" si="0"/>
        <v>1.3566502220698773E-3</v>
      </c>
      <c r="N7" s="26">
        <f t="shared" si="0"/>
        <v>2.2524340473082383E-3</v>
      </c>
      <c r="O7" s="26">
        <f t="shared" si="0"/>
        <v>2.827931573798903E-4</v>
      </c>
      <c r="P7" s="26">
        <f t="shared" si="0"/>
        <v>2.7566503070528547E-3</v>
      </c>
      <c r="Q7" s="26">
        <f t="shared" si="0"/>
        <v>1.9115205594999463E-3</v>
      </c>
      <c r="R7" s="26">
        <f t="shared" si="0"/>
        <v>2.6417823260518336E-3</v>
      </c>
      <c r="S7" s="26">
        <f t="shared" si="0"/>
        <v>7.1855090653372145E-4</v>
      </c>
      <c r="T7" s="26">
        <f t="shared" si="0"/>
        <v>5.0467359539156931E-3</v>
      </c>
      <c r="U7" s="26">
        <f t="shared" si="0"/>
        <v>2.2670612138211421E-3</v>
      </c>
      <c r="V7" s="26">
        <f t="shared" si="0"/>
        <v>1.7873104394465766E-3</v>
      </c>
      <c r="W7" s="26">
        <f t="shared" si="0"/>
        <v>3.8459518950333393E-3</v>
      </c>
      <c r="X7" s="26">
        <f t="shared" si="0"/>
        <v>1.6315102873563081E-3</v>
      </c>
      <c r="Y7" s="26">
        <f t="shared" si="0"/>
        <v>1.0891051724137846E-3</v>
      </c>
      <c r="Z7" s="26">
        <f t="shared" si="0"/>
        <v>1.9872479885056915E-3</v>
      </c>
      <c r="AA7" s="26">
        <f t="shared" si="0"/>
        <v>6.2410919541289189E-6</v>
      </c>
    </row>
    <row r="8" spans="1:28" x14ac:dyDescent="0.2">
      <c r="C8" s="19" t="s">
        <v>130</v>
      </c>
      <c r="D8" s="19">
        <v>8.3299999999999999E-2</v>
      </c>
      <c r="E8" s="19">
        <v>8.3299999999999999E-2</v>
      </c>
      <c r="F8" s="19">
        <v>8.3299999999999999E-2</v>
      </c>
      <c r="G8" s="19">
        <v>8.3299999999999999E-2</v>
      </c>
      <c r="H8" s="19">
        <v>0.48</v>
      </c>
      <c r="I8" s="19">
        <v>0.54</v>
      </c>
      <c r="J8" s="19">
        <v>0.57999999999999996</v>
      </c>
      <c r="K8" s="19">
        <v>0.55000000000000004</v>
      </c>
      <c r="L8" s="19">
        <v>1.81</v>
      </c>
      <c r="M8" s="19">
        <v>1.84</v>
      </c>
      <c r="N8" s="19">
        <v>1.85</v>
      </c>
      <c r="O8" s="19">
        <v>1.92</v>
      </c>
      <c r="P8" s="19">
        <v>3.71</v>
      </c>
      <c r="Q8" s="19">
        <v>3.83</v>
      </c>
      <c r="R8" s="19">
        <v>3.54</v>
      </c>
      <c r="S8" s="19">
        <v>4</v>
      </c>
      <c r="T8" s="19">
        <v>0</v>
      </c>
      <c r="U8" s="19">
        <v>0</v>
      </c>
      <c r="V8" s="19">
        <v>0</v>
      </c>
      <c r="W8" s="19">
        <v>0</v>
      </c>
      <c r="X8" s="19">
        <v>8.3299999999999999E-2</v>
      </c>
      <c r="Y8" s="19">
        <v>8.3299999999999999E-2</v>
      </c>
      <c r="Z8" s="19">
        <v>8.3299999999999999E-2</v>
      </c>
      <c r="AA8" s="19">
        <v>8.3299999999999999E-2</v>
      </c>
    </row>
    <row r="9" spans="1:28" s="19" customFormat="1" x14ac:dyDescent="0.2">
      <c r="D9" s="19">
        <v>1</v>
      </c>
      <c r="E9" s="19">
        <v>2</v>
      </c>
      <c r="F9" s="19">
        <v>3</v>
      </c>
      <c r="G9" s="19">
        <v>4</v>
      </c>
      <c r="H9" s="19">
        <v>5</v>
      </c>
      <c r="I9" s="19">
        <v>6</v>
      </c>
      <c r="J9" s="19">
        <v>7</v>
      </c>
      <c r="K9" s="19">
        <v>8</v>
      </c>
      <c r="L9" s="19">
        <v>9</v>
      </c>
      <c r="M9" s="19">
        <v>10</v>
      </c>
      <c r="N9" s="19">
        <v>11</v>
      </c>
      <c r="O9" s="19">
        <v>12</v>
      </c>
      <c r="P9" s="19">
        <v>13</v>
      </c>
      <c r="Q9" s="19">
        <v>14</v>
      </c>
      <c r="R9" s="19">
        <v>15</v>
      </c>
      <c r="S9" s="19">
        <v>16</v>
      </c>
      <c r="T9" s="19">
        <v>17</v>
      </c>
      <c r="U9" s="19">
        <v>18</v>
      </c>
      <c r="V9" s="19">
        <v>19</v>
      </c>
      <c r="W9" s="19">
        <v>20</v>
      </c>
      <c r="X9" s="19">
        <v>21</v>
      </c>
      <c r="Y9" s="19">
        <v>22</v>
      </c>
      <c r="Z9" s="19">
        <v>23</v>
      </c>
      <c r="AA9" s="19">
        <v>24</v>
      </c>
      <c r="AB9" s="1"/>
    </row>
    <row r="10" spans="1:28" x14ac:dyDescent="0.2">
      <c r="C10" s="4"/>
      <c r="D10" s="4" t="str">
        <f t="array" ref="D10:AA10">asset_names</f>
        <v>US.CASH</v>
      </c>
      <c r="E10" s="4" t="str">
        <v>EU.CASH</v>
      </c>
      <c r="F10" s="4" t="str">
        <v>UK.CASH</v>
      </c>
      <c r="G10" s="4" t="str">
        <v>JP.CASH</v>
      </c>
      <c r="H10" s="4" t="str">
        <v>US.GOVT.01</v>
      </c>
      <c r="I10" s="4" t="str">
        <v>DE.GOVT.01</v>
      </c>
      <c r="J10" s="4" t="str">
        <v>UK.GOVT.01</v>
      </c>
      <c r="K10" s="4" t="str">
        <v>JP.GOVT.01</v>
      </c>
      <c r="L10" s="4" t="str">
        <v>US.GOVT.13</v>
      </c>
      <c r="M10" s="4" t="str">
        <v>DE.GOVT.13</v>
      </c>
      <c r="N10" s="4" t="str">
        <v>UK.GOVT.13</v>
      </c>
      <c r="O10" s="4" t="str">
        <v>JP.GOVT.13</v>
      </c>
      <c r="P10" s="4" t="str">
        <v>US.GOVT.35</v>
      </c>
      <c r="Q10" s="4" t="str">
        <v>DE.GOVT.35</v>
      </c>
      <c r="R10" s="4" t="str">
        <v>UK.GOVT.35</v>
      </c>
      <c r="S10" s="4" t="str">
        <v>JP.GOVT.35</v>
      </c>
      <c r="T10" s="4" t="str">
        <v>US.EQ</v>
      </c>
      <c r="U10" s="4" t="str">
        <v>EU.EQ</v>
      </c>
      <c r="V10" s="4" t="str">
        <v>UK.EQ</v>
      </c>
      <c r="W10" s="4" t="str">
        <v>JP.EQ</v>
      </c>
      <c r="X10" s="4" t="str">
        <v>USD.FWD</v>
      </c>
      <c r="Y10" s="4" t="str">
        <v>EUR.FWD</v>
      </c>
      <c r="Z10" s="4" t="str">
        <v>GBP.FWD</v>
      </c>
      <c r="AA10" s="4" t="str">
        <v>JPY.FWD</v>
      </c>
    </row>
    <row r="11" spans="1:28" x14ac:dyDescent="0.2">
      <c r="C11" s="17" t="s">
        <v>95</v>
      </c>
      <c r="D11" s="25">
        <f t="shared" ref="D11:AA11" si="1">(1+AVERAGE(INDEX(asset_rets_loc,,D$9)))^12-1</f>
        <v>1.9754762883817056E-2</v>
      </c>
      <c r="E11" s="25">
        <f t="shared" si="1"/>
        <v>1.4076142686164417E-2</v>
      </c>
      <c r="F11" s="25">
        <f t="shared" si="1"/>
        <v>2.4381152023413177E-2</v>
      </c>
      <c r="G11" s="25">
        <f t="shared" si="1"/>
        <v>1.227681638974909E-3</v>
      </c>
      <c r="H11" s="25">
        <f t="shared" si="1"/>
        <v>1.9581756414521978E-2</v>
      </c>
      <c r="I11" s="25">
        <f t="shared" si="1"/>
        <v>1.3188861474522362E-2</v>
      </c>
      <c r="J11" s="25">
        <f t="shared" si="1"/>
        <v>6.936020899636075E-3</v>
      </c>
      <c r="K11" s="25">
        <f t="shared" si="1"/>
        <v>8.4539051247811692E-4</v>
      </c>
      <c r="L11" s="25">
        <f t="shared" si="1"/>
        <v>2.4297932616149431E-2</v>
      </c>
      <c r="M11" s="25">
        <f t="shared" si="1"/>
        <v>1.6401826654908191E-2</v>
      </c>
      <c r="N11" s="25">
        <f t="shared" si="1"/>
        <v>2.7366583737166605E-2</v>
      </c>
      <c r="O11" s="25">
        <f t="shared" si="1"/>
        <v>3.3988010171532856E-3</v>
      </c>
      <c r="P11" s="25">
        <f t="shared" si="1"/>
        <v>3.358598296229931E-2</v>
      </c>
      <c r="Q11" s="25">
        <f t="shared" si="1"/>
        <v>2.3180948054750239E-2</v>
      </c>
      <c r="R11" s="25">
        <f t="shared" si="1"/>
        <v>3.2166083187074923E-2</v>
      </c>
      <c r="S11" s="25">
        <f t="shared" si="1"/>
        <v>8.6567694470218726E-3</v>
      </c>
      <c r="T11" s="25">
        <f t="shared" si="1"/>
        <v>6.227042342428124E-2</v>
      </c>
      <c r="U11" s="25">
        <f t="shared" si="1"/>
        <v>2.7546522457655431E-2</v>
      </c>
      <c r="V11" s="25">
        <f t="shared" si="1"/>
        <v>2.1659822022708886E-2</v>
      </c>
      <c r="W11" s="25">
        <f t="shared" si="1"/>
        <v>4.7140275639582896E-2</v>
      </c>
      <c r="X11" s="25">
        <f t="shared" si="1"/>
        <v>1.9754762883817056E-2</v>
      </c>
      <c r="Y11" s="25">
        <f t="shared" si="1"/>
        <v>1.3147832876956533E-2</v>
      </c>
      <c r="Z11" s="25">
        <f t="shared" si="1"/>
        <v>2.4109354356963042E-2</v>
      </c>
      <c r="AA11" s="25">
        <f t="shared" si="1"/>
        <v>7.4895674284203295E-5</v>
      </c>
    </row>
    <row r="12" spans="1:28" x14ac:dyDescent="0.2">
      <c r="C12" s="17"/>
      <c r="D12" s="33">
        <f t="shared" ref="D12:AA12" si="2">_xlfn.STDEV.S(INDEX(asset_rets_loc,,D$9))*SQRT(12)</f>
        <v>5.735228837086011E-3</v>
      </c>
      <c r="E12" s="33">
        <f t="shared" si="2"/>
        <v>5.0705786325167994E-3</v>
      </c>
      <c r="F12" s="33">
        <f t="shared" si="2"/>
        <v>6.4983936759069284E-3</v>
      </c>
      <c r="G12" s="33">
        <f t="shared" si="2"/>
        <v>6.5401223385091025E-4</v>
      </c>
      <c r="H12" s="33">
        <f t="shared" si="2"/>
        <v>6.3152117759582094E-3</v>
      </c>
      <c r="I12" s="33">
        <f t="shared" si="2"/>
        <v>5.9761791783395383E-3</v>
      </c>
      <c r="J12" s="33">
        <f t="shared" si="2"/>
        <v>7.4171502383282073E-2</v>
      </c>
      <c r="K12" s="33">
        <f t="shared" si="2"/>
        <v>1.3583354331237584E-3</v>
      </c>
      <c r="L12" s="33">
        <f t="shared" si="2"/>
        <v>1.4818267636598497E-2</v>
      </c>
      <c r="M12" s="33">
        <f t="shared" si="2"/>
        <v>1.3039759523886125E-2</v>
      </c>
      <c r="N12" s="33">
        <f t="shared" si="2"/>
        <v>1.6616691430194275E-2</v>
      </c>
      <c r="O12" s="33">
        <f t="shared" si="2"/>
        <v>4.3568808369546103E-3</v>
      </c>
      <c r="P12" s="33">
        <f t="shared" si="2"/>
        <v>3.4005209721678094E-2</v>
      </c>
      <c r="Q12" s="33">
        <f t="shared" si="2"/>
        <v>2.6888812587969029E-2</v>
      </c>
      <c r="R12" s="33">
        <f t="shared" si="2"/>
        <v>3.0706823584026557E-2</v>
      </c>
      <c r="S12" s="33">
        <f t="shared" si="2"/>
        <v>1.1340772129457192E-2</v>
      </c>
      <c r="T12" s="33">
        <f t="shared" si="2"/>
        <v>0.15390769435085899</v>
      </c>
      <c r="U12" s="33">
        <f t="shared" si="2"/>
        <v>0.1856233344315191</v>
      </c>
      <c r="V12" s="33">
        <f t="shared" si="2"/>
        <v>0.13602788644114394</v>
      </c>
      <c r="W12" s="33">
        <f t="shared" si="2"/>
        <v>0.18720981999524469</v>
      </c>
      <c r="X12" s="33">
        <f t="shared" si="2"/>
        <v>5.735228837086011E-3</v>
      </c>
      <c r="Y12" s="33">
        <f t="shared" si="2"/>
        <v>5.2711572762691996E-3</v>
      </c>
      <c r="Z12" s="33">
        <f t="shared" si="2"/>
        <v>6.5844552602366199E-3</v>
      </c>
      <c r="AA12" s="33">
        <f t="shared" si="2"/>
        <v>1.0827045283187504E-3</v>
      </c>
    </row>
    <row r="13" spans="1:28" x14ac:dyDescent="0.2">
      <c r="C13" s="17" t="s">
        <v>96</v>
      </c>
      <c r="D13" s="25">
        <f t="shared" ref="D13:AA13" si="3">(1+AVERAGE(INDEX(asset_rets_usd,,D$9)))^12-1</f>
        <v>1.9754762883817056E-2</v>
      </c>
      <c r="E13" s="25">
        <f t="shared" si="3"/>
        <v>1.4091524051845106E-2</v>
      </c>
      <c r="F13" s="25">
        <f t="shared" si="3"/>
        <v>2.4362686935254674E-2</v>
      </c>
      <c r="G13" s="25">
        <f t="shared" si="3"/>
        <v>1.2314736149259264E-3</v>
      </c>
      <c r="H13" s="25">
        <f t="shared" si="3"/>
        <v>1.9581756414521978E-2</v>
      </c>
      <c r="I13" s="25">
        <f t="shared" si="3"/>
        <v>1.3170837985718276E-2</v>
      </c>
      <c r="J13" s="25">
        <f t="shared" si="3"/>
        <v>6.9311093394217593E-3</v>
      </c>
      <c r="K13" s="25">
        <f t="shared" si="3"/>
        <v>8.5002660967781196E-4</v>
      </c>
      <c r="L13" s="25">
        <f t="shared" si="3"/>
        <v>2.4297932616149431E-2</v>
      </c>
      <c r="M13" s="25">
        <f t="shared" si="3"/>
        <v>1.6292075207824164E-2</v>
      </c>
      <c r="N13" s="25">
        <f t="shared" si="3"/>
        <v>2.7194391393424278E-2</v>
      </c>
      <c r="O13" s="25">
        <f t="shared" si="3"/>
        <v>3.4360318284056834E-3</v>
      </c>
      <c r="P13" s="25">
        <f t="shared" si="3"/>
        <v>3.358598296229931E-2</v>
      </c>
      <c r="Q13" s="25">
        <f t="shared" si="3"/>
        <v>2.2931022832314962E-2</v>
      </c>
      <c r="R13" s="25">
        <f t="shared" si="3"/>
        <v>3.1815737577318481E-2</v>
      </c>
      <c r="S13" s="25">
        <f t="shared" si="3"/>
        <v>8.7921518538147669E-3</v>
      </c>
      <c r="T13" s="25">
        <f t="shared" si="3"/>
        <v>6.227042342428124E-2</v>
      </c>
      <c r="U13" s="25">
        <f t="shared" si="3"/>
        <v>2.9884422642445063E-2</v>
      </c>
      <c r="V13" s="25">
        <f t="shared" si="3"/>
        <v>2.2926990080928356E-2</v>
      </c>
      <c r="W13" s="25">
        <f t="shared" si="3"/>
        <v>4.0957202781748636E-2</v>
      </c>
      <c r="X13" s="25">
        <f t="shared" si="3"/>
        <v>1.9754762883817056E-2</v>
      </c>
      <c r="Y13" s="25">
        <f t="shared" si="3"/>
        <v>1.3173000994971762E-2</v>
      </c>
      <c r="Z13" s="25">
        <f t="shared" si="3"/>
        <v>2.4107555133498604E-2</v>
      </c>
      <c r="AA13" s="25">
        <f t="shared" si="3"/>
        <v>7.5234239471422271E-5</v>
      </c>
    </row>
    <row r="14" spans="1:28" x14ac:dyDescent="0.2">
      <c r="C14" s="17"/>
      <c r="D14" s="33">
        <f t="shared" ref="D14:AA14" si="4">_xlfn.STDEV.S(INDEX(asset_rets_usd,,D$9))*SQRT(12)</f>
        <v>5.7352288370860101E-3</v>
      </c>
      <c r="E14" s="33">
        <f t="shared" si="4"/>
        <v>9.5691823381534521E-2</v>
      </c>
      <c r="F14" s="33">
        <f t="shared" si="4"/>
        <v>8.6006083530074412E-2</v>
      </c>
      <c r="G14" s="33">
        <f t="shared" si="4"/>
        <v>9.5186164757157132E-2</v>
      </c>
      <c r="H14" s="33">
        <f t="shared" si="4"/>
        <v>6.315211775958173E-3</v>
      </c>
      <c r="I14" s="33">
        <f t="shared" si="4"/>
        <v>9.5413265297293659E-2</v>
      </c>
      <c r="J14" s="33">
        <f t="shared" si="4"/>
        <v>0.11339366303860669</v>
      </c>
      <c r="K14" s="33">
        <f t="shared" si="4"/>
        <v>9.5203085971861903E-2</v>
      </c>
      <c r="L14" s="33">
        <f t="shared" si="4"/>
        <v>1.4818267636598579E-2</v>
      </c>
      <c r="M14" s="33">
        <f t="shared" si="4"/>
        <v>9.5313341393427758E-2</v>
      </c>
      <c r="N14" s="33">
        <f t="shared" si="4"/>
        <v>8.5711554810395496E-2</v>
      </c>
      <c r="O14" s="33">
        <f t="shared" si="4"/>
        <v>9.567721192147835E-2</v>
      </c>
      <c r="P14" s="33">
        <f t="shared" si="4"/>
        <v>3.4005209721678122E-2</v>
      </c>
      <c r="Q14" s="33">
        <f t="shared" si="4"/>
        <v>9.6902886346042647E-2</v>
      </c>
      <c r="R14" s="33">
        <f t="shared" si="4"/>
        <v>8.7550583570995197E-2</v>
      </c>
      <c r="S14" s="33">
        <f t="shared" si="4"/>
        <v>9.7315839079959013E-2</v>
      </c>
      <c r="T14" s="33">
        <f t="shared" si="4"/>
        <v>0.15390769435085913</v>
      </c>
      <c r="U14" s="33">
        <f t="shared" si="4"/>
        <v>0.21869258729589874</v>
      </c>
      <c r="V14" s="33">
        <f t="shared" si="4"/>
        <v>0.16822325023711107</v>
      </c>
      <c r="W14" s="33">
        <f t="shared" si="4"/>
        <v>0.18019978154354854</v>
      </c>
      <c r="X14" s="33">
        <f t="shared" si="4"/>
        <v>5.7352288370860101E-3</v>
      </c>
      <c r="Y14" s="33">
        <f t="shared" si="4"/>
        <v>9.5780530179320797E-2</v>
      </c>
      <c r="Z14" s="33">
        <f t="shared" si="4"/>
        <v>8.6186620733570321E-2</v>
      </c>
      <c r="AA14" s="33">
        <f t="shared" si="4"/>
        <v>9.5139066610278503E-2</v>
      </c>
    </row>
    <row r="15" spans="1:28" x14ac:dyDescent="0.2">
      <c r="C15" s="17" t="s">
        <v>97</v>
      </c>
      <c r="D15" s="25">
        <f t="shared" ref="D15:AA15" si="5">(1+AVERAGE(INDEX(asset_rets_base,,D$9)))^12-1</f>
        <v>1.9754762883817056E-2</v>
      </c>
      <c r="E15" s="25">
        <f t="shared" si="5"/>
        <v>1.4091524051845106E-2</v>
      </c>
      <c r="F15" s="25">
        <f t="shared" si="5"/>
        <v>2.4362686935254674E-2</v>
      </c>
      <c r="G15" s="25">
        <f t="shared" si="5"/>
        <v>1.2314736149259264E-3</v>
      </c>
      <c r="H15" s="25">
        <f t="shared" si="5"/>
        <v>1.9581756414521978E-2</v>
      </c>
      <c r="I15" s="25">
        <f t="shared" si="5"/>
        <v>1.3170837985718276E-2</v>
      </c>
      <c r="J15" s="25">
        <f t="shared" si="5"/>
        <v>6.9311093394217593E-3</v>
      </c>
      <c r="K15" s="25">
        <f t="shared" si="5"/>
        <v>8.5002660967781196E-4</v>
      </c>
      <c r="L15" s="25">
        <f t="shared" si="5"/>
        <v>2.4297932616149431E-2</v>
      </c>
      <c r="M15" s="25">
        <f t="shared" si="5"/>
        <v>1.6292075207824164E-2</v>
      </c>
      <c r="N15" s="25">
        <f t="shared" si="5"/>
        <v>2.7194391393424278E-2</v>
      </c>
      <c r="O15" s="25">
        <f t="shared" si="5"/>
        <v>3.4360318284056834E-3</v>
      </c>
      <c r="P15" s="25">
        <f t="shared" si="5"/>
        <v>3.358598296229931E-2</v>
      </c>
      <c r="Q15" s="25">
        <f t="shared" si="5"/>
        <v>2.2931022832314962E-2</v>
      </c>
      <c r="R15" s="25">
        <f t="shared" si="5"/>
        <v>3.1815737577318481E-2</v>
      </c>
      <c r="S15" s="25">
        <f t="shared" si="5"/>
        <v>8.7921518538147669E-3</v>
      </c>
      <c r="T15" s="25">
        <f t="shared" si="5"/>
        <v>6.227042342428124E-2</v>
      </c>
      <c r="U15" s="25">
        <f t="shared" si="5"/>
        <v>2.9884422642445063E-2</v>
      </c>
      <c r="V15" s="25">
        <f t="shared" si="5"/>
        <v>2.2926990080928356E-2</v>
      </c>
      <c r="W15" s="25">
        <f t="shared" si="5"/>
        <v>4.0957202781748636E-2</v>
      </c>
      <c r="X15" s="25">
        <f t="shared" si="5"/>
        <v>1.9754762883817056E-2</v>
      </c>
      <c r="Y15" s="25">
        <f t="shared" si="5"/>
        <v>1.3173000994971762E-2</v>
      </c>
      <c r="Z15" s="25">
        <f t="shared" si="5"/>
        <v>2.4107555133498604E-2</v>
      </c>
      <c r="AA15" s="25">
        <f t="shared" si="5"/>
        <v>7.5234239471422271E-5</v>
      </c>
    </row>
    <row r="16" spans="1:28" x14ac:dyDescent="0.2">
      <c r="C16" s="17"/>
      <c r="D16" s="33">
        <f t="shared" ref="D16:AA16" si="6">_xlfn.STDEV.S(INDEX(asset_rets_base,,D$9))*SQRT(12)</f>
        <v>5.7352288370860101E-3</v>
      </c>
      <c r="E16" s="33">
        <f t="shared" si="6"/>
        <v>9.5691823381534521E-2</v>
      </c>
      <c r="F16" s="33">
        <f t="shared" si="6"/>
        <v>8.6006083530074412E-2</v>
      </c>
      <c r="G16" s="33">
        <f t="shared" si="6"/>
        <v>9.5186164757157132E-2</v>
      </c>
      <c r="H16" s="33">
        <f t="shared" si="6"/>
        <v>6.315211775958173E-3</v>
      </c>
      <c r="I16" s="33">
        <f t="shared" si="6"/>
        <v>9.5413265297293659E-2</v>
      </c>
      <c r="J16" s="33">
        <f t="shared" si="6"/>
        <v>0.11339366303860669</v>
      </c>
      <c r="K16" s="33">
        <f t="shared" si="6"/>
        <v>9.5203085971861903E-2</v>
      </c>
      <c r="L16" s="33">
        <f t="shared" si="6"/>
        <v>1.4818267636598579E-2</v>
      </c>
      <c r="M16" s="33">
        <f t="shared" si="6"/>
        <v>9.5313341393427758E-2</v>
      </c>
      <c r="N16" s="33">
        <f t="shared" si="6"/>
        <v>8.5711554810395496E-2</v>
      </c>
      <c r="O16" s="33">
        <f t="shared" si="6"/>
        <v>9.567721192147835E-2</v>
      </c>
      <c r="P16" s="33">
        <f t="shared" si="6"/>
        <v>3.4005209721678122E-2</v>
      </c>
      <c r="Q16" s="33">
        <f t="shared" si="6"/>
        <v>9.6902886346042647E-2</v>
      </c>
      <c r="R16" s="33">
        <f t="shared" si="6"/>
        <v>8.7550583570995197E-2</v>
      </c>
      <c r="S16" s="33">
        <f t="shared" si="6"/>
        <v>9.7315839079959013E-2</v>
      </c>
      <c r="T16" s="33">
        <f t="shared" si="6"/>
        <v>0.15390769435085913</v>
      </c>
      <c r="U16" s="33">
        <f t="shared" si="6"/>
        <v>0.21869258729589874</v>
      </c>
      <c r="V16" s="33">
        <f t="shared" si="6"/>
        <v>0.16822325023711107</v>
      </c>
      <c r="W16" s="33">
        <f t="shared" si="6"/>
        <v>0.18019978154354854</v>
      </c>
      <c r="X16" s="33">
        <f t="shared" si="6"/>
        <v>5.7352288370860101E-3</v>
      </c>
      <c r="Y16" s="33">
        <f t="shared" si="6"/>
        <v>9.5780530179320797E-2</v>
      </c>
      <c r="Z16" s="33">
        <f t="shared" si="6"/>
        <v>8.6186620733570321E-2</v>
      </c>
      <c r="AA16" s="33">
        <f t="shared" si="6"/>
        <v>9.5139066610278503E-2</v>
      </c>
    </row>
    <row r="18" spans="1:35" s="19" customFormat="1" x14ac:dyDescent="0.2">
      <c r="D18" s="19">
        <v>1</v>
      </c>
      <c r="E18" s="19">
        <v>2</v>
      </c>
      <c r="F18" s="19">
        <v>3</v>
      </c>
      <c r="G18" s="19">
        <v>4</v>
      </c>
      <c r="H18" s="19">
        <v>5</v>
      </c>
      <c r="I18" s="19">
        <v>6</v>
      </c>
      <c r="J18" s="19">
        <v>7</v>
      </c>
      <c r="K18" s="19">
        <v>8</v>
      </c>
      <c r="L18" s="19">
        <v>9</v>
      </c>
      <c r="M18" s="19">
        <v>10</v>
      </c>
      <c r="N18" s="19">
        <v>11</v>
      </c>
      <c r="O18" s="19">
        <v>12</v>
      </c>
      <c r="P18" s="19">
        <v>13</v>
      </c>
      <c r="Q18" s="19">
        <v>14</v>
      </c>
      <c r="R18" s="19">
        <v>15</v>
      </c>
      <c r="S18" s="19">
        <v>16</v>
      </c>
      <c r="T18" s="19">
        <v>17</v>
      </c>
      <c r="U18" s="19">
        <v>18</v>
      </c>
      <c r="V18" s="19">
        <v>19</v>
      </c>
      <c r="W18" s="19">
        <v>20</v>
      </c>
      <c r="X18" s="19">
        <v>21</v>
      </c>
      <c r="Y18" s="19">
        <v>22</v>
      </c>
      <c r="Z18" s="19">
        <v>23</v>
      </c>
      <c r="AA18" s="19">
        <v>24</v>
      </c>
      <c r="AB18" s="1"/>
    </row>
    <row r="19" spans="1:35" x14ac:dyDescent="0.2">
      <c r="C19" s="14" t="s">
        <v>98</v>
      </c>
      <c r="D19" s="14" t="str">
        <f t="array" ref="D19:AA19">asset_names</f>
        <v>US.CASH</v>
      </c>
      <c r="E19" s="14" t="str">
        <v>EU.CASH</v>
      </c>
      <c r="F19" s="14" t="str">
        <v>UK.CASH</v>
      </c>
      <c r="G19" s="14" t="str">
        <v>JP.CASH</v>
      </c>
      <c r="H19" s="14" t="str">
        <v>US.GOVT.01</v>
      </c>
      <c r="I19" s="14" t="str">
        <v>DE.GOVT.01</v>
      </c>
      <c r="J19" s="14" t="str">
        <v>UK.GOVT.01</v>
      </c>
      <c r="K19" s="14" t="str">
        <v>JP.GOVT.01</v>
      </c>
      <c r="L19" s="14" t="str">
        <v>US.GOVT.13</v>
      </c>
      <c r="M19" s="14" t="str">
        <v>DE.GOVT.13</v>
      </c>
      <c r="N19" s="14" t="str">
        <v>UK.GOVT.13</v>
      </c>
      <c r="O19" s="14" t="str">
        <v>JP.GOVT.13</v>
      </c>
      <c r="P19" s="14" t="str">
        <v>US.GOVT.35</v>
      </c>
      <c r="Q19" s="14" t="str">
        <v>DE.GOVT.35</v>
      </c>
      <c r="R19" s="14" t="str">
        <v>UK.GOVT.35</v>
      </c>
      <c r="S19" s="14" t="str">
        <v>JP.GOVT.35</v>
      </c>
      <c r="T19" s="14" t="str">
        <v>US.EQ</v>
      </c>
      <c r="U19" s="14" t="str">
        <v>EU.EQ</v>
      </c>
      <c r="V19" s="14" t="str">
        <v>UK.EQ</v>
      </c>
      <c r="W19" s="14" t="str">
        <v>JP.EQ</v>
      </c>
      <c r="X19" s="14" t="str">
        <v>USD.FWD</v>
      </c>
      <c r="Y19" s="14" t="str">
        <v>EUR.FWD</v>
      </c>
      <c r="Z19" s="14" t="str">
        <v>GBP.FWD</v>
      </c>
      <c r="AA19" s="14" t="str">
        <v>JPY.FWD</v>
      </c>
      <c r="AB19" s="58" t="s">
        <v>134</v>
      </c>
      <c r="AC19" s="59" t="s">
        <v>112</v>
      </c>
      <c r="AD19" s="59" t="s">
        <v>125</v>
      </c>
      <c r="AE19" s="59" t="s">
        <v>113</v>
      </c>
      <c r="AF19" s="59" t="s">
        <v>125</v>
      </c>
      <c r="AG19" s="59" t="s">
        <v>111</v>
      </c>
    </row>
    <row r="20" spans="1:35" x14ac:dyDescent="0.2">
      <c r="A20" s="39" t="str">
        <f t="shared" ref="A20:A26" si="7">IF($AG20,"","ERROR")</f>
        <v/>
      </c>
      <c r="B20" s="19">
        <v>1</v>
      </c>
      <c r="C20" s="31" t="s">
        <v>101</v>
      </c>
      <c r="D20" s="30">
        <v>0</v>
      </c>
      <c r="E20" s="30">
        <v>0</v>
      </c>
      <c r="F20" s="30">
        <v>0</v>
      </c>
      <c r="G20" s="30">
        <v>0</v>
      </c>
      <c r="H20" s="30">
        <v>0</v>
      </c>
      <c r="I20" s="30">
        <v>0</v>
      </c>
      <c r="J20" s="30">
        <v>0</v>
      </c>
      <c r="K20" s="30">
        <v>0</v>
      </c>
      <c r="L20" s="30">
        <v>1</v>
      </c>
      <c r="M20" s="30">
        <v>0</v>
      </c>
      <c r="N20" s="30">
        <v>0</v>
      </c>
      <c r="O20" s="30">
        <v>0</v>
      </c>
      <c r="P20" s="30">
        <v>0</v>
      </c>
      <c r="Q20" s="30">
        <v>0</v>
      </c>
      <c r="R20" s="30">
        <v>0</v>
      </c>
      <c r="S20" s="30">
        <v>0</v>
      </c>
      <c r="T20" s="30">
        <v>0</v>
      </c>
      <c r="U20" s="30">
        <v>0</v>
      </c>
      <c r="V20" s="30">
        <v>0</v>
      </c>
      <c r="W20" s="30">
        <v>0</v>
      </c>
      <c r="X20" s="32">
        <v>0</v>
      </c>
      <c r="Y20" s="32">
        <v>0</v>
      </c>
      <c r="Z20" s="32">
        <v>0</v>
      </c>
      <c r="AA20" s="32">
        <v>0</v>
      </c>
      <c r="AB20" s="58" t="str">
        <f>C20</f>
        <v>bench</v>
      </c>
      <c r="AC20" s="60">
        <f t="shared" ref="AC20:AC26" si="8">SUM(D20:AA20)</f>
        <v>1</v>
      </c>
      <c r="AD20" s="60">
        <v>1</v>
      </c>
      <c r="AE20" s="60">
        <f t="shared" ref="AE20:AE26" si="9">SUM(X20:AA20)</f>
        <v>0</v>
      </c>
      <c r="AF20" s="61">
        <v>0</v>
      </c>
      <c r="AG20" s="52">
        <f>IF(AND(ROUND(AC20,4)=AD20,AE20=AF20),1,0)</f>
        <v>1</v>
      </c>
    </row>
    <row r="21" spans="1:35" x14ac:dyDescent="0.2">
      <c r="A21" s="39" t="str">
        <f t="shared" si="7"/>
        <v/>
      </c>
      <c r="B21" s="19">
        <v>2</v>
      </c>
      <c r="C21" s="31" t="s">
        <v>99</v>
      </c>
      <c r="D21" s="30">
        <v>0</v>
      </c>
      <c r="E21" s="30">
        <v>0</v>
      </c>
      <c r="F21" s="30">
        <v>0</v>
      </c>
      <c r="G21" s="30">
        <v>0</v>
      </c>
      <c r="H21" s="30">
        <v>0</v>
      </c>
      <c r="I21" s="30">
        <v>0</v>
      </c>
      <c r="J21" s="30">
        <v>0</v>
      </c>
      <c r="K21" s="30">
        <v>0</v>
      </c>
      <c r="L21" s="30">
        <v>1</v>
      </c>
      <c r="M21" s="30">
        <v>0</v>
      </c>
      <c r="N21" s="30">
        <v>0</v>
      </c>
      <c r="O21" s="30">
        <v>0</v>
      </c>
      <c r="P21" s="30">
        <v>0</v>
      </c>
      <c r="Q21" s="30">
        <v>0</v>
      </c>
      <c r="R21" s="30">
        <v>0</v>
      </c>
      <c r="S21" s="30">
        <v>0</v>
      </c>
      <c r="T21" s="30">
        <v>0</v>
      </c>
      <c r="U21" s="30">
        <v>0</v>
      </c>
      <c r="V21" s="30">
        <v>0</v>
      </c>
      <c r="W21" s="30">
        <v>0</v>
      </c>
      <c r="X21" s="32">
        <v>0</v>
      </c>
      <c r="Y21" s="32">
        <v>0</v>
      </c>
      <c r="Z21" s="32">
        <v>0</v>
      </c>
      <c r="AA21" s="32">
        <v>0</v>
      </c>
      <c r="AB21" s="58" t="str">
        <f t="shared" ref="AB21:AB26" si="10">C21</f>
        <v>a</v>
      </c>
      <c r="AC21" s="60">
        <f t="shared" si="8"/>
        <v>1</v>
      </c>
      <c r="AD21" s="60">
        <v>1</v>
      </c>
      <c r="AE21" s="60">
        <f t="shared" si="9"/>
        <v>0</v>
      </c>
      <c r="AF21" s="61">
        <v>0</v>
      </c>
      <c r="AG21" s="52">
        <f t="shared" ref="AG21:AG26" si="11">IF(AND(ROUND(AC21,4)=AD21,AE21=AF21),1,0)</f>
        <v>1</v>
      </c>
    </row>
    <row r="22" spans="1:35" x14ac:dyDescent="0.2">
      <c r="A22" s="39" t="str">
        <f t="shared" si="7"/>
        <v/>
      </c>
      <c r="B22" s="19">
        <v>3</v>
      </c>
      <c r="C22" s="31" t="s">
        <v>100</v>
      </c>
      <c r="D22" s="30">
        <v>0</v>
      </c>
      <c r="E22" s="30">
        <v>0</v>
      </c>
      <c r="F22" s="30">
        <v>0</v>
      </c>
      <c r="G22" s="30">
        <v>0</v>
      </c>
      <c r="H22" s="30">
        <v>0</v>
      </c>
      <c r="I22" s="30">
        <v>0</v>
      </c>
      <c r="J22" s="30">
        <v>0</v>
      </c>
      <c r="K22" s="30">
        <v>0</v>
      </c>
      <c r="L22" s="30">
        <v>1</v>
      </c>
      <c r="M22" s="30">
        <v>0</v>
      </c>
      <c r="N22" s="30">
        <v>0</v>
      </c>
      <c r="O22" s="30">
        <v>0</v>
      </c>
      <c r="P22" s="30">
        <v>0</v>
      </c>
      <c r="Q22" s="30">
        <v>0</v>
      </c>
      <c r="R22" s="30">
        <v>0</v>
      </c>
      <c r="S22" s="30">
        <v>0</v>
      </c>
      <c r="T22" s="30">
        <v>0</v>
      </c>
      <c r="U22" s="30">
        <v>0</v>
      </c>
      <c r="V22" s="30">
        <v>0</v>
      </c>
      <c r="W22" s="30">
        <v>0</v>
      </c>
      <c r="X22" s="32">
        <v>0</v>
      </c>
      <c r="Y22" s="32">
        <v>0</v>
      </c>
      <c r="Z22" s="32">
        <v>0</v>
      </c>
      <c r="AA22" s="32">
        <v>0</v>
      </c>
      <c r="AB22" s="58" t="str">
        <f t="shared" si="10"/>
        <v>b</v>
      </c>
      <c r="AC22" s="60">
        <f t="shared" si="8"/>
        <v>1</v>
      </c>
      <c r="AD22" s="60">
        <v>1</v>
      </c>
      <c r="AE22" s="60">
        <f t="shared" si="9"/>
        <v>0</v>
      </c>
      <c r="AF22" s="61">
        <v>0</v>
      </c>
      <c r="AG22" s="52">
        <f t="shared" si="11"/>
        <v>1</v>
      </c>
    </row>
    <row r="23" spans="1:35" x14ac:dyDescent="0.2">
      <c r="A23" s="39" t="str">
        <f t="shared" si="7"/>
        <v/>
      </c>
      <c r="B23" s="19">
        <v>4</v>
      </c>
      <c r="C23" s="31" t="s">
        <v>127</v>
      </c>
      <c r="D23" s="37">
        <f t="shared" ref="D23:AA23" si="12">D21-D$20</f>
        <v>0</v>
      </c>
      <c r="E23" s="37">
        <f t="shared" si="12"/>
        <v>0</v>
      </c>
      <c r="F23" s="37">
        <f t="shared" si="12"/>
        <v>0</v>
      </c>
      <c r="G23" s="37">
        <f t="shared" si="12"/>
        <v>0</v>
      </c>
      <c r="H23" s="37">
        <f t="shared" si="12"/>
        <v>0</v>
      </c>
      <c r="I23" s="37">
        <f t="shared" si="12"/>
        <v>0</v>
      </c>
      <c r="J23" s="37">
        <f t="shared" si="12"/>
        <v>0</v>
      </c>
      <c r="K23" s="37">
        <f t="shared" si="12"/>
        <v>0</v>
      </c>
      <c r="L23" s="37">
        <f t="shared" si="12"/>
        <v>0</v>
      </c>
      <c r="M23" s="37">
        <f t="shared" si="12"/>
        <v>0</v>
      </c>
      <c r="N23" s="37">
        <f t="shared" si="12"/>
        <v>0</v>
      </c>
      <c r="O23" s="37">
        <f t="shared" si="12"/>
        <v>0</v>
      </c>
      <c r="P23" s="37">
        <f t="shared" si="12"/>
        <v>0</v>
      </c>
      <c r="Q23" s="37">
        <f t="shared" si="12"/>
        <v>0</v>
      </c>
      <c r="R23" s="37">
        <f t="shared" si="12"/>
        <v>0</v>
      </c>
      <c r="S23" s="37">
        <f t="shared" si="12"/>
        <v>0</v>
      </c>
      <c r="T23" s="37">
        <f t="shared" si="12"/>
        <v>0</v>
      </c>
      <c r="U23" s="37">
        <f t="shared" si="12"/>
        <v>0</v>
      </c>
      <c r="V23" s="37">
        <f t="shared" si="12"/>
        <v>0</v>
      </c>
      <c r="W23" s="37">
        <f t="shared" si="12"/>
        <v>0</v>
      </c>
      <c r="X23" s="37">
        <f t="shared" si="12"/>
        <v>0</v>
      </c>
      <c r="Y23" s="37">
        <f t="shared" si="12"/>
        <v>0</v>
      </c>
      <c r="Z23" s="37">
        <f t="shared" si="12"/>
        <v>0</v>
      </c>
      <c r="AA23" s="37">
        <f t="shared" si="12"/>
        <v>0</v>
      </c>
      <c r="AB23" s="58" t="str">
        <f t="shared" si="10"/>
        <v>x_a</v>
      </c>
      <c r="AC23" s="60">
        <f t="shared" si="8"/>
        <v>0</v>
      </c>
      <c r="AD23" s="60">
        <v>0</v>
      </c>
      <c r="AE23" s="60">
        <f t="shared" si="9"/>
        <v>0</v>
      </c>
      <c r="AF23" s="61">
        <v>0</v>
      </c>
      <c r="AG23" s="52">
        <f t="shared" si="11"/>
        <v>1</v>
      </c>
      <c r="AI23" s="38"/>
    </row>
    <row r="24" spans="1:35" x14ac:dyDescent="0.2">
      <c r="A24" s="39" t="str">
        <f t="shared" si="7"/>
        <v/>
      </c>
      <c r="B24" s="19">
        <v>5</v>
      </c>
      <c r="C24" s="31" t="s">
        <v>128</v>
      </c>
      <c r="D24" s="37">
        <f t="shared" ref="D24:AA24" si="13">D22-D$20</f>
        <v>0</v>
      </c>
      <c r="E24" s="37">
        <f t="shared" si="13"/>
        <v>0</v>
      </c>
      <c r="F24" s="37">
        <f t="shared" si="13"/>
        <v>0</v>
      </c>
      <c r="G24" s="37">
        <f t="shared" si="13"/>
        <v>0</v>
      </c>
      <c r="H24" s="37">
        <f t="shared" si="13"/>
        <v>0</v>
      </c>
      <c r="I24" s="37">
        <f t="shared" si="13"/>
        <v>0</v>
      </c>
      <c r="J24" s="37">
        <f t="shared" si="13"/>
        <v>0</v>
      </c>
      <c r="K24" s="37">
        <f t="shared" si="13"/>
        <v>0</v>
      </c>
      <c r="L24" s="37">
        <f t="shared" si="13"/>
        <v>0</v>
      </c>
      <c r="M24" s="37">
        <f t="shared" si="13"/>
        <v>0</v>
      </c>
      <c r="N24" s="37">
        <f t="shared" si="13"/>
        <v>0</v>
      </c>
      <c r="O24" s="37">
        <f t="shared" si="13"/>
        <v>0</v>
      </c>
      <c r="P24" s="37">
        <f t="shared" si="13"/>
        <v>0</v>
      </c>
      <c r="Q24" s="37">
        <f t="shared" si="13"/>
        <v>0</v>
      </c>
      <c r="R24" s="37">
        <f t="shared" si="13"/>
        <v>0</v>
      </c>
      <c r="S24" s="37">
        <f t="shared" si="13"/>
        <v>0</v>
      </c>
      <c r="T24" s="37">
        <f t="shared" si="13"/>
        <v>0</v>
      </c>
      <c r="U24" s="37">
        <f t="shared" si="13"/>
        <v>0</v>
      </c>
      <c r="V24" s="37">
        <f t="shared" si="13"/>
        <v>0</v>
      </c>
      <c r="W24" s="37">
        <f t="shared" si="13"/>
        <v>0</v>
      </c>
      <c r="X24" s="37">
        <f t="shared" si="13"/>
        <v>0</v>
      </c>
      <c r="Y24" s="37">
        <f t="shared" si="13"/>
        <v>0</v>
      </c>
      <c r="Z24" s="37">
        <f t="shared" si="13"/>
        <v>0</v>
      </c>
      <c r="AA24" s="37">
        <f t="shared" si="13"/>
        <v>0</v>
      </c>
      <c r="AB24" s="58" t="str">
        <f t="shared" si="10"/>
        <v>x_b</v>
      </c>
      <c r="AC24" s="60">
        <f t="shared" si="8"/>
        <v>0</v>
      </c>
      <c r="AD24" s="60">
        <v>0</v>
      </c>
      <c r="AE24" s="60">
        <f t="shared" si="9"/>
        <v>0</v>
      </c>
      <c r="AF24" s="61">
        <v>0</v>
      </c>
      <c r="AG24" s="52">
        <f t="shared" si="11"/>
        <v>1</v>
      </c>
    </row>
    <row r="25" spans="1:35" x14ac:dyDescent="0.2">
      <c r="A25" s="39" t="str">
        <f t="shared" si="7"/>
        <v/>
      </c>
      <c r="B25" s="19">
        <v>6</v>
      </c>
      <c r="C25" s="31" t="s">
        <v>124</v>
      </c>
      <c r="D25" s="28">
        <v>0</v>
      </c>
      <c r="E25" s="28">
        <v>0</v>
      </c>
      <c r="F25" s="28">
        <v>0</v>
      </c>
      <c r="G25" s="28">
        <v>0</v>
      </c>
      <c r="H25" s="28">
        <v>0</v>
      </c>
      <c r="I25" s="28">
        <v>0</v>
      </c>
      <c r="J25" s="28">
        <v>0</v>
      </c>
      <c r="K25" s="28">
        <v>0</v>
      </c>
      <c r="L25" s="28">
        <v>1</v>
      </c>
      <c r="M25" s="28">
        <v>0</v>
      </c>
      <c r="N25" s="28">
        <v>0</v>
      </c>
      <c r="O25" s="28">
        <v>0</v>
      </c>
      <c r="P25" s="28">
        <v>0</v>
      </c>
      <c r="Q25" s="28">
        <v>0</v>
      </c>
      <c r="R25" s="28">
        <v>0</v>
      </c>
      <c r="S25" s="28">
        <v>0</v>
      </c>
      <c r="T25" s="28">
        <v>0</v>
      </c>
      <c r="U25" s="28">
        <v>0</v>
      </c>
      <c r="V25" s="28">
        <v>0</v>
      </c>
      <c r="W25" s="28">
        <v>0</v>
      </c>
      <c r="X25" s="40">
        <v>0</v>
      </c>
      <c r="Y25" s="40">
        <v>0</v>
      </c>
      <c r="Z25" s="40">
        <v>0</v>
      </c>
      <c r="AA25" s="40">
        <v>0</v>
      </c>
      <c r="AB25" s="58" t="str">
        <f t="shared" si="10"/>
        <v>opt</v>
      </c>
      <c r="AC25" s="60">
        <f t="shared" si="8"/>
        <v>1</v>
      </c>
      <c r="AD25" s="60">
        <v>1</v>
      </c>
      <c r="AE25" s="60">
        <f t="shared" si="9"/>
        <v>0</v>
      </c>
      <c r="AF25" s="61">
        <v>0</v>
      </c>
      <c r="AG25" s="52">
        <f t="shared" si="11"/>
        <v>1</v>
      </c>
    </row>
    <row r="26" spans="1:35" x14ac:dyDescent="0.2">
      <c r="A26" s="39" t="str">
        <f t="shared" si="7"/>
        <v/>
      </c>
      <c r="B26" s="19">
        <v>7</v>
      </c>
      <c r="C26" s="31" t="s">
        <v>126</v>
      </c>
      <c r="D26" s="41">
        <f t="shared" ref="D26:K26" si="14">D25-D20</f>
        <v>0</v>
      </c>
      <c r="E26" s="41">
        <f t="shared" si="14"/>
        <v>0</v>
      </c>
      <c r="F26" s="41">
        <f t="shared" si="14"/>
        <v>0</v>
      </c>
      <c r="G26" s="41">
        <f t="shared" si="14"/>
        <v>0</v>
      </c>
      <c r="H26" s="41">
        <f t="shared" si="14"/>
        <v>0</v>
      </c>
      <c r="I26" s="41">
        <f t="shared" si="14"/>
        <v>0</v>
      </c>
      <c r="J26" s="41">
        <f t="shared" si="14"/>
        <v>0</v>
      </c>
      <c r="K26" s="41">
        <f t="shared" si="14"/>
        <v>0</v>
      </c>
      <c r="L26" s="41">
        <f>L25-L20</f>
        <v>0</v>
      </c>
      <c r="M26" s="41">
        <f t="shared" ref="M26:AA26" si="15">M25-M20</f>
        <v>0</v>
      </c>
      <c r="N26" s="41">
        <f t="shared" si="15"/>
        <v>0</v>
      </c>
      <c r="O26" s="41">
        <f t="shared" si="15"/>
        <v>0</v>
      </c>
      <c r="P26" s="41">
        <f t="shared" si="15"/>
        <v>0</v>
      </c>
      <c r="Q26" s="41">
        <f t="shared" si="15"/>
        <v>0</v>
      </c>
      <c r="R26" s="41">
        <f t="shared" si="15"/>
        <v>0</v>
      </c>
      <c r="S26" s="41">
        <f t="shared" si="15"/>
        <v>0</v>
      </c>
      <c r="T26" s="41">
        <f t="shared" si="15"/>
        <v>0</v>
      </c>
      <c r="U26" s="41">
        <f t="shared" si="15"/>
        <v>0</v>
      </c>
      <c r="V26" s="41">
        <f t="shared" si="15"/>
        <v>0</v>
      </c>
      <c r="W26" s="41">
        <f t="shared" si="15"/>
        <v>0</v>
      </c>
      <c r="X26" s="41">
        <f t="shared" si="15"/>
        <v>0</v>
      </c>
      <c r="Y26" s="41">
        <f t="shared" si="15"/>
        <v>0</v>
      </c>
      <c r="Z26" s="41">
        <f t="shared" si="15"/>
        <v>0</v>
      </c>
      <c r="AA26" s="41">
        <f t="shared" si="15"/>
        <v>0</v>
      </c>
      <c r="AB26" s="58" t="str">
        <f t="shared" si="10"/>
        <v>x_opt</v>
      </c>
      <c r="AC26" s="60">
        <f t="shared" si="8"/>
        <v>0</v>
      </c>
      <c r="AD26" s="60">
        <v>0</v>
      </c>
      <c r="AE26" s="60">
        <f t="shared" si="9"/>
        <v>0</v>
      </c>
      <c r="AF26" s="61">
        <v>0</v>
      </c>
      <c r="AG26" s="52">
        <f t="shared" si="11"/>
        <v>1</v>
      </c>
    </row>
    <row r="28" spans="1:35" x14ac:dyDescent="0.2">
      <c r="C28" s="6" t="s">
        <v>91</v>
      </c>
      <c r="D28" s="5" t="str">
        <f t="array" ref="D28:G28">fx_names</f>
        <v>USD</v>
      </c>
      <c r="E28" s="5" t="str">
        <v>EUR</v>
      </c>
      <c r="F28" s="5" t="str">
        <v>GBP</v>
      </c>
      <c r="G28" s="5" t="str">
        <v>JPY</v>
      </c>
      <c r="J28" s="19">
        <v>1</v>
      </c>
      <c r="K28" s="19">
        <v>2</v>
      </c>
      <c r="L28" s="19">
        <v>3</v>
      </c>
      <c r="M28" s="19">
        <v>4</v>
      </c>
      <c r="N28" s="19">
        <v>5</v>
      </c>
      <c r="Q28" s="1">
        <v>6</v>
      </c>
      <c r="R28" s="1">
        <v>7</v>
      </c>
    </row>
    <row r="29" spans="1:35" x14ac:dyDescent="0.2">
      <c r="C29" s="5" t="s">
        <v>89</v>
      </c>
      <c r="D29" s="25" cm="1">
        <f t="array" ref="D29:G29">hist_mean_fx</f>
        <v>0</v>
      </c>
      <c r="E29" s="25">
        <v>4.6858582049935649E-4</v>
      </c>
      <c r="F29" s="25">
        <v>-9.6098924863228241E-3</v>
      </c>
      <c r="G29" s="25">
        <v>-2.9751804727313758E-3</v>
      </c>
      <c r="I29" s="14"/>
      <c r="J29" s="13" t="str">
        <f t="array" ref="J29:N29">TRANSPOSE(port_names)</f>
        <v>bench</v>
      </c>
      <c r="K29" s="13" t="str">
        <v>a</v>
      </c>
      <c r="L29" s="13" t="str">
        <v>b</v>
      </c>
      <c r="M29" s="13" t="str">
        <v>x_a</v>
      </c>
      <c r="N29" s="13" t="str">
        <v>x_b</v>
      </c>
      <c r="O29" s="14"/>
      <c r="P29" s="12"/>
      <c r="Q29" s="12" t="s">
        <v>124</v>
      </c>
      <c r="R29" s="12" t="s">
        <v>126</v>
      </c>
      <c r="S29" s="12"/>
    </row>
    <row r="30" spans="1:35" x14ac:dyDescent="0.2">
      <c r="C30" s="5" t="s">
        <v>90</v>
      </c>
      <c r="D30" s="27">
        <f>D29</f>
        <v>0</v>
      </c>
      <c r="E30" s="27">
        <v>0</v>
      </c>
      <c r="F30" s="27">
        <v>0</v>
      </c>
      <c r="G30" s="27">
        <v>0</v>
      </c>
      <c r="I30" s="14" t="s">
        <v>91</v>
      </c>
      <c r="J30" s="18">
        <f>(1+AVERAGE(INDEX(port_rets,,J$28)))^12-1</f>
        <v>2.4297932616149431E-2</v>
      </c>
      <c r="K30" s="18">
        <f>(1+AVERAGE(INDEX(port_rets,,K$28)))^12-1</f>
        <v>2.4297932616149431E-2</v>
      </c>
      <c r="L30" s="18">
        <f>(1+AVERAGE(INDEX(port_rets,,L$28)))^12-1</f>
        <v>2.4297932616149431E-2</v>
      </c>
      <c r="M30" s="24">
        <f>(1+AVERAGE(INDEX(port_rets,,M$28)))^12-1</f>
        <v>0</v>
      </c>
      <c r="N30" s="24">
        <f>(1+AVERAGE(INDEX(port_rets,,N$28)))^12-1</f>
        <v>0</v>
      </c>
      <c r="O30" s="14" t="s">
        <v>103</v>
      </c>
      <c r="P30" s="12" t="s">
        <v>91</v>
      </c>
      <c r="Q30" s="18">
        <f>(1+AVERAGE(INDEX(port_rets,,Q$28)))^12-1</f>
        <v>2.4297932616149431E-2</v>
      </c>
      <c r="R30" s="24">
        <f>(1+AVERAGE(INDEX(port_rets,,R$28)))^12-1</f>
        <v>0</v>
      </c>
      <c r="S30" s="12" t="s">
        <v>103</v>
      </c>
    </row>
    <row r="31" spans="1:35" x14ac:dyDescent="0.2">
      <c r="C31" s="19" t="s">
        <v>129</v>
      </c>
      <c r="D31" s="26">
        <f>(1+D30)^(1/12)-1</f>
        <v>0</v>
      </c>
      <c r="E31" s="26">
        <f>(1+E30)^(1/12)-1</f>
        <v>0</v>
      </c>
      <c r="F31" s="26">
        <f t="shared" ref="F31" si="16">(1+F30)^(1/12)-1</f>
        <v>0</v>
      </c>
      <c r="G31" s="26">
        <f t="shared" ref="G31" si="17">(1+G30)^(1/12)-1</f>
        <v>0</v>
      </c>
      <c r="I31" s="14" t="s">
        <v>102</v>
      </c>
      <c r="J31" s="18">
        <f>_xlfn.STDEV.S(INDEX(port_rets,,J$28))*SQRT(12)</f>
        <v>1.4818267636598579E-2</v>
      </c>
      <c r="K31" s="18">
        <f>_xlfn.STDEV.S(INDEX(port_rets,,K$28))*SQRT(12)</f>
        <v>1.4818267636598579E-2</v>
      </c>
      <c r="L31" s="18">
        <f>_xlfn.STDEV.S(INDEX(port_rets,,L$28))*SQRT(12)</f>
        <v>1.4818267636598579E-2</v>
      </c>
      <c r="M31" s="24">
        <f>_xlfn.STDEV.S(INDEX(port_rets,,M$28))*SQRT(12)</f>
        <v>0</v>
      </c>
      <c r="N31" s="24">
        <f>_xlfn.STDEV.S(INDEX(port_rets,,N$28))*SQRT(12)</f>
        <v>0</v>
      </c>
      <c r="O31" s="14" t="s">
        <v>104</v>
      </c>
      <c r="P31" s="12" t="s">
        <v>102</v>
      </c>
      <c r="Q31" s="18">
        <f>_xlfn.STDEV.S(INDEX(port_rets,,Q$28))*SQRT(12)</f>
        <v>1.4818267636598579E-2</v>
      </c>
      <c r="R31" s="24">
        <f>_xlfn.STDEV.S(INDEX(port_rets,,R$28))*SQRT(12)</f>
        <v>0</v>
      </c>
      <c r="S31" s="12" t="s">
        <v>104</v>
      </c>
    </row>
    <row r="33" spans="1:32" x14ac:dyDescent="0.2">
      <c r="D33" s="29" t="s">
        <v>93</v>
      </c>
      <c r="E33" s="5"/>
      <c r="F33" s="5"/>
      <c r="G33" s="5"/>
    </row>
    <row r="34" spans="1:32" x14ac:dyDescent="0.2">
      <c r="D34" s="5" t="str">
        <f t="array" ref="D34:G34">fx_names</f>
        <v>USD</v>
      </c>
      <c r="E34" s="5" t="str">
        <v>EUR</v>
      </c>
      <c r="F34" s="5" t="str">
        <v>GBP</v>
      </c>
      <c r="G34" s="5" t="str">
        <v>JPY</v>
      </c>
    </row>
    <row r="35" spans="1:32" x14ac:dyDescent="0.2">
      <c r="D35" s="28">
        <v>1</v>
      </c>
      <c r="E35" s="28">
        <v>0</v>
      </c>
      <c r="F35" s="28">
        <v>0</v>
      </c>
      <c r="G35" s="28">
        <v>0</v>
      </c>
    </row>
    <row r="37" spans="1:32" x14ac:dyDescent="0.2">
      <c r="A37" s="1" t="s">
        <v>98</v>
      </c>
      <c r="C37" s="8" t="str" cm="1">
        <f t="array" ref="C37">INDEX(C20:C26,port_ix,1)</f>
        <v>opt</v>
      </c>
      <c r="D37" s="48"/>
      <c r="E37" s="48"/>
      <c r="F37" s="48"/>
      <c r="G37" s="48"/>
      <c r="H37" s="48"/>
      <c r="I37" s="48"/>
      <c r="J37" s="48"/>
      <c r="K37" s="48"/>
      <c r="L37" s="48"/>
      <c r="M37" s="48"/>
      <c r="N37" s="48"/>
      <c r="O37" s="48"/>
      <c r="P37" s="48"/>
      <c r="Q37" s="48"/>
      <c r="R37" s="48"/>
      <c r="S37" s="48"/>
      <c r="T37" s="48"/>
      <c r="U37" s="48"/>
      <c r="V37" s="48"/>
      <c r="W37" s="48"/>
      <c r="X37" s="48"/>
      <c r="Y37" s="48"/>
      <c r="Z37" s="48"/>
      <c r="AA37" s="48"/>
    </row>
    <row r="38" spans="1:32" x14ac:dyDescent="0.2">
      <c r="A38" s="45">
        <v>6</v>
      </c>
      <c r="C38" s="7" t="s">
        <v>135</v>
      </c>
      <c r="D38" s="57">
        <f t="array" ref="D38:AA38">INDEX(port_wts,port_ix,)</f>
        <v>0</v>
      </c>
      <c r="E38" s="57">
        <v>0</v>
      </c>
      <c r="F38" s="57">
        <v>0</v>
      </c>
      <c r="G38" s="57">
        <v>0</v>
      </c>
      <c r="H38" s="57">
        <v>0</v>
      </c>
      <c r="I38" s="57">
        <v>0</v>
      </c>
      <c r="J38" s="57">
        <v>0</v>
      </c>
      <c r="K38" s="57">
        <v>0</v>
      </c>
      <c r="L38" s="57">
        <v>1</v>
      </c>
      <c r="M38" s="57">
        <v>0</v>
      </c>
      <c r="N38" s="57">
        <v>0</v>
      </c>
      <c r="O38" s="57">
        <v>0</v>
      </c>
      <c r="P38" s="57">
        <v>0</v>
      </c>
      <c r="Q38" s="57">
        <v>0</v>
      </c>
      <c r="R38" s="57">
        <v>0</v>
      </c>
      <c r="S38" s="57">
        <v>0</v>
      </c>
      <c r="T38" s="57">
        <v>0</v>
      </c>
      <c r="U38" s="57">
        <v>0</v>
      </c>
      <c r="V38" s="57">
        <v>0</v>
      </c>
      <c r="W38" s="57">
        <v>0</v>
      </c>
      <c r="X38" s="57">
        <v>0</v>
      </c>
      <c r="Y38" s="57">
        <v>0</v>
      </c>
      <c r="Z38" s="57">
        <v>0</v>
      </c>
      <c r="AA38" s="57">
        <v>0</v>
      </c>
      <c r="AB38" s="44"/>
    </row>
    <row r="40" spans="1:32" x14ac:dyDescent="0.2">
      <c r="C40" s="7" t="s">
        <v>114</v>
      </c>
      <c r="D40" s="50">
        <v>1</v>
      </c>
      <c r="E40" s="50">
        <v>1</v>
      </c>
      <c r="F40" s="50">
        <v>1</v>
      </c>
      <c r="G40" s="50">
        <v>1</v>
      </c>
      <c r="H40" s="50">
        <v>1</v>
      </c>
      <c r="I40" s="50">
        <v>1</v>
      </c>
      <c r="J40" s="50">
        <v>1</v>
      </c>
      <c r="K40" s="50">
        <v>1</v>
      </c>
      <c r="L40" s="50">
        <v>1</v>
      </c>
      <c r="M40" s="50">
        <v>1</v>
      </c>
      <c r="N40" s="50">
        <v>1</v>
      </c>
      <c r="O40" s="50">
        <v>1</v>
      </c>
      <c r="P40" s="50">
        <v>1</v>
      </c>
      <c r="Q40" s="50">
        <v>1</v>
      </c>
      <c r="R40" s="50">
        <v>1</v>
      </c>
      <c r="S40" s="50">
        <v>1</v>
      </c>
      <c r="T40" s="50">
        <v>1</v>
      </c>
      <c r="U40" s="50">
        <v>1</v>
      </c>
      <c r="V40" s="50">
        <v>1</v>
      </c>
      <c r="W40" s="50">
        <v>1</v>
      </c>
      <c r="X40" s="50">
        <v>1</v>
      </c>
      <c r="Y40" s="50">
        <v>1</v>
      </c>
      <c r="Z40" s="50">
        <v>1</v>
      </c>
      <c r="AA40" s="50">
        <v>1</v>
      </c>
      <c r="AB40" s="43"/>
    </row>
    <row r="41" spans="1:32" x14ac:dyDescent="0.2">
      <c r="C41" s="7" t="s">
        <v>115</v>
      </c>
      <c r="D41" s="50">
        <v>0</v>
      </c>
      <c r="E41" s="50">
        <v>0</v>
      </c>
      <c r="F41" s="50">
        <v>0</v>
      </c>
      <c r="G41" s="50">
        <v>0</v>
      </c>
      <c r="H41" s="50">
        <v>0</v>
      </c>
      <c r="I41" s="50">
        <v>0</v>
      </c>
      <c r="J41" s="50">
        <v>0</v>
      </c>
      <c r="K41" s="50">
        <v>0</v>
      </c>
      <c r="L41" s="50">
        <v>0</v>
      </c>
      <c r="M41" s="50">
        <v>0</v>
      </c>
      <c r="N41" s="50">
        <v>0</v>
      </c>
      <c r="O41" s="50">
        <v>0</v>
      </c>
      <c r="P41" s="50">
        <v>0</v>
      </c>
      <c r="Q41" s="50">
        <v>0</v>
      </c>
      <c r="R41" s="50">
        <v>0</v>
      </c>
      <c r="S41" s="50">
        <v>0</v>
      </c>
      <c r="T41" s="50">
        <v>0</v>
      </c>
      <c r="U41" s="50">
        <v>0</v>
      </c>
      <c r="V41" s="50">
        <v>0</v>
      </c>
      <c r="W41" s="50">
        <v>0</v>
      </c>
      <c r="X41" s="50">
        <v>-1</v>
      </c>
      <c r="Y41" s="50">
        <v>-1</v>
      </c>
      <c r="Z41" s="50">
        <v>-1</v>
      </c>
      <c r="AA41" s="50">
        <v>-1</v>
      </c>
      <c r="AB41" s="43"/>
    </row>
    <row r="42" spans="1:32" x14ac:dyDescent="0.2">
      <c r="C42" s="7" t="s">
        <v>111</v>
      </c>
      <c r="D42" s="52">
        <f>IF(AND(D38&gt;=D41,D38&lt;=D40),1,0)</f>
        <v>1</v>
      </c>
      <c r="E42" s="52">
        <f t="shared" ref="E42:AA42" si="18">IF(AND(E38&gt;=E41,E38&lt;=E40),1,0)</f>
        <v>1</v>
      </c>
      <c r="F42" s="52">
        <f t="shared" si="18"/>
        <v>1</v>
      </c>
      <c r="G42" s="52">
        <f t="shared" si="18"/>
        <v>1</v>
      </c>
      <c r="H42" s="52">
        <f t="shared" si="18"/>
        <v>1</v>
      </c>
      <c r="I42" s="52">
        <f t="shared" si="18"/>
        <v>1</v>
      </c>
      <c r="J42" s="52">
        <f t="shared" si="18"/>
        <v>1</v>
      </c>
      <c r="K42" s="52">
        <f t="shared" si="18"/>
        <v>1</v>
      </c>
      <c r="L42" s="52">
        <f t="shared" si="18"/>
        <v>1</v>
      </c>
      <c r="M42" s="52">
        <f t="shared" si="18"/>
        <v>1</v>
      </c>
      <c r="N42" s="52">
        <f t="shared" si="18"/>
        <v>1</v>
      </c>
      <c r="O42" s="52">
        <f t="shared" si="18"/>
        <v>1</v>
      </c>
      <c r="P42" s="52">
        <f t="shared" si="18"/>
        <v>1</v>
      </c>
      <c r="Q42" s="52">
        <f t="shared" si="18"/>
        <v>1</v>
      </c>
      <c r="R42" s="52">
        <f t="shared" si="18"/>
        <v>1</v>
      </c>
      <c r="S42" s="52">
        <f t="shared" si="18"/>
        <v>1</v>
      </c>
      <c r="T42" s="52">
        <f t="shared" si="18"/>
        <v>1</v>
      </c>
      <c r="U42" s="52">
        <f t="shared" si="18"/>
        <v>1</v>
      </c>
      <c r="V42" s="52">
        <f t="shared" si="18"/>
        <v>1</v>
      </c>
      <c r="W42" s="52">
        <f t="shared" si="18"/>
        <v>1</v>
      </c>
      <c r="X42" s="52">
        <f t="shared" si="18"/>
        <v>1</v>
      </c>
      <c r="Y42" s="52">
        <f t="shared" si="18"/>
        <v>1</v>
      </c>
      <c r="Z42" s="52">
        <f t="shared" si="18"/>
        <v>1</v>
      </c>
      <c r="AA42" s="52">
        <f t="shared" si="18"/>
        <v>1</v>
      </c>
      <c r="AB42" s="43"/>
    </row>
    <row r="43" spans="1:32" x14ac:dyDescent="0.2">
      <c r="C43" s="42"/>
      <c r="D43" s="43"/>
      <c r="E43" s="43"/>
      <c r="F43" s="43"/>
      <c r="G43" s="43"/>
      <c r="H43" s="43"/>
      <c r="I43" s="43"/>
      <c r="J43" s="43"/>
      <c r="K43" s="43"/>
      <c r="L43" s="43"/>
      <c r="M43" s="43"/>
      <c r="N43" s="43"/>
      <c r="O43" s="43"/>
      <c r="P43" s="43"/>
      <c r="Q43" s="43"/>
      <c r="R43" s="43"/>
      <c r="S43" s="43"/>
      <c r="T43" s="43"/>
      <c r="U43" s="43"/>
      <c r="V43" s="43"/>
      <c r="W43" s="43"/>
      <c r="X43" s="43"/>
      <c r="Y43" s="43"/>
      <c r="Z43" s="43"/>
      <c r="AA43" s="43"/>
      <c r="AB43" s="43"/>
    </row>
    <row r="44" spans="1:32" x14ac:dyDescent="0.2">
      <c r="C44" s="8" t="s">
        <v>138</v>
      </c>
      <c r="D44" s="51" t="str">
        <f t="array" ref="D44:AA44">asset_names</f>
        <v>US.CASH</v>
      </c>
      <c r="E44" s="51" t="str">
        <v>EU.CASH</v>
      </c>
      <c r="F44" s="51" t="str">
        <v>UK.CASH</v>
      </c>
      <c r="G44" s="51" t="str">
        <v>JP.CASH</v>
      </c>
      <c r="H44" s="51" t="str">
        <v>US.GOVT.01</v>
      </c>
      <c r="I44" s="51" t="str">
        <v>DE.GOVT.01</v>
      </c>
      <c r="J44" s="51" t="str">
        <v>UK.GOVT.01</v>
      </c>
      <c r="K44" s="51" t="str">
        <v>JP.GOVT.01</v>
      </c>
      <c r="L44" s="51" t="str">
        <v>US.GOVT.13</v>
      </c>
      <c r="M44" s="51" t="str">
        <v>DE.GOVT.13</v>
      </c>
      <c r="N44" s="51" t="str">
        <v>UK.GOVT.13</v>
      </c>
      <c r="O44" s="51" t="str">
        <v>JP.GOVT.13</v>
      </c>
      <c r="P44" s="51" t="str">
        <v>US.GOVT.35</v>
      </c>
      <c r="Q44" s="51" t="str">
        <v>DE.GOVT.35</v>
      </c>
      <c r="R44" s="51" t="str">
        <v>UK.GOVT.35</v>
      </c>
      <c r="S44" s="51" t="str">
        <v>JP.GOVT.35</v>
      </c>
      <c r="T44" s="51" t="str">
        <v>US.EQ</v>
      </c>
      <c r="U44" s="51" t="str">
        <v>EU.EQ</v>
      </c>
      <c r="V44" s="51" t="str">
        <v>UK.EQ</v>
      </c>
      <c r="W44" s="51" t="str">
        <v>JP.EQ</v>
      </c>
      <c r="X44" s="51" t="str">
        <v>USD.FWD</v>
      </c>
      <c r="Y44" s="51" t="str">
        <v>EUR.FWD</v>
      </c>
      <c r="Z44" s="51" t="str">
        <v>GBP.FWD</v>
      </c>
      <c r="AA44" s="51" t="str">
        <v>JPY.FWD</v>
      </c>
      <c r="AB44" s="51" t="s">
        <v>137</v>
      </c>
      <c r="AC44" s="51" t="s">
        <v>132</v>
      </c>
      <c r="AD44" s="51" t="s">
        <v>134</v>
      </c>
      <c r="AE44" s="51" t="s">
        <v>133</v>
      </c>
      <c r="AF44" s="51" t="s">
        <v>111</v>
      </c>
    </row>
    <row r="45" spans="1:32" x14ac:dyDescent="0.2">
      <c r="C45" s="7" t="s">
        <v>131</v>
      </c>
      <c r="D45" s="49">
        <f>D6</f>
        <v>1.9754762883817056E-2</v>
      </c>
      <c r="E45" s="49">
        <f>E6</f>
        <v>1.4076142686164417E-2</v>
      </c>
      <c r="F45" s="49">
        <f t="shared" ref="F45:AA45" si="19">F6</f>
        <v>2.4381152023413177E-2</v>
      </c>
      <c r="G45" s="49">
        <f t="shared" si="19"/>
        <v>1.227681638974909E-3</v>
      </c>
      <c r="H45" s="49">
        <f t="shared" si="19"/>
        <v>1.9581756414521978E-2</v>
      </c>
      <c r="I45" s="49">
        <f t="shared" si="19"/>
        <v>1.3188861474522362E-2</v>
      </c>
      <c r="J45" s="49">
        <f t="shared" si="19"/>
        <v>6.936020899636075E-3</v>
      </c>
      <c r="K45" s="49">
        <f t="shared" si="19"/>
        <v>8.4539051247811692E-4</v>
      </c>
      <c r="L45" s="49">
        <f t="shared" si="19"/>
        <v>2.4297932616149431E-2</v>
      </c>
      <c r="M45" s="49">
        <f t="shared" si="19"/>
        <v>1.6401826654908191E-2</v>
      </c>
      <c r="N45" s="49">
        <f t="shared" si="19"/>
        <v>2.7366583737166605E-2</v>
      </c>
      <c r="O45" s="49">
        <f t="shared" si="19"/>
        <v>3.3988010171532856E-3</v>
      </c>
      <c r="P45" s="49">
        <f t="shared" si="19"/>
        <v>3.358598296229931E-2</v>
      </c>
      <c r="Q45" s="49">
        <f t="shared" si="19"/>
        <v>2.3180948054750239E-2</v>
      </c>
      <c r="R45" s="49">
        <f t="shared" si="19"/>
        <v>3.2166083187074923E-2</v>
      </c>
      <c r="S45" s="49">
        <f t="shared" si="19"/>
        <v>8.6567694470218726E-3</v>
      </c>
      <c r="T45" s="49">
        <f t="shared" si="19"/>
        <v>6.227042342428124E-2</v>
      </c>
      <c r="U45" s="49">
        <f t="shared" si="19"/>
        <v>2.7546522457655431E-2</v>
      </c>
      <c r="V45" s="49">
        <f t="shared" si="19"/>
        <v>2.1659822022708886E-2</v>
      </c>
      <c r="W45" s="49">
        <f t="shared" si="19"/>
        <v>4.7140275639582896E-2</v>
      </c>
      <c r="X45" s="49">
        <f t="shared" si="19"/>
        <v>1.9754762883817056E-2</v>
      </c>
      <c r="Y45" s="49">
        <f t="shared" si="19"/>
        <v>1.3147832876956533E-2</v>
      </c>
      <c r="Z45" s="49">
        <f t="shared" si="19"/>
        <v>2.4109354356963042E-2</v>
      </c>
      <c r="AA45" s="49">
        <f t="shared" si="19"/>
        <v>7.4895674284203295E-5</v>
      </c>
      <c r="AB45" s="56" t="str">
        <f>C45</f>
        <v>mu</v>
      </c>
      <c r="AC45" s="50">
        <v>-1</v>
      </c>
      <c r="AD45" s="57">
        <f t="shared" ref="AD45:AD66" si="20">SUMPRODUCT(opt_wts,D45:AA45)</f>
        <v>2.4297932616149431E-2</v>
      </c>
      <c r="AE45" s="50">
        <v>1</v>
      </c>
      <c r="AF45" s="52">
        <f>IF(AND(AD45&gt;=AC45,AD45&lt;=AE45),1,0)</f>
        <v>1</v>
      </c>
    </row>
    <row r="46" spans="1:32" x14ac:dyDescent="0.2">
      <c r="C46" s="7" t="s">
        <v>130</v>
      </c>
      <c r="D46" s="53">
        <f>D8</f>
        <v>8.3299999999999999E-2</v>
      </c>
      <c r="E46" s="53">
        <f t="shared" ref="E46:AA46" si="21">E8</f>
        <v>8.3299999999999999E-2</v>
      </c>
      <c r="F46" s="53">
        <f t="shared" si="21"/>
        <v>8.3299999999999999E-2</v>
      </c>
      <c r="G46" s="53">
        <f t="shared" si="21"/>
        <v>8.3299999999999999E-2</v>
      </c>
      <c r="H46" s="53">
        <f t="shared" si="21"/>
        <v>0.48</v>
      </c>
      <c r="I46" s="53">
        <f t="shared" si="21"/>
        <v>0.54</v>
      </c>
      <c r="J46" s="53">
        <f t="shared" si="21"/>
        <v>0.57999999999999996</v>
      </c>
      <c r="K46" s="53">
        <f t="shared" si="21"/>
        <v>0.55000000000000004</v>
      </c>
      <c r="L46" s="53">
        <f t="shared" si="21"/>
        <v>1.81</v>
      </c>
      <c r="M46" s="53">
        <f t="shared" si="21"/>
        <v>1.84</v>
      </c>
      <c r="N46" s="53">
        <f t="shared" si="21"/>
        <v>1.85</v>
      </c>
      <c r="O46" s="53">
        <f t="shared" si="21"/>
        <v>1.92</v>
      </c>
      <c r="P46" s="53">
        <f t="shared" si="21"/>
        <v>3.71</v>
      </c>
      <c r="Q46" s="53">
        <f t="shared" si="21"/>
        <v>3.83</v>
      </c>
      <c r="R46" s="53">
        <f t="shared" si="21"/>
        <v>3.54</v>
      </c>
      <c r="S46" s="53">
        <f t="shared" si="21"/>
        <v>4</v>
      </c>
      <c r="T46" s="53">
        <f t="shared" si="21"/>
        <v>0</v>
      </c>
      <c r="U46" s="53">
        <f t="shared" si="21"/>
        <v>0</v>
      </c>
      <c r="V46" s="53">
        <f t="shared" si="21"/>
        <v>0</v>
      </c>
      <c r="W46" s="53">
        <f t="shared" si="21"/>
        <v>0</v>
      </c>
      <c r="X46" s="53">
        <f t="shared" si="21"/>
        <v>8.3299999999999999E-2</v>
      </c>
      <c r="Y46" s="53">
        <f t="shared" si="21"/>
        <v>8.3299999999999999E-2</v>
      </c>
      <c r="Z46" s="53">
        <f t="shared" si="21"/>
        <v>8.3299999999999999E-2</v>
      </c>
      <c r="AA46" s="53">
        <f t="shared" si="21"/>
        <v>8.3299999999999999E-2</v>
      </c>
      <c r="AB46" s="56" t="str">
        <f t="shared" ref="AB46:AB66" si="22">C46</f>
        <v>dur</v>
      </c>
      <c r="AC46" s="55">
        <v>0</v>
      </c>
      <c r="AD46" s="63">
        <f t="shared" si="20"/>
        <v>1.81</v>
      </c>
      <c r="AE46" s="55">
        <v>30</v>
      </c>
      <c r="AF46" s="52">
        <f t="shared" ref="AF46:AF66" si="23">IF(AND(AD46&gt;=AC46,AD46&lt;=AE46),1,0)</f>
        <v>1</v>
      </c>
    </row>
    <row r="47" spans="1:32" x14ac:dyDescent="0.2">
      <c r="C47" s="7" t="s">
        <v>120</v>
      </c>
      <c r="D47" s="54">
        <v>1</v>
      </c>
      <c r="E47" s="54">
        <v>1</v>
      </c>
      <c r="F47" s="54">
        <v>1</v>
      </c>
      <c r="G47" s="54">
        <v>1</v>
      </c>
      <c r="H47" s="54">
        <v>1</v>
      </c>
      <c r="I47" s="54">
        <v>1</v>
      </c>
      <c r="J47" s="54">
        <v>1</v>
      </c>
      <c r="K47" s="54">
        <v>1</v>
      </c>
      <c r="L47" s="54">
        <v>1</v>
      </c>
      <c r="M47" s="54">
        <v>1</v>
      </c>
      <c r="N47" s="54">
        <v>1</v>
      </c>
      <c r="O47" s="54">
        <v>1</v>
      </c>
      <c r="P47" s="54">
        <v>1</v>
      </c>
      <c r="Q47" s="54">
        <v>1</v>
      </c>
      <c r="R47" s="54">
        <v>1</v>
      </c>
      <c r="S47" s="54">
        <v>1</v>
      </c>
      <c r="T47" s="54">
        <v>1</v>
      </c>
      <c r="U47" s="54">
        <v>1</v>
      </c>
      <c r="V47" s="54">
        <v>1</v>
      </c>
      <c r="W47" s="54">
        <v>1</v>
      </c>
      <c r="X47" s="54">
        <v>1</v>
      </c>
      <c r="Y47" s="54">
        <v>1</v>
      </c>
      <c r="Z47" s="54">
        <v>1</v>
      </c>
      <c r="AA47" s="54">
        <v>1</v>
      </c>
      <c r="AB47" s="56" t="str">
        <f t="shared" si="22"/>
        <v>budget</v>
      </c>
      <c r="AC47" s="50">
        <v>1</v>
      </c>
      <c r="AD47" s="62">
        <f t="shared" si="20"/>
        <v>1</v>
      </c>
      <c r="AE47" s="50">
        <v>1</v>
      </c>
      <c r="AF47" s="52">
        <f t="shared" si="23"/>
        <v>1</v>
      </c>
    </row>
    <row r="48" spans="1:32" x14ac:dyDescent="0.2">
      <c r="C48" s="7" t="s">
        <v>121</v>
      </c>
      <c r="D48" s="54">
        <v>0</v>
      </c>
      <c r="E48" s="54">
        <v>0</v>
      </c>
      <c r="F48" s="54">
        <v>0</v>
      </c>
      <c r="G48" s="54">
        <v>0</v>
      </c>
      <c r="H48" s="54">
        <v>0</v>
      </c>
      <c r="I48" s="54">
        <v>0</v>
      </c>
      <c r="J48" s="54">
        <v>0</v>
      </c>
      <c r="K48" s="54">
        <v>0</v>
      </c>
      <c r="L48" s="54">
        <v>0</v>
      </c>
      <c r="M48" s="54">
        <v>0</v>
      </c>
      <c r="N48" s="54">
        <v>0</v>
      </c>
      <c r="O48" s="54">
        <v>0</v>
      </c>
      <c r="P48" s="54">
        <v>0</v>
      </c>
      <c r="Q48" s="54">
        <v>0</v>
      </c>
      <c r="R48" s="54">
        <v>0</v>
      </c>
      <c r="S48" s="54">
        <v>0</v>
      </c>
      <c r="T48" s="54">
        <v>0</v>
      </c>
      <c r="U48" s="54">
        <v>0</v>
      </c>
      <c r="V48" s="54">
        <v>0</v>
      </c>
      <c r="W48" s="54">
        <v>0</v>
      </c>
      <c r="X48" s="54">
        <v>1</v>
      </c>
      <c r="Y48" s="54">
        <v>1</v>
      </c>
      <c r="Z48" s="54">
        <v>1</v>
      </c>
      <c r="AA48" s="54">
        <v>1</v>
      </c>
      <c r="AB48" s="56" t="str">
        <f t="shared" si="22"/>
        <v>fwd</v>
      </c>
      <c r="AC48" s="50">
        <v>0</v>
      </c>
      <c r="AD48" s="62">
        <f t="shared" si="20"/>
        <v>0</v>
      </c>
      <c r="AE48" s="50">
        <v>0</v>
      </c>
      <c r="AF48" s="52">
        <f t="shared" si="23"/>
        <v>1</v>
      </c>
    </row>
    <row r="49" spans="3:32" x14ac:dyDescent="0.2">
      <c r="C49" s="7" t="s">
        <v>78</v>
      </c>
      <c r="D49" s="54">
        <v>1</v>
      </c>
      <c r="E49" s="54">
        <v>0</v>
      </c>
      <c r="F49" s="54">
        <v>0</v>
      </c>
      <c r="G49" s="54">
        <v>0</v>
      </c>
      <c r="H49" s="54">
        <v>1</v>
      </c>
      <c r="I49" s="54">
        <v>0</v>
      </c>
      <c r="J49" s="54">
        <v>0</v>
      </c>
      <c r="K49" s="54">
        <v>0</v>
      </c>
      <c r="L49" s="54">
        <v>1</v>
      </c>
      <c r="M49" s="54">
        <v>0</v>
      </c>
      <c r="N49" s="54">
        <v>0</v>
      </c>
      <c r="O49" s="54">
        <v>0</v>
      </c>
      <c r="P49" s="54">
        <v>1</v>
      </c>
      <c r="Q49" s="54">
        <v>0</v>
      </c>
      <c r="R49" s="54">
        <v>0</v>
      </c>
      <c r="S49" s="54">
        <v>0</v>
      </c>
      <c r="T49" s="54">
        <v>1</v>
      </c>
      <c r="U49" s="54">
        <v>0</v>
      </c>
      <c r="V49" s="54">
        <v>0</v>
      </c>
      <c r="W49" s="54">
        <v>0</v>
      </c>
      <c r="X49" s="54">
        <v>1</v>
      </c>
      <c r="Y49" s="54">
        <v>0</v>
      </c>
      <c r="Z49" s="54">
        <v>0</v>
      </c>
      <c r="AA49" s="54">
        <v>0</v>
      </c>
      <c r="AB49" s="56" t="str">
        <f t="shared" si="22"/>
        <v>USD</v>
      </c>
      <c r="AC49" s="50">
        <v>-1</v>
      </c>
      <c r="AD49" s="62">
        <f t="shared" si="20"/>
        <v>1</v>
      </c>
      <c r="AE49" s="50">
        <v>1</v>
      </c>
      <c r="AF49" s="52">
        <f t="shared" si="23"/>
        <v>1</v>
      </c>
    </row>
    <row r="50" spans="3:32" x14ac:dyDescent="0.2">
      <c r="C50" s="7" t="s">
        <v>79</v>
      </c>
      <c r="D50" s="54">
        <v>0</v>
      </c>
      <c r="E50" s="54">
        <v>1</v>
      </c>
      <c r="F50" s="54">
        <v>0</v>
      </c>
      <c r="G50" s="54">
        <v>0</v>
      </c>
      <c r="H50" s="54">
        <v>0</v>
      </c>
      <c r="I50" s="54">
        <v>1</v>
      </c>
      <c r="J50" s="54">
        <v>0</v>
      </c>
      <c r="K50" s="54">
        <v>0</v>
      </c>
      <c r="L50" s="54">
        <v>0</v>
      </c>
      <c r="M50" s="54">
        <v>1</v>
      </c>
      <c r="N50" s="54">
        <v>0</v>
      </c>
      <c r="O50" s="54">
        <v>0</v>
      </c>
      <c r="P50" s="54">
        <v>0</v>
      </c>
      <c r="Q50" s="54">
        <v>1</v>
      </c>
      <c r="R50" s="54">
        <v>0</v>
      </c>
      <c r="S50" s="54">
        <v>0</v>
      </c>
      <c r="T50" s="54">
        <v>0</v>
      </c>
      <c r="U50" s="54">
        <v>1</v>
      </c>
      <c r="V50" s="54">
        <v>0</v>
      </c>
      <c r="W50" s="54">
        <v>0</v>
      </c>
      <c r="X50" s="54">
        <v>0</v>
      </c>
      <c r="Y50" s="54">
        <v>1</v>
      </c>
      <c r="Z50" s="54">
        <v>0</v>
      </c>
      <c r="AA50" s="54">
        <v>0</v>
      </c>
      <c r="AB50" s="56" t="str">
        <f t="shared" si="22"/>
        <v>EUR</v>
      </c>
      <c r="AC50" s="50">
        <v>-1</v>
      </c>
      <c r="AD50" s="62">
        <f t="shared" si="20"/>
        <v>0</v>
      </c>
      <c r="AE50" s="50">
        <v>1</v>
      </c>
      <c r="AF50" s="52">
        <f t="shared" si="23"/>
        <v>1</v>
      </c>
    </row>
    <row r="51" spans="3:32" x14ac:dyDescent="0.2">
      <c r="C51" s="7" t="s">
        <v>80</v>
      </c>
      <c r="D51" s="54">
        <v>0</v>
      </c>
      <c r="E51" s="54">
        <v>0</v>
      </c>
      <c r="F51" s="54">
        <v>1</v>
      </c>
      <c r="G51" s="54">
        <v>0</v>
      </c>
      <c r="H51" s="54">
        <v>0</v>
      </c>
      <c r="I51" s="54">
        <v>0</v>
      </c>
      <c r="J51" s="54">
        <v>1</v>
      </c>
      <c r="K51" s="54">
        <v>0</v>
      </c>
      <c r="L51" s="54">
        <v>0</v>
      </c>
      <c r="M51" s="54">
        <v>0</v>
      </c>
      <c r="N51" s="54">
        <v>1</v>
      </c>
      <c r="O51" s="54">
        <v>0</v>
      </c>
      <c r="P51" s="54">
        <v>0</v>
      </c>
      <c r="Q51" s="54">
        <v>0</v>
      </c>
      <c r="R51" s="54">
        <v>1</v>
      </c>
      <c r="S51" s="54">
        <v>0</v>
      </c>
      <c r="T51" s="54">
        <v>0</v>
      </c>
      <c r="U51" s="54">
        <v>0</v>
      </c>
      <c r="V51" s="54">
        <v>1</v>
      </c>
      <c r="W51" s="54">
        <v>0</v>
      </c>
      <c r="X51" s="54">
        <v>0</v>
      </c>
      <c r="Y51" s="54">
        <v>0</v>
      </c>
      <c r="Z51" s="54">
        <v>1</v>
      </c>
      <c r="AA51" s="54">
        <v>0</v>
      </c>
      <c r="AB51" s="56" t="str">
        <f t="shared" si="22"/>
        <v>GBP</v>
      </c>
      <c r="AC51" s="50">
        <v>-1</v>
      </c>
      <c r="AD51" s="62">
        <f t="shared" si="20"/>
        <v>0</v>
      </c>
      <c r="AE51" s="50">
        <v>1</v>
      </c>
      <c r="AF51" s="52">
        <f t="shared" si="23"/>
        <v>1</v>
      </c>
    </row>
    <row r="52" spans="3:32" x14ac:dyDescent="0.2">
      <c r="C52" s="7" t="s">
        <v>81</v>
      </c>
      <c r="D52" s="54">
        <v>0</v>
      </c>
      <c r="E52" s="54">
        <v>0</v>
      </c>
      <c r="F52" s="54">
        <v>0</v>
      </c>
      <c r="G52" s="54">
        <v>1</v>
      </c>
      <c r="H52" s="54">
        <v>0</v>
      </c>
      <c r="I52" s="54">
        <v>0</v>
      </c>
      <c r="J52" s="54">
        <v>0</v>
      </c>
      <c r="K52" s="54">
        <v>1</v>
      </c>
      <c r="L52" s="54">
        <v>0</v>
      </c>
      <c r="M52" s="54">
        <v>0</v>
      </c>
      <c r="N52" s="54">
        <v>0</v>
      </c>
      <c r="O52" s="54">
        <v>1</v>
      </c>
      <c r="P52" s="54">
        <v>0</v>
      </c>
      <c r="Q52" s="54">
        <v>0</v>
      </c>
      <c r="R52" s="54">
        <v>0</v>
      </c>
      <c r="S52" s="54">
        <v>1</v>
      </c>
      <c r="T52" s="54">
        <v>0</v>
      </c>
      <c r="U52" s="54">
        <v>0</v>
      </c>
      <c r="V52" s="54">
        <v>0</v>
      </c>
      <c r="W52" s="54">
        <v>1</v>
      </c>
      <c r="X52" s="54">
        <v>0</v>
      </c>
      <c r="Y52" s="54">
        <v>0</v>
      </c>
      <c r="Z52" s="54">
        <v>0</v>
      </c>
      <c r="AA52" s="54">
        <v>1</v>
      </c>
      <c r="AB52" s="56" t="str">
        <f t="shared" si="22"/>
        <v>JPY</v>
      </c>
      <c r="AC52" s="50">
        <v>-1</v>
      </c>
      <c r="AD52" s="62">
        <f t="shared" si="20"/>
        <v>0</v>
      </c>
      <c r="AE52" s="50">
        <v>1</v>
      </c>
      <c r="AF52" s="52">
        <f t="shared" si="23"/>
        <v>1</v>
      </c>
    </row>
    <row r="53" spans="3:32" x14ac:dyDescent="0.2">
      <c r="C53" s="7" t="s">
        <v>82</v>
      </c>
      <c r="D53" s="54">
        <v>1</v>
      </c>
      <c r="E53" s="54">
        <v>1</v>
      </c>
      <c r="F53" s="54">
        <v>1</v>
      </c>
      <c r="G53" s="54">
        <v>1</v>
      </c>
      <c r="H53" s="54">
        <v>0</v>
      </c>
      <c r="I53" s="54">
        <v>0</v>
      </c>
      <c r="J53" s="54">
        <v>0</v>
      </c>
      <c r="K53" s="54">
        <v>0</v>
      </c>
      <c r="L53" s="54">
        <v>0</v>
      </c>
      <c r="M53" s="54">
        <v>0</v>
      </c>
      <c r="N53" s="54">
        <v>0</v>
      </c>
      <c r="O53" s="54">
        <v>0</v>
      </c>
      <c r="P53" s="54">
        <v>0</v>
      </c>
      <c r="Q53" s="54">
        <v>0</v>
      </c>
      <c r="R53" s="54">
        <v>0</v>
      </c>
      <c r="S53" s="54">
        <v>0</v>
      </c>
      <c r="T53" s="54">
        <v>0</v>
      </c>
      <c r="U53" s="54">
        <v>0</v>
      </c>
      <c r="V53" s="54">
        <v>0</v>
      </c>
      <c r="W53" s="54">
        <v>0</v>
      </c>
      <c r="X53" s="54">
        <v>0</v>
      </c>
      <c r="Y53" s="54">
        <v>0</v>
      </c>
      <c r="Z53" s="54">
        <v>0</v>
      </c>
      <c r="AA53" s="54">
        <v>0</v>
      </c>
      <c r="AB53" s="56" t="str">
        <f t="shared" si="22"/>
        <v>CASH</v>
      </c>
      <c r="AC53" s="50">
        <v>-1</v>
      </c>
      <c r="AD53" s="62">
        <f t="shared" si="20"/>
        <v>0</v>
      </c>
      <c r="AE53" s="50">
        <v>1</v>
      </c>
      <c r="AF53" s="52">
        <f t="shared" si="23"/>
        <v>1</v>
      </c>
    </row>
    <row r="54" spans="3:32" x14ac:dyDescent="0.2">
      <c r="C54" s="7" t="s">
        <v>122</v>
      </c>
      <c r="D54" s="54">
        <v>1</v>
      </c>
      <c r="E54" s="54">
        <v>1</v>
      </c>
      <c r="F54" s="54">
        <v>1</v>
      </c>
      <c r="G54" s="54">
        <v>1</v>
      </c>
      <c r="H54" s="54">
        <v>1</v>
      </c>
      <c r="I54" s="54">
        <v>1</v>
      </c>
      <c r="J54" s="54">
        <v>1</v>
      </c>
      <c r="K54" s="54">
        <v>1</v>
      </c>
      <c r="L54" s="54">
        <v>1</v>
      </c>
      <c r="M54" s="54">
        <v>1</v>
      </c>
      <c r="N54" s="54">
        <v>1</v>
      </c>
      <c r="O54" s="54">
        <v>1</v>
      </c>
      <c r="P54" s="54">
        <v>1</v>
      </c>
      <c r="Q54" s="54">
        <v>1</v>
      </c>
      <c r="R54" s="54">
        <v>1</v>
      </c>
      <c r="S54" s="54">
        <v>1</v>
      </c>
      <c r="T54" s="54">
        <v>0</v>
      </c>
      <c r="U54" s="54">
        <v>0</v>
      </c>
      <c r="V54" s="54">
        <v>0</v>
      </c>
      <c r="W54" s="54">
        <v>0</v>
      </c>
      <c r="X54" s="54">
        <v>0</v>
      </c>
      <c r="Y54" s="54">
        <v>0</v>
      </c>
      <c r="Z54" s="54">
        <v>0</v>
      </c>
      <c r="AA54" s="54">
        <v>0</v>
      </c>
      <c r="AB54" s="56" t="str">
        <f t="shared" si="22"/>
        <v>FI</v>
      </c>
      <c r="AC54" s="50">
        <v>-1</v>
      </c>
      <c r="AD54" s="62">
        <f t="shared" si="20"/>
        <v>1</v>
      </c>
      <c r="AE54" s="50">
        <v>1</v>
      </c>
      <c r="AF54" s="52">
        <f t="shared" si="23"/>
        <v>1</v>
      </c>
    </row>
    <row r="55" spans="3:32" x14ac:dyDescent="0.2">
      <c r="C55" s="7" t="s">
        <v>123</v>
      </c>
      <c r="D55" s="54">
        <v>0</v>
      </c>
      <c r="E55" s="54">
        <v>0</v>
      </c>
      <c r="F55" s="54">
        <v>0</v>
      </c>
      <c r="G55" s="54">
        <v>0</v>
      </c>
      <c r="H55" s="54">
        <v>0</v>
      </c>
      <c r="I55" s="54">
        <v>0</v>
      </c>
      <c r="J55" s="54">
        <v>0</v>
      </c>
      <c r="K55" s="54">
        <v>0</v>
      </c>
      <c r="L55" s="54">
        <v>0</v>
      </c>
      <c r="M55" s="54">
        <v>0</v>
      </c>
      <c r="N55" s="54">
        <v>0</v>
      </c>
      <c r="O55" s="54">
        <v>0</v>
      </c>
      <c r="P55" s="54">
        <v>0</v>
      </c>
      <c r="Q55" s="54">
        <v>0</v>
      </c>
      <c r="R55" s="54">
        <v>0</v>
      </c>
      <c r="S55" s="54">
        <v>0</v>
      </c>
      <c r="T55" s="54">
        <v>1</v>
      </c>
      <c r="U55" s="54">
        <v>1</v>
      </c>
      <c r="V55" s="54">
        <v>1</v>
      </c>
      <c r="W55" s="54">
        <v>1</v>
      </c>
      <c r="X55" s="54">
        <v>0</v>
      </c>
      <c r="Y55" s="54">
        <v>0</v>
      </c>
      <c r="Z55" s="54">
        <v>0</v>
      </c>
      <c r="AA55" s="54">
        <v>0</v>
      </c>
      <c r="AB55" s="56" t="str">
        <f t="shared" si="22"/>
        <v>EQ</v>
      </c>
      <c r="AC55" s="50">
        <v>-1</v>
      </c>
      <c r="AD55" s="62">
        <f t="shared" si="20"/>
        <v>0</v>
      </c>
      <c r="AE55" s="50">
        <v>1</v>
      </c>
      <c r="AF55" s="52">
        <f t="shared" si="23"/>
        <v>1</v>
      </c>
    </row>
    <row r="56" spans="3:32" x14ac:dyDescent="0.2">
      <c r="C56" s="7" t="s">
        <v>136</v>
      </c>
      <c r="D56" s="54">
        <v>0</v>
      </c>
      <c r="E56" s="54">
        <v>0</v>
      </c>
      <c r="F56" s="54">
        <v>0</v>
      </c>
      <c r="G56" s="54">
        <v>0</v>
      </c>
      <c r="H56" s="54">
        <v>0</v>
      </c>
      <c r="I56" s="54">
        <v>0</v>
      </c>
      <c r="J56" s="54">
        <v>0</v>
      </c>
      <c r="K56" s="54">
        <v>0</v>
      </c>
      <c r="L56" s="54">
        <v>0</v>
      </c>
      <c r="M56" s="54">
        <v>0</v>
      </c>
      <c r="N56" s="54">
        <v>0</v>
      </c>
      <c r="O56" s="54">
        <v>0</v>
      </c>
      <c r="P56" s="54">
        <v>0</v>
      </c>
      <c r="Q56" s="54">
        <v>0</v>
      </c>
      <c r="R56" s="54">
        <v>0</v>
      </c>
      <c r="S56" s="54">
        <v>0</v>
      </c>
      <c r="T56" s="54">
        <v>0</v>
      </c>
      <c r="U56" s="54">
        <v>0</v>
      </c>
      <c r="V56" s="54">
        <v>0</v>
      </c>
      <c r="W56" s="54">
        <v>0</v>
      </c>
      <c r="X56" s="54">
        <v>0</v>
      </c>
      <c r="Y56" s="54">
        <v>0</v>
      </c>
      <c r="Z56" s="54">
        <v>0</v>
      </c>
      <c r="AA56" s="54">
        <v>0</v>
      </c>
      <c r="AB56" s="56" t="str">
        <f t="shared" si="22"/>
        <v>.</v>
      </c>
      <c r="AC56" s="50">
        <v>-1</v>
      </c>
      <c r="AD56" s="62">
        <f t="shared" si="20"/>
        <v>0</v>
      </c>
      <c r="AE56" s="50">
        <v>1</v>
      </c>
      <c r="AF56" s="52">
        <f t="shared" si="23"/>
        <v>1</v>
      </c>
    </row>
    <row r="57" spans="3:32" x14ac:dyDescent="0.2">
      <c r="C57" s="7" t="s">
        <v>136</v>
      </c>
      <c r="D57" s="54">
        <v>0</v>
      </c>
      <c r="E57" s="54">
        <v>0</v>
      </c>
      <c r="F57" s="54">
        <v>0</v>
      </c>
      <c r="G57" s="54">
        <v>0</v>
      </c>
      <c r="H57" s="54">
        <v>0</v>
      </c>
      <c r="I57" s="54">
        <v>0</v>
      </c>
      <c r="J57" s="54">
        <v>0</v>
      </c>
      <c r="K57" s="54">
        <v>0</v>
      </c>
      <c r="L57" s="54">
        <v>0</v>
      </c>
      <c r="M57" s="54">
        <v>0</v>
      </c>
      <c r="N57" s="54">
        <v>0</v>
      </c>
      <c r="O57" s="54">
        <v>0</v>
      </c>
      <c r="P57" s="54">
        <v>0</v>
      </c>
      <c r="Q57" s="54">
        <v>0</v>
      </c>
      <c r="R57" s="54">
        <v>0</v>
      </c>
      <c r="S57" s="54">
        <v>0</v>
      </c>
      <c r="T57" s="54">
        <v>0</v>
      </c>
      <c r="U57" s="54">
        <v>0</v>
      </c>
      <c r="V57" s="54">
        <v>0</v>
      </c>
      <c r="W57" s="54">
        <v>0</v>
      </c>
      <c r="X57" s="54">
        <v>0</v>
      </c>
      <c r="Y57" s="54">
        <v>0</v>
      </c>
      <c r="Z57" s="54">
        <v>0</v>
      </c>
      <c r="AA57" s="54">
        <v>0</v>
      </c>
      <c r="AB57" s="56" t="str">
        <f t="shared" si="22"/>
        <v>.</v>
      </c>
      <c r="AC57" s="50">
        <v>-1</v>
      </c>
      <c r="AD57" s="62">
        <f t="shared" si="20"/>
        <v>0</v>
      </c>
      <c r="AE57" s="50">
        <v>1</v>
      </c>
      <c r="AF57" s="52">
        <f t="shared" si="23"/>
        <v>1</v>
      </c>
    </row>
    <row r="58" spans="3:32" x14ac:dyDescent="0.2">
      <c r="C58" s="7" t="s">
        <v>136</v>
      </c>
      <c r="D58" s="54">
        <v>0</v>
      </c>
      <c r="E58" s="54">
        <v>0</v>
      </c>
      <c r="F58" s="54">
        <v>0</v>
      </c>
      <c r="G58" s="54">
        <v>0</v>
      </c>
      <c r="H58" s="54">
        <v>0</v>
      </c>
      <c r="I58" s="54">
        <v>0</v>
      </c>
      <c r="J58" s="54">
        <v>0</v>
      </c>
      <c r="K58" s="54">
        <v>0</v>
      </c>
      <c r="L58" s="54">
        <v>0</v>
      </c>
      <c r="M58" s="54">
        <v>0</v>
      </c>
      <c r="N58" s="54">
        <v>0</v>
      </c>
      <c r="O58" s="54">
        <v>0</v>
      </c>
      <c r="P58" s="54">
        <v>0</v>
      </c>
      <c r="Q58" s="54">
        <v>0</v>
      </c>
      <c r="R58" s="54">
        <v>0</v>
      </c>
      <c r="S58" s="54">
        <v>0</v>
      </c>
      <c r="T58" s="54">
        <v>0</v>
      </c>
      <c r="U58" s="54">
        <v>0</v>
      </c>
      <c r="V58" s="54">
        <v>0</v>
      </c>
      <c r="W58" s="54">
        <v>0</v>
      </c>
      <c r="X58" s="54">
        <v>0</v>
      </c>
      <c r="Y58" s="54">
        <v>0</v>
      </c>
      <c r="Z58" s="54">
        <v>0</v>
      </c>
      <c r="AA58" s="54">
        <v>0</v>
      </c>
      <c r="AB58" s="56" t="str">
        <f t="shared" si="22"/>
        <v>.</v>
      </c>
      <c r="AC58" s="50">
        <v>-1</v>
      </c>
      <c r="AD58" s="62">
        <f t="shared" si="20"/>
        <v>0</v>
      </c>
      <c r="AE58" s="50">
        <v>1</v>
      </c>
      <c r="AF58" s="52">
        <f t="shared" si="23"/>
        <v>1</v>
      </c>
    </row>
    <row r="59" spans="3:32" x14ac:dyDescent="0.2">
      <c r="C59" s="7" t="s">
        <v>136</v>
      </c>
      <c r="D59" s="54">
        <v>0</v>
      </c>
      <c r="E59" s="54">
        <v>0</v>
      </c>
      <c r="F59" s="54">
        <v>0</v>
      </c>
      <c r="G59" s="54">
        <v>0</v>
      </c>
      <c r="H59" s="54">
        <v>0</v>
      </c>
      <c r="I59" s="54">
        <v>0</v>
      </c>
      <c r="J59" s="54">
        <v>0</v>
      </c>
      <c r="K59" s="54">
        <v>0</v>
      </c>
      <c r="L59" s="54">
        <v>0</v>
      </c>
      <c r="M59" s="54">
        <v>0</v>
      </c>
      <c r="N59" s="54">
        <v>0</v>
      </c>
      <c r="O59" s="54">
        <v>0</v>
      </c>
      <c r="P59" s="54">
        <v>0</v>
      </c>
      <c r="Q59" s="54">
        <v>0</v>
      </c>
      <c r="R59" s="54">
        <v>0</v>
      </c>
      <c r="S59" s="54">
        <v>0</v>
      </c>
      <c r="T59" s="54">
        <v>0</v>
      </c>
      <c r="U59" s="54">
        <v>0</v>
      </c>
      <c r="V59" s="54">
        <v>0</v>
      </c>
      <c r="W59" s="54">
        <v>0</v>
      </c>
      <c r="X59" s="54">
        <v>0</v>
      </c>
      <c r="Y59" s="54">
        <v>0</v>
      </c>
      <c r="Z59" s="54">
        <v>0</v>
      </c>
      <c r="AA59" s="54">
        <v>0</v>
      </c>
      <c r="AB59" s="56" t="str">
        <f t="shared" si="22"/>
        <v>.</v>
      </c>
      <c r="AC59" s="50">
        <v>-1</v>
      </c>
      <c r="AD59" s="62">
        <f t="shared" si="20"/>
        <v>0</v>
      </c>
      <c r="AE59" s="50">
        <v>1</v>
      </c>
      <c r="AF59" s="52">
        <f t="shared" si="23"/>
        <v>1</v>
      </c>
    </row>
    <row r="60" spans="3:32" x14ac:dyDescent="0.2">
      <c r="C60" s="7" t="s">
        <v>136</v>
      </c>
      <c r="D60" s="54">
        <v>0</v>
      </c>
      <c r="E60" s="54">
        <v>0</v>
      </c>
      <c r="F60" s="54">
        <v>0</v>
      </c>
      <c r="G60" s="54">
        <v>0</v>
      </c>
      <c r="H60" s="54">
        <v>0</v>
      </c>
      <c r="I60" s="54">
        <v>0</v>
      </c>
      <c r="J60" s="54">
        <v>0</v>
      </c>
      <c r="K60" s="54">
        <v>0</v>
      </c>
      <c r="L60" s="54">
        <v>0</v>
      </c>
      <c r="M60" s="54">
        <v>0</v>
      </c>
      <c r="N60" s="54">
        <v>0</v>
      </c>
      <c r="O60" s="54">
        <v>0</v>
      </c>
      <c r="P60" s="54">
        <v>0</v>
      </c>
      <c r="Q60" s="54">
        <v>0</v>
      </c>
      <c r="R60" s="54">
        <v>0</v>
      </c>
      <c r="S60" s="54">
        <v>0</v>
      </c>
      <c r="T60" s="54">
        <v>0</v>
      </c>
      <c r="U60" s="54">
        <v>0</v>
      </c>
      <c r="V60" s="54">
        <v>0</v>
      </c>
      <c r="W60" s="54">
        <v>0</v>
      </c>
      <c r="X60" s="54">
        <v>0</v>
      </c>
      <c r="Y60" s="54">
        <v>0</v>
      </c>
      <c r="Z60" s="54">
        <v>0</v>
      </c>
      <c r="AA60" s="54">
        <v>0</v>
      </c>
      <c r="AB60" s="56" t="str">
        <f t="shared" si="22"/>
        <v>.</v>
      </c>
      <c r="AC60" s="50">
        <v>-1</v>
      </c>
      <c r="AD60" s="62">
        <f t="shared" si="20"/>
        <v>0</v>
      </c>
      <c r="AE60" s="50">
        <v>1</v>
      </c>
      <c r="AF60" s="52">
        <f t="shared" si="23"/>
        <v>1</v>
      </c>
    </row>
    <row r="61" spans="3:32" x14ac:dyDescent="0.2">
      <c r="C61" s="7" t="s">
        <v>136</v>
      </c>
      <c r="D61" s="54">
        <v>0</v>
      </c>
      <c r="E61" s="54">
        <v>0</v>
      </c>
      <c r="F61" s="54">
        <v>0</v>
      </c>
      <c r="G61" s="54">
        <v>0</v>
      </c>
      <c r="H61" s="54">
        <v>0</v>
      </c>
      <c r="I61" s="54">
        <v>0</v>
      </c>
      <c r="J61" s="54">
        <v>0</v>
      </c>
      <c r="K61" s="54">
        <v>0</v>
      </c>
      <c r="L61" s="54">
        <v>0</v>
      </c>
      <c r="M61" s="54">
        <v>0</v>
      </c>
      <c r="N61" s="54">
        <v>0</v>
      </c>
      <c r="O61" s="54">
        <v>0</v>
      </c>
      <c r="P61" s="54">
        <v>0</v>
      </c>
      <c r="Q61" s="54">
        <v>0</v>
      </c>
      <c r="R61" s="54">
        <v>0</v>
      </c>
      <c r="S61" s="54">
        <v>0</v>
      </c>
      <c r="T61" s="54">
        <v>0</v>
      </c>
      <c r="U61" s="54">
        <v>0</v>
      </c>
      <c r="V61" s="54">
        <v>0</v>
      </c>
      <c r="W61" s="54">
        <v>0</v>
      </c>
      <c r="X61" s="54">
        <v>0</v>
      </c>
      <c r="Y61" s="54">
        <v>0</v>
      </c>
      <c r="Z61" s="54">
        <v>0</v>
      </c>
      <c r="AA61" s="54">
        <v>0</v>
      </c>
      <c r="AB61" s="56" t="str">
        <f t="shared" si="22"/>
        <v>.</v>
      </c>
      <c r="AC61" s="50">
        <v>-1</v>
      </c>
      <c r="AD61" s="62">
        <f t="shared" si="20"/>
        <v>0</v>
      </c>
      <c r="AE61" s="50">
        <v>1</v>
      </c>
      <c r="AF61" s="52">
        <f t="shared" si="23"/>
        <v>1</v>
      </c>
    </row>
    <row r="62" spans="3:32" x14ac:dyDescent="0.2">
      <c r="C62" s="7" t="s">
        <v>136</v>
      </c>
      <c r="D62" s="54">
        <v>0</v>
      </c>
      <c r="E62" s="54">
        <v>0</v>
      </c>
      <c r="F62" s="54">
        <v>0</v>
      </c>
      <c r="G62" s="54">
        <v>0</v>
      </c>
      <c r="H62" s="54">
        <v>0</v>
      </c>
      <c r="I62" s="54">
        <v>0</v>
      </c>
      <c r="J62" s="54">
        <v>0</v>
      </c>
      <c r="K62" s="54">
        <v>0</v>
      </c>
      <c r="L62" s="54">
        <v>0</v>
      </c>
      <c r="M62" s="54">
        <v>0</v>
      </c>
      <c r="N62" s="54">
        <v>0</v>
      </c>
      <c r="O62" s="54">
        <v>0</v>
      </c>
      <c r="P62" s="54">
        <v>0</v>
      </c>
      <c r="Q62" s="54">
        <v>0</v>
      </c>
      <c r="R62" s="54">
        <v>0</v>
      </c>
      <c r="S62" s="54">
        <v>0</v>
      </c>
      <c r="T62" s="54">
        <v>0</v>
      </c>
      <c r="U62" s="54">
        <v>0</v>
      </c>
      <c r="V62" s="54">
        <v>0</v>
      </c>
      <c r="W62" s="54">
        <v>0</v>
      </c>
      <c r="X62" s="54">
        <v>0</v>
      </c>
      <c r="Y62" s="54">
        <v>0</v>
      </c>
      <c r="Z62" s="54">
        <v>0</v>
      </c>
      <c r="AA62" s="54">
        <v>0</v>
      </c>
      <c r="AB62" s="56" t="str">
        <f t="shared" si="22"/>
        <v>.</v>
      </c>
      <c r="AC62" s="50">
        <v>-1</v>
      </c>
      <c r="AD62" s="62">
        <f t="shared" si="20"/>
        <v>0</v>
      </c>
      <c r="AE62" s="50">
        <v>1</v>
      </c>
      <c r="AF62" s="52">
        <f t="shared" si="23"/>
        <v>1</v>
      </c>
    </row>
    <row r="63" spans="3:32" x14ac:dyDescent="0.2">
      <c r="C63" s="7" t="s">
        <v>136</v>
      </c>
      <c r="D63" s="54">
        <v>0</v>
      </c>
      <c r="E63" s="54">
        <v>0</v>
      </c>
      <c r="F63" s="54">
        <v>0</v>
      </c>
      <c r="G63" s="54">
        <v>0</v>
      </c>
      <c r="H63" s="54">
        <v>0</v>
      </c>
      <c r="I63" s="54">
        <v>0</v>
      </c>
      <c r="J63" s="54">
        <v>0</v>
      </c>
      <c r="K63" s="54">
        <v>0</v>
      </c>
      <c r="L63" s="54">
        <v>0</v>
      </c>
      <c r="M63" s="54">
        <v>0</v>
      </c>
      <c r="N63" s="54">
        <v>0</v>
      </c>
      <c r="O63" s="54">
        <v>0</v>
      </c>
      <c r="P63" s="54">
        <v>0</v>
      </c>
      <c r="Q63" s="54">
        <v>0</v>
      </c>
      <c r="R63" s="54">
        <v>0</v>
      </c>
      <c r="S63" s="54">
        <v>0</v>
      </c>
      <c r="T63" s="54">
        <v>0</v>
      </c>
      <c r="U63" s="54">
        <v>0</v>
      </c>
      <c r="V63" s="54">
        <v>0</v>
      </c>
      <c r="W63" s="54">
        <v>0</v>
      </c>
      <c r="X63" s="54">
        <v>0</v>
      </c>
      <c r="Y63" s="54">
        <v>0</v>
      </c>
      <c r="Z63" s="54">
        <v>0</v>
      </c>
      <c r="AA63" s="54">
        <v>0</v>
      </c>
      <c r="AB63" s="56" t="str">
        <f t="shared" si="22"/>
        <v>.</v>
      </c>
      <c r="AC63" s="50">
        <v>-1</v>
      </c>
      <c r="AD63" s="62">
        <f t="shared" si="20"/>
        <v>0</v>
      </c>
      <c r="AE63" s="50">
        <v>1</v>
      </c>
      <c r="AF63" s="52">
        <f t="shared" si="23"/>
        <v>1</v>
      </c>
    </row>
    <row r="64" spans="3:32" x14ac:dyDescent="0.2">
      <c r="C64" s="7" t="s">
        <v>136</v>
      </c>
      <c r="D64" s="54">
        <v>0</v>
      </c>
      <c r="E64" s="54">
        <v>0</v>
      </c>
      <c r="F64" s="54">
        <v>0</v>
      </c>
      <c r="G64" s="54">
        <v>0</v>
      </c>
      <c r="H64" s="54">
        <v>0</v>
      </c>
      <c r="I64" s="54">
        <v>0</v>
      </c>
      <c r="J64" s="54">
        <v>0</v>
      </c>
      <c r="K64" s="54">
        <v>0</v>
      </c>
      <c r="L64" s="54">
        <v>0</v>
      </c>
      <c r="M64" s="54">
        <v>0</v>
      </c>
      <c r="N64" s="54">
        <v>0</v>
      </c>
      <c r="O64" s="54">
        <v>0</v>
      </c>
      <c r="P64" s="54">
        <v>0</v>
      </c>
      <c r="Q64" s="54">
        <v>0</v>
      </c>
      <c r="R64" s="54">
        <v>0</v>
      </c>
      <c r="S64" s="54">
        <v>0</v>
      </c>
      <c r="T64" s="54">
        <v>0</v>
      </c>
      <c r="U64" s="54">
        <v>0</v>
      </c>
      <c r="V64" s="54">
        <v>0</v>
      </c>
      <c r="W64" s="54">
        <v>0</v>
      </c>
      <c r="X64" s="54">
        <v>0</v>
      </c>
      <c r="Y64" s="54">
        <v>0</v>
      </c>
      <c r="Z64" s="54">
        <v>0</v>
      </c>
      <c r="AA64" s="54">
        <v>0</v>
      </c>
      <c r="AB64" s="56" t="str">
        <f t="shared" si="22"/>
        <v>.</v>
      </c>
      <c r="AC64" s="50">
        <v>-1</v>
      </c>
      <c r="AD64" s="62">
        <f t="shared" si="20"/>
        <v>0</v>
      </c>
      <c r="AE64" s="50">
        <v>1</v>
      </c>
      <c r="AF64" s="52">
        <f t="shared" si="23"/>
        <v>1</v>
      </c>
    </row>
    <row r="65" spans="3:32" x14ac:dyDescent="0.2">
      <c r="C65" s="7" t="s">
        <v>136</v>
      </c>
      <c r="D65" s="54">
        <v>0</v>
      </c>
      <c r="E65" s="54">
        <v>0</v>
      </c>
      <c r="F65" s="54">
        <v>0</v>
      </c>
      <c r="G65" s="54">
        <v>0</v>
      </c>
      <c r="H65" s="54">
        <v>0</v>
      </c>
      <c r="I65" s="54">
        <v>0</v>
      </c>
      <c r="J65" s="54">
        <v>0</v>
      </c>
      <c r="K65" s="54">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6" t="str">
        <f t="shared" si="22"/>
        <v>.</v>
      </c>
      <c r="AC65" s="50">
        <v>-1</v>
      </c>
      <c r="AD65" s="62">
        <f t="shared" si="20"/>
        <v>0</v>
      </c>
      <c r="AE65" s="50">
        <v>1</v>
      </c>
      <c r="AF65" s="52">
        <f t="shared" si="23"/>
        <v>1</v>
      </c>
    </row>
    <row r="66" spans="3:32" x14ac:dyDescent="0.2">
      <c r="C66" s="7" t="s">
        <v>136</v>
      </c>
      <c r="D66" s="54">
        <v>0</v>
      </c>
      <c r="E66" s="54">
        <v>0</v>
      </c>
      <c r="F66" s="54">
        <v>0</v>
      </c>
      <c r="G66" s="54">
        <v>0</v>
      </c>
      <c r="H66" s="54">
        <v>0</v>
      </c>
      <c r="I66" s="54">
        <v>0</v>
      </c>
      <c r="J66" s="54">
        <v>0</v>
      </c>
      <c r="K66" s="54">
        <v>0</v>
      </c>
      <c r="L66" s="54">
        <v>0</v>
      </c>
      <c r="M66" s="54">
        <v>0</v>
      </c>
      <c r="N66" s="54">
        <v>0</v>
      </c>
      <c r="O66" s="54">
        <v>0</v>
      </c>
      <c r="P66" s="54">
        <v>0</v>
      </c>
      <c r="Q66" s="54">
        <v>0</v>
      </c>
      <c r="R66" s="54">
        <v>0</v>
      </c>
      <c r="S66" s="54">
        <v>0</v>
      </c>
      <c r="T66" s="54">
        <v>0</v>
      </c>
      <c r="U66" s="54">
        <v>0</v>
      </c>
      <c r="V66" s="54">
        <v>0</v>
      </c>
      <c r="W66" s="54">
        <v>0</v>
      </c>
      <c r="X66" s="54">
        <v>0</v>
      </c>
      <c r="Y66" s="54">
        <v>0</v>
      </c>
      <c r="Z66" s="54">
        <v>0</v>
      </c>
      <c r="AA66" s="54">
        <v>0</v>
      </c>
      <c r="AB66" s="56" t="str">
        <f t="shared" si="22"/>
        <v>.</v>
      </c>
      <c r="AC66" s="50">
        <v>-1</v>
      </c>
      <c r="AD66" s="62">
        <f t="shared" si="20"/>
        <v>0</v>
      </c>
      <c r="AE66" s="50">
        <v>1</v>
      </c>
      <c r="AF66" s="52">
        <f t="shared" si="23"/>
        <v>1</v>
      </c>
    </row>
    <row r="320" spans="4:4" x14ac:dyDescent="0.2">
      <c r="D320" s="2"/>
    </row>
  </sheetData>
  <conditionalFormatting sqref="D42:AA42">
    <cfRule type="iconSet" priority="1">
      <iconSet iconSet="3Symbols2" showValue="0">
        <cfvo type="percent" val="0"/>
        <cfvo type="num" val="0.5"/>
        <cfvo type="num" val="1"/>
      </iconSet>
    </cfRule>
  </conditionalFormatting>
  <conditionalFormatting sqref="AF45:AF66">
    <cfRule type="iconSet" priority="2">
      <iconSet iconSet="3Symbols2" showValue="0">
        <cfvo type="percent" val="0"/>
        <cfvo type="num" val="0.5"/>
        <cfvo type="num" val="1"/>
      </iconSet>
    </cfRule>
  </conditionalFormatting>
  <conditionalFormatting sqref="AG20:AG26">
    <cfRule type="iconSet" priority="3">
      <iconSet iconSet="3Symbols2" showValue="0">
        <cfvo type="percent" val="0"/>
        <cfvo type="num" val="0.5"/>
        <cfvo type="num" val="1"/>
      </iconSet>
    </cfRule>
  </conditionalFormatting>
  <pageMargins left="0.7" right="0.7" top="0.75" bottom="0.75" header="0.3" footer="0.3"/>
  <pageSetup paperSize="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3073" r:id="rId4" name="Drop Down 1">
              <controlPr defaultSize="0" autoLine="0" autoPict="0">
                <anchor moveWithCells="1">
                  <from>
                    <xdr:col>0</xdr:col>
                    <xdr:colOff>304800</xdr:colOff>
                    <xdr:row>3</xdr:row>
                    <xdr:rowOff>63500</xdr:rowOff>
                  </from>
                  <to>
                    <xdr:col>0</xdr:col>
                    <xdr:colOff>1498600</xdr:colOff>
                    <xdr:row>4</xdr:row>
                    <xdr:rowOff>165100</xdr:rowOff>
                  </to>
                </anchor>
              </controlPr>
            </control>
          </mc:Choice>
        </mc:AlternateContent>
        <mc:AlternateContent xmlns:mc="http://schemas.openxmlformats.org/markup-compatibility/2006">
          <mc:Choice Requires="x14">
            <control shapeId="3074" r:id="rId5" name="Drop Down 2">
              <controlPr defaultSize="0" autoLine="0" autoPict="0">
                <anchor moveWithCells="1">
                  <from>
                    <xdr:col>0</xdr:col>
                    <xdr:colOff>292100</xdr:colOff>
                    <xdr:row>38</xdr:row>
                    <xdr:rowOff>101600</xdr:rowOff>
                  </from>
                  <to>
                    <xdr:col>1</xdr:col>
                    <xdr:colOff>25400</xdr:colOff>
                    <xdr:row>40</xdr:row>
                    <xdr:rowOff>12700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3:CL295"/>
  <sheetViews>
    <sheetView showGridLines="0" topLeftCell="CA1" workbookViewId="0">
      <selection activeCell="CM16" sqref="CM16"/>
    </sheetView>
  </sheetViews>
  <sheetFormatPr baseColWidth="10" defaultColWidth="10.83203125" defaultRowHeight="15" x14ac:dyDescent="0.2"/>
  <cols>
    <col min="1" max="1" width="10.83203125" style="19"/>
    <col min="2" max="25" width="10.83203125" style="1"/>
    <col min="26" max="26" width="10.83203125" style="19"/>
    <col min="27" max="30" width="10.83203125" style="1"/>
    <col min="31" max="31" width="10.83203125" style="19"/>
    <col min="32" max="32" width="10.83203125" style="1"/>
    <col min="33" max="33" width="10.83203125" style="19"/>
    <col min="34" max="57" width="10.83203125" style="1"/>
    <col min="58" max="58" width="10.83203125" style="19"/>
    <col min="59" max="59" width="12.1640625" style="1" customWidth="1"/>
    <col min="60" max="82" width="10.83203125" style="1"/>
    <col min="83" max="83" width="10.83203125" style="19"/>
    <col min="84" max="16384" width="10.83203125" style="1"/>
  </cols>
  <sheetData>
    <row r="3" spans="1:90" s="19" customFormat="1" x14ac:dyDescent="0.2">
      <c r="B3" s="19">
        <v>1</v>
      </c>
      <c r="C3" s="19">
        <v>2</v>
      </c>
      <c r="D3" s="19">
        <v>3</v>
      </c>
      <c r="E3" s="19">
        <v>4</v>
      </c>
      <c r="F3" s="19">
        <v>5</v>
      </c>
      <c r="G3" s="19">
        <v>6</v>
      </c>
      <c r="H3" s="19">
        <v>7</v>
      </c>
      <c r="I3" s="19">
        <v>8</v>
      </c>
      <c r="J3" s="19">
        <v>9</v>
      </c>
      <c r="K3" s="19">
        <v>10</v>
      </c>
      <c r="L3" s="19">
        <v>11</v>
      </c>
      <c r="M3" s="19">
        <v>12</v>
      </c>
      <c r="N3" s="19">
        <v>13</v>
      </c>
      <c r="O3" s="19">
        <v>14</v>
      </c>
      <c r="P3" s="19">
        <v>15</v>
      </c>
      <c r="Q3" s="19">
        <v>16</v>
      </c>
      <c r="R3" s="19">
        <v>17</v>
      </c>
      <c r="S3" s="19">
        <v>18</v>
      </c>
      <c r="T3" s="19">
        <v>19</v>
      </c>
      <c r="U3" s="19">
        <v>20</v>
      </c>
      <c r="V3" s="19">
        <v>21</v>
      </c>
      <c r="W3" s="19">
        <v>22</v>
      </c>
      <c r="X3" s="19">
        <v>23</v>
      </c>
      <c r="Y3" s="19">
        <v>24</v>
      </c>
      <c r="AA3" s="19">
        <v>1</v>
      </c>
      <c r="AB3" s="19">
        <v>2</v>
      </c>
      <c r="AC3" s="19">
        <v>3</v>
      </c>
      <c r="AD3" s="19">
        <v>4</v>
      </c>
      <c r="AH3" s="19">
        <v>1</v>
      </c>
      <c r="AI3" s="19">
        <v>2</v>
      </c>
      <c r="AJ3" s="19">
        <v>3</v>
      </c>
      <c r="AK3" s="19">
        <v>4</v>
      </c>
      <c r="AL3" s="19">
        <v>5</v>
      </c>
      <c r="AM3" s="19">
        <v>6</v>
      </c>
      <c r="AN3" s="19">
        <v>7</v>
      </c>
      <c r="AO3" s="19">
        <v>8</v>
      </c>
      <c r="AP3" s="19">
        <v>9</v>
      </c>
      <c r="AQ3" s="19">
        <v>10</v>
      </c>
      <c r="AR3" s="19">
        <v>11</v>
      </c>
      <c r="AS3" s="19">
        <v>12</v>
      </c>
      <c r="AT3" s="19">
        <v>13</v>
      </c>
      <c r="AU3" s="19">
        <v>14</v>
      </c>
      <c r="AV3" s="19">
        <v>15</v>
      </c>
      <c r="AW3" s="19">
        <v>16</v>
      </c>
      <c r="AX3" s="19">
        <v>17</v>
      </c>
      <c r="AY3" s="19">
        <v>18</v>
      </c>
      <c r="AZ3" s="19">
        <v>19</v>
      </c>
      <c r="BA3" s="19">
        <v>20</v>
      </c>
      <c r="BB3" s="19">
        <v>21</v>
      </c>
      <c r="BC3" s="19">
        <v>22</v>
      </c>
      <c r="BD3" s="19">
        <v>23</v>
      </c>
      <c r="BE3" s="19">
        <v>24</v>
      </c>
      <c r="BG3" s="19">
        <v>1</v>
      </c>
      <c r="BH3" s="19">
        <v>2</v>
      </c>
      <c r="BI3" s="19">
        <v>3</v>
      </c>
      <c r="BJ3" s="19">
        <v>4</v>
      </c>
      <c r="BK3" s="19">
        <v>5</v>
      </c>
      <c r="BL3" s="19">
        <v>6</v>
      </c>
      <c r="BM3" s="19">
        <v>7</v>
      </c>
      <c r="BN3" s="19">
        <v>8</v>
      </c>
      <c r="BO3" s="19">
        <v>9</v>
      </c>
      <c r="BP3" s="19">
        <v>10</v>
      </c>
      <c r="BQ3" s="19">
        <v>11</v>
      </c>
      <c r="BR3" s="19">
        <v>12</v>
      </c>
      <c r="BS3" s="19">
        <v>13</v>
      </c>
      <c r="BT3" s="19">
        <v>14</v>
      </c>
      <c r="BU3" s="19">
        <v>15</v>
      </c>
      <c r="BV3" s="19">
        <v>16</v>
      </c>
      <c r="BW3" s="19">
        <v>17</v>
      </c>
      <c r="BX3" s="19">
        <v>18</v>
      </c>
      <c r="BY3" s="19">
        <v>19</v>
      </c>
      <c r="BZ3" s="19">
        <v>20</v>
      </c>
      <c r="CA3" s="19">
        <v>21</v>
      </c>
      <c r="CB3" s="19">
        <v>22</v>
      </c>
      <c r="CC3" s="19">
        <v>23</v>
      </c>
      <c r="CD3" s="19">
        <v>24</v>
      </c>
      <c r="CF3" s="19">
        <v>1</v>
      </c>
      <c r="CG3" s="19">
        <v>2</v>
      </c>
      <c r="CH3" s="19">
        <v>3</v>
      </c>
      <c r="CI3" s="19">
        <v>4</v>
      </c>
      <c r="CJ3" s="19">
        <v>5</v>
      </c>
      <c r="CK3" s="19">
        <v>6</v>
      </c>
      <c r="CL3" s="19">
        <v>7</v>
      </c>
    </row>
    <row r="4" spans="1:90" x14ac:dyDescent="0.2">
      <c r="B4" s="3" t="s">
        <v>105</v>
      </c>
      <c r="C4" s="4"/>
      <c r="D4" s="4"/>
      <c r="E4" s="4"/>
      <c r="F4" s="4"/>
      <c r="G4" s="4"/>
      <c r="H4" s="4"/>
      <c r="I4" s="4"/>
      <c r="J4" s="4"/>
      <c r="K4" s="4"/>
      <c r="L4" s="4"/>
      <c r="M4" s="4"/>
      <c r="N4" s="4"/>
      <c r="O4" s="4"/>
      <c r="P4" s="4"/>
      <c r="Q4" s="4"/>
      <c r="R4" s="4"/>
      <c r="S4" s="4"/>
      <c r="T4" s="4"/>
      <c r="U4" s="4"/>
      <c r="V4" s="4"/>
      <c r="W4" s="4"/>
      <c r="X4" s="4"/>
      <c r="Y4" s="4"/>
      <c r="AA4" s="6" t="s">
        <v>106</v>
      </c>
      <c r="AB4" s="5"/>
      <c r="AC4" s="5"/>
      <c r="AD4" s="5"/>
      <c r="AF4" s="8" t="s">
        <v>107</v>
      </c>
      <c r="AH4" s="9" t="s">
        <v>108</v>
      </c>
      <c r="AI4" s="10"/>
      <c r="AJ4" s="10"/>
      <c r="AK4" s="10"/>
      <c r="AL4" s="10"/>
      <c r="AM4" s="10"/>
      <c r="AN4" s="10"/>
      <c r="AO4" s="10"/>
      <c r="AP4" s="10"/>
      <c r="AQ4" s="10"/>
      <c r="AR4" s="10"/>
      <c r="AS4" s="10"/>
      <c r="AT4" s="10"/>
      <c r="AU4" s="10"/>
      <c r="AV4" s="10"/>
      <c r="AW4" s="10"/>
      <c r="AX4" s="10"/>
      <c r="AY4" s="10"/>
      <c r="AZ4" s="10"/>
      <c r="BA4" s="10"/>
      <c r="BB4" s="10"/>
      <c r="BC4" s="10"/>
      <c r="BD4" s="10"/>
      <c r="BE4" s="10"/>
      <c r="BG4" s="11" t="s">
        <v>109</v>
      </c>
      <c r="BH4" s="12"/>
      <c r="BI4" s="12"/>
      <c r="BJ4" s="12"/>
      <c r="BK4" s="12"/>
      <c r="BL4" s="12"/>
      <c r="BM4" s="12"/>
      <c r="BN4" s="12"/>
      <c r="BO4" s="12"/>
      <c r="BP4" s="12"/>
      <c r="BQ4" s="12"/>
      <c r="BR4" s="12"/>
      <c r="BS4" s="12"/>
      <c r="BT4" s="12"/>
      <c r="BU4" s="12"/>
      <c r="BV4" s="12"/>
      <c r="BW4" s="12"/>
      <c r="BX4" s="12"/>
      <c r="BY4" s="12"/>
      <c r="BZ4" s="12"/>
      <c r="CA4" s="12"/>
      <c r="CB4" s="12"/>
      <c r="CC4" s="12"/>
      <c r="CD4" s="12"/>
      <c r="CF4" s="15" t="s">
        <v>110</v>
      </c>
      <c r="CG4" s="14"/>
      <c r="CH4" s="14"/>
      <c r="CI4" s="14"/>
      <c r="CJ4" s="14"/>
      <c r="CK4" s="46"/>
      <c r="CL4" s="46"/>
    </row>
    <row r="5" spans="1:90" x14ac:dyDescent="0.2">
      <c r="B5" s="4" t="str">
        <f t="array" ref="B5:Y5">asset_names</f>
        <v>US.CASH</v>
      </c>
      <c r="C5" s="4" t="str">
        <v>EU.CASH</v>
      </c>
      <c r="D5" s="4" t="str">
        <v>UK.CASH</v>
      </c>
      <c r="E5" s="4" t="str">
        <v>JP.CASH</v>
      </c>
      <c r="F5" s="4" t="str">
        <v>US.GOVT.01</v>
      </c>
      <c r="G5" s="4" t="str">
        <v>DE.GOVT.01</v>
      </c>
      <c r="H5" s="4" t="str">
        <v>UK.GOVT.01</v>
      </c>
      <c r="I5" s="4" t="str">
        <v>JP.GOVT.01</v>
      </c>
      <c r="J5" s="4" t="str">
        <v>US.GOVT.13</v>
      </c>
      <c r="K5" s="4" t="str">
        <v>DE.GOVT.13</v>
      </c>
      <c r="L5" s="4" t="str">
        <v>UK.GOVT.13</v>
      </c>
      <c r="M5" s="4" t="str">
        <v>JP.GOVT.13</v>
      </c>
      <c r="N5" s="4" t="str">
        <v>US.GOVT.35</v>
      </c>
      <c r="O5" s="4" t="str">
        <v>DE.GOVT.35</v>
      </c>
      <c r="P5" s="4" t="str">
        <v>UK.GOVT.35</v>
      </c>
      <c r="Q5" s="4" t="str">
        <v>JP.GOVT.35</v>
      </c>
      <c r="R5" s="4" t="str">
        <v>US.EQ</v>
      </c>
      <c r="S5" s="4" t="str">
        <v>EU.EQ</v>
      </c>
      <c r="T5" s="4" t="str">
        <v>UK.EQ</v>
      </c>
      <c r="U5" s="4" t="str">
        <v>JP.EQ</v>
      </c>
      <c r="V5" s="4" t="str">
        <v>USD.FWD</v>
      </c>
      <c r="W5" s="4" t="str">
        <v>EUR.FWD</v>
      </c>
      <c r="X5" s="4" t="str">
        <v>GBP.FWD</v>
      </c>
      <c r="Y5" s="4" t="str">
        <v>JPY.FWD</v>
      </c>
      <c r="AA5" s="5" t="str">
        <f t="array" ref="AA5:AD5">fx_names</f>
        <v>USD</v>
      </c>
      <c r="AB5" s="5" t="str">
        <v>EUR</v>
      </c>
      <c r="AC5" s="5" t="str">
        <v>GBP</v>
      </c>
      <c r="AD5" s="5" t="str">
        <v>JPY</v>
      </c>
      <c r="AF5" s="7" t="s">
        <v>92</v>
      </c>
      <c r="AH5" s="10" t="str">
        <f t="array" ref="AH5:BE5">asset_names</f>
        <v>US.CASH</v>
      </c>
      <c r="AI5" s="10" t="str">
        <v>EU.CASH</v>
      </c>
      <c r="AJ5" s="10" t="str">
        <v>UK.CASH</v>
      </c>
      <c r="AK5" s="10" t="str">
        <v>JP.CASH</v>
      </c>
      <c r="AL5" s="10" t="str">
        <v>US.GOVT.01</v>
      </c>
      <c r="AM5" s="10" t="str">
        <v>DE.GOVT.01</v>
      </c>
      <c r="AN5" s="10" t="str">
        <v>UK.GOVT.01</v>
      </c>
      <c r="AO5" s="10" t="str">
        <v>JP.GOVT.01</v>
      </c>
      <c r="AP5" s="10" t="str">
        <v>US.GOVT.13</v>
      </c>
      <c r="AQ5" s="10" t="str">
        <v>DE.GOVT.13</v>
      </c>
      <c r="AR5" s="10" t="str">
        <v>UK.GOVT.13</v>
      </c>
      <c r="AS5" s="10" t="str">
        <v>JP.GOVT.13</v>
      </c>
      <c r="AT5" s="10" t="str">
        <v>US.GOVT.35</v>
      </c>
      <c r="AU5" s="10" t="str">
        <v>DE.GOVT.35</v>
      </c>
      <c r="AV5" s="10" t="str">
        <v>UK.GOVT.35</v>
      </c>
      <c r="AW5" s="10" t="str">
        <v>JP.GOVT.35</v>
      </c>
      <c r="AX5" s="10" t="str">
        <v>US.EQ</v>
      </c>
      <c r="AY5" s="10" t="str">
        <v>EU.EQ</v>
      </c>
      <c r="AZ5" s="10" t="str">
        <v>UK.EQ</v>
      </c>
      <c r="BA5" s="10" t="str">
        <v>JP.EQ</v>
      </c>
      <c r="BB5" s="10" t="str">
        <v>USD.FWD</v>
      </c>
      <c r="BC5" s="10" t="str">
        <v>EUR.FWD</v>
      </c>
      <c r="BD5" s="10" t="str">
        <v>GBP.FWD</v>
      </c>
      <c r="BE5" s="10" t="str">
        <v>JPY.FWD</v>
      </c>
      <c r="BG5" s="12" t="str">
        <f t="array" ref="BG5:CD5">asset_names</f>
        <v>US.CASH</v>
      </c>
      <c r="BH5" s="12" t="str">
        <v>EU.CASH</v>
      </c>
      <c r="BI5" s="12" t="str">
        <v>UK.CASH</v>
      </c>
      <c r="BJ5" s="12" t="str">
        <v>JP.CASH</v>
      </c>
      <c r="BK5" s="12" t="str">
        <v>US.GOVT.01</v>
      </c>
      <c r="BL5" s="12" t="str">
        <v>DE.GOVT.01</v>
      </c>
      <c r="BM5" s="12" t="str">
        <v>UK.GOVT.01</v>
      </c>
      <c r="BN5" s="12" t="str">
        <v>JP.GOVT.01</v>
      </c>
      <c r="BO5" s="12" t="str">
        <v>US.GOVT.13</v>
      </c>
      <c r="BP5" s="12" t="str">
        <v>DE.GOVT.13</v>
      </c>
      <c r="BQ5" s="12" t="str">
        <v>UK.GOVT.13</v>
      </c>
      <c r="BR5" s="12" t="str">
        <v>JP.GOVT.13</v>
      </c>
      <c r="BS5" s="12" t="str">
        <v>US.GOVT.35</v>
      </c>
      <c r="BT5" s="12" t="str">
        <v>DE.GOVT.35</v>
      </c>
      <c r="BU5" s="12" t="str">
        <v>UK.GOVT.35</v>
      </c>
      <c r="BV5" s="12" t="str">
        <v>JP.GOVT.35</v>
      </c>
      <c r="BW5" s="12" t="str">
        <v>US.EQ</v>
      </c>
      <c r="BX5" s="12" t="str">
        <v>EU.EQ</v>
      </c>
      <c r="BY5" s="12" t="str">
        <v>UK.EQ</v>
      </c>
      <c r="BZ5" s="12" t="str">
        <v>JP.EQ</v>
      </c>
      <c r="CA5" s="12" t="str">
        <v>USD.FWD</v>
      </c>
      <c r="CB5" s="12" t="str">
        <v>EUR.FWD</v>
      </c>
      <c r="CC5" s="12" t="str">
        <v>GBP.FWD</v>
      </c>
      <c r="CD5" s="12" t="str">
        <v>JPY.FWD</v>
      </c>
      <c r="CF5" s="14" t="str">
        <f t="array" ref="CF5:CJ5">TRANSPOSE(port_names)</f>
        <v>bench</v>
      </c>
      <c r="CG5" s="14" t="str">
        <v>a</v>
      </c>
      <c r="CH5" s="14" t="str">
        <v>b</v>
      </c>
      <c r="CI5" s="14" t="str">
        <v>x_a</v>
      </c>
      <c r="CJ5" s="14" t="str">
        <v>x_b</v>
      </c>
      <c r="CK5" s="47" t="s">
        <v>124</v>
      </c>
      <c r="CL5" s="47" t="s">
        <v>126</v>
      </c>
    </row>
    <row r="6" spans="1:90" x14ac:dyDescent="0.2">
      <c r="A6" s="19">
        <v>1</v>
      </c>
      <c r="B6" s="16" cm="1">
        <f t="array" ref="B6">INDEX(asset_mu,1,B$3)+INDEX(asset_rets_norm,$A6,B$3)</f>
        <v>4.2200499999999839E-3</v>
      </c>
      <c r="C6" s="16" cm="1">
        <f t="array" ref="C6">INDEX(asset_mu,1,C$3)+INDEX(asset_rets_norm,$A6,C$3)</f>
        <v>2.7116666666666075E-3</v>
      </c>
      <c r="D6" s="16" cm="1">
        <f t="array" ref="D6">INDEX(asset_mu,1,D$3)+INDEX(asset_rets_norm,$A6,D$3)</f>
        <v>5.2859416666666461E-3</v>
      </c>
      <c r="E6" s="16" cm="1">
        <f t="array" ref="E6">INDEX(asset_mu,1,E$3)+INDEX(asset_rets_norm,$A6,E$3)</f>
        <v>3.6809999999998363E-4</v>
      </c>
      <c r="F6" s="16" cm="1">
        <f t="array" ref="F6">INDEX(asset_mu,1,F$3)+INDEX(asset_rets_norm,$A6,F$3)</f>
        <v>3.9528537588111147E-3</v>
      </c>
      <c r="G6" s="16" cm="1">
        <f t="array" ref="G6">INDEX(asset_mu,1,G$3)+INDEX(asset_rets_norm,$A6,G$3)</f>
        <v>3.3300000000001007E-3</v>
      </c>
      <c r="H6" s="16" cm="1">
        <f t="array" ref="H6">INDEX(asset_mu,1,H$3)+INDEX(asset_rets_norm,$A6,H$3)</f>
        <v>5.373712853842718E-3</v>
      </c>
      <c r="I6" s="16" cm="1">
        <f t="array" ref="I6">INDEX(asset_mu,1,I$3)+INDEX(asset_rets_norm,$A6,I$3)</f>
        <v>1.2532450093993011E-3</v>
      </c>
      <c r="J6" s="16" cm="1">
        <f t="array" ref="J6">INDEX(asset_mu,1,J$3)+INDEX(asset_rets_norm,$A6,J$3)</f>
        <v>3.9560077826958032E-3</v>
      </c>
      <c r="K6" s="16" cm="1">
        <f t="array" ref="K6">INDEX(asset_mu,1,K$3)+INDEX(asset_rets_norm,$A6,K$3)</f>
        <v>7.0989964242415965E-3</v>
      </c>
      <c r="L6" s="16" cm="1">
        <f t="array" ref="L6">INDEX(asset_mu,1,L$3)+INDEX(asset_rets_norm,$A6,L$3)</f>
        <v>6.9790190129212955E-3</v>
      </c>
      <c r="M6" s="16" cm="1">
        <f t="array" ref="M6">INDEX(asset_mu,1,M$3)+INDEX(asset_rets_norm,$A6,M$3)</f>
        <v>3.8310727566285203E-3</v>
      </c>
      <c r="N6" s="16" cm="1">
        <f t="array" ref="N6">INDEX(asset_mu,1,N$3)+INDEX(asset_rets_norm,$A6,N$3)</f>
        <v>5.9163352902051368E-3</v>
      </c>
      <c r="O6" s="16" cm="1">
        <f t="array" ref="O6">INDEX(asset_mu,1,O$3)+INDEX(asset_rets_norm,$A6,O$3)</f>
        <v>1.1078742081763931E-2</v>
      </c>
      <c r="P6" s="16" cm="1">
        <f t="array" ref="P6">INDEX(asset_mu,1,P$3)+INDEX(asset_rets_norm,$A6,P$3)</f>
        <v>9.1274748378792573E-3</v>
      </c>
      <c r="Q6" s="16" cm="1">
        <f t="array" ref="Q6">INDEX(asset_mu,1,Q$3)+INDEX(asset_rets_norm,$A6,Q$3)</f>
        <v>5.3672587614018458E-3</v>
      </c>
      <c r="R6" s="16" cm="1">
        <f t="array" ref="R6">INDEX(asset_mu,1,R$3)+INDEX(asset_rets_norm,$A6,R$3)</f>
        <v>4.1009412396378161E-2</v>
      </c>
      <c r="S6" s="16" cm="1">
        <f t="array" ref="S6">INDEX(asset_mu,1,S$3)+INDEX(asset_rets_norm,$A6,S$3)</f>
        <v>6.1283778931999336E-2</v>
      </c>
      <c r="T6" s="16" cm="1">
        <f t="array" ref="T6">INDEX(asset_mu,1,T$3)+INDEX(asset_rets_norm,$A6,T$3)</f>
        <v>2.2779043280180431E-3</v>
      </c>
      <c r="U6" s="16" cm="1">
        <f t="array" ref="U6">INDEX(asset_mu,1,U$3)+INDEX(asset_rets_norm,$A6,U$3)</f>
        <v>4.7469435789330598E-2</v>
      </c>
      <c r="V6" s="16" cm="1">
        <f t="array" ref="V6">INDEX(asset_mu,1,V$3)+INDEX(asset_rets_norm,$A6,V$3)</f>
        <v>4.2200499999999839E-3</v>
      </c>
      <c r="W6" s="16" cm="1">
        <f t="array" ref="W6">INDEX(asset_mu,1,W$3)+INDEX(asset_rets_norm,$A6,W$3)</f>
        <v>2.6913333333333251E-3</v>
      </c>
      <c r="X6" s="16" cm="1">
        <f t="array" ref="X6">INDEX(asset_mu,1,X$3)+INDEX(asset_rets_norm,$A6,X$3)</f>
        <v>5.2699999999999414E-3</v>
      </c>
      <c r="Y6" s="16" cm="1">
        <f t="array" ref="Y6">INDEX(asset_mu,1,Y$3)+INDEX(asset_rets_norm,$A6,Y$3)</f>
        <v>2.2825000000010586E-4</v>
      </c>
      <c r="Z6" s="19">
        <v>1</v>
      </c>
      <c r="AA6" s="16" cm="1">
        <f t="array" ref="AA6">INDEX(fx_mu,1,AA$3)+INDEX(fx_rets_norm,$A6,AA$3)</f>
        <v>0</v>
      </c>
      <c r="AB6" s="16" cm="1">
        <f t="array" ref="AB6">INDEX(fx_mu,1,AB$3)+INDEX(fx_rets_norm,$A6,AB$3)</f>
        <v>-2.5945187463175499E-2</v>
      </c>
      <c r="AC6" s="16" cm="1">
        <f t="array" ref="AC6">INDEX(fx_mu,1,AC$3)+INDEX(fx_rets_norm,$A6,AC$3)</f>
        <v>-8.0786665325477333E-3</v>
      </c>
      <c r="AD6" s="16" cm="1">
        <f t="array" ref="AD6">INDEX(fx_mu,1,AD$3)+INDEX(fx_rets_norm,$A6,AD$3)</f>
        <v>-2.3219450702326758E-2</v>
      </c>
      <c r="AE6" s="19">
        <v>1</v>
      </c>
      <c r="AF6" s="16">
        <f t="shared" ref="AF6:AF69" si="0">SUMPRODUCT(base_fx_wts,AA6:AD6)</f>
        <v>0</v>
      </c>
      <c r="AG6" s="19">
        <v>1</v>
      </c>
      <c r="AH6" s="18" cm="1">
        <f t="array" ref="AH6">(1+B6)*(1+INDEX(fx_rets,$AG6,INDEX(fx_ix,1,AH$3)))-1</f>
        <v>4.2200500000000307E-3</v>
      </c>
      <c r="AI6" s="18" cm="1">
        <f t="array" ref="AI6">(1+C6)*(1+INDEX(fx_rets,$AG6,INDEX(fx_ix,1,AI$3)))-1</f>
        <v>-2.3303875496513138E-2</v>
      </c>
      <c r="AJ6" s="18" cm="1">
        <f t="array" ref="AJ6">(1+D6)*(1+INDEX(fx_rets,$AG6,INDEX(fx_ix,1,AJ$3)))-1</f>
        <v>-2.8354282259166474E-3</v>
      </c>
      <c r="AK6" s="18" cm="1">
        <f t="array" ref="AK6">(1+E6)*(1+INDEX(fx_rets,$AG6,INDEX(fx_ix,1,AK$3)))-1</f>
        <v>-2.2859897782130378E-2</v>
      </c>
      <c r="AL6" s="18" cm="1">
        <f t="array" ref="AL6">(1+F6)*(1+INDEX(fx_rets,$AG6,INDEX(fx_ix,1,AL$3)))-1</f>
        <v>3.952853758811159E-3</v>
      </c>
      <c r="AM6" s="18" cm="1">
        <f t="array" ref="AM6">(1+G6)*(1+INDEX(fx_rets,$AG6,INDEX(fx_ix,1,AM$3)))-1</f>
        <v>-2.270158493742791E-2</v>
      </c>
      <c r="AN6" s="18" cm="1">
        <f t="array" ref="AN6">(1+H6)*(1+INDEX(fx_rets,$AG6,INDEX(fx_ix,1,AN$3)))-1</f>
        <v>-2.7483661128928638E-3</v>
      </c>
      <c r="AO6" s="18" cm="1">
        <f t="array" ref="AO6">(1+I6)*(1+INDEX(fx_rets,$AG6,INDEX(fx_ix,1,AO$3)))-1</f>
        <v>-2.1995305353641137E-2</v>
      </c>
      <c r="AP6" s="18" cm="1">
        <f t="array" ref="AP6">(1+J6)*(1+INDEX(fx_rets,$AG6,INDEX(fx_ix,1,AP$3)))-1</f>
        <v>3.9560077826958917E-3</v>
      </c>
      <c r="AQ6" s="18" cm="1">
        <f t="array" ref="AQ6">(1+K6)*(1+INDEX(fx_rets,$AG6,INDEX(fx_ix,1,AQ$3)))-1</f>
        <v>-1.9030375831961321E-2</v>
      </c>
      <c r="AR6" s="18" cm="1">
        <f t="array" ref="AR6">(1+L6)*(1+INDEX(fx_rets,$AG6,INDEX(fx_ix,1,AR$3)))-1</f>
        <v>-1.1560286869561898E-3</v>
      </c>
      <c r="AS6" s="18" cm="1">
        <f t="array" ref="AS6">(1+M6)*(1+INDEX(fx_rets,$AG6,INDEX(fx_ix,1,AS$3)))-1</f>
        <v>-1.9477333350707893E-2</v>
      </c>
      <c r="AT6" s="18" cm="1">
        <f t="array" ref="AT6">(1+N6)*(1+INDEX(fx_rets,$AG6,INDEX(fx_ix,1,AT$3)))-1</f>
        <v>5.916335290205188E-3</v>
      </c>
      <c r="AU6" s="18" cm="1">
        <f t="array" ref="AU6">(1+O6)*(1+INDEX(fx_rets,$AG6,INDEX(fx_ix,1,AU$3)))-1</f>
        <v>-1.5153885421579139E-2</v>
      </c>
      <c r="AV6" s="18" cm="1">
        <f t="array" ref="AV6">(1+P6)*(1+INDEX(fx_rets,$AG6,INDEX(fx_ix,1,AV$3)))-1</f>
        <v>9.7507047983214079E-4</v>
      </c>
      <c r="AW6" s="18" cm="1">
        <f t="array" ref="AW6">(1+Q6)*(1+INDEX(fx_rets,$AG6,INDEX(fx_ix,1,AW$3)))-1</f>
        <v>-1.7976816741142043E-2</v>
      </c>
      <c r="AX6" s="18" cm="1">
        <f t="array" ref="AX6">(1+R6)*(1+INDEX(fx_rets,$AG6,INDEX(fx_ix,1,AX$3)))-1</f>
        <v>4.1009412396378231E-2</v>
      </c>
      <c r="AY6" s="18" cm="1">
        <f t="array" ref="AY6">(1+S6)*(1+INDEX(fx_rets,$AG6,INDEX(fx_ix,1,AY$3)))-1</f>
        <v>3.3748572335981164E-2</v>
      </c>
      <c r="AZ6" s="18" cm="1">
        <f t="array" ref="AZ6">(1+T6)*(1+INDEX(fx_rets,$AG6,INDEX(fx_ix,1,AZ$3)))-1</f>
        <v>-5.8191646339886827E-3</v>
      </c>
      <c r="BA6" s="18" cm="1">
        <f t="array" ref="BA6">(1+U6)*(1+INDEX(fx_rets,$AG6,INDEX(fx_ix,1,BA$3)))-1</f>
        <v>2.3147770862826267E-2</v>
      </c>
      <c r="BB6" s="18" cm="1">
        <f t="array" ref="BB6">(1+V6)*(1+INDEX(fx_rets,$AG6,INDEX(fx_ix,1,BB$3)))-1</f>
        <v>4.2200500000000307E-3</v>
      </c>
      <c r="BC6" s="18" cm="1">
        <f t="array" ref="BC6">(1+W6)*(1+INDEX(fx_rets,$AG6,INDEX(fx_ix,1,BC$3)))-1</f>
        <v>-2.3323681277701347E-2</v>
      </c>
      <c r="BD6" s="18" cm="1">
        <f t="array" ref="BD6">(1+X6)*(1+INDEX(fx_rets,$AG6,INDEX(fx_ix,1,BD$3)))-1</f>
        <v>-2.8512411051744291E-3</v>
      </c>
      <c r="BE6" s="18" cm="1">
        <f t="array" ref="BE6">(1+Y6)*(1+INDEX(fx_rets,$AG6,INDEX(fx_ix,1,BE$3)))-1</f>
        <v>-2.2996500541949461E-2</v>
      </c>
      <c r="BF6" s="19">
        <v>1</v>
      </c>
      <c r="BG6" s="18">
        <f>(1+AH6)/(1+$AF6)-1</f>
        <v>4.2200500000000307E-3</v>
      </c>
      <c r="BH6" s="18">
        <f t="shared" ref="BH6:BJ6" si="1">(1+AI6)/(1+$AF6)-1</f>
        <v>-2.3303875496513138E-2</v>
      </c>
      <c r="BI6" s="18">
        <f t="shared" si="1"/>
        <v>-2.8354282259166474E-3</v>
      </c>
      <c r="BJ6" s="18">
        <f t="shared" si="1"/>
        <v>-2.2859897782130378E-2</v>
      </c>
      <c r="BK6" s="18">
        <f t="shared" ref="BK6" si="2">(1+AL6)/(1+$AF6)-1</f>
        <v>3.952853758811159E-3</v>
      </c>
      <c r="BL6" s="18">
        <f t="shared" ref="BL6:BM6" si="3">(1+AM6)/(1+$AF6)-1</f>
        <v>-2.270158493742791E-2</v>
      </c>
      <c r="BM6" s="18">
        <f t="shared" si="3"/>
        <v>-2.7483661128928638E-3</v>
      </c>
      <c r="BN6" s="18">
        <f t="shared" ref="BN6" si="4">(1+AO6)/(1+$AF6)-1</f>
        <v>-2.1995305353641137E-2</v>
      </c>
      <c r="BO6" s="18">
        <f t="shared" ref="BO6:BP6" si="5">(1+AP6)/(1+$AF6)-1</f>
        <v>3.9560077826958917E-3</v>
      </c>
      <c r="BP6" s="18">
        <f t="shared" si="5"/>
        <v>-1.9030375831961321E-2</v>
      </c>
      <c r="BQ6" s="18">
        <f t="shared" ref="BQ6" si="6">(1+AR6)/(1+$AF6)-1</f>
        <v>-1.1560286869561898E-3</v>
      </c>
      <c r="BR6" s="18">
        <f t="shared" ref="BR6:BS6" si="7">(1+AS6)/(1+$AF6)-1</f>
        <v>-1.9477333350707893E-2</v>
      </c>
      <c r="BS6" s="18">
        <f t="shared" si="7"/>
        <v>5.916335290205188E-3</v>
      </c>
      <c r="BT6" s="18">
        <f t="shared" ref="BT6" si="8">(1+AU6)/(1+$AF6)-1</f>
        <v>-1.5153885421579139E-2</v>
      </c>
      <c r="BU6" s="18">
        <f t="shared" ref="BU6:BV6" si="9">(1+AV6)/(1+$AF6)-1</f>
        <v>9.7507047983214079E-4</v>
      </c>
      <c r="BV6" s="18">
        <f t="shared" si="9"/>
        <v>-1.7976816741142043E-2</v>
      </c>
      <c r="BW6" s="18">
        <f t="shared" ref="BW6" si="10">(1+AX6)/(1+$AF6)-1</f>
        <v>4.1009412396378231E-2</v>
      </c>
      <c r="BX6" s="18">
        <f t="shared" ref="BX6:BY6" si="11">(1+AY6)/(1+$AF6)-1</f>
        <v>3.3748572335981164E-2</v>
      </c>
      <c r="BY6" s="18">
        <f t="shared" si="11"/>
        <v>-5.8191646339886827E-3</v>
      </c>
      <c r="BZ6" s="18">
        <f t="shared" ref="BZ6" si="12">(1+BA6)/(1+$AF6)-1</f>
        <v>2.3147770862826267E-2</v>
      </c>
      <c r="CA6" s="18">
        <f t="shared" ref="CA6:CB6" si="13">(1+BB6)/(1+$AF6)-1</f>
        <v>4.2200500000000307E-3</v>
      </c>
      <c r="CB6" s="18">
        <f t="shared" si="13"/>
        <v>-2.3323681277701347E-2</v>
      </c>
      <c r="CC6" s="18">
        <f t="shared" ref="CC6" si="14">(1+BD6)/(1+$AF6)-1</f>
        <v>-2.8512411051744291E-3</v>
      </c>
      <c r="CD6" s="18">
        <f t="shared" ref="CD6" si="15">(1+BE6)/(1+$AF6)-1</f>
        <v>-2.2996500541949461E-2</v>
      </c>
      <c r="CE6" s="19">
        <v>1</v>
      </c>
      <c r="CF6" s="18">
        <f t="shared" ref="CF6:CL15" si="16">SUMPRODUCT(INDEX(port_wts,CF$3,),$BG6:$CD6)</f>
        <v>3.9560077826958917E-3</v>
      </c>
      <c r="CG6" s="18">
        <f t="shared" si="16"/>
        <v>3.9560077826958917E-3</v>
      </c>
      <c r="CH6" s="18">
        <f t="shared" si="16"/>
        <v>3.9560077826958917E-3</v>
      </c>
      <c r="CI6" s="18">
        <f t="shared" si="16"/>
        <v>0</v>
      </c>
      <c r="CJ6" s="18">
        <f t="shared" si="16"/>
        <v>0</v>
      </c>
      <c r="CK6" s="24">
        <f>SUMPRODUCT(INDEX(port_wts,CK$3,),$BG6:$CD6)</f>
        <v>3.9560077826958917E-3</v>
      </c>
      <c r="CL6" s="24">
        <f t="shared" si="16"/>
        <v>0</v>
      </c>
    </row>
    <row r="7" spans="1:90" x14ac:dyDescent="0.2">
      <c r="A7" s="19">
        <v>2</v>
      </c>
      <c r="B7" s="16" cm="1">
        <f t="array" ref="B7">INDEX(asset_mu,1,B$3)+INDEX(asset_rets_norm,$A7,B$3)</f>
        <v>4.1158833333333174E-3</v>
      </c>
      <c r="C7" s="16" cm="1">
        <f t="array" ref="C7">INDEX(asset_mu,1,C$3)+INDEX(asset_rets_norm,$A7,C$3)</f>
        <v>2.5991666666666077E-3</v>
      </c>
      <c r="D7" s="16" cm="1">
        <f t="array" ref="D7">INDEX(asset_mu,1,D$3)+INDEX(asset_rets_norm,$A7,D$3)</f>
        <v>5.0062499999999795E-3</v>
      </c>
      <c r="E7" s="16" cm="1">
        <f t="array" ref="E7">INDEX(asset_mu,1,E$3)+INDEX(asset_rets_norm,$A7,E$3)</f>
        <v>3.3463333333331693E-4</v>
      </c>
      <c r="F7" s="16" cm="1">
        <f t="array" ref="F7">INDEX(asset_mu,1,F$3)+INDEX(asset_rets_norm,$A7,F$3)</f>
        <v>2.5029404171088123E-3</v>
      </c>
      <c r="G7" s="16" cm="1">
        <f t="array" ref="G7">INDEX(asset_mu,1,G$3)+INDEX(asset_rets_norm,$A7,G$3)</f>
        <v>1.5946896833543456E-3</v>
      </c>
      <c r="H7" s="16" cm="1">
        <f t="array" ref="H7">INDEX(asset_mu,1,H$3)+INDEX(asset_rets_norm,$A7,H$3)</f>
        <v>4.3324603506860425E-3</v>
      </c>
      <c r="I7" s="16" cm="1">
        <f t="array" ref="I7">INDEX(asset_mu,1,I$3)+INDEX(asset_rets_norm,$A7,I$3)</f>
        <v>9.0398847663034098E-4</v>
      </c>
      <c r="J7" s="16" cm="1">
        <f t="array" ref="J7">INDEX(asset_mu,1,J$3)+INDEX(asset_rets_norm,$A7,J$3)</f>
        <v>-4.87722051125925E-3</v>
      </c>
      <c r="K7" s="16" cm="1">
        <f t="array" ref="K7">INDEX(asset_mu,1,K$3)+INDEX(asset_rets_norm,$A7,K$3)</f>
        <v>-1.7209534777601482E-3</v>
      </c>
      <c r="L7" s="16" cm="1">
        <f t="array" ref="L7">INDEX(asset_mu,1,L$3)+INDEX(asset_rets_norm,$A7,L$3)</f>
        <v>-2.9083717480792286E-5</v>
      </c>
      <c r="M7" s="16" cm="1">
        <f t="array" ref="M7">INDEX(asset_mu,1,M$3)+INDEX(asset_rets_norm,$A7,M$3)</f>
        <v>6.1814187560947833E-3</v>
      </c>
      <c r="N7" s="16" cm="1">
        <f t="array" ref="N7">INDEX(asset_mu,1,N$3)+INDEX(asset_rets_norm,$A7,N$3)</f>
        <v>-1.864885864613158E-2</v>
      </c>
      <c r="O7" s="16" cm="1">
        <f t="array" ref="O7">INDEX(asset_mu,1,O$3)+INDEX(asset_rets_norm,$A7,O$3)</f>
        <v>-7.3854677015273984E-3</v>
      </c>
      <c r="P7" s="16" cm="1">
        <f t="array" ref="P7">INDEX(asset_mu,1,P$3)+INDEX(asset_rets_norm,$A7,P$3)</f>
        <v>-1.0047284425528468E-2</v>
      </c>
      <c r="Q7" s="16" cm="1">
        <f t="array" ref="Q7">INDEX(asset_mu,1,Q$3)+INDEX(asset_rets_norm,$A7,Q$3)</f>
        <v>1.3351287854912327E-2</v>
      </c>
      <c r="R7" s="16" cm="1">
        <f t="array" ref="R7">INDEX(asset_mu,1,R$3)+INDEX(asset_rets_norm,$A7,R$3)</f>
        <v>-3.2282516957894594E-2</v>
      </c>
      <c r="S7" s="16" cm="1">
        <f t="array" ref="S7">INDEX(asset_mu,1,S$3)+INDEX(asset_rets_norm,$A7,S$3)</f>
        <v>-1.7735365011347193E-2</v>
      </c>
      <c r="T7" s="16" cm="1">
        <f t="array" ref="T7">INDEX(asset_mu,1,T$3)+INDEX(asset_rets_norm,$A7,T$3)</f>
        <v>4.73371777476254E-2</v>
      </c>
      <c r="U7" s="16" cm="1">
        <f t="array" ref="U7">INDEX(asset_mu,1,U$3)+INDEX(asset_rets_norm,$A7,U$3)</f>
        <v>-9.0839181336964721E-3</v>
      </c>
      <c r="V7" s="16" cm="1">
        <f t="array" ref="V7">INDEX(asset_mu,1,V$3)+INDEX(asset_rets_norm,$A7,V$3)</f>
        <v>4.1158833333333174E-3</v>
      </c>
      <c r="W7" s="16" cm="1">
        <f t="array" ref="W7">INDEX(asset_mu,1,W$3)+INDEX(asset_rets_norm,$A7,W$3)</f>
        <v>2.6393333333333251E-3</v>
      </c>
      <c r="X7" s="16" cm="1">
        <f t="array" ref="X7">INDEX(asset_mu,1,X$3)+INDEX(asset_rets_norm,$A7,X$3)</f>
        <v>5.005249999999942E-3</v>
      </c>
      <c r="Y7" s="16" cm="1">
        <f t="array" ref="Y7">INDEX(asset_mu,1,Y$3)+INDEX(asset_rets_norm,$A7,Y$3)</f>
        <v>3.3266666666677253E-4</v>
      </c>
      <c r="Z7" s="19">
        <v>2</v>
      </c>
      <c r="AA7" s="16" cm="1">
        <f t="array" ref="AA7">INDEX(fx_mu,1,AA$3)+INDEX(fx_rets_norm,$A7,AA$3)</f>
        <v>0</v>
      </c>
      <c r="AB7" s="16" cm="1">
        <f t="array" ref="AB7">INDEX(fx_mu,1,AB$3)+INDEX(fx_rets_norm,$A7,AB$3)</f>
        <v>-2.9376197156607962E-2</v>
      </c>
      <c r="AC7" s="16" cm="1">
        <f t="array" ref="AC7">INDEX(fx_mu,1,AC$3)+INDEX(fx_rets_norm,$A7,AC$3)</f>
        <v>-2.4996908610150019E-2</v>
      </c>
      <c r="AD7" s="16" cm="1">
        <f t="array" ref="AD7">INDEX(fx_mu,1,AD$3)+INDEX(fx_rets_norm,$A7,AD$3)</f>
        <v>-2.3828910772238896E-2</v>
      </c>
      <c r="AE7" s="19">
        <v>2</v>
      </c>
      <c r="AF7" s="16">
        <f t="shared" si="0"/>
        <v>0</v>
      </c>
      <c r="AG7" s="19">
        <v>2</v>
      </c>
      <c r="AH7" s="18" cm="1">
        <f t="array" ref="AH7">(1+B7)*(1+INDEX(fx_rets,$AG7,INDEX(fx_ix,1,AH$3)))-1</f>
        <v>4.1158833333332367E-3</v>
      </c>
      <c r="AI7" s="18" cm="1">
        <f t="array" ref="AI7">(1+C7)*(1+INDEX(fx_rets,$AG7,INDEX(fx_ix,1,AI$3)))-1</f>
        <v>-2.6853384122384139E-2</v>
      </c>
      <c r="AJ7" s="18" cm="1">
        <f t="array" ref="AJ7">(1+D7)*(1+INDEX(fx_rets,$AG7,INDEX(fx_ix,1,AJ$3)))-1</f>
        <v>-2.0115799383879751E-2</v>
      </c>
      <c r="AK7" s="18" cm="1">
        <f t="array" ref="AK7">(1+E7)*(1+INDEX(fx_rets,$AG7,INDEX(fx_ix,1,AK$3)))-1</f>
        <v>-2.3502251386746997E-2</v>
      </c>
      <c r="AL7" s="18" cm="1">
        <f t="array" ref="AL7">(1+F7)*(1+INDEX(fx_rets,$AG7,INDEX(fx_ix,1,AL$3)))-1</f>
        <v>2.5029404171088565E-3</v>
      </c>
      <c r="AM7" s="18" cm="1">
        <f t="array" ref="AM7">(1+G7)*(1+INDEX(fx_rets,$AG7,INDEX(fx_ix,1,AM$3)))-1</f>
        <v>-2.7828353391795568E-2</v>
      </c>
      <c r="AN7" s="18" cm="1">
        <f t="array" ref="AN7">(1+H7)*(1+INDEX(fx_rets,$AG7,INDEX(fx_ix,1,AN$3)))-1</f>
        <v>-2.0772746374907225E-2</v>
      </c>
      <c r="AO7" s="18" cm="1">
        <f t="array" ref="AO7">(1+I7)*(1+INDEX(fx_rets,$AG7,INDEX(fx_ix,1,AO$3)))-1</f>
        <v>-2.2946463356357305E-2</v>
      </c>
      <c r="AP7" s="18" cm="1">
        <f t="array" ref="AP7">(1+J7)*(1+INDEX(fx_rets,$AG7,INDEX(fx_ix,1,AP$3)))-1</f>
        <v>-4.8772205112592726E-3</v>
      </c>
      <c r="AQ7" s="18" cm="1">
        <f t="array" ref="AQ7">(1+K7)*(1+INDEX(fx_rets,$AG7,INDEX(fx_ix,1,AQ$3)))-1</f>
        <v>-3.1046595565708102E-2</v>
      </c>
      <c r="AR7" s="18" cm="1">
        <f t="array" ref="AR7">(1+L7)*(1+INDEX(fx_rets,$AG7,INDEX(fx_ix,1,AR$3)))-1</f>
        <v>-2.5025265324602919E-2</v>
      </c>
      <c r="AS7" s="18" cm="1">
        <f t="array" ref="AS7">(1+M7)*(1+INDEX(fx_rets,$AG7,INDEX(fx_ix,1,AS$3)))-1</f>
        <v>-1.779478849212901E-2</v>
      </c>
      <c r="AT7" s="18" cm="1">
        <f t="array" ref="AT7">(1+N7)*(1+INDEX(fx_rets,$AG7,INDEX(fx_ix,1,AT$3)))-1</f>
        <v>-1.8648858646131528E-2</v>
      </c>
      <c r="AU7" s="18" cm="1">
        <f t="array" ref="AU7">(1+O7)*(1+INDEX(fx_rets,$AG7,INDEX(fx_ix,1,AU$3)))-1</f>
        <v>-3.6544707902841589E-2</v>
      </c>
      <c r="AV7" s="18" cm="1">
        <f t="array" ref="AV7">(1+P7)*(1+INDEX(fx_rets,$AG7,INDEX(fx_ix,1,AV$3)))-1</f>
        <v>-3.4793041985113349E-2</v>
      </c>
      <c r="AW7" s="18" cm="1">
        <f t="array" ref="AW7">(1+Q7)*(1+INDEX(fx_rets,$AG7,INDEX(fx_ix,1,AW$3)))-1</f>
        <v>-1.0795769564315827E-2</v>
      </c>
      <c r="AX7" s="18" cm="1">
        <f t="array" ref="AX7">(1+R7)*(1+INDEX(fx_rets,$AG7,INDEX(fx_ix,1,AX$3)))-1</f>
        <v>-3.2282516957894636E-2</v>
      </c>
      <c r="AY7" s="18" cm="1">
        <f t="array" ref="AY7">(1+S7)*(1+INDEX(fx_rets,$AG7,INDEX(fx_ix,1,AY$3)))-1</f>
        <v>-4.6590564588737449E-2</v>
      </c>
      <c r="AZ7" s="18" cm="1">
        <f t="array" ref="AZ7">(1+T7)*(1+INDEX(fx_rets,$AG7,INDEX(fx_ix,1,AZ$3)))-1</f>
        <v>2.1156986031455549E-2</v>
      </c>
      <c r="BA7" s="18" cm="1">
        <f t="array" ref="BA7">(1+U7)*(1+INDEX(fx_rets,$AG7,INDEX(fx_ix,1,BA$3)))-1</f>
        <v>-3.269636903126516E-2</v>
      </c>
      <c r="BB7" s="18" cm="1">
        <f t="array" ref="BB7">(1+V7)*(1+INDEX(fx_rets,$AG7,INDEX(fx_ix,1,BB$3)))-1</f>
        <v>4.1158833333332367E-3</v>
      </c>
      <c r="BC7" s="18" cm="1">
        <f t="array" ref="BC7">(1+W7)*(1+INDEX(fx_rets,$AG7,INDEX(fx_ix,1,BC$3)))-1</f>
        <v>-2.6814397399636758E-2</v>
      </c>
      <c r="BD7" s="18" cm="1">
        <f t="array" ref="BD7">(1+X7)*(1+INDEX(fx_rets,$AG7,INDEX(fx_ix,1,BD$3)))-1</f>
        <v>-2.0116774386971015E-2</v>
      </c>
      <c r="BE7" s="18" cm="1">
        <f t="array" ref="BE7">(1+Y7)*(1+INDEX(fx_rets,$AG7,INDEX(fx_ix,1,BE$3)))-1</f>
        <v>-2.3504171189889012E-2</v>
      </c>
      <c r="BF7" s="19">
        <v>2</v>
      </c>
      <c r="BG7" s="18">
        <f t="shared" ref="BG7:BG70" si="17">(1+AH7)/(1+$AF7)-1</f>
        <v>4.1158833333332367E-3</v>
      </c>
      <c r="BH7" s="18">
        <f t="shared" ref="BH7:BH70" si="18">(1+AI7)/(1+$AF7)-1</f>
        <v>-2.6853384122384139E-2</v>
      </c>
      <c r="BI7" s="18">
        <f t="shared" ref="BI7:BI70" si="19">(1+AJ7)/(1+$AF7)-1</f>
        <v>-2.0115799383879751E-2</v>
      </c>
      <c r="BJ7" s="18">
        <f t="shared" ref="BJ7:BJ70" si="20">(1+AK7)/(1+$AF7)-1</f>
        <v>-2.3502251386746997E-2</v>
      </c>
      <c r="BK7" s="18">
        <f t="shared" ref="BK7:BK70" si="21">(1+AL7)/(1+$AF7)-1</f>
        <v>2.5029404171088565E-3</v>
      </c>
      <c r="BL7" s="18">
        <f t="shared" ref="BL7:BL70" si="22">(1+AM7)/(1+$AF7)-1</f>
        <v>-2.7828353391795568E-2</v>
      </c>
      <c r="BM7" s="18">
        <f t="shared" ref="BM7:BM70" si="23">(1+AN7)/(1+$AF7)-1</f>
        <v>-2.0772746374907225E-2</v>
      </c>
      <c r="BN7" s="18">
        <f t="shared" ref="BN7:BN70" si="24">(1+AO7)/(1+$AF7)-1</f>
        <v>-2.2946463356357305E-2</v>
      </c>
      <c r="BO7" s="18">
        <f t="shared" ref="BO7:BO70" si="25">(1+AP7)/(1+$AF7)-1</f>
        <v>-4.8772205112592726E-3</v>
      </c>
      <c r="BP7" s="18">
        <f t="shared" ref="BP7:BP70" si="26">(1+AQ7)/(1+$AF7)-1</f>
        <v>-3.1046595565708102E-2</v>
      </c>
      <c r="BQ7" s="18">
        <f t="shared" ref="BQ7:BQ70" si="27">(1+AR7)/(1+$AF7)-1</f>
        <v>-2.5025265324602919E-2</v>
      </c>
      <c r="BR7" s="18">
        <f t="shared" ref="BR7:BR70" si="28">(1+AS7)/(1+$AF7)-1</f>
        <v>-1.779478849212901E-2</v>
      </c>
      <c r="BS7" s="18">
        <f t="shared" ref="BS7:BS70" si="29">(1+AT7)/(1+$AF7)-1</f>
        <v>-1.8648858646131528E-2</v>
      </c>
      <c r="BT7" s="18">
        <f t="shared" ref="BT7:BT70" si="30">(1+AU7)/(1+$AF7)-1</f>
        <v>-3.6544707902841589E-2</v>
      </c>
      <c r="BU7" s="18">
        <f t="shared" ref="BU7:BU70" si="31">(1+AV7)/(1+$AF7)-1</f>
        <v>-3.4793041985113349E-2</v>
      </c>
      <c r="BV7" s="18">
        <f t="shared" ref="BV7:BV70" si="32">(1+AW7)/(1+$AF7)-1</f>
        <v>-1.0795769564315827E-2</v>
      </c>
      <c r="BW7" s="18">
        <f t="shared" ref="BW7:BW70" si="33">(1+AX7)/(1+$AF7)-1</f>
        <v>-3.2282516957894636E-2</v>
      </c>
      <c r="BX7" s="18">
        <f t="shared" ref="BX7:BX70" si="34">(1+AY7)/(1+$AF7)-1</f>
        <v>-4.6590564588737449E-2</v>
      </c>
      <c r="BY7" s="18">
        <f t="shared" ref="BY7:BY70" si="35">(1+AZ7)/(1+$AF7)-1</f>
        <v>2.1156986031455549E-2</v>
      </c>
      <c r="BZ7" s="18">
        <f t="shared" ref="BZ7:BZ70" si="36">(1+BA7)/(1+$AF7)-1</f>
        <v>-3.269636903126516E-2</v>
      </c>
      <c r="CA7" s="18">
        <f t="shared" ref="CA7:CA70" si="37">(1+BB7)/(1+$AF7)-1</f>
        <v>4.1158833333332367E-3</v>
      </c>
      <c r="CB7" s="18">
        <f t="shared" ref="CB7:CB70" si="38">(1+BC7)/(1+$AF7)-1</f>
        <v>-2.6814397399636758E-2</v>
      </c>
      <c r="CC7" s="18">
        <f t="shared" ref="CC7:CC70" si="39">(1+BD7)/(1+$AF7)-1</f>
        <v>-2.0116774386971015E-2</v>
      </c>
      <c r="CD7" s="18">
        <f t="shared" ref="CD7:CD70" si="40">(1+BE7)/(1+$AF7)-1</f>
        <v>-2.3504171189889012E-2</v>
      </c>
      <c r="CE7" s="19">
        <v>2</v>
      </c>
      <c r="CF7" s="18">
        <f t="shared" si="16"/>
        <v>-4.8772205112592726E-3</v>
      </c>
      <c r="CG7" s="18">
        <f t="shared" si="16"/>
        <v>-4.8772205112592726E-3</v>
      </c>
      <c r="CH7" s="18">
        <f t="shared" si="16"/>
        <v>-4.8772205112592726E-3</v>
      </c>
      <c r="CI7" s="18">
        <f t="shared" si="16"/>
        <v>0</v>
      </c>
      <c r="CJ7" s="18">
        <f t="shared" si="16"/>
        <v>0</v>
      </c>
      <c r="CK7" s="24">
        <f t="shared" si="16"/>
        <v>-4.8772205112592726E-3</v>
      </c>
      <c r="CL7" s="24">
        <f t="shared" si="16"/>
        <v>0</v>
      </c>
    </row>
    <row r="8" spans="1:90" x14ac:dyDescent="0.2">
      <c r="A8" s="19">
        <v>3</v>
      </c>
      <c r="B8" s="16" cm="1">
        <f t="array" ref="B8">INDEX(asset_mu,1,B$3)+INDEX(asset_rets_norm,$A8,B$3)</f>
        <v>4.135416666666651E-3</v>
      </c>
      <c r="C8" s="16" cm="1">
        <f t="array" ref="C8">INDEX(asset_mu,1,C$3)+INDEX(asset_rets_norm,$A8,C$3)</f>
        <v>2.5999999999999409E-3</v>
      </c>
      <c r="D8" s="16" cm="1">
        <f t="array" ref="D8">INDEX(asset_mu,1,D$3)+INDEX(asset_rets_norm,$A8,D$3)</f>
        <v>4.6885416666666464E-3</v>
      </c>
      <c r="E8" s="16" cm="1">
        <f t="array" ref="E8">INDEX(asset_mu,1,E$3)+INDEX(asset_rets_norm,$A8,E$3)</f>
        <v>2.322916666666503E-4</v>
      </c>
      <c r="F8" s="16" cm="1">
        <f t="array" ref="F8">INDEX(asset_mu,1,F$3)+INDEX(asset_rets_norm,$A8,F$3)</f>
        <v>4.8073827663912107E-3</v>
      </c>
      <c r="G8" s="16" cm="1">
        <f t="array" ref="G8">INDEX(asset_mu,1,G$3)+INDEX(asset_rets_norm,$A8,G$3)</f>
        <v>2.9554297314243094E-3</v>
      </c>
      <c r="H8" s="16" cm="1">
        <f t="array" ref="H8">INDEX(asset_mu,1,H$3)+INDEX(asset_rets_norm,$A8,H$3)</f>
        <v>5.4770352275151056E-3</v>
      </c>
      <c r="I8" s="16" cm="1">
        <f t="array" ref="I8">INDEX(asset_mu,1,I$3)+INDEX(asset_rets_norm,$A8,I$3)</f>
        <v>1.5879947596167418E-4</v>
      </c>
      <c r="J8" s="16" cm="1">
        <f t="array" ref="J8">INDEX(asset_mu,1,J$3)+INDEX(asset_rets_norm,$A8,J$3)</f>
        <v>6.9442401492107123E-3</v>
      </c>
      <c r="K8" s="16" cm="1">
        <f t="array" ref="K8">INDEX(asset_mu,1,K$3)+INDEX(asset_rets_norm,$A8,K$3)</f>
        <v>6.1991476172027354E-3</v>
      </c>
      <c r="L8" s="16" cm="1">
        <f t="array" ref="L8">INDEX(asset_mu,1,L$3)+INDEX(asset_rets_norm,$A8,L$3)</f>
        <v>7.1111757434740748E-3</v>
      </c>
      <c r="M8" s="16" cm="1">
        <f t="array" ref="M8">INDEX(asset_mu,1,M$3)+INDEX(asset_rets_norm,$A8,M$3)</f>
        <v>1.5428230877628706E-3</v>
      </c>
      <c r="N8" s="16" cm="1">
        <f t="array" ref="N8">INDEX(asset_mu,1,N$3)+INDEX(asset_rets_norm,$A8,N$3)</f>
        <v>8.3343901107685893E-3</v>
      </c>
      <c r="O8" s="16" cm="1">
        <f t="array" ref="O8">INDEX(asset_mu,1,O$3)+INDEX(asset_rets_norm,$A8,O$3)</f>
        <v>9.6049041055649986E-3</v>
      </c>
      <c r="P8" s="16" cm="1">
        <f t="array" ref="P8">INDEX(asset_mu,1,P$3)+INDEX(asset_rets_norm,$A8,P$3)</f>
        <v>6.6901865777468043E-3</v>
      </c>
      <c r="Q8" s="16" cm="1">
        <f t="array" ref="Q8">INDEX(asset_mu,1,Q$3)+INDEX(asset_rets_norm,$A8,Q$3)</f>
        <v>8.1380116297700995E-3</v>
      </c>
      <c r="R8" s="16" cm="1">
        <f t="array" ref="R8">INDEX(asset_mu,1,R$3)+INDEX(asset_rets_norm,$A8,R$3)</f>
        <v>3.8794182487705095E-2</v>
      </c>
      <c r="S8" s="16" cm="1">
        <f t="array" ref="S8">INDEX(asset_mu,1,S$3)+INDEX(asset_rets_norm,$A8,S$3)</f>
        <v>2.1703441783574206E-2</v>
      </c>
      <c r="T8" s="16" cm="1">
        <f t="array" ref="T8">INDEX(asset_mu,1,T$3)+INDEX(asset_rets_norm,$A8,T$3)</f>
        <v>1.9465271817460317E-2</v>
      </c>
      <c r="U8" s="16" cm="1">
        <f t="array" ref="U8">INDEX(asset_mu,1,U$3)+INDEX(asset_rets_norm,$A8,U$3)</f>
        <v>0.1022478447945856</v>
      </c>
      <c r="V8" s="16" cm="1">
        <f t="array" ref="V8">INDEX(asset_mu,1,V$3)+INDEX(asset_rets_norm,$A8,V$3)</f>
        <v>4.135416666666651E-3</v>
      </c>
      <c r="W8" s="16" cm="1">
        <f t="array" ref="W8">INDEX(asset_mu,1,W$3)+INDEX(asset_rets_norm,$A8,W$3)</f>
        <v>2.6749999999999916E-3</v>
      </c>
      <c r="X8" s="16" cm="1">
        <f t="array" ref="X8">INDEX(asset_mu,1,X$3)+INDEX(asset_rets_norm,$A8,X$3)</f>
        <v>4.7514999999999415E-3</v>
      </c>
      <c r="Y8" s="16" cm="1">
        <f t="array" ref="Y8">INDEX(asset_mu,1,Y$3)+INDEX(asset_rets_norm,$A8,Y$3)</f>
        <v>2.5633333333343917E-4</v>
      </c>
      <c r="Z8" s="19">
        <v>3</v>
      </c>
      <c r="AA8" s="16" cm="1">
        <f t="array" ref="AA8">INDEX(fx_mu,1,AA$3)+INDEX(fx_rets_norm,$A8,AA$3)</f>
        <v>0</v>
      </c>
      <c r="AB8" s="16" cm="1">
        <f t="array" ref="AB8">INDEX(fx_mu,1,AB$3)+INDEX(fx_rets_norm,$A8,AB$3)</f>
        <v>-2.4253418393963853E-2</v>
      </c>
      <c r="AC8" s="16" cm="1">
        <f t="array" ref="AC8">INDEX(fx_mu,1,AC$3)+INDEX(fx_rets_norm,$A8,AC$3)</f>
        <v>6.4449858504793756E-3</v>
      </c>
      <c r="AD8" s="16" cm="1">
        <f t="array" ref="AD8">INDEX(fx_mu,1,AD$3)+INDEX(fx_rets_norm,$A8,AD$3)</f>
        <v>2.7713991153774063E-3</v>
      </c>
      <c r="AE8" s="19">
        <v>3</v>
      </c>
      <c r="AF8" s="16">
        <f t="shared" si="0"/>
        <v>0</v>
      </c>
      <c r="AG8" s="19">
        <v>3</v>
      </c>
      <c r="AH8" s="18" cm="1">
        <f t="array" ref="AH8">(1+B8)*(1+INDEX(fx_rets,$AG8,INDEX(fx_ix,1,AH$3)))-1</f>
        <v>4.1354166666667247E-3</v>
      </c>
      <c r="AI8" s="18" cm="1">
        <f t="array" ref="AI8">(1+C8)*(1+INDEX(fx_rets,$AG8,INDEX(fx_ix,1,AI$3)))-1</f>
        <v>-2.1716477281788271E-2</v>
      </c>
      <c r="AJ8" s="18" cm="1">
        <f t="array" ref="AJ8">(1+D8)*(1+INDEX(fx_rets,$AG8,INDEX(fx_ix,1,AJ$3)))-1</f>
        <v>1.1163745101847145E-2</v>
      </c>
      <c r="AK8" s="18" cm="1">
        <f t="array" ref="AK8">(1+E8)*(1+INDEX(fx_rets,$AG8,INDEX(fx_ix,1,AK$3)))-1</f>
        <v>3.004334554963517E-3</v>
      </c>
      <c r="AL8" s="18" cm="1">
        <f t="array" ref="AL8">(1+F8)*(1+INDEX(fx_rets,$AG8,INDEX(fx_ix,1,AL$3)))-1</f>
        <v>4.8073827663912549E-3</v>
      </c>
      <c r="AM8" s="18" cm="1">
        <f t="array" ref="AM8">(1+G8)*(1+INDEX(fx_rets,$AG8,INDEX(fx_ix,1,AM$3)))-1</f>
        <v>-2.1369667936349868E-2</v>
      </c>
      <c r="AN8" s="18" cm="1">
        <f t="array" ref="AN8">(1+H8)*(1+INDEX(fx_rets,$AG8,INDEX(fx_ix,1,AN$3)))-1</f>
        <v>1.1957320492538281E-2</v>
      </c>
      <c r="AO8" s="18" cm="1">
        <f t="array" ref="AO8">(1+I8)*(1+INDEX(fx_rets,$AG8,INDEX(fx_ix,1,AO$3)))-1</f>
        <v>2.9306386880665336E-3</v>
      </c>
      <c r="AP8" s="18" cm="1">
        <f t="array" ref="AP8">(1+J8)*(1+INDEX(fx_rets,$AG8,INDEX(fx_ix,1,AP$3)))-1</f>
        <v>6.9442401492108008E-3</v>
      </c>
      <c r="AQ8" s="18" cm="1">
        <f t="array" ref="AQ8">(1+K8)*(1+INDEX(fx_rets,$AG8,INDEX(fx_ix,1,AQ$3)))-1</f>
        <v>-1.8204621297607138E-2</v>
      </c>
      <c r="AR8" s="18" cm="1">
        <f t="array" ref="AR8">(1+L8)*(1+INDEX(fx_rets,$AG8,INDEX(fx_ix,1,AR$3)))-1</f>
        <v>1.3601993021000514E-2</v>
      </c>
      <c r="AS8" s="18" cm="1">
        <f t="array" ref="AS8">(1+M8)*(1+INDEX(fx_rets,$AG8,INDEX(fx_ix,1,AS$3)))-1</f>
        <v>4.3184979816808244E-3</v>
      </c>
      <c r="AT8" s="18" cm="1">
        <f t="array" ref="AT8">(1+N8)*(1+INDEX(fx_rets,$AG8,INDEX(fx_ix,1,AT$3)))-1</f>
        <v>8.3343901107686413E-3</v>
      </c>
      <c r="AU8" s="18" cm="1">
        <f t="array" ref="AU8">(1+O8)*(1+INDEX(fx_rets,$AG8,INDEX(fx_ix,1,AU$3)))-1</f>
        <v>-1.4881466046305025E-2</v>
      </c>
      <c r="AV8" s="18" cm="1">
        <f t="array" ref="AV8">(1+P8)*(1+INDEX(fx_rets,$AG8,INDEX(fx_ix,1,AV$3)))-1</f>
        <v>1.3178290586056907E-2</v>
      </c>
      <c r="AW8" s="18" cm="1">
        <f t="array" ref="AW8">(1+Q8)*(1+INDEX(fx_rets,$AG8,INDEX(fx_ix,1,AW$3)))-1</f>
        <v>1.0931964423379181E-2</v>
      </c>
      <c r="AX8" s="18" cm="1">
        <f t="array" ref="AX8">(1+R8)*(1+INDEX(fx_rets,$AG8,INDEX(fx_ix,1,AX$3)))-1</f>
        <v>3.8794182487705164E-2</v>
      </c>
      <c r="AY8" s="18" cm="1">
        <f t="array" ref="AY8">(1+S8)*(1+INDEX(fx_rets,$AG8,INDEX(fx_ix,1,AY$3)))-1</f>
        <v>-3.0763592645557392E-3</v>
      </c>
      <c r="AZ8" s="18" cm="1">
        <f t="array" ref="AZ8">(1+T8)*(1+INDEX(fx_rets,$AG8,INDEX(fx_ix,1,AZ$3)))-1</f>
        <v>2.6035711069378964E-2</v>
      </c>
      <c r="BA8" s="18" cm="1">
        <f t="array" ref="BA8">(1+U8)*(1+INDEX(fx_rets,$AG8,INDEX(fx_ix,1,BA$3)))-1</f>
        <v>0.10530261349657599</v>
      </c>
      <c r="BB8" s="18" cm="1">
        <f t="array" ref="BB8">(1+V8)*(1+INDEX(fx_rets,$AG8,INDEX(fx_ix,1,BB$3)))-1</f>
        <v>4.1354166666667247E-3</v>
      </c>
      <c r="BC8" s="18" cm="1">
        <f t="array" ref="BC8">(1+W8)*(1+INDEX(fx_rets,$AG8,INDEX(fx_ix,1,BC$3)))-1</f>
        <v>-2.1643296288167746E-2</v>
      </c>
      <c r="BD8" s="18" cm="1">
        <f t="array" ref="BD8">(1+X8)*(1+INDEX(fx_rets,$AG8,INDEX(fx_ix,1,BD$3)))-1</f>
        <v>1.1227109200747876E-2</v>
      </c>
      <c r="BE8" s="18" cm="1">
        <f t="array" ref="BE8">(1+Y8)*(1+INDEX(fx_rets,$AG8,INDEX(fx_ix,1,BE$3)))-1</f>
        <v>3.0284428506841543E-3</v>
      </c>
      <c r="BF8" s="19">
        <v>3</v>
      </c>
      <c r="BG8" s="18">
        <f t="shared" si="17"/>
        <v>4.1354166666667247E-3</v>
      </c>
      <c r="BH8" s="18">
        <f t="shared" si="18"/>
        <v>-2.1716477281788271E-2</v>
      </c>
      <c r="BI8" s="18">
        <f t="shared" si="19"/>
        <v>1.1163745101847145E-2</v>
      </c>
      <c r="BJ8" s="18">
        <f t="shared" si="20"/>
        <v>3.004334554963517E-3</v>
      </c>
      <c r="BK8" s="18">
        <f t="shared" si="21"/>
        <v>4.8073827663912549E-3</v>
      </c>
      <c r="BL8" s="18">
        <f t="shared" si="22"/>
        <v>-2.1369667936349868E-2</v>
      </c>
      <c r="BM8" s="18">
        <f t="shared" si="23"/>
        <v>1.1957320492538281E-2</v>
      </c>
      <c r="BN8" s="18">
        <f t="shared" si="24"/>
        <v>2.9306386880665336E-3</v>
      </c>
      <c r="BO8" s="18">
        <f t="shared" si="25"/>
        <v>6.9442401492108008E-3</v>
      </c>
      <c r="BP8" s="18">
        <f t="shared" si="26"/>
        <v>-1.8204621297607138E-2</v>
      </c>
      <c r="BQ8" s="18">
        <f t="shared" si="27"/>
        <v>1.3601993021000514E-2</v>
      </c>
      <c r="BR8" s="18">
        <f t="shared" si="28"/>
        <v>4.3184979816808244E-3</v>
      </c>
      <c r="BS8" s="18">
        <f t="shared" si="29"/>
        <v>8.3343901107686413E-3</v>
      </c>
      <c r="BT8" s="18">
        <f t="shared" si="30"/>
        <v>-1.4881466046305025E-2</v>
      </c>
      <c r="BU8" s="18">
        <f t="shared" si="31"/>
        <v>1.3178290586056907E-2</v>
      </c>
      <c r="BV8" s="18">
        <f t="shared" si="32"/>
        <v>1.0931964423379181E-2</v>
      </c>
      <c r="BW8" s="18">
        <f t="shared" si="33"/>
        <v>3.8794182487705164E-2</v>
      </c>
      <c r="BX8" s="18">
        <f t="shared" si="34"/>
        <v>-3.0763592645557392E-3</v>
      </c>
      <c r="BY8" s="18">
        <f t="shared" si="35"/>
        <v>2.6035711069378964E-2</v>
      </c>
      <c r="BZ8" s="18">
        <f t="shared" si="36"/>
        <v>0.10530261349657599</v>
      </c>
      <c r="CA8" s="18">
        <f t="shared" si="37"/>
        <v>4.1354166666667247E-3</v>
      </c>
      <c r="CB8" s="18">
        <f t="shared" si="38"/>
        <v>-2.1643296288167746E-2</v>
      </c>
      <c r="CC8" s="18">
        <f t="shared" si="39"/>
        <v>1.1227109200747876E-2</v>
      </c>
      <c r="CD8" s="18">
        <f t="shared" si="40"/>
        <v>3.0284428506841543E-3</v>
      </c>
      <c r="CE8" s="19">
        <v>3</v>
      </c>
      <c r="CF8" s="18">
        <f t="shared" si="16"/>
        <v>6.9442401492108008E-3</v>
      </c>
      <c r="CG8" s="18">
        <f t="shared" si="16"/>
        <v>6.9442401492108008E-3</v>
      </c>
      <c r="CH8" s="18">
        <f t="shared" si="16"/>
        <v>6.9442401492108008E-3</v>
      </c>
      <c r="CI8" s="18">
        <f t="shared" si="16"/>
        <v>0</v>
      </c>
      <c r="CJ8" s="18">
        <f t="shared" si="16"/>
        <v>0</v>
      </c>
      <c r="CK8" s="24">
        <f t="shared" si="16"/>
        <v>6.9442401492108008E-3</v>
      </c>
      <c r="CL8" s="24">
        <f t="shared" si="16"/>
        <v>0</v>
      </c>
    </row>
    <row r="9" spans="1:90" x14ac:dyDescent="0.2">
      <c r="A9" s="19">
        <v>4</v>
      </c>
      <c r="B9" s="16" cm="1">
        <f t="array" ref="B9">INDEX(asset_mu,1,B$3)+INDEX(asset_rets_norm,$A9,B$3)</f>
        <v>4.1143249999999847E-3</v>
      </c>
      <c r="C9" s="16" cm="1">
        <f t="array" ref="C9">INDEX(asset_mu,1,C$3)+INDEX(asset_rets_norm,$A9,C$3)</f>
        <v>2.4933333333332745E-3</v>
      </c>
      <c r="D9" s="16" cm="1">
        <f t="array" ref="D9">INDEX(asset_mu,1,D$3)+INDEX(asset_rets_norm,$A9,D$3)</f>
        <v>4.4954416666666466E-3</v>
      </c>
      <c r="E9" s="16" cm="1">
        <f t="array" ref="E9">INDEX(asset_mu,1,E$3)+INDEX(asset_rets_norm,$A9,E$3)</f>
        <v>1.4270833333331697E-4</v>
      </c>
      <c r="F9" s="16" cm="1">
        <f t="array" ref="F9">INDEX(asset_mu,1,F$3)+INDEX(asset_rets_norm,$A9,F$3)</f>
        <v>3.7520379902746372E-3</v>
      </c>
      <c r="G9" s="16" cm="1">
        <f t="array" ref="G9">INDEX(asset_mu,1,G$3)+INDEX(asset_rets_norm,$A9,G$3)</f>
        <v>3.7106855838873643E-3</v>
      </c>
      <c r="H9" s="16" cm="1">
        <f t="array" ref="H9">INDEX(asset_mu,1,H$3)+INDEX(asset_rets_norm,$A9,H$3)</f>
        <v>2.4102658041129897E-3</v>
      </c>
      <c r="I9" s="16" cm="1">
        <f t="array" ref="I9">INDEX(asset_mu,1,I$3)+INDEX(asset_rets_norm,$A9,I$3)</f>
        <v>-3.2747191680235189E-4</v>
      </c>
      <c r="J9" s="16" cm="1">
        <f t="array" ref="J9">INDEX(asset_mu,1,J$3)+INDEX(asset_rets_norm,$A9,J$3)</f>
        <v>3.2210235697120114E-3</v>
      </c>
      <c r="K9" s="16" cm="1">
        <f t="array" ref="K9">INDEX(asset_mu,1,K$3)+INDEX(asset_rets_norm,$A9,K$3)</f>
        <v>6.1955670544664304E-3</v>
      </c>
      <c r="L9" s="16" cm="1">
        <f t="array" ref="L9">INDEX(asset_mu,1,L$3)+INDEX(asset_rets_norm,$A9,L$3)</f>
        <v>-1.5941317469026039E-3</v>
      </c>
      <c r="M9" s="16" cm="1">
        <f t="array" ref="M9">INDEX(asset_mu,1,M$3)+INDEX(asset_rets_norm,$A9,M$3)</f>
        <v>2.6804880490275324E-3</v>
      </c>
      <c r="N9" s="16" cm="1">
        <f t="array" ref="N9">INDEX(asset_mu,1,N$3)+INDEX(asset_rets_norm,$A9,N$3)</f>
        <v>2.6465354991178124E-3</v>
      </c>
      <c r="O9" s="16" cm="1">
        <f t="array" ref="O9">INDEX(asset_mu,1,O$3)+INDEX(asset_rets_norm,$A9,O$3)</f>
        <v>8.9430987684097907E-3</v>
      </c>
      <c r="P9" s="16" cm="1">
        <f t="array" ref="P9">INDEX(asset_mu,1,P$3)+INDEX(asset_rets_norm,$A9,P$3)</f>
        <v>-4.7973501354686473E-3</v>
      </c>
      <c r="Q9" s="16" cm="1">
        <f t="array" ref="Q9">INDEX(asset_mu,1,Q$3)+INDEX(asset_rets_norm,$A9,Q$3)</f>
        <v>8.937043390467499E-3</v>
      </c>
      <c r="R9" s="16" cm="1">
        <f t="array" ref="R9">INDEX(asset_mu,1,R$3)+INDEX(asset_rets_norm,$A9,R$3)</f>
        <v>3.7943981902563026E-2</v>
      </c>
      <c r="S9" s="16" cm="1">
        <f t="array" ref="S9">INDEX(asset_mu,1,S$3)+INDEX(asset_rets_norm,$A9,S$3)</f>
        <v>5.5622973937177203E-2</v>
      </c>
      <c r="T9" s="16" cm="1">
        <f t="array" ref="T9">INDEX(asset_mu,1,T$3)+INDEX(asset_rets_norm,$A9,T$3)</f>
        <v>4.0808222006893866E-2</v>
      </c>
      <c r="U9" s="16" cm="1">
        <f t="array" ref="U9">INDEX(asset_mu,1,U$3)+INDEX(asset_rets_norm,$A9,U$3)</f>
        <v>5.461655571054113E-2</v>
      </c>
      <c r="V9" s="16" cm="1">
        <f t="array" ref="V9">INDEX(asset_mu,1,V$3)+INDEX(asset_rets_norm,$A9,V$3)</f>
        <v>4.1143249999999847E-3</v>
      </c>
      <c r="W9" s="16" cm="1">
        <f t="array" ref="W9">INDEX(asset_mu,1,W$3)+INDEX(asset_rets_norm,$A9,W$3)</f>
        <v>2.4757499999999918E-3</v>
      </c>
      <c r="X9" s="16" cm="1">
        <f t="array" ref="X9">INDEX(asset_mu,1,X$3)+INDEX(asset_rets_norm,$A9,X$3)</f>
        <v>4.5523333333332746E-3</v>
      </c>
      <c r="Y9" s="16" cm="1">
        <f t="array" ref="Y9">INDEX(asset_mu,1,Y$3)+INDEX(asset_rets_norm,$A9,Y$3)</f>
        <v>2.3883333333343923E-4</v>
      </c>
      <c r="Z9" s="19">
        <v>4</v>
      </c>
      <c r="AA9" s="16" cm="1">
        <f t="array" ref="AA9">INDEX(fx_mu,1,AA$3)+INDEX(fx_rets_norm,$A9,AA$3)</f>
        <v>0</v>
      </c>
      <c r="AB9" s="16" cm="1">
        <f t="array" ref="AB9">INDEX(fx_mu,1,AB$3)+INDEX(fx_rets_norm,$A9,AB$3)</f>
        <v>-1.7901845634724599E-2</v>
      </c>
      <c r="AC9" s="16" cm="1">
        <f t="array" ref="AC9">INDEX(fx_mu,1,AC$3)+INDEX(fx_rets_norm,$A9,AC$3)</f>
        <v>-4.8324928540887443E-4</v>
      </c>
      <c r="AD9" s="16" cm="1">
        <f t="array" ref="AD9">INDEX(fx_mu,1,AD$3)+INDEX(fx_rets_norm,$A9,AD$3)</f>
        <v>-4.6060984962240405E-3</v>
      </c>
      <c r="AE9" s="19">
        <v>4</v>
      </c>
      <c r="AF9" s="16">
        <f t="shared" si="0"/>
        <v>0</v>
      </c>
      <c r="AG9" s="19">
        <v>4</v>
      </c>
      <c r="AH9" s="18" cm="1">
        <f t="array" ref="AH9">(1+B9)*(1+INDEX(fx_rets,$AG9,INDEX(fx_ix,1,AH$3)))-1</f>
        <v>4.1143249999999743E-3</v>
      </c>
      <c r="AI9" s="18" cm="1">
        <f t="array" ref="AI9">(1+C9)*(1+INDEX(fx_rets,$AG9,INDEX(fx_ix,1,AI$3)))-1</f>
        <v>-1.545314756984062E-2</v>
      </c>
      <c r="AJ9" s="18" cm="1">
        <f t="array" ref="AJ9">(1+D9)*(1+INDEX(fx_rets,$AG9,INDEX(fx_ix,1,AJ$3)))-1</f>
        <v>4.0100199622847832E-3</v>
      </c>
      <c r="AK9" s="18" cm="1">
        <f t="array" ref="AK9">(1+E9)*(1+INDEX(fx_rets,$AG9,INDEX(fx_ix,1,AK$3)))-1</f>
        <v>-4.4640474915301764E-3</v>
      </c>
      <c r="AL9" s="18" cm="1">
        <f t="array" ref="AL9">(1+F9)*(1+INDEX(fx_rets,$AG9,INDEX(fx_ix,1,AL$3)))-1</f>
        <v>3.7520379902746814E-3</v>
      </c>
      <c r="AM9" s="18" cm="1">
        <f t="array" ref="AM9">(1+G9)*(1+INDEX(fx_rets,$AG9,INDEX(fx_ix,1,AM$3)))-1</f>
        <v>-1.4257588171359026E-2</v>
      </c>
      <c r="AN9" s="18" cm="1">
        <f t="array" ref="AN9">(1+H9)*(1+INDEX(fx_rets,$AG9,INDEX(fx_ix,1,AN$3)))-1</f>
        <v>1.9258517594766822E-3</v>
      </c>
      <c r="AO9" s="18" cm="1">
        <f t="array" ref="AO9">(1+I9)*(1+INDEX(fx_rets,$AG9,INDEX(fx_ix,1,AO$3)))-1</f>
        <v>-4.9320620451228647E-3</v>
      </c>
      <c r="AP9" s="18" cm="1">
        <f t="array" ref="AP9">(1+J9)*(1+INDEX(fx_rets,$AG9,INDEX(fx_ix,1,AP$3)))-1</f>
        <v>3.2210235697121004E-3</v>
      </c>
      <c r="AQ9" s="18" cm="1">
        <f t="array" ref="AQ9">(1+K9)*(1+INDEX(fx_rets,$AG9,INDEX(fx_ix,1,AQ$3)))-1</f>
        <v>-1.1817190665286859E-2</v>
      </c>
      <c r="AR9" s="18" cm="1">
        <f t="array" ref="AR9">(1+L9)*(1+INDEX(fx_rets,$AG9,INDEX(fx_ix,1,AR$3)))-1</f>
        <v>-2.0766106692838848E-3</v>
      </c>
      <c r="AS9" s="18" cm="1">
        <f t="array" ref="AS9">(1+M9)*(1+INDEX(fx_rets,$AG9,INDEX(fx_ix,1,AS$3)))-1</f>
        <v>-1.9379570391684364E-3</v>
      </c>
      <c r="AT9" s="18" cm="1">
        <f t="array" ref="AT9">(1+N9)*(1+INDEX(fx_rets,$AG9,INDEX(fx_ix,1,AT$3)))-1</f>
        <v>2.6465354991178636E-3</v>
      </c>
      <c r="AU9" s="18" cm="1">
        <f t="array" ref="AU9">(1+O9)*(1+INDEX(fx_rets,$AG9,INDEX(fx_ix,1,AU$3)))-1</f>
        <v>-9.1188448399629474E-3</v>
      </c>
      <c r="AV9" s="18" cm="1">
        <f t="array" ref="AV9">(1+P9)*(1+INDEX(fx_rets,$AG9,INDEX(fx_ix,1,AV$3)))-1</f>
        <v>-5.2782811048527334E-3</v>
      </c>
      <c r="AW9" s="18" cm="1">
        <f t="array" ref="AW9">(1+Q9)*(1+INDEX(fx_rets,$AG9,INDEX(fx_ix,1,AW$3)))-1</f>
        <v>4.2897799921217672E-3</v>
      </c>
      <c r="AX9" s="18" cm="1">
        <f t="array" ref="AX9">(1+R9)*(1+INDEX(fx_rets,$AG9,INDEX(fx_ix,1,AX$3)))-1</f>
        <v>3.7943981902563095E-2</v>
      </c>
      <c r="AY9" s="18" cm="1">
        <f t="array" ref="AY9">(1+S9)*(1+INDEX(fx_rets,$AG9,INDEX(fx_ix,1,AY$3)))-1</f>
        <v>3.6725374409284806E-2</v>
      </c>
      <c r="AZ9" s="18" cm="1">
        <f t="array" ref="AZ9">(1+T9)*(1+INDEX(fx_rets,$AG9,INDEX(fx_ix,1,AZ$3)))-1</f>
        <v>4.0305252177361472E-2</v>
      </c>
      <c r="BA9" s="18" cm="1">
        <f t="array" ref="BA9">(1+U9)*(1+INDEX(fx_rets,$AG9,INDEX(fx_ix,1,BA$3)))-1</f>
        <v>4.9758887979189703E-2</v>
      </c>
      <c r="BB9" s="18" cm="1">
        <f t="array" ref="BB9">(1+V9)*(1+INDEX(fx_rets,$AG9,INDEX(fx_ix,1,BB$3)))-1</f>
        <v>4.1143249999999743E-3</v>
      </c>
      <c r="BC9" s="18" cm="1">
        <f t="array" ref="BC9">(1+W9)*(1+INDEX(fx_rets,$AG9,INDEX(fx_ix,1,BC$3)))-1</f>
        <v>-1.5470416129054865E-2</v>
      </c>
      <c r="BD9" s="18" cm="1">
        <f t="array" ref="BD9">(1+X9)*(1+INDEX(fx_rets,$AG9,INDEX(fx_ix,1,BD$3)))-1</f>
        <v>4.0668841360940178E-3</v>
      </c>
      <c r="BE9" s="18" cm="1">
        <f t="array" ref="BE9">(1+Y9)*(1+INDEX(fx_rets,$AG9,INDEX(fx_ix,1,BE$3)))-1</f>
        <v>-4.3683652527481964E-3</v>
      </c>
      <c r="BF9" s="19">
        <v>4</v>
      </c>
      <c r="BG9" s="18">
        <f t="shared" si="17"/>
        <v>4.1143249999999743E-3</v>
      </c>
      <c r="BH9" s="18">
        <f t="shared" si="18"/>
        <v>-1.545314756984062E-2</v>
      </c>
      <c r="BI9" s="18">
        <f t="shared" si="19"/>
        <v>4.0100199622847832E-3</v>
      </c>
      <c r="BJ9" s="18">
        <f t="shared" si="20"/>
        <v>-4.4640474915301764E-3</v>
      </c>
      <c r="BK9" s="18">
        <f t="shared" si="21"/>
        <v>3.7520379902746814E-3</v>
      </c>
      <c r="BL9" s="18">
        <f t="shared" si="22"/>
        <v>-1.4257588171359026E-2</v>
      </c>
      <c r="BM9" s="18">
        <f t="shared" si="23"/>
        <v>1.9258517594766822E-3</v>
      </c>
      <c r="BN9" s="18">
        <f t="shared" si="24"/>
        <v>-4.9320620451228647E-3</v>
      </c>
      <c r="BO9" s="18">
        <f t="shared" si="25"/>
        <v>3.2210235697121004E-3</v>
      </c>
      <c r="BP9" s="18">
        <f t="shared" si="26"/>
        <v>-1.1817190665286859E-2</v>
      </c>
      <c r="BQ9" s="18">
        <f t="shared" si="27"/>
        <v>-2.0766106692838848E-3</v>
      </c>
      <c r="BR9" s="18">
        <f t="shared" si="28"/>
        <v>-1.9379570391684364E-3</v>
      </c>
      <c r="BS9" s="18">
        <f t="shared" si="29"/>
        <v>2.6465354991178636E-3</v>
      </c>
      <c r="BT9" s="18">
        <f t="shared" si="30"/>
        <v>-9.1188448399629474E-3</v>
      </c>
      <c r="BU9" s="18">
        <f t="shared" si="31"/>
        <v>-5.2782811048527334E-3</v>
      </c>
      <c r="BV9" s="18">
        <f t="shared" si="32"/>
        <v>4.2897799921217672E-3</v>
      </c>
      <c r="BW9" s="18">
        <f t="shared" si="33"/>
        <v>3.7943981902563095E-2</v>
      </c>
      <c r="BX9" s="18">
        <f t="shared" si="34"/>
        <v>3.6725374409284806E-2</v>
      </c>
      <c r="BY9" s="18">
        <f t="shared" si="35"/>
        <v>4.0305252177361472E-2</v>
      </c>
      <c r="BZ9" s="18">
        <f t="shared" si="36"/>
        <v>4.9758887979189703E-2</v>
      </c>
      <c r="CA9" s="18">
        <f t="shared" si="37"/>
        <v>4.1143249999999743E-3</v>
      </c>
      <c r="CB9" s="18">
        <f t="shared" si="38"/>
        <v>-1.5470416129054865E-2</v>
      </c>
      <c r="CC9" s="18">
        <f t="shared" si="39"/>
        <v>4.0668841360940178E-3</v>
      </c>
      <c r="CD9" s="18">
        <f t="shared" si="40"/>
        <v>-4.3683652527481964E-3</v>
      </c>
      <c r="CE9" s="19">
        <v>4</v>
      </c>
      <c r="CF9" s="18">
        <f t="shared" si="16"/>
        <v>3.2210235697121004E-3</v>
      </c>
      <c r="CG9" s="18">
        <f t="shared" si="16"/>
        <v>3.2210235697121004E-3</v>
      </c>
      <c r="CH9" s="18">
        <f t="shared" si="16"/>
        <v>3.2210235697121004E-3</v>
      </c>
      <c r="CI9" s="18">
        <f t="shared" si="16"/>
        <v>0</v>
      </c>
      <c r="CJ9" s="18">
        <f t="shared" si="16"/>
        <v>0</v>
      </c>
      <c r="CK9" s="24">
        <f t="shared" si="16"/>
        <v>3.2210235697121004E-3</v>
      </c>
      <c r="CL9" s="24">
        <f t="shared" si="16"/>
        <v>0</v>
      </c>
    </row>
    <row r="10" spans="1:90" x14ac:dyDescent="0.2">
      <c r="A10" s="19">
        <v>5</v>
      </c>
      <c r="B10" s="16" cm="1">
        <f t="array" ref="B10">INDEX(asset_mu,1,B$3)+INDEX(asset_rets_norm,$A10,B$3)</f>
        <v>4.0854166666666513E-3</v>
      </c>
      <c r="C10" s="16" cm="1">
        <f t="array" ref="C10">INDEX(asset_mu,1,C$3)+INDEX(asset_rets_norm,$A10,C$3)</f>
        <v>2.139999999999941E-3</v>
      </c>
      <c r="D10" s="16" cm="1">
        <f t="array" ref="D10">INDEX(asset_mu,1,D$3)+INDEX(asset_rets_norm,$A10,D$3)</f>
        <v>4.4652333333333131E-3</v>
      </c>
      <c r="E10" s="16" cm="1">
        <f t="array" ref="E10">INDEX(asset_mu,1,E$3)+INDEX(asset_rets_norm,$A10,E$3)</f>
        <v>9.8958333333316973E-5</v>
      </c>
      <c r="F10" s="16" cm="1">
        <f t="array" ref="F10">INDEX(asset_mu,1,F$3)+INDEX(asset_rets_norm,$A10,F$3)</f>
        <v>3.6174317653065559E-3</v>
      </c>
      <c r="G10" s="16" cm="1">
        <f t="array" ref="G10">INDEX(asset_mu,1,G$3)+INDEX(asset_rets_norm,$A10,G$3)</f>
        <v>2.3130757977146044E-3</v>
      </c>
      <c r="H10" s="16" cm="1">
        <f t="array" ref="H10">INDEX(asset_mu,1,H$3)+INDEX(asset_rets_norm,$A10,H$3)</f>
        <v>4.712761967049086E-3</v>
      </c>
      <c r="I10" s="16" cm="1">
        <f t="array" ref="I10">INDEX(asset_mu,1,I$3)+INDEX(asset_rets_norm,$A10,I$3)</f>
        <v>1.211050338001979E-3</v>
      </c>
      <c r="J10" s="16" cm="1">
        <f t="array" ref="J10">INDEX(asset_mu,1,J$3)+INDEX(asset_rets_norm,$A10,J$3)</f>
        <v>-6.4359246909460053E-4</v>
      </c>
      <c r="K10" s="16" cm="1">
        <f t="array" ref="K10">INDEX(asset_mu,1,K$3)+INDEX(asset_rets_norm,$A10,K$3)</f>
        <v>8.4277513813345284E-4</v>
      </c>
      <c r="L10" s="16" cm="1">
        <f t="array" ref="L10">INDEX(asset_mu,1,L$3)+INDEX(asset_rets_norm,$A10,L$3)</f>
        <v>3.7169022151000053E-3</v>
      </c>
      <c r="M10" s="16" cm="1">
        <f t="array" ref="M10">INDEX(asset_mu,1,M$3)+INDEX(asset_rets_norm,$A10,M$3)</f>
        <v>2.1852468108708358E-3</v>
      </c>
      <c r="N10" s="16" cm="1">
        <f t="array" ref="N10">INDEX(asset_mu,1,N$3)+INDEX(asset_rets_norm,$A10,N$3)</f>
        <v>-9.1369871829131664E-3</v>
      </c>
      <c r="O10" s="16" cm="1">
        <f t="array" ref="O10">INDEX(asset_mu,1,O$3)+INDEX(asset_rets_norm,$A10,O$3)</f>
        <v>-3.62749152889666E-3</v>
      </c>
      <c r="P10" s="16" cm="1">
        <f t="array" ref="P10">INDEX(asset_mu,1,P$3)+INDEX(asset_rets_norm,$A10,P$3)</f>
        <v>-1.7302914773885455E-3</v>
      </c>
      <c r="Q10" s="16" cm="1">
        <f t="array" ref="Q10">INDEX(asset_mu,1,Q$3)+INDEX(asset_rets_norm,$A10,Q$3)</f>
        <v>4.3223860682964649E-3</v>
      </c>
      <c r="R10" s="16" cm="1">
        <f t="array" ref="R10">INDEX(asset_mu,1,R$3)+INDEX(asset_rets_norm,$A10,R$3)</f>
        <v>-2.4970415973876354E-2</v>
      </c>
      <c r="S10" s="16" cm="1">
        <f t="array" ref="S10">INDEX(asset_mu,1,S$3)+INDEX(asset_rets_norm,$A10,S$3)</f>
        <v>-3.417095322616269E-2</v>
      </c>
      <c r="T10" s="16" cm="1">
        <f t="array" ref="T10">INDEX(asset_mu,1,T$3)+INDEX(asset_rets_norm,$A10,T$3)</f>
        <v>-4.9754281004853421E-2</v>
      </c>
      <c r="U10" s="16" cm="1">
        <f t="array" ref="U10">INDEX(asset_mu,1,U$3)+INDEX(asset_rets_norm,$A10,U$3)</f>
        <v>-3.5318919883387874E-2</v>
      </c>
      <c r="V10" s="16" cm="1">
        <f t="array" ref="V10">INDEX(asset_mu,1,V$3)+INDEX(asset_rets_norm,$A10,V$3)</f>
        <v>4.0854166666666513E-3</v>
      </c>
      <c r="W10" s="16" cm="1">
        <f t="array" ref="W10">INDEX(asset_mu,1,W$3)+INDEX(asset_rets_norm,$A10,W$3)</f>
        <v>2.2090833333333251E-3</v>
      </c>
      <c r="X10" s="16" cm="1">
        <f t="array" ref="X10">INDEX(asset_mu,1,X$3)+INDEX(asset_rets_norm,$A10,X$3)</f>
        <v>4.5343333333332757E-3</v>
      </c>
      <c r="Y10" s="16" cm="1">
        <f t="array" ref="Y10">INDEX(asset_mu,1,Y$3)+INDEX(asset_rets_norm,$A10,Y$3)</f>
        <v>1.4983333333343921E-4</v>
      </c>
      <c r="Z10" s="19">
        <v>5</v>
      </c>
      <c r="AA10" s="16" cm="1">
        <f t="array" ref="AA10">INDEX(fx_mu,1,AA$3)+INDEX(fx_rets_norm,$A10,AA$3)</f>
        <v>0</v>
      </c>
      <c r="AB10" s="16" cm="1">
        <f t="array" ref="AB10">INDEX(fx_mu,1,AB$3)+INDEX(fx_rets_norm,$A10,AB$3)</f>
        <v>-1.4210135568324588E-2</v>
      </c>
      <c r="AC10" s="16" cm="1">
        <f t="array" ref="AC10">INDEX(fx_mu,1,AC$3)+INDEX(fx_rets_norm,$A10,AC$3)</f>
        <v>-3.5225496357911201E-3</v>
      </c>
      <c r="AD10" s="16" cm="1">
        <f t="array" ref="AD10">INDEX(fx_mu,1,AD$3)+INDEX(fx_rets_norm,$A10,AD$3)</f>
        <v>-1.8799348611804188E-2</v>
      </c>
      <c r="AE10" s="19">
        <v>5</v>
      </c>
      <c r="AF10" s="16">
        <f t="shared" si="0"/>
        <v>0</v>
      </c>
      <c r="AG10" s="19">
        <v>5</v>
      </c>
      <c r="AH10" s="18" cm="1">
        <f t="array" ref="AH10">(1+B10)*(1+INDEX(fx_rets,$AG10,INDEX(fx_ix,1,AH$3)))-1</f>
        <v>4.0854166666666192E-3</v>
      </c>
      <c r="AI10" s="18" cm="1">
        <f t="array" ref="AI10">(1+C10)*(1+INDEX(fx_rets,$AG10,INDEX(fx_ix,1,AI$3)))-1</f>
        <v>-1.2100545258440842E-2</v>
      </c>
      <c r="AJ10" s="18" cm="1">
        <f t="array" ref="AJ10">(1+D10)*(1+INDEX(fx_rets,$AG10,INDEX(fx_ix,1,AJ$3)))-1</f>
        <v>9.2695469149006726E-4</v>
      </c>
      <c r="AK10" s="18" cm="1">
        <f t="array" ref="AK10">(1+E10)*(1+INDEX(fx_rets,$AG10,INDEX(fx_ix,1,AK$3)))-1</f>
        <v>-1.870225063067732E-2</v>
      </c>
      <c r="AL10" s="18" cm="1">
        <f t="array" ref="AL10">(1+F10)*(1+INDEX(fx_rets,$AG10,INDEX(fx_ix,1,AL$3)))-1</f>
        <v>3.6174317653066002E-3</v>
      </c>
      <c r="AM10" s="18" cm="1">
        <f t="array" ref="AM10">(1+G10)*(1+INDEX(fx_rets,$AG10,INDEX(fx_ix,1,AM$3)))-1</f>
        <v>-1.1929928891275421E-2</v>
      </c>
      <c r="AN10" s="18" cm="1">
        <f t="array" ref="AN10">(1+H10)*(1+INDEX(fx_rets,$AG10,INDEX(fx_ix,1,AN$3)))-1</f>
        <v>1.1736113933074055E-3</v>
      </c>
      <c r="AO10" s="18" cm="1">
        <f t="array" ref="AO10">(1+I10)*(1+INDEX(fx_rets,$AG10,INDEX(fx_ix,1,AO$3)))-1</f>
        <v>-1.7611065231292744E-2</v>
      </c>
      <c r="AP10" s="18" cm="1">
        <f t="array" ref="AP10">(1+J10)*(1+INDEX(fx_rets,$AG10,INDEX(fx_ix,1,AP$3)))-1</f>
        <v>-6.4359246909462264E-4</v>
      </c>
      <c r="AQ10" s="18" cm="1">
        <f t="array" ref="AQ10">(1+K10)*(1+INDEX(fx_rets,$AG10,INDEX(fx_ix,1,AQ$3)))-1</f>
        <v>-1.3379336379157669E-2</v>
      </c>
      <c r="AR10" s="18" cm="1">
        <f t="array" ref="AR10">(1+L10)*(1+INDEX(fx_rets,$AG10,INDEX(fx_ix,1,AR$3)))-1</f>
        <v>1.8125960676473873E-4</v>
      </c>
      <c r="AS10" s="18" cm="1">
        <f t="array" ref="AS10">(1+M10)*(1+INDEX(fx_rets,$AG10,INDEX(fx_ix,1,AS$3)))-1</f>
        <v>-1.6655183017533881E-2</v>
      </c>
      <c r="AT10" s="18" cm="1">
        <f t="array" ref="AT10">(1+N10)*(1+INDEX(fx_rets,$AG10,INDEX(fx_ix,1,AT$3)))-1</f>
        <v>-9.1369871829131144E-3</v>
      </c>
      <c r="AU10" s="18" cm="1">
        <f t="array" ref="AU10">(1+O10)*(1+INDEX(fx_rets,$AG10,INDEX(fx_ix,1,AU$3)))-1</f>
        <v>-1.7786079950822709E-2</v>
      </c>
      <c r="AV10" s="18" cm="1">
        <f t="array" ref="AV10">(1+P10)*(1+INDEX(fx_rets,$AG10,INDEX(fx_ix,1,AV$3)))-1</f>
        <v>-5.2467460755661888E-3</v>
      </c>
      <c r="AW10" s="18" cm="1">
        <f t="array" ref="AW10">(1+Q10)*(1+INDEX(fx_rets,$AG10,INDEX(fx_ix,1,AW$3)))-1</f>
        <v>-1.4558220586040505E-2</v>
      </c>
      <c r="AX10" s="18" cm="1">
        <f t="array" ref="AX10">(1+R10)*(1+INDEX(fx_rets,$AG10,INDEX(fx_ix,1,AX$3)))-1</f>
        <v>-2.4970415973876392E-2</v>
      </c>
      <c r="AY10" s="18" cm="1">
        <f t="array" ref="AY10">(1+S10)*(1+INDEX(fx_rets,$AG10,INDEX(fx_ix,1,AY$3)))-1</f>
        <v>-4.7895514916644677E-2</v>
      </c>
      <c r="AZ10" s="18" cm="1">
        <f t="array" ref="AZ10">(1+T10)*(1+INDEX(fx_rets,$AG10,INDEX(fx_ix,1,AZ$3)))-1</f>
        <v>-5.3101568716211855E-2</v>
      </c>
      <c r="BA10" s="18" cm="1">
        <f t="array" ref="BA10">(1+U10)*(1+INDEX(fx_rets,$AG10,INDEX(fx_ix,1,BA$3)))-1</f>
        <v>-5.3454295807711882E-2</v>
      </c>
      <c r="BB10" s="18" cm="1">
        <f t="array" ref="BB10">(1+V10)*(1+INDEX(fx_rets,$AG10,INDEX(fx_ix,1,BB$3)))-1</f>
        <v>4.0854166666666192E-3</v>
      </c>
      <c r="BC10" s="18" cm="1">
        <f t="array" ref="BC10">(1+W10)*(1+INDEX(fx_rets,$AG10,INDEX(fx_ix,1,BC$3)))-1</f>
        <v>-1.2032443608639753E-2</v>
      </c>
      <c r="BD10" s="18" cm="1">
        <f t="array" ref="BD10">(1+X10)*(1+INDEX(fx_rets,$AG10,INDEX(fx_ix,1,BD$3)))-1</f>
        <v>9.9581128331016622E-4</v>
      </c>
      <c r="BE10" s="18" cm="1">
        <f t="array" ref="BE10">(1+Y10)*(1+INDEX(fx_rets,$AG10,INDEX(fx_ix,1,BE$3)))-1</f>
        <v>-1.8652332047537801E-2</v>
      </c>
      <c r="BF10" s="19">
        <v>5</v>
      </c>
      <c r="BG10" s="18">
        <f t="shared" si="17"/>
        <v>4.0854166666666192E-3</v>
      </c>
      <c r="BH10" s="18">
        <f t="shared" si="18"/>
        <v>-1.2100545258440842E-2</v>
      </c>
      <c r="BI10" s="18">
        <f t="shared" si="19"/>
        <v>9.2695469149006726E-4</v>
      </c>
      <c r="BJ10" s="18">
        <f t="shared" si="20"/>
        <v>-1.870225063067732E-2</v>
      </c>
      <c r="BK10" s="18">
        <f t="shared" si="21"/>
        <v>3.6174317653066002E-3</v>
      </c>
      <c r="BL10" s="18">
        <f t="shared" si="22"/>
        <v>-1.1929928891275421E-2</v>
      </c>
      <c r="BM10" s="18">
        <f t="shared" si="23"/>
        <v>1.1736113933074055E-3</v>
      </c>
      <c r="BN10" s="18">
        <f t="shared" si="24"/>
        <v>-1.7611065231292744E-2</v>
      </c>
      <c r="BO10" s="18">
        <f t="shared" si="25"/>
        <v>-6.4359246909462264E-4</v>
      </c>
      <c r="BP10" s="18">
        <f t="shared" si="26"/>
        <v>-1.3379336379157669E-2</v>
      </c>
      <c r="BQ10" s="18">
        <f t="shared" si="27"/>
        <v>1.8125960676473873E-4</v>
      </c>
      <c r="BR10" s="18">
        <f t="shared" si="28"/>
        <v>-1.6655183017533881E-2</v>
      </c>
      <c r="BS10" s="18">
        <f t="shared" si="29"/>
        <v>-9.1369871829131144E-3</v>
      </c>
      <c r="BT10" s="18">
        <f t="shared" si="30"/>
        <v>-1.7786079950822709E-2</v>
      </c>
      <c r="BU10" s="18">
        <f t="shared" si="31"/>
        <v>-5.2467460755661888E-3</v>
      </c>
      <c r="BV10" s="18">
        <f t="shared" si="32"/>
        <v>-1.4558220586040505E-2</v>
      </c>
      <c r="BW10" s="18">
        <f t="shared" si="33"/>
        <v>-2.4970415973876392E-2</v>
      </c>
      <c r="BX10" s="18">
        <f t="shared" si="34"/>
        <v>-4.7895514916644677E-2</v>
      </c>
      <c r="BY10" s="18">
        <f t="shared" si="35"/>
        <v>-5.3101568716211855E-2</v>
      </c>
      <c r="BZ10" s="18">
        <f t="shared" si="36"/>
        <v>-5.3454295807711882E-2</v>
      </c>
      <c r="CA10" s="18">
        <f t="shared" si="37"/>
        <v>4.0854166666666192E-3</v>
      </c>
      <c r="CB10" s="18">
        <f t="shared" si="38"/>
        <v>-1.2032443608639753E-2</v>
      </c>
      <c r="CC10" s="18">
        <f t="shared" si="39"/>
        <v>9.9581128331016622E-4</v>
      </c>
      <c r="CD10" s="18">
        <f t="shared" si="40"/>
        <v>-1.8652332047537801E-2</v>
      </c>
      <c r="CE10" s="19">
        <v>5</v>
      </c>
      <c r="CF10" s="18">
        <f t="shared" si="16"/>
        <v>-6.4359246909462264E-4</v>
      </c>
      <c r="CG10" s="18">
        <f t="shared" si="16"/>
        <v>-6.4359246909462264E-4</v>
      </c>
      <c r="CH10" s="18">
        <f t="shared" si="16"/>
        <v>-6.4359246909462264E-4</v>
      </c>
      <c r="CI10" s="18">
        <f t="shared" si="16"/>
        <v>0</v>
      </c>
      <c r="CJ10" s="18">
        <f t="shared" si="16"/>
        <v>0</v>
      </c>
      <c r="CK10" s="24">
        <f t="shared" si="16"/>
        <v>-6.4359246909462264E-4</v>
      </c>
      <c r="CL10" s="24">
        <f t="shared" si="16"/>
        <v>0</v>
      </c>
    </row>
    <row r="11" spans="1:90" x14ac:dyDescent="0.2">
      <c r="A11" s="19">
        <v>6</v>
      </c>
      <c r="B11" s="16" cm="1">
        <f t="array" ref="B11">INDEX(asset_mu,1,B$3)+INDEX(asset_rets_norm,$A11,B$3)</f>
        <v>4.119791666666651E-3</v>
      </c>
      <c r="C11" s="16" cm="1">
        <f t="array" ref="C11">INDEX(asset_mu,1,C$3)+INDEX(asset_rets_norm,$A11,C$3)</f>
        <v>2.1383333333332743E-3</v>
      </c>
      <c r="D11" s="16" cm="1">
        <f t="array" ref="D11">INDEX(asset_mu,1,D$3)+INDEX(asset_rets_norm,$A11,D$3)</f>
        <v>4.4817749999999795E-3</v>
      </c>
      <c r="E11" s="16" cm="1">
        <f t="array" ref="E11">INDEX(asset_mu,1,E$3)+INDEX(asset_rets_norm,$A11,E$3)</f>
        <v>7.4999999999983636E-5</v>
      </c>
      <c r="F11" s="16" cm="1">
        <f t="array" ref="F11">INDEX(asset_mu,1,F$3)+INDEX(asset_rets_norm,$A11,F$3)</f>
        <v>3.5407861817462029E-3</v>
      </c>
      <c r="G11" s="16" cm="1">
        <f t="array" ref="G11">INDEX(asset_mu,1,G$3)+INDEX(asset_rets_norm,$A11,G$3)</f>
        <v>1.1538689126018753E-3</v>
      </c>
      <c r="H11" s="16" cm="1">
        <f t="array" ref="H11">INDEX(asset_mu,1,H$3)+INDEX(asset_rets_norm,$A11,H$3)</f>
        <v>4.8151019978366592E-3</v>
      </c>
      <c r="I11" s="16" cm="1">
        <f t="array" ref="I11">INDEX(asset_mu,1,I$3)+INDEX(asset_rets_norm,$A11,I$3)</f>
        <v>-6.6428054451192465E-4</v>
      </c>
      <c r="J11" s="16" cm="1">
        <f t="array" ref="J11">INDEX(asset_mu,1,J$3)+INDEX(asset_rets_norm,$A11,J$3)</f>
        <v>3.1180426851299624E-3</v>
      </c>
      <c r="K11" s="16" cm="1">
        <f t="array" ref="K11">INDEX(asset_mu,1,K$3)+INDEX(asset_rets_norm,$A11,K$3)</f>
        <v>-4.0599584982019682E-3</v>
      </c>
      <c r="L11" s="16" cm="1">
        <f t="array" ref="L11">INDEX(asset_mu,1,L$3)+INDEX(asset_rets_norm,$A11,L$3)</f>
        <v>2.4063192537240219E-3</v>
      </c>
      <c r="M11" s="16" cm="1">
        <f t="array" ref="M11">INDEX(asset_mu,1,M$3)+INDEX(asset_rets_norm,$A11,M$3)</f>
        <v>-6.5691168494801475E-3</v>
      </c>
      <c r="N11" s="16" cm="1">
        <f t="array" ref="N11">INDEX(asset_mu,1,N$3)+INDEX(asset_rets_norm,$A11,N$3)</f>
        <v>3.2660169123976445E-3</v>
      </c>
      <c r="O11" s="16" cm="1">
        <f t="array" ref="O11">INDEX(asset_mu,1,O$3)+INDEX(asset_rets_norm,$A11,O$3)</f>
        <v>-1.4136267218102933E-2</v>
      </c>
      <c r="P11" s="16" cm="1">
        <f t="array" ref="P11">INDEX(asset_mu,1,P$3)+INDEX(asset_rets_norm,$A11,P$3)</f>
        <v>-5.0514554075221426E-3</v>
      </c>
      <c r="Q11" s="16" cm="1">
        <f t="array" ref="Q11">INDEX(asset_mu,1,Q$3)+INDEX(asset_rets_norm,$A11,Q$3)</f>
        <v>-1.8492891607391562E-2</v>
      </c>
      <c r="R11" s="16" cm="1">
        <f t="array" ref="R11">INDEX(asset_mu,1,R$3)+INDEX(asset_rets_norm,$A11,R$3)</f>
        <v>5.4438333435752481E-2</v>
      </c>
      <c r="S11" s="16" cm="1">
        <f t="array" ref="S11">INDEX(asset_mu,1,S$3)+INDEX(asset_rets_norm,$A11,S$3)</f>
        <v>4.3863274426498636E-2</v>
      </c>
      <c r="T11" s="16" cm="1">
        <f t="array" ref="T11">INDEX(asset_mu,1,T$3)+INDEX(asset_rets_norm,$A11,T$3)</f>
        <v>1.4824451511355296E-2</v>
      </c>
      <c r="U11" s="16" cm="1">
        <f t="array" ref="U11">INDEX(asset_mu,1,U$3)+INDEX(asset_rets_norm,$A11,U$3)</f>
        <v>8.8016435312336272E-2</v>
      </c>
      <c r="V11" s="16" cm="1">
        <f t="array" ref="V11">INDEX(asset_mu,1,V$3)+INDEX(asset_rets_norm,$A11,V$3)</f>
        <v>4.119791666666651E-3</v>
      </c>
      <c r="W11" s="16" cm="1">
        <f t="array" ref="W11">INDEX(asset_mu,1,W$3)+INDEX(asset_rets_norm,$A11,W$3)</f>
        <v>2.2320833333333255E-3</v>
      </c>
      <c r="X11" s="16" cm="1">
        <f t="array" ref="X11">INDEX(asset_mu,1,X$3)+INDEX(asset_rets_norm,$A11,X$3)</f>
        <v>4.583166666666607E-3</v>
      </c>
      <c r="Y11" s="16" cm="1">
        <f t="array" ref="Y11">INDEX(asset_mu,1,Y$3)+INDEX(asset_rets_norm,$A11,Y$3)</f>
        <v>8.9333333333439227E-5</v>
      </c>
      <c r="Z11" s="19">
        <v>6</v>
      </c>
      <c r="AA11" s="16" cm="1">
        <f t="array" ref="AA11">INDEX(fx_mu,1,AA$3)+INDEX(fx_rets_norm,$A11,AA$3)</f>
        <v>0</v>
      </c>
      <c r="AB11" s="16" cm="1">
        <f t="array" ref="AB11">INDEX(fx_mu,1,AB$3)+INDEX(fx_rets_norm,$A11,AB$3)</f>
        <v>-6.6636134599952976E-3</v>
      </c>
      <c r="AC11" s="16" cm="1">
        <f t="array" ref="AC11">INDEX(fx_mu,1,AC$3)+INDEX(fx_rets_norm,$A11,AC$3)</f>
        <v>-1.5123713611383309E-2</v>
      </c>
      <c r="AD11" s="16" cm="1">
        <f t="array" ref="AD11">INDEX(fx_mu,1,AD$3)+INDEX(fx_rets_norm,$A11,AD$3)</f>
        <v>6.0286172566240935E-3</v>
      </c>
      <c r="AE11" s="19">
        <v>6</v>
      </c>
      <c r="AF11" s="16">
        <f t="shared" si="0"/>
        <v>0</v>
      </c>
      <c r="AG11" s="19">
        <v>6</v>
      </c>
      <c r="AH11" s="18" cm="1">
        <f t="array" ref="AH11">(1+B11)*(1+INDEX(fx_rets,$AG11,INDEX(fx_ix,1,AH$3)))-1</f>
        <v>4.1197916666666501E-3</v>
      </c>
      <c r="AI11" s="18" cm="1">
        <f t="array" ref="AI11">(1+C11)*(1+INDEX(fx_rets,$AG11,INDEX(fx_ix,1,AI$3)))-1</f>
        <v>-4.5395291534439108E-3</v>
      </c>
      <c r="AJ11" s="18" cm="1">
        <f t="array" ref="AJ11">(1+D11)*(1+INDEX(fx_rets,$AG11,INDEX(fx_ix,1,AJ$3)))-1</f>
        <v>-1.0709719692954089E-2</v>
      </c>
      <c r="AK11" s="18" cm="1">
        <f t="array" ref="AK11">(1+E11)*(1+INDEX(fx_rets,$AG11,INDEX(fx_ix,1,AK$3)))-1</f>
        <v>6.1040694029184106E-3</v>
      </c>
      <c r="AL11" s="18" cm="1">
        <f t="array" ref="AL11">(1+F11)*(1+INDEX(fx_rets,$AG11,INDEX(fx_ix,1,AL$3)))-1</f>
        <v>3.5407861817462472E-3</v>
      </c>
      <c r="AM11" s="18" cm="1">
        <f t="array" ref="AM11">(1+G11)*(1+INDEX(fx_rets,$AG11,INDEX(fx_ix,1,AM$3)))-1</f>
        <v>-5.5174334838106187E-3</v>
      </c>
      <c r="AN11" s="18" cm="1">
        <f t="array" ref="AN11">(1+H11)*(1+INDEX(fx_rets,$AG11,INDEX(fx_ix,1,AN$3)))-1</f>
        <v>-1.0381433837171605E-2</v>
      </c>
      <c r="AO11" s="18" cm="1">
        <f t="array" ref="AO11">(1+I11)*(1+INDEX(fx_rets,$AG11,INDEX(fx_ix,1,AO$3)))-1</f>
        <v>5.3603320189583581E-3</v>
      </c>
      <c r="AP11" s="18" cm="1">
        <f t="array" ref="AP11">(1+J11)*(1+INDEX(fx_rets,$AG11,INDEX(fx_ix,1,AP$3)))-1</f>
        <v>3.1180426851300513E-3</v>
      </c>
      <c r="AQ11" s="18" cm="1">
        <f t="array" ref="AQ11">(1+K11)*(1+INDEX(fx_rets,$AG11,INDEX(fx_ix,1,AQ$3)))-1</f>
        <v>-1.0696517964101648E-2</v>
      </c>
      <c r="AR11" s="18" cm="1">
        <f t="array" ref="AR11">(1+L11)*(1+INDEX(fx_rets,$AG11,INDEX(fx_ix,1,AR$3)))-1</f>
        <v>-1.2753786840910109E-2</v>
      </c>
      <c r="AS11" s="18" cm="1">
        <f t="array" ref="AS11">(1+M11)*(1+INDEX(fx_rets,$AG11,INDEX(fx_ix,1,AS$3)))-1</f>
        <v>-5.8010228405547259E-4</v>
      </c>
      <c r="AT11" s="18" cm="1">
        <f t="array" ref="AT11">(1+N11)*(1+INDEX(fx_rets,$AG11,INDEX(fx_ix,1,AT$3)))-1</f>
        <v>3.2660169123976956E-3</v>
      </c>
      <c r="AU11" s="18" cm="1">
        <f t="array" ref="AU11">(1+O11)*(1+INDEX(fx_rets,$AG11,INDEX(fx_ix,1,AU$3)))-1</f>
        <v>-2.0705682057589603E-2</v>
      </c>
      <c r="AV11" s="18" cm="1">
        <f t="array" ref="AV11">(1+P11)*(1+INDEX(fx_rets,$AG11,INDEX(fx_ix,1,AV$3)))-1</f>
        <v>-2.0098772254001473E-2</v>
      </c>
      <c r="AW11" s="18" cm="1">
        <f t="array" ref="AW11">(1+Q11)*(1+INDEX(fx_rets,$AG11,INDEX(fx_ix,1,AW$3)))-1</f>
        <v>-1.2575760916236578E-2</v>
      </c>
      <c r="AX11" s="18" cm="1">
        <f t="array" ref="AX11">(1+R11)*(1+INDEX(fx_rets,$AG11,INDEX(fx_ix,1,AX$3)))-1</f>
        <v>5.4438333435752551E-2</v>
      </c>
      <c r="AY11" s="18" cm="1">
        <f t="array" ref="AY11">(1+S11)*(1+INDEX(fx_rets,$AG11,INDEX(fx_ix,1,AY$3)))-1</f>
        <v>3.6907373060635296E-2</v>
      </c>
      <c r="AZ11" s="18" cm="1">
        <f t="array" ref="AZ11">(1+T11)*(1+INDEX(fx_rets,$AG11,INDEX(fx_ix,1,AZ$3)))-1</f>
        <v>-5.2346285913151824E-4</v>
      </c>
      <c r="BA11" s="18" cm="1">
        <f t="array" ref="BA11">(1+U11)*(1+INDEX(fx_rets,$AG11,INDEX(fx_ix,1,BA$3)))-1</f>
        <v>9.4575669969750864E-2</v>
      </c>
      <c r="BB11" s="18" cm="1">
        <f t="array" ref="BB11">(1+V11)*(1+INDEX(fx_rets,$AG11,INDEX(fx_ix,1,BB$3)))-1</f>
        <v>4.1197916666666501E-3</v>
      </c>
      <c r="BC11" s="18" cm="1">
        <f t="array" ref="BC11">(1+W11)*(1+INDEX(fx_rets,$AG11,INDEX(fx_ix,1,BC$3)))-1</f>
        <v>-4.4464038672058503E-3</v>
      </c>
      <c r="BD11" s="18" cm="1">
        <f t="array" ref="BD11">(1+X11)*(1+INDEX(fx_rets,$AG11,INDEX(fx_ix,1,BD$3)))-1</f>
        <v>-1.0609861444816571E-2</v>
      </c>
      <c r="BE11" s="18" cm="1">
        <f t="array" ref="BE11">(1+Y11)*(1+INDEX(fx_rets,$AG11,INDEX(fx_ix,1,BE$3)))-1</f>
        <v>6.1184891464325375E-3</v>
      </c>
      <c r="BF11" s="19">
        <v>6</v>
      </c>
      <c r="BG11" s="18">
        <f t="shared" si="17"/>
        <v>4.1197916666666501E-3</v>
      </c>
      <c r="BH11" s="18">
        <f t="shared" si="18"/>
        <v>-4.5395291534439108E-3</v>
      </c>
      <c r="BI11" s="18">
        <f t="shared" si="19"/>
        <v>-1.0709719692954089E-2</v>
      </c>
      <c r="BJ11" s="18">
        <f t="shared" si="20"/>
        <v>6.1040694029184106E-3</v>
      </c>
      <c r="BK11" s="18">
        <f t="shared" si="21"/>
        <v>3.5407861817462472E-3</v>
      </c>
      <c r="BL11" s="18">
        <f t="shared" si="22"/>
        <v>-5.5174334838106187E-3</v>
      </c>
      <c r="BM11" s="18">
        <f t="shared" si="23"/>
        <v>-1.0381433837171605E-2</v>
      </c>
      <c r="BN11" s="18">
        <f t="shared" si="24"/>
        <v>5.3603320189583581E-3</v>
      </c>
      <c r="BO11" s="18">
        <f t="shared" si="25"/>
        <v>3.1180426851300513E-3</v>
      </c>
      <c r="BP11" s="18">
        <f t="shared" si="26"/>
        <v>-1.0696517964101648E-2</v>
      </c>
      <c r="BQ11" s="18">
        <f t="shared" si="27"/>
        <v>-1.2753786840910109E-2</v>
      </c>
      <c r="BR11" s="18">
        <f t="shared" si="28"/>
        <v>-5.8010228405547259E-4</v>
      </c>
      <c r="BS11" s="18">
        <f t="shared" si="29"/>
        <v>3.2660169123976956E-3</v>
      </c>
      <c r="BT11" s="18">
        <f t="shared" si="30"/>
        <v>-2.0705682057589603E-2</v>
      </c>
      <c r="BU11" s="18">
        <f t="shared" si="31"/>
        <v>-2.0098772254001473E-2</v>
      </c>
      <c r="BV11" s="18">
        <f t="shared" si="32"/>
        <v>-1.2575760916236578E-2</v>
      </c>
      <c r="BW11" s="18">
        <f t="shared" si="33"/>
        <v>5.4438333435752551E-2</v>
      </c>
      <c r="BX11" s="18">
        <f t="shared" si="34"/>
        <v>3.6907373060635296E-2</v>
      </c>
      <c r="BY11" s="18">
        <f t="shared" si="35"/>
        <v>-5.2346285913151824E-4</v>
      </c>
      <c r="BZ11" s="18">
        <f t="shared" si="36"/>
        <v>9.4575669969750864E-2</v>
      </c>
      <c r="CA11" s="18">
        <f t="shared" si="37"/>
        <v>4.1197916666666501E-3</v>
      </c>
      <c r="CB11" s="18">
        <f t="shared" si="38"/>
        <v>-4.4464038672058503E-3</v>
      </c>
      <c r="CC11" s="18">
        <f t="shared" si="39"/>
        <v>-1.0609861444816571E-2</v>
      </c>
      <c r="CD11" s="18">
        <f t="shared" si="40"/>
        <v>6.1184891464325375E-3</v>
      </c>
      <c r="CE11" s="19">
        <v>6</v>
      </c>
      <c r="CF11" s="18">
        <f t="shared" si="16"/>
        <v>3.1180426851300513E-3</v>
      </c>
      <c r="CG11" s="18">
        <f t="shared" si="16"/>
        <v>3.1180426851300513E-3</v>
      </c>
      <c r="CH11" s="18">
        <f t="shared" si="16"/>
        <v>3.1180426851300513E-3</v>
      </c>
      <c r="CI11" s="18">
        <f t="shared" si="16"/>
        <v>0</v>
      </c>
      <c r="CJ11" s="18">
        <f t="shared" si="16"/>
        <v>0</v>
      </c>
      <c r="CK11" s="24">
        <f t="shared" si="16"/>
        <v>3.1180426851300513E-3</v>
      </c>
      <c r="CL11" s="24">
        <f t="shared" si="16"/>
        <v>0</v>
      </c>
    </row>
    <row r="12" spans="1:90" x14ac:dyDescent="0.2">
      <c r="A12" s="19">
        <v>7</v>
      </c>
      <c r="B12" s="16" cm="1">
        <f t="array" ref="B12">INDEX(asset_mu,1,B$3)+INDEX(asset_rets_norm,$A12,B$3)</f>
        <v>4.363541666666651E-3</v>
      </c>
      <c r="C12" s="16" cm="1">
        <f t="array" ref="C12">INDEX(asset_mu,1,C$3)+INDEX(asset_rets_norm,$A12,C$3)</f>
        <v>2.1966666666666077E-3</v>
      </c>
      <c r="D12" s="16" cm="1">
        <f t="array" ref="D12">INDEX(asset_mu,1,D$3)+INDEX(asset_rets_norm,$A12,D$3)</f>
        <v>4.283591666666647E-3</v>
      </c>
      <c r="E12" s="16" cm="1">
        <f t="array" ref="E12">INDEX(asset_mu,1,E$3)+INDEX(asset_rets_norm,$A12,E$3)</f>
        <v>7.3958333333316975E-5</v>
      </c>
      <c r="F12" s="16" cm="1">
        <f t="array" ref="F12">INDEX(asset_mu,1,F$3)+INDEX(asset_rets_norm,$A12,F$3)</f>
        <v>4.1198633754710558E-3</v>
      </c>
      <c r="G12" s="16" cm="1">
        <f t="array" ref="G12">INDEX(asset_mu,1,G$3)+INDEX(asset_rets_norm,$A12,G$3)</f>
        <v>2.0883613259124367E-3</v>
      </c>
      <c r="H12" s="16" cm="1">
        <f t="array" ref="H12">INDEX(asset_mu,1,H$3)+INDEX(asset_rets_norm,$A12,H$3)</f>
        <v>3.2010365261132788E-3</v>
      </c>
      <c r="I12" s="16" cm="1">
        <f t="array" ref="I12">INDEX(asset_mu,1,I$3)+INDEX(asset_rets_norm,$A12,I$3)</f>
        <v>4.0677024426041841E-4</v>
      </c>
      <c r="J12" s="16" cm="1">
        <f t="array" ref="J12">INDEX(asset_mu,1,J$3)+INDEX(asset_rets_norm,$A12,J$3)</f>
        <v>3.1664507282837206E-3</v>
      </c>
      <c r="K12" s="16" cm="1">
        <f t="array" ref="K12">INDEX(asset_mu,1,K$3)+INDEX(asset_rets_norm,$A12,K$3)</f>
        <v>-7.247127031784345E-4</v>
      </c>
      <c r="L12" s="16" cm="1">
        <f t="array" ref="L12">INDEX(asset_mu,1,L$3)+INDEX(asset_rets_norm,$A12,L$3)</f>
        <v>-3.3607598939737852E-3</v>
      </c>
      <c r="M12" s="16" cm="1">
        <f t="array" ref="M12">INDEX(asset_mu,1,M$3)+INDEX(asset_rets_norm,$A12,M$3)</f>
        <v>3.3034923429170388E-3</v>
      </c>
      <c r="N12" s="16" cm="1">
        <f t="array" ref="N12">INDEX(asset_mu,1,N$3)+INDEX(asset_rets_norm,$A12,N$3)</f>
        <v>-8.5581399431429277E-5</v>
      </c>
      <c r="O12" s="16" cm="1">
        <f t="array" ref="O12">INDEX(asset_mu,1,O$3)+INDEX(asset_rets_norm,$A12,O$3)</f>
        <v>-7.5519072911636453E-3</v>
      </c>
      <c r="P12" s="16" cm="1">
        <f t="array" ref="P12">INDEX(asset_mu,1,P$3)+INDEX(asset_rets_norm,$A12,P$3)</f>
        <v>-6.5608093529493147E-3</v>
      </c>
      <c r="Q12" s="16" cm="1">
        <f t="array" ref="Q12">INDEX(asset_mu,1,Q$3)+INDEX(asset_rets_norm,$A12,Q$3)</f>
        <v>6.0297870540520788E-3</v>
      </c>
      <c r="R12" s="16" cm="1">
        <f t="array" ref="R12">INDEX(asset_mu,1,R$3)+INDEX(asset_rets_norm,$A12,R$3)</f>
        <v>-3.2046098593293618E-2</v>
      </c>
      <c r="S12" s="16" cm="1">
        <f t="array" ref="S12">INDEX(asset_mu,1,S$3)+INDEX(asset_rets_norm,$A12,S$3)</f>
        <v>-3.9602392402590877E-2</v>
      </c>
      <c r="T12" s="16" cm="1">
        <f t="array" ref="T12">INDEX(asset_mu,1,T$3)+INDEX(asset_rets_norm,$A12,T$3)</f>
        <v>-1.3705784600775607E-2</v>
      </c>
      <c r="U12" s="16" cm="1">
        <f t="array" ref="U12">INDEX(asset_mu,1,U$3)+INDEX(asset_rets_norm,$A12,U$3)</f>
        <v>1.8946088190697534E-2</v>
      </c>
      <c r="V12" s="16" cm="1">
        <f t="array" ref="V12">INDEX(asset_mu,1,V$3)+INDEX(asset_rets_norm,$A12,V$3)</f>
        <v>4.363541666666651E-3</v>
      </c>
      <c r="W12" s="16" cm="1">
        <f t="array" ref="W12">INDEX(asset_mu,1,W$3)+INDEX(asset_rets_norm,$A12,W$3)</f>
        <v>2.3199999999999922E-3</v>
      </c>
      <c r="X12" s="16" cm="1">
        <f t="array" ref="X12">INDEX(asset_mu,1,X$3)+INDEX(asset_rets_norm,$A12,X$3)</f>
        <v>4.3667499999999419E-3</v>
      </c>
      <c r="Y12" s="16" cm="1">
        <f t="array" ref="Y12">INDEX(asset_mu,1,Y$3)+INDEX(asset_rets_norm,$A12,Y$3)</f>
        <v>1.9725000000010587E-4</v>
      </c>
      <c r="Z12" s="19">
        <v>7</v>
      </c>
      <c r="AA12" s="16" cm="1">
        <f t="array" ref="AA12">INDEX(fx_mu,1,AA$3)+INDEX(fx_rets_norm,$A12,AA$3)</f>
        <v>0</v>
      </c>
      <c r="AB12" s="16" cm="1">
        <f t="array" ref="AB12">INDEX(fx_mu,1,AB$3)+INDEX(fx_rets_norm,$A12,AB$3)</f>
        <v>3.4883294862839621E-2</v>
      </c>
      <c r="AC12" s="16" cm="1">
        <f t="array" ref="AC12">INDEX(fx_mu,1,AC$3)+INDEX(fx_rets_norm,$A12,AC$3)</f>
        <v>2.9019064538910573E-2</v>
      </c>
      <c r="AD12" s="16" cm="1">
        <f t="array" ref="AD12">INDEX(fx_mu,1,AD$3)+INDEX(fx_rets_norm,$A12,AD$3)</f>
        <v>5.7613152999335247E-2</v>
      </c>
      <c r="AE12" s="19">
        <v>7</v>
      </c>
      <c r="AF12" s="16">
        <f t="shared" si="0"/>
        <v>0</v>
      </c>
      <c r="AG12" s="19">
        <v>7</v>
      </c>
      <c r="AH12" s="18" cm="1">
        <f t="array" ref="AH12">(1+B12)*(1+INDEX(fx_rets,$AG12,INDEX(fx_ix,1,AH$3)))-1</f>
        <v>4.3635416666667481E-3</v>
      </c>
      <c r="AI12" s="18" cm="1">
        <f t="array" ref="AI12">(1+C12)*(1+INDEX(fx_rets,$AG12,INDEX(fx_ix,1,AI$3)))-1</f>
        <v>3.7156588500554921E-2</v>
      </c>
      <c r="AJ12" s="18" cm="1">
        <f t="array" ref="AJ12">(1+D12)*(1+INDEX(fx_rets,$AG12,INDEX(fx_ix,1,AJ$3)))-1</f>
        <v>3.3426962028610507E-2</v>
      </c>
      <c r="AK12" s="18" cm="1">
        <f t="array" ref="AK12">(1+E12)*(1+INDEX(fx_rets,$AG12,INDEX(fx_ix,1,AK$3)))-1</f>
        <v>5.7691372305442634E-2</v>
      </c>
      <c r="AL12" s="18" cm="1">
        <f t="array" ref="AL12">(1+F12)*(1+INDEX(fx_rets,$AG12,INDEX(fx_ix,1,AL$3)))-1</f>
        <v>4.1198633754711E-3</v>
      </c>
      <c r="AM12" s="18" cm="1">
        <f t="array" ref="AM12">(1+G12)*(1+INDEX(fx_rets,$AG12,INDEX(fx_ix,1,AM$3)))-1</f>
        <v>3.7044505112663995E-2</v>
      </c>
      <c r="AN12" s="18" cm="1">
        <f t="array" ref="AN12">(1+H12)*(1+INDEX(fx_rets,$AG12,INDEX(fx_ix,1,AN$3)))-1</f>
        <v>3.2312992150566489E-2</v>
      </c>
      <c r="AO12" s="18" cm="1">
        <f t="array" ref="AO12">(1+I12)*(1+INDEX(fx_rets,$AG12,INDEX(fx_ix,1,AO$3)))-1</f>
        <v>5.8043358559914049E-2</v>
      </c>
      <c r="AP12" s="18" cm="1">
        <f t="array" ref="AP12">(1+J12)*(1+INDEX(fx_rets,$AG12,INDEX(fx_ix,1,AP$3)))-1</f>
        <v>3.1664507282838095E-3</v>
      </c>
      <c r="AQ12" s="18" cm="1">
        <f t="array" ref="AQ12">(1+K12)*(1+INDEX(fx_rets,$AG12,INDEX(fx_ix,1,AQ$3)))-1</f>
        <v>3.413330179274543E-2</v>
      </c>
      <c r="AR12" s="18" cm="1">
        <f t="array" ref="AR12">(1+L12)*(1+INDEX(fx_rets,$AG12,INDEX(fx_ix,1,AR$3)))-1</f>
        <v>2.5560778536673823E-2</v>
      </c>
      <c r="AS12" s="18" cm="1">
        <f t="array" ref="AS12">(1+M12)*(1+INDEX(fx_rets,$AG12,INDEX(fx_ix,1,AS$3)))-1</f>
        <v>6.1106969952036794E-2</v>
      </c>
      <c r="AT12" s="18" cm="1">
        <f t="array" ref="AT12">(1+N12)*(1+INDEX(fx_rets,$AG12,INDEX(fx_ix,1,AT$3)))-1</f>
        <v>-8.5581399431378102E-5</v>
      </c>
      <c r="AU12" s="18" cm="1">
        <f t="array" ref="AU12">(1+O12)*(1+INDEX(fx_rets,$AG12,INDEX(fx_ix,1,AU$3)))-1</f>
        <v>2.7067952162861619E-2</v>
      </c>
      <c r="AV12" s="18" cm="1">
        <f t="array" ref="AV12">(1+P12)*(1+INDEX(fx_rets,$AG12,INDEX(fx_ix,1,AV$3)))-1</f>
        <v>2.2267866635920397E-2</v>
      </c>
      <c r="AW12" s="18" cm="1">
        <f t="array" ref="AW12">(1+Q12)*(1+INDEX(fx_rets,$AG12,INDEX(fx_ix,1,AW$3)))-1</f>
        <v>6.3990335097485751E-2</v>
      </c>
      <c r="AX12" s="18" cm="1">
        <f t="array" ref="AX12">(1+R12)*(1+INDEX(fx_rets,$AG12,INDEX(fx_ix,1,AX$3)))-1</f>
        <v>-3.2046098593293659E-2</v>
      </c>
      <c r="AY12" s="18" cm="1">
        <f t="array" ref="AY12">(1+S12)*(1+INDEX(fx_rets,$AG12,INDEX(fx_ix,1,AY$3)))-1</f>
        <v>-6.1005594712046918E-3</v>
      </c>
      <c r="AZ12" s="18" cm="1">
        <f t="array" ref="AZ12">(1+T12)*(1+INDEX(fx_rets,$AG12,INDEX(fx_ix,1,AZ$3)))-1</f>
        <v>1.4915550890248541E-2</v>
      </c>
      <c r="BA12" s="18" cm="1">
        <f t="array" ref="BA12">(1+U12)*(1+INDEX(fx_rets,$AG12,INDEX(fx_ix,1,BA$3)))-1</f>
        <v>7.7650785067702399E-2</v>
      </c>
      <c r="BB12" s="18" cm="1">
        <f t="array" ref="BB12">(1+V12)*(1+INDEX(fx_rets,$AG12,INDEX(fx_ix,1,BB$3)))-1</f>
        <v>4.3635416666667481E-3</v>
      </c>
      <c r="BC12" s="18" cm="1">
        <f t="array" ref="BC12">(1+W12)*(1+INDEX(fx_rets,$AG12,INDEX(fx_ix,1,BC$3)))-1</f>
        <v>3.728422410692156E-2</v>
      </c>
      <c r="BD12" s="18" cm="1">
        <f t="array" ref="BD12">(1+X12)*(1+INDEX(fx_rets,$AG12,INDEX(fx_ix,1,BD$3)))-1</f>
        <v>3.3512533538985867E-2</v>
      </c>
      <c r="BE12" s="18" cm="1">
        <f t="array" ref="BE12">(1+Y12)*(1+INDEX(fx_rets,$AG12,INDEX(fx_ix,1,BE$3)))-1</f>
        <v>5.7821767193764417E-2</v>
      </c>
      <c r="BF12" s="19">
        <v>7</v>
      </c>
      <c r="BG12" s="18">
        <f t="shared" si="17"/>
        <v>4.3635416666667481E-3</v>
      </c>
      <c r="BH12" s="18">
        <f t="shared" si="18"/>
        <v>3.7156588500554921E-2</v>
      </c>
      <c r="BI12" s="18">
        <f t="shared" si="19"/>
        <v>3.3426962028610507E-2</v>
      </c>
      <c r="BJ12" s="18">
        <f t="shared" si="20"/>
        <v>5.7691372305442634E-2</v>
      </c>
      <c r="BK12" s="18">
        <f t="shared" si="21"/>
        <v>4.1198633754711E-3</v>
      </c>
      <c r="BL12" s="18">
        <f t="shared" si="22"/>
        <v>3.7044505112663995E-2</v>
      </c>
      <c r="BM12" s="18">
        <f t="shared" si="23"/>
        <v>3.2312992150566489E-2</v>
      </c>
      <c r="BN12" s="18">
        <f t="shared" si="24"/>
        <v>5.8043358559914049E-2</v>
      </c>
      <c r="BO12" s="18">
        <f t="shared" si="25"/>
        <v>3.1664507282838095E-3</v>
      </c>
      <c r="BP12" s="18">
        <f t="shared" si="26"/>
        <v>3.413330179274543E-2</v>
      </c>
      <c r="BQ12" s="18">
        <f t="shared" si="27"/>
        <v>2.5560778536673823E-2</v>
      </c>
      <c r="BR12" s="18">
        <f t="shared" si="28"/>
        <v>6.1106969952036794E-2</v>
      </c>
      <c r="BS12" s="18">
        <f t="shared" si="29"/>
        <v>-8.5581399431378102E-5</v>
      </c>
      <c r="BT12" s="18">
        <f t="shared" si="30"/>
        <v>2.7067952162861619E-2</v>
      </c>
      <c r="BU12" s="18">
        <f t="shared" si="31"/>
        <v>2.2267866635920397E-2</v>
      </c>
      <c r="BV12" s="18">
        <f t="shared" si="32"/>
        <v>6.3990335097485751E-2</v>
      </c>
      <c r="BW12" s="18">
        <f t="shared" si="33"/>
        <v>-3.2046098593293659E-2</v>
      </c>
      <c r="BX12" s="18">
        <f t="shared" si="34"/>
        <v>-6.1005594712046918E-3</v>
      </c>
      <c r="BY12" s="18">
        <f t="shared" si="35"/>
        <v>1.4915550890248541E-2</v>
      </c>
      <c r="BZ12" s="18">
        <f t="shared" si="36"/>
        <v>7.7650785067702399E-2</v>
      </c>
      <c r="CA12" s="18">
        <f t="shared" si="37"/>
        <v>4.3635416666667481E-3</v>
      </c>
      <c r="CB12" s="18">
        <f t="shared" si="38"/>
        <v>3.728422410692156E-2</v>
      </c>
      <c r="CC12" s="18">
        <f t="shared" si="39"/>
        <v>3.3512533538985867E-2</v>
      </c>
      <c r="CD12" s="18">
        <f t="shared" si="40"/>
        <v>5.7821767193764417E-2</v>
      </c>
      <c r="CE12" s="19">
        <v>7</v>
      </c>
      <c r="CF12" s="18">
        <f t="shared" si="16"/>
        <v>3.1664507282838095E-3</v>
      </c>
      <c r="CG12" s="18">
        <f t="shared" si="16"/>
        <v>3.1664507282838095E-3</v>
      </c>
      <c r="CH12" s="18">
        <f t="shared" si="16"/>
        <v>3.1664507282838095E-3</v>
      </c>
      <c r="CI12" s="18">
        <f t="shared" si="16"/>
        <v>0</v>
      </c>
      <c r="CJ12" s="18">
        <f t="shared" si="16"/>
        <v>0</v>
      </c>
      <c r="CK12" s="24">
        <f t="shared" si="16"/>
        <v>3.1664507282838095E-3</v>
      </c>
      <c r="CL12" s="24">
        <f t="shared" si="16"/>
        <v>0</v>
      </c>
    </row>
    <row r="13" spans="1:90" x14ac:dyDescent="0.2">
      <c r="A13" s="19">
        <v>8</v>
      </c>
      <c r="B13" s="16" cm="1">
        <f t="array" ref="B13">INDEX(asset_mu,1,B$3)+INDEX(asset_rets_norm,$A13,B$3)</f>
        <v>4.3281249999999839E-3</v>
      </c>
      <c r="C13" s="16" cm="1">
        <f t="array" ref="C13">INDEX(asset_mu,1,C$3)+INDEX(asset_rets_norm,$A13,C$3)</f>
        <v>2.1941666666666078E-3</v>
      </c>
      <c r="D13" s="16" cm="1">
        <f t="array" ref="D13">INDEX(asset_mu,1,D$3)+INDEX(asset_rets_norm,$A13,D$3)</f>
        <v>4.3749999999999796E-3</v>
      </c>
      <c r="E13" s="16" cm="1">
        <f t="array" ref="E13">INDEX(asset_mu,1,E$3)+INDEX(asset_rets_norm,$A13,E$3)</f>
        <v>6.3541666666650304E-5</v>
      </c>
      <c r="F13" s="16" cm="1">
        <f t="array" ref="F13">INDEX(asset_mu,1,F$3)+INDEX(asset_rets_norm,$A13,F$3)</f>
        <v>3.7172113900966865E-3</v>
      </c>
      <c r="G13" s="16" cm="1">
        <f t="array" ref="G13">INDEX(asset_mu,1,G$3)+INDEX(asset_rets_norm,$A13,G$3)</f>
        <v>2.2019719445181452E-3</v>
      </c>
      <c r="H13" s="16" cm="1">
        <f t="array" ref="H13">INDEX(asset_mu,1,H$3)+INDEX(asset_rets_norm,$A13,H$3)</f>
        <v>5.1281077282481456E-3</v>
      </c>
      <c r="I13" s="16" cm="1">
        <f t="array" ref="I13">INDEX(asset_mu,1,I$3)+INDEX(asset_rets_norm,$A13,I$3)</f>
        <v>5.950314870827591E-4</v>
      </c>
      <c r="J13" s="16" cm="1">
        <f t="array" ref="J13">INDEX(asset_mu,1,J$3)+INDEX(asset_rets_norm,$A13,J$3)</f>
        <v>2.8943832458791174E-3</v>
      </c>
      <c r="K13" s="16" cm="1">
        <f t="array" ref="K13">INDEX(asset_mu,1,K$3)+INDEX(asset_rets_norm,$A13,K$3)</f>
        <v>2.1929824561403993E-3</v>
      </c>
      <c r="L13" s="16" cm="1">
        <f t="array" ref="L13">INDEX(asset_mu,1,L$3)+INDEX(asset_rets_norm,$A13,L$3)</f>
        <v>4.179779559176023E-3</v>
      </c>
      <c r="M13" s="16" cm="1">
        <f t="array" ref="M13">INDEX(asset_mu,1,M$3)+INDEX(asset_rets_norm,$A13,M$3)</f>
        <v>2.0599666851751543E-3</v>
      </c>
      <c r="N13" s="16" cm="1">
        <f t="array" ref="N13">INDEX(asset_mu,1,N$3)+INDEX(asset_rets_norm,$A13,N$3)</f>
        <v>2.3833167825221867E-3</v>
      </c>
      <c r="O13" s="16" cm="1">
        <f t="array" ref="O13">INDEX(asset_mu,1,O$3)+INDEX(asset_rets_norm,$A13,O$3)</f>
        <v>2.1757745601742309E-3</v>
      </c>
      <c r="P13" s="16" cm="1">
        <f t="array" ref="P13">INDEX(asset_mu,1,P$3)+INDEX(asset_rets_norm,$A13,P$3)</f>
        <v>3.7002477557192214E-3</v>
      </c>
      <c r="Q13" s="16" cm="1">
        <f t="array" ref="Q13">INDEX(asset_mu,1,Q$3)+INDEX(asset_rets_norm,$A13,Q$3)</f>
        <v>-5.7927683826955239E-4</v>
      </c>
      <c r="R13" s="16" cm="1">
        <f t="array" ref="R13">INDEX(asset_mu,1,R$3)+INDEX(asset_rets_norm,$A13,R$3)</f>
        <v>-6.2541393220543924E-3</v>
      </c>
      <c r="S13" s="16" cm="1">
        <f t="array" ref="S13">INDEX(asset_mu,1,S$3)+INDEX(asset_rets_norm,$A13,S$3)</f>
        <v>3.5870742204462194E-2</v>
      </c>
      <c r="T13" s="16" cm="1">
        <f t="array" ref="T13">INDEX(asset_mu,1,T$3)+INDEX(asset_rets_norm,$A13,T$3)</f>
        <v>2.3267382339253071E-3</v>
      </c>
      <c r="U13" s="16" cm="1">
        <f t="array" ref="U13">INDEX(asset_mu,1,U$3)+INDEX(asset_rets_norm,$A13,U$3)</f>
        <v>-2.3810510215621424E-2</v>
      </c>
      <c r="V13" s="16" cm="1">
        <f t="array" ref="V13">INDEX(asset_mu,1,V$3)+INDEX(asset_rets_norm,$A13,V$3)</f>
        <v>4.3281249999999839E-3</v>
      </c>
      <c r="W13" s="16" cm="1">
        <f t="array" ref="W13">INDEX(asset_mu,1,W$3)+INDEX(asset_rets_norm,$A13,W$3)</f>
        <v>2.3076666666666584E-3</v>
      </c>
      <c r="X13" s="16" cm="1">
        <f t="array" ref="X13">INDEX(asset_mu,1,X$3)+INDEX(asset_rets_norm,$A13,X$3)</f>
        <v>4.4566666666666088E-3</v>
      </c>
      <c r="Y13" s="16" cm="1">
        <f t="array" ref="Y13">INDEX(asset_mu,1,Y$3)+INDEX(asset_rets_norm,$A13,Y$3)</f>
        <v>1.028333333334392E-4</v>
      </c>
      <c r="Z13" s="19">
        <v>8</v>
      </c>
      <c r="AA13" s="16" cm="1">
        <f t="array" ref="AA13">INDEX(fx_mu,1,AA$3)+INDEX(fx_rets_norm,$A13,AA$3)</f>
        <v>0</v>
      </c>
      <c r="AB13" s="16" cm="1">
        <f t="array" ref="AB13">INDEX(fx_mu,1,AB$3)+INDEX(fx_rets_norm,$A13,AB$3)</f>
        <v>-1.3669640603490373E-2</v>
      </c>
      <c r="AC13" s="16" cm="1">
        <f t="array" ref="AC13">INDEX(fx_mu,1,AC$3)+INDEX(fx_rets_norm,$A13,AC$3)</f>
        <v>-1.0101801378434964E-2</v>
      </c>
      <c r="AD13" s="16" cm="1">
        <f t="array" ref="AD13">INDEX(fx_mu,1,AD$3)+INDEX(fx_rets_norm,$A13,AD$3)</f>
        <v>4.3992005057157967E-2</v>
      </c>
      <c r="AE13" s="19">
        <v>8</v>
      </c>
      <c r="AF13" s="16">
        <f t="shared" si="0"/>
        <v>0</v>
      </c>
      <c r="AG13" s="19">
        <v>8</v>
      </c>
      <c r="AH13" s="18" cm="1">
        <f t="array" ref="AH13">(1+B13)*(1+INDEX(fx_rets,$AG13,INDEX(fx_ix,1,AH$3)))-1</f>
        <v>4.328125000000016E-3</v>
      </c>
      <c r="AI13" s="18" cm="1">
        <f t="array" ref="AI13">(1+C13)*(1+INDEX(fx_rets,$AG13,INDEX(fx_ix,1,AI$3)))-1</f>
        <v>-1.1505467406581427E-2</v>
      </c>
      <c r="AJ13" s="18" cm="1">
        <f t="array" ref="AJ13">(1+D13)*(1+INDEX(fx_rets,$AG13,INDEX(fx_ix,1,AJ$3)))-1</f>
        <v>-5.7709967594655742E-3</v>
      </c>
      <c r="AK13" s="18" cm="1">
        <f t="array" ref="AK13">(1+E13)*(1+INDEX(fx_rets,$AG13,INDEX(fx_ix,1,AK$3)))-1</f>
        <v>4.4058342049146049E-2</v>
      </c>
      <c r="AL13" s="18" cm="1">
        <f t="array" ref="AL13">(1+F13)*(1+INDEX(fx_rets,$AG13,INDEX(fx_ix,1,AL$3)))-1</f>
        <v>3.7172113900967307E-3</v>
      </c>
      <c r="AM13" s="18" cm="1">
        <f t="array" ref="AM13">(1+G13)*(1+INDEX(fx_rets,$AG13,INDEX(fx_ix,1,AM$3)))-1</f>
        <v>-1.1497768824072829E-2</v>
      </c>
      <c r="AN13" s="18" cm="1">
        <f t="array" ref="AN13">(1+H13)*(1+INDEX(fx_rets,$AG13,INDEX(fx_ix,1,AN$3)))-1</f>
        <v>-5.025496775904803E-3</v>
      </c>
      <c r="AO13" s="18" cm="1">
        <f t="array" ref="AO13">(1+I13)*(1+INDEX(fx_rets,$AG13,INDEX(fx_ix,1,AO$3)))-1</f>
        <v>4.4613213172429722E-2</v>
      </c>
      <c r="AP13" s="18" cm="1">
        <f t="array" ref="AP13">(1+J13)*(1+INDEX(fx_rets,$AG13,INDEX(fx_ix,1,AP$3)))-1</f>
        <v>2.8943832458792063E-3</v>
      </c>
      <c r="AQ13" s="18" cm="1">
        <f t="array" ref="AQ13">(1+K13)*(1+INDEX(fx_rets,$AG13,INDEX(fx_ix,1,AQ$3)))-1</f>
        <v>-1.1506635429375245E-2</v>
      </c>
      <c r="AR13" s="18" cm="1">
        <f t="array" ref="AR13">(1+L13)*(1+INDEX(fx_rets,$AG13,INDEX(fx_ix,1,AR$3)))-1</f>
        <v>-5.9642451221714188E-3</v>
      </c>
      <c r="AS13" s="18" cm="1">
        <f t="array" ref="AS13">(1+M13)*(1+INDEX(fx_rets,$AG13,INDEX(fx_ix,1,AS$3)))-1</f>
        <v>4.61425938071649E-2</v>
      </c>
      <c r="AT13" s="18" cm="1">
        <f t="array" ref="AT13">(1+N13)*(1+INDEX(fx_rets,$AG13,INDEX(fx_ix,1,AT$3)))-1</f>
        <v>2.3833167825222379E-3</v>
      </c>
      <c r="AU13" s="18" cm="1">
        <f t="array" ref="AU13">(1+O13)*(1+INDEX(fx_rets,$AG13,INDEX(fx_ix,1,AU$3)))-1</f>
        <v>-1.1523608099587968E-2</v>
      </c>
      <c r="AV13" s="18" cm="1">
        <f t="array" ref="AV13">(1+P13)*(1+INDEX(fx_rets,$AG13,INDEX(fx_ix,1,AV$3)))-1</f>
        <v>-6.4389327905949312E-3</v>
      </c>
      <c r="AW13" s="18" cm="1">
        <f t="array" ref="AW13">(1+Q13)*(1+INDEX(fx_rets,$AG13,INDEX(fx_ix,1,AW$3)))-1</f>
        <v>4.3387244669289782E-2</v>
      </c>
      <c r="AX13" s="18" cm="1">
        <f t="array" ref="AX13">(1+R13)*(1+INDEX(fx_rets,$AG13,INDEX(fx_ix,1,AX$3)))-1</f>
        <v>-6.2541393220544306E-3</v>
      </c>
      <c r="AY13" s="18" cm="1">
        <f t="array" ref="AY13">(1+S13)*(1+INDEX(fx_rets,$AG13,INDEX(fx_ix,1,AY$3)))-1</f>
        <v>2.1710761446856353E-2</v>
      </c>
      <c r="AZ13" s="18" cm="1">
        <f t="array" ref="AZ13">(1+T13)*(1+INDEX(fx_rets,$AG13,INDEX(fx_ix,1,AZ$3)))-1</f>
        <v>-7.7985673920083487E-3</v>
      </c>
      <c r="BA13" s="18" cm="1">
        <f t="array" ref="BA13">(1+U13)*(1+INDEX(fx_rets,$AG13,INDEX(fx_ix,1,BA$3)))-1</f>
        <v>1.9134022755717517E-2</v>
      </c>
      <c r="BB13" s="18" cm="1">
        <f t="array" ref="BB13">(1+V13)*(1+INDEX(fx_rets,$AG13,INDEX(fx_ix,1,BB$3)))-1</f>
        <v>4.328125000000016E-3</v>
      </c>
      <c r="BC13" s="18" cm="1">
        <f t="array" ref="BC13">(1+W13)*(1+INDEX(fx_rets,$AG13,INDEX(fx_ix,1,BC$3)))-1</f>
        <v>-1.1393518910789768E-2</v>
      </c>
      <c r="BD13" s="18" cm="1">
        <f t="array" ref="BD13">(1+X13)*(1+INDEX(fx_rets,$AG13,INDEX(fx_ix,1,BD$3)))-1</f>
        <v>-5.6901550732449957E-3</v>
      </c>
      <c r="BE13" s="18" cm="1">
        <f t="array" ref="BE13">(1+Y13)*(1+INDEX(fx_rets,$AG13,INDEX(fx_ix,1,BE$3)))-1</f>
        <v>4.4099362235011652E-2</v>
      </c>
      <c r="BF13" s="19">
        <v>8</v>
      </c>
      <c r="BG13" s="18">
        <f t="shared" si="17"/>
        <v>4.328125000000016E-3</v>
      </c>
      <c r="BH13" s="18">
        <f t="shared" si="18"/>
        <v>-1.1505467406581427E-2</v>
      </c>
      <c r="BI13" s="18">
        <f t="shared" si="19"/>
        <v>-5.7709967594655742E-3</v>
      </c>
      <c r="BJ13" s="18">
        <f t="shared" si="20"/>
        <v>4.4058342049146049E-2</v>
      </c>
      <c r="BK13" s="18">
        <f t="shared" si="21"/>
        <v>3.7172113900967307E-3</v>
      </c>
      <c r="BL13" s="18">
        <f t="shared" si="22"/>
        <v>-1.1497768824072829E-2</v>
      </c>
      <c r="BM13" s="18">
        <f t="shared" si="23"/>
        <v>-5.025496775904803E-3</v>
      </c>
      <c r="BN13" s="18">
        <f t="shared" si="24"/>
        <v>4.4613213172429722E-2</v>
      </c>
      <c r="BO13" s="18">
        <f t="shared" si="25"/>
        <v>2.8943832458792063E-3</v>
      </c>
      <c r="BP13" s="18">
        <f t="shared" si="26"/>
        <v>-1.1506635429375245E-2</v>
      </c>
      <c r="BQ13" s="18">
        <f t="shared" si="27"/>
        <v>-5.9642451221714188E-3</v>
      </c>
      <c r="BR13" s="18">
        <f t="shared" si="28"/>
        <v>4.61425938071649E-2</v>
      </c>
      <c r="BS13" s="18">
        <f t="shared" si="29"/>
        <v>2.3833167825222379E-3</v>
      </c>
      <c r="BT13" s="18">
        <f t="shared" si="30"/>
        <v>-1.1523608099587968E-2</v>
      </c>
      <c r="BU13" s="18">
        <f t="shared" si="31"/>
        <v>-6.4389327905949312E-3</v>
      </c>
      <c r="BV13" s="18">
        <f t="shared" si="32"/>
        <v>4.3387244669289782E-2</v>
      </c>
      <c r="BW13" s="18">
        <f t="shared" si="33"/>
        <v>-6.2541393220544306E-3</v>
      </c>
      <c r="BX13" s="18">
        <f t="shared" si="34"/>
        <v>2.1710761446856353E-2</v>
      </c>
      <c r="BY13" s="18">
        <f t="shared" si="35"/>
        <v>-7.7985673920083487E-3</v>
      </c>
      <c r="BZ13" s="18">
        <f t="shared" si="36"/>
        <v>1.9134022755717517E-2</v>
      </c>
      <c r="CA13" s="18">
        <f t="shared" si="37"/>
        <v>4.328125000000016E-3</v>
      </c>
      <c r="CB13" s="18">
        <f t="shared" si="38"/>
        <v>-1.1393518910789768E-2</v>
      </c>
      <c r="CC13" s="18">
        <f t="shared" si="39"/>
        <v>-5.6901550732449957E-3</v>
      </c>
      <c r="CD13" s="18">
        <f t="shared" si="40"/>
        <v>4.4099362235011652E-2</v>
      </c>
      <c r="CE13" s="19">
        <v>8</v>
      </c>
      <c r="CF13" s="18">
        <f t="shared" si="16"/>
        <v>2.8943832458792063E-3</v>
      </c>
      <c r="CG13" s="18">
        <f t="shared" si="16"/>
        <v>2.8943832458792063E-3</v>
      </c>
      <c r="CH13" s="18">
        <f t="shared" si="16"/>
        <v>2.8943832458792063E-3</v>
      </c>
      <c r="CI13" s="18">
        <f t="shared" si="16"/>
        <v>0</v>
      </c>
      <c r="CJ13" s="18">
        <f t="shared" si="16"/>
        <v>0</v>
      </c>
      <c r="CK13" s="24">
        <f t="shared" si="16"/>
        <v>2.8943832458792063E-3</v>
      </c>
      <c r="CL13" s="24">
        <f t="shared" si="16"/>
        <v>0</v>
      </c>
    </row>
    <row r="14" spans="1:90" x14ac:dyDescent="0.2">
      <c r="A14" s="19">
        <v>9</v>
      </c>
      <c r="B14" s="16" cm="1">
        <f t="array" ref="B14">INDEX(asset_mu,1,B$3)+INDEX(asset_rets_norm,$A14,B$3)</f>
        <v>4.4791666666666513E-3</v>
      </c>
      <c r="C14" s="16" cm="1">
        <f t="array" ref="C14">INDEX(asset_mu,1,C$3)+INDEX(asset_rets_norm,$A14,C$3)</f>
        <v>2.1708333333332742E-3</v>
      </c>
      <c r="D14" s="16" cm="1">
        <f t="array" ref="D14">INDEX(asset_mu,1,D$3)+INDEX(asset_rets_norm,$A14,D$3)</f>
        <v>4.2286499999999796E-3</v>
      </c>
      <c r="E14" s="16" cm="1">
        <f t="array" ref="E14">INDEX(asset_mu,1,E$3)+INDEX(asset_rets_norm,$A14,E$3)</f>
        <v>6.4583333333316978E-5</v>
      </c>
      <c r="F14" s="16" cm="1">
        <f t="array" ref="F14">INDEX(asset_mu,1,F$3)+INDEX(asset_rets_norm,$A14,F$3)</f>
        <v>4.8633917965201336E-3</v>
      </c>
      <c r="G14" s="16" cm="1">
        <f t="array" ref="G14">INDEX(asset_mu,1,G$3)+INDEX(asset_rets_norm,$A14,G$3)</f>
        <v>2.108856215240752E-3</v>
      </c>
      <c r="H14" s="16" cm="1">
        <f t="array" ref="H14">INDEX(asset_mu,1,H$3)+INDEX(asset_rets_norm,$A14,H$3)</f>
        <v>1.6439598647040277E-3</v>
      </c>
      <c r="I14" s="16" cm="1">
        <f t="array" ref="I14">INDEX(asset_mu,1,I$3)+INDEX(asset_rets_norm,$A14,I$3)</f>
        <v>-3.0725011150209403E-4</v>
      </c>
      <c r="J14" s="16" cm="1">
        <f t="array" ref="J14">INDEX(asset_mu,1,J$3)+INDEX(asset_rets_norm,$A14,J$3)</f>
        <v>6.4968158383706068E-3</v>
      </c>
      <c r="K14" s="16" cm="1">
        <f t="array" ref="K14">INDEX(asset_mu,1,K$3)+INDEX(asset_rets_norm,$A14,K$3)</f>
        <v>9.2610141456604656E-4</v>
      </c>
      <c r="L14" s="16" cm="1">
        <f t="array" ref="L14">INDEX(asset_mu,1,L$3)+INDEX(asset_rets_norm,$A14,L$3)</f>
        <v>-1.8011134155660018E-3</v>
      </c>
      <c r="M14" s="16" cm="1">
        <f t="array" ref="M14">INDEX(asset_mu,1,M$3)+INDEX(asset_rets_norm,$A14,M$3)</f>
        <v>1.6844811631787553E-3</v>
      </c>
      <c r="N14" s="16" cm="1">
        <f t="array" ref="N14">INDEX(asset_mu,1,N$3)+INDEX(asset_rets_norm,$A14,N$3)</f>
        <v>8.8275185630761234E-3</v>
      </c>
      <c r="O14" s="16" cm="1">
        <f t="array" ref="O14">INDEX(asset_mu,1,O$3)+INDEX(asset_rets_norm,$A14,O$3)</f>
        <v>-1.0835835155488536E-3</v>
      </c>
      <c r="P14" s="16" cm="1">
        <f t="array" ref="P14">INDEX(asset_mu,1,P$3)+INDEX(asset_rets_norm,$A14,P$3)</f>
        <v>-9.7214207860485177E-3</v>
      </c>
      <c r="Q14" s="16" cm="1">
        <f t="array" ref="Q14">INDEX(asset_mu,1,Q$3)+INDEX(asset_rets_norm,$A14,Q$3)</f>
        <v>8.4090569142175348E-3</v>
      </c>
      <c r="R14" s="16" cm="1">
        <f t="array" ref="R14">INDEX(asset_mu,1,R$3)+INDEX(asset_rets_norm,$A14,R$3)</f>
        <v>-2.855173771783022E-2</v>
      </c>
      <c r="S14" s="16" cm="1">
        <f t="array" ref="S14">INDEX(asset_mu,1,S$3)+INDEX(asset_rets_norm,$A14,S$3)</f>
        <v>-2.6380023029125999E-2</v>
      </c>
      <c r="T14" s="16" cm="1">
        <f t="array" ref="T14">INDEX(asset_mu,1,T$3)+INDEX(asset_rets_norm,$A14,T$3)</f>
        <v>-3.4675973360655712E-2</v>
      </c>
      <c r="U14" s="16" cm="1">
        <f t="array" ref="U14">INDEX(asset_mu,1,U$3)+INDEX(asset_rets_norm,$A14,U$3)</f>
        <v>9.6865436760460392E-3</v>
      </c>
      <c r="V14" s="16" cm="1">
        <f t="array" ref="V14">INDEX(asset_mu,1,V$3)+INDEX(asset_rets_norm,$A14,V$3)</f>
        <v>4.4791666666666513E-3</v>
      </c>
      <c r="W14" s="16" cm="1">
        <f t="array" ref="W14">INDEX(asset_mu,1,W$3)+INDEX(asset_rets_norm,$A14,W$3)</f>
        <v>2.3378333333333255E-3</v>
      </c>
      <c r="X14" s="16" cm="1">
        <f t="array" ref="X14">INDEX(asset_mu,1,X$3)+INDEX(asset_rets_norm,$A14,X$3)</f>
        <v>4.3116666666666078E-3</v>
      </c>
      <c r="Y14" s="16" cm="1">
        <f t="array" ref="Y14">INDEX(asset_mu,1,Y$3)+INDEX(asset_rets_norm,$A14,Y$3)</f>
        <v>1.1475000000010587E-4</v>
      </c>
      <c r="Z14" s="19">
        <v>9</v>
      </c>
      <c r="AA14" s="16" cm="1">
        <f t="array" ref="AA14">INDEX(fx_mu,1,AA$3)+INDEX(fx_rets_norm,$A14,AA$3)</f>
        <v>0</v>
      </c>
      <c r="AB14" s="16" cm="1">
        <f t="array" ref="AB14">INDEX(fx_mu,1,AB$3)+INDEX(fx_rets_norm,$A14,AB$3)</f>
        <v>1.1072070676682401E-2</v>
      </c>
      <c r="AC14" s="16" cm="1">
        <f t="array" ref="AC14">INDEX(fx_mu,1,AC$3)+INDEX(fx_rets_norm,$A14,AC$3)</f>
        <v>2.7818044994418319E-2</v>
      </c>
      <c r="AD14" s="16" cm="1">
        <f t="array" ref="AD14">INDEX(fx_mu,1,AD$3)+INDEX(fx_rets_norm,$A14,AD$3)</f>
        <v>3.0964032224280038E-2</v>
      </c>
      <c r="AE14" s="19">
        <v>9</v>
      </c>
      <c r="AF14" s="16">
        <f t="shared" si="0"/>
        <v>0</v>
      </c>
      <c r="AG14" s="19">
        <v>9</v>
      </c>
      <c r="AH14" s="18" cm="1">
        <f t="array" ref="AH14">(1+B14)*(1+INDEX(fx_rets,$AG14,INDEX(fx_ix,1,AH$3)))-1</f>
        <v>4.4791666666665897E-3</v>
      </c>
      <c r="AI14" s="18" cm="1">
        <f t="array" ref="AI14">(1+C14)*(1+INDEX(fx_rets,$AG14,INDEX(fx_ix,1,AI$3)))-1</f>
        <v>1.326693963010972E-2</v>
      </c>
      <c r="AJ14" s="18" cm="1">
        <f t="array" ref="AJ14">(1+D14)*(1+INDEX(fx_rets,$AG14,INDEX(fx_ix,1,AJ$3)))-1</f>
        <v>3.2164327770383805E-2</v>
      </c>
      <c r="AK14" s="18" cm="1">
        <f t="array" ref="AK14">(1+E14)*(1+INDEX(fx_rets,$AG14,INDEX(fx_ix,1,AK$3)))-1</f>
        <v>3.1030615318027754E-2</v>
      </c>
      <c r="AL14" s="18" cm="1">
        <f t="array" ref="AL14">(1+F14)*(1+INDEX(fx_rets,$AG14,INDEX(fx_ix,1,AL$3)))-1</f>
        <v>4.8633917965201778E-3</v>
      </c>
      <c r="AM14" s="18" cm="1">
        <f t="array" ref="AM14">(1+G14)*(1+INDEX(fx_rets,$AG14,INDEX(fx_ix,1,AM$3)))-1</f>
        <v>1.3204276296985284E-2</v>
      </c>
      <c r="AN14" s="18" cm="1">
        <f t="array" ref="AN14">(1+H14)*(1+INDEX(fx_rets,$AG14,INDEX(fx_ix,1,AN$3)))-1</f>
        <v>2.9507736608607615E-2</v>
      </c>
      <c r="AO14" s="18" cm="1">
        <f t="array" ref="AO14">(1+I14)*(1+INDEX(fx_rets,$AG14,INDEX(fx_ix,1,AO$3)))-1</f>
        <v>3.0647268410424644E-2</v>
      </c>
      <c r="AP14" s="18" cm="1">
        <f t="array" ref="AP14">(1+J14)*(1+INDEX(fx_rets,$AG14,INDEX(fx_ix,1,AP$3)))-1</f>
        <v>6.4968158383706953E-3</v>
      </c>
      <c r="AQ14" s="18" cm="1">
        <f t="array" ref="AQ14">(1+K14)*(1+INDEX(fx_rets,$AG14,INDEX(fx_ix,1,AQ$3)))-1</f>
        <v>1.2008425951564483E-2</v>
      </c>
      <c r="AR14" s="18" cm="1">
        <f t="array" ref="AR14">(1+L14)*(1+INDEX(fx_rets,$AG14,INDEX(fx_ix,1,AR$3)))-1</f>
        <v>2.5966828124817987E-2</v>
      </c>
      <c r="AS14" s="18" cm="1">
        <f t="array" ref="AS14">(1+M14)*(1+INDEX(fx_rets,$AG14,INDEX(fx_ix,1,AS$3)))-1</f>
        <v>3.2700671716476615E-2</v>
      </c>
      <c r="AT14" s="18" cm="1">
        <f t="array" ref="AT14">(1+N14)*(1+INDEX(fx_rets,$AG14,INDEX(fx_ix,1,AT$3)))-1</f>
        <v>8.8275185630761754E-3</v>
      </c>
      <c r="AU14" s="18" cm="1">
        <f t="array" ref="AU14">(1+O14)*(1+INDEX(fx_rets,$AG14,INDEX(fx_ix,1,AU$3)))-1</f>
        <v>9.9764896478653498E-3</v>
      </c>
      <c r="AV14" s="18" cm="1">
        <f t="array" ref="AV14">(1+P14)*(1+INDEX(fx_rets,$AG14,INDEX(fx_ix,1,AV$3)))-1</f>
        <v>1.7826193287533876E-2</v>
      </c>
      <c r="AW14" s="18" cm="1">
        <f t="array" ref="AW14">(1+Q14)*(1+INDEX(fx_rets,$AG14,INDEX(fx_ix,1,AW$3)))-1</f>
        <v>3.9633467447765192E-2</v>
      </c>
      <c r="AX14" s="18" cm="1">
        <f t="array" ref="AX14">(1+R14)*(1+INDEX(fx_rets,$AG14,INDEX(fx_ix,1,AX$3)))-1</f>
        <v>-2.8551737717830261E-2</v>
      </c>
      <c r="AY14" s="18" cm="1">
        <f t="array" ref="AY14">(1+S14)*(1+INDEX(fx_rets,$AG14,INDEX(fx_ix,1,AY$3)))-1</f>
        <v>-1.5600033831874582E-2</v>
      </c>
      <c r="AZ14" s="18" cm="1">
        <f t="array" ref="AZ14">(1+T14)*(1+INDEX(fx_rets,$AG14,INDEX(fx_ix,1,AZ$3)))-1</f>
        <v>-7.8225461534093821E-3</v>
      </c>
      <c r="BA14" s="18" cm="1">
        <f t="array" ref="BA14">(1+U14)*(1+INDEX(fx_rets,$AG14,INDEX(fx_ix,1,BA$3)))-1</f>
        <v>4.0950510350853175E-2</v>
      </c>
      <c r="BB14" s="18" cm="1">
        <f t="array" ref="BB14">(1+V14)*(1+INDEX(fx_rets,$AG14,INDEX(fx_ix,1,BB$3)))-1</f>
        <v>4.4791666666665897E-3</v>
      </c>
      <c r="BC14" s="18" cm="1">
        <f t="array" ref="BC14">(1+W14)*(1+INDEX(fx_rets,$AG14,INDEX(fx_ix,1,BC$3)))-1</f>
        <v>1.3435788665912662E-2</v>
      </c>
      <c r="BD14" s="18" cm="1">
        <f t="array" ref="BD14">(1+X14)*(1+INDEX(fx_rets,$AG14,INDEX(fx_ix,1,BD$3)))-1</f>
        <v>3.2249653798419375E-2</v>
      </c>
      <c r="BE14" s="18" cm="1">
        <f t="array" ref="BE14">(1+Y14)*(1+INDEX(fx_rets,$AG14,INDEX(fx_ix,1,BE$3)))-1</f>
        <v>3.1082335346978018E-2</v>
      </c>
      <c r="BF14" s="19">
        <v>9</v>
      </c>
      <c r="BG14" s="18">
        <f t="shared" si="17"/>
        <v>4.4791666666665897E-3</v>
      </c>
      <c r="BH14" s="18">
        <f t="shared" si="18"/>
        <v>1.326693963010972E-2</v>
      </c>
      <c r="BI14" s="18">
        <f t="shared" si="19"/>
        <v>3.2164327770383805E-2</v>
      </c>
      <c r="BJ14" s="18">
        <f t="shared" si="20"/>
        <v>3.1030615318027754E-2</v>
      </c>
      <c r="BK14" s="18">
        <f t="shared" si="21"/>
        <v>4.8633917965201778E-3</v>
      </c>
      <c r="BL14" s="18">
        <f t="shared" si="22"/>
        <v>1.3204276296985284E-2</v>
      </c>
      <c r="BM14" s="18">
        <f t="shared" si="23"/>
        <v>2.9507736608607615E-2</v>
      </c>
      <c r="BN14" s="18">
        <f t="shared" si="24"/>
        <v>3.0647268410424644E-2</v>
      </c>
      <c r="BO14" s="18">
        <f t="shared" si="25"/>
        <v>6.4968158383706953E-3</v>
      </c>
      <c r="BP14" s="18">
        <f t="shared" si="26"/>
        <v>1.2008425951564483E-2</v>
      </c>
      <c r="BQ14" s="18">
        <f t="shared" si="27"/>
        <v>2.5966828124817987E-2</v>
      </c>
      <c r="BR14" s="18">
        <f t="shared" si="28"/>
        <v>3.2700671716476615E-2</v>
      </c>
      <c r="BS14" s="18">
        <f t="shared" si="29"/>
        <v>8.8275185630761754E-3</v>
      </c>
      <c r="BT14" s="18">
        <f t="shared" si="30"/>
        <v>9.9764896478653498E-3</v>
      </c>
      <c r="BU14" s="18">
        <f t="shared" si="31"/>
        <v>1.7826193287533876E-2</v>
      </c>
      <c r="BV14" s="18">
        <f t="shared" si="32"/>
        <v>3.9633467447765192E-2</v>
      </c>
      <c r="BW14" s="18">
        <f t="shared" si="33"/>
        <v>-2.8551737717830261E-2</v>
      </c>
      <c r="BX14" s="18">
        <f t="shared" si="34"/>
        <v>-1.5600033831874582E-2</v>
      </c>
      <c r="BY14" s="18">
        <f t="shared" si="35"/>
        <v>-7.8225461534093821E-3</v>
      </c>
      <c r="BZ14" s="18">
        <f t="shared" si="36"/>
        <v>4.0950510350853175E-2</v>
      </c>
      <c r="CA14" s="18">
        <f t="shared" si="37"/>
        <v>4.4791666666665897E-3</v>
      </c>
      <c r="CB14" s="18">
        <f t="shared" si="38"/>
        <v>1.3435788665912662E-2</v>
      </c>
      <c r="CC14" s="18">
        <f t="shared" si="39"/>
        <v>3.2249653798419375E-2</v>
      </c>
      <c r="CD14" s="18">
        <f t="shared" si="40"/>
        <v>3.1082335346978018E-2</v>
      </c>
      <c r="CE14" s="19">
        <v>9</v>
      </c>
      <c r="CF14" s="18">
        <f t="shared" si="16"/>
        <v>6.4968158383706953E-3</v>
      </c>
      <c r="CG14" s="18">
        <f t="shared" si="16"/>
        <v>6.4968158383706953E-3</v>
      </c>
      <c r="CH14" s="18">
        <f t="shared" si="16"/>
        <v>6.4968158383706953E-3</v>
      </c>
      <c r="CI14" s="18">
        <f t="shared" si="16"/>
        <v>0</v>
      </c>
      <c r="CJ14" s="18">
        <f t="shared" si="16"/>
        <v>0</v>
      </c>
      <c r="CK14" s="24">
        <f t="shared" si="16"/>
        <v>6.4968158383706953E-3</v>
      </c>
      <c r="CL14" s="24">
        <f t="shared" si="16"/>
        <v>0</v>
      </c>
    </row>
    <row r="15" spans="1:90" x14ac:dyDescent="0.2">
      <c r="A15" s="19">
        <v>10</v>
      </c>
      <c r="B15" s="16" cm="1">
        <f t="array" ref="B15">INDEX(asset_mu,1,B$3)+INDEX(asset_rets_norm,$A15,B$3)</f>
        <v>4.4999999999999849E-3</v>
      </c>
      <c r="C15" s="16" cm="1">
        <f t="array" ref="C15">INDEX(asset_mu,1,C$3)+INDEX(asset_rets_norm,$A15,C$3)</f>
        <v>2.1533333333332745E-3</v>
      </c>
      <c r="D15" s="16" cm="1">
        <f t="array" ref="D15">INDEX(asset_mu,1,D$3)+INDEX(asset_rets_norm,$A15,D$3)</f>
        <v>4.5278666666666457E-3</v>
      </c>
      <c r="E15" s="16" cm="1">
        <f t="array" ref="E15">INDEX(asset_mu,1,E$3)+INDEX(asset_rets_norm,$A15,E$3)</f>
        <v>6.4583333333316978E-5</v>
      </c>
      <c r="F15" s="16" cm="1">
        <f t="array" ref="F15">INDEX(asset_mu,1,F$3)+INDEX(asset_rets_norm,$A15,F$3)</f>
        <v>3.9914885331626239E-3</v>
      </c>
      <c r="G15" s="16" cm="1">
        <f t="array" ref="G15">INDEX(asset_mu,1,G$3)+INDEX(asset_rets_norm,$A15,G$3)</f>
        <v>1.0277391695868066E-3</v>
      </c>
      <c r="H15" s="16" cm="1">
        <f t="array" ref="H15">INDEX(asset_mu,1,H$3)+INDEX(asset_rets_norm,$A15,H$3)</f>
        <v>4.5842137035918794E-3</v>
      </c>
      <c r="I15" s="16" cm="1">
        <f t="array" ref="I15">INDEX(asset_mu,1,I$3)+INDEX(asset_rets_norm,$A15,I$3)</f>
        <v>2.3794416243641555E-4</v>
      </c>
      <c r="J15" s="16" cm="1">
        <f t="array" ref="J15">INDEX(asset_mu,1,J$3)+INDEX(asset_rets_norm,$A15,J$3)</f>
        <v>2.660844843339749E-3</v>
      </c>
      <c r="K15" s="16" cm="1">
        <f t="array" ref="K15">INDEX(asset_mu,1,K$3)+INDEX(asset_rets_norm,$A15,K$3)</f>
        <v>-1.5750674567825002E-3</v>
      </c>
      <c r="L15" s="16" cm="1">
        <f t="array" ref="L15">INDEX(asset_mu,1,L$3)+INDEX(asset_rets_norm,$A15,L$3)</f>
        <v>5.0504905163011211E-3</v>
      </c>
      <c r="M15" s="16" cm="1">
        <f t="array" ref="M15">INDEX(asset_mu,1,M$3)+INDEX(asset_rets_norm,$A15,M$3)</f>
        <v>8.2422901396782809E-4</v>
      </c>
      <c r="N15" s="16" cm="1">
        <f t="array" ref="N15">INDEX(asset_mu,1,N$3)+INDEX(asset_rets_norm,$A15,N$3)</f>
        <v>6.2610477109198859E-4</v>
      </c>
      <c r="O15" s="16" cm="1">
        <f t="array" ref="O15">INDEX(asset_mu,1,O$3)+INDEX(asset_rets_norm,$A15,O$3)</f>
        <v>-4.1679626749611407E-3</v>
      </c>
      <c r="P15" s="16" cm="1">
        <f t="array" ref="P15">INDEX(asset_mu,1,P$3)+INDEX(asset_rets_norm,$A15,P$3)</f>
        <v>7.5265249306019303E-3</v>
      </c>
      <c r="Q15" s="16" cm="1">
        <f t="array" ref="Q15">INDEX(asset_mu,1,Q$3)+INDEX(asset_rets_norm,$A15,Q$3)</f>
        <v>6.8139152200616599E-4</v>
      </c>
      <c r="R15" s="16" cm="1">
        <f t="array" ref="R15">INDEX(asset_mu,1,R$3)+INDEX(asset_rets_norm,$A15,R$3)</f>
        <v>6.2539467221741349E-2</v>
      </c>
      <c r="S15" s="16" cm="1">
        <f t="array" ref="S15">INDEX(asset_mu,1,S$3)+INDEX(asset_rets_norm,$A15,S$3)</f>
        <v>6.8997277714042862E-2</v>
      </c>
      <c r="T15" s="16" cm="1">
        <f t="array" ref="T15">INDEX(asset_mu,1,T$3)+INDEX(asset_rets_norm,$A15,T$3)</f>
        <v>3.7463929151878947E-2</v>
      </c>
      <c r="U15" s="16" cm="1">
        <f t="array" ref="U15">INDEX(asset_mu,1,U$3)+INDEX(asset_rets_norm,$A15,U$3)</f>
        <v>1.9120204754661467E-2</v>
      </c>
      <c r="V15" s="16" cm="1">
        <f t="array" ref="V15">INDEX(asset_mu,1,V$3)+INDEX(asset_rets_norm,$A15,V$3)</f>
        <v>4.4999999999999849E-3</v>
      </c>
      <c r="W15" s="16" cm="1">
        <f t="array" ref="W15">INDEX(asset_mu,1,W$3)+INDEX(asset_rets_norm,$A15,W$3)</f>
        <v>2.7186666666666583E-3</v>
      </c>
      <c r="X15" s="16" cm="1">
        <f t="array" ref="X15">INDEX(asset_mu,1,X$3)+INDEX(asset_rets_norm,$A15,X$3)</f>
        <v>5.0654166666666087E-3</v>
      </c>
      <c r="Y15" s="16" cm="1">
        <f t="array" ref="Y15">INDEX(asset_mu,1,Y$3)+INDEX(asset_rets_norm,$A15,Y$3)</f>
        <v>5.8000000000010593E-4</v>
      </c>
      <c r="Z15" s="19">
        <v>10</v>
      </c>
      <c r="AA15" s="16" cm="1">
        <f t="array" ref="AA15">INDEX(fx_mu,1,AA$3)+INDEX(fx_rets_norm,$A15,AA$3)</f>
        <v>0</v>
      </c>
      <c r="AB15" s="16" cm="1">
        <f t="array" ref="AB15">INDEX(fx_mu,1,AB$3)+INDEX(fx_rets_norm,$A15,AB$3)</f>
        <v>-1.2697268282529782E-2</v>
      </c>
      <c r="AC15" s="16" cm="1">
        <f t="array" ref="AC15">INDEX(fx_mu,1,AC$3)+INDEX(fx_rets_norm,$A15,AC$3)</f>
        <v>-6.7588971676268213E-4</v>
      </c>
      <c r="AD15" s="16" cm="1">
        <f t="array" ref="AD15">INDEX(fx_mu,1,AD$3)+INDEX(fx_rets_norm,$A15,AD$3)</f>
        <v>2.2918779561655358E-2</v>
      </c>
      <c r="AE15" s="19">
        <v>10</v>
      </c>
      <c r="AF15" s="16">
        <f t="shared" si="0"/>
        <v>0</v>
      </c>
      <c r="AG15" s="19">
        <v>10</v>
      </c>
      <c r="AH15" s="18" cm="1">
        <f t="array" ref="AH15">(1+B15)*(1+INDEX(fx_rets,$AG15,INDEX(fx_ix,1,AH$3)))-1</f>
        <v>4.4999999999999485E-3</v>
      </c>
      <c r="AI15" s="18" cm="1">
        <f t="array" ref="AI15">(1+C15)*(1+INDEX(fx_rets,$AG15,INDEX(fx_ix,1,AI$3)))-1</f>
        <v>-1.0571276400231588E-2</v>
      </c>
      <c r="AJ15" s="18" cm="1">
        <f t="array" ref="AJ15">(1+D15)*(1+INDEX(fx_rets,$AG15,INDEX(fx_ix,1,AJ$3)))-1</f>
        <v>3.8489166113850892E-3</v>
      </c>
      <c r="AK15" s="18" cm="1">
        <f t="array" ref="AK15">(1+E15)*(1+INDEX(fx_rets,$AG15,INDEX(fx_ix,1,AK$3)))-1</f>
        <v>2.298484306616877E-2</v>
      </c>
      <c r="AL15" s="18" cm="1">
        <f t="array" ref="AL15">(1+F15)*(1+INDEX(fx_rets,$AG15,INDEX(fx_ix,1,AL$3)))-1</f>
        <v>3.9914885331626682E-3</v>
      </c>
      <c r="AM15" s="18" cm="1">
        <f t="array" ref="AM15">(1+G15)*(1+INDEX(fx_rets,$AG15,INDEX(fx_ix,1,AM$3)))-1</f>
        <v>-1.1682578592903781E-2</v>
      </c>
      <c r="AN15" s="18" cm="1">
        <f t="array" ref="AN15">(1+H15)*(1+INDEX(fx_rets,$AG15,INDEX(fx_ix,1,AN$3)))-1</f>
        <v>3.9052255639273614E-3</v>
      </c>
      <c r="AO15" s="18" cm="1">
        <f t="array" ref="AO15">(1+I15)*(1+INDEX(fx_rets,$AG15,INDEX(fx_ix,1,AO$3)))-1</f>
        <v>2.3162177113898785E-2</v>
      </c>
      <c r="AP15" s="18" cm="1">
        <f t="array" ref="AP15">(1+J15)*(1+INDEX(fx_rets,$AG15,INDEX(fx_ix,1,AP$3)))-1</f>
        <v>2.660844843339838E-3</v>
      </c>
      <c r="AQ15" s="18" cm="1">
        <f t="array" ref="AQ15">(1+K15)*(1+INDEX(fx_rets,$AG15,INDEX(fx_ix,1,AQ$3)))-1</f>
        <v>-1.42523366852505E-2</v>
      </c>
      <c r="AR15" s="18" cm="1">
        <f t="array" ref="AR15">(1+L15)*(1+INDEX(fx_rets,$AG15,INDEX(fx_ix,1,AR$3)))-1</f>
        <v>4.3711872249339034E-3</v>
      </c>
      <c r="AS15" s="18" cm="1">
        <f t="array" ref="AS15">(1+M15)*(1+INDEX(fx_rets,$AG15,INDEX(fx_ix,1,AS$3)))-1</f>
        <v>2.3761898898702727E-2</v>
      </c>
      <c r="AT15" s="18" cm="1">
        <f t="array" ref="AT15">(1+N15)*(1+INDEX(fx_rets,$AG15,INDEX(fx_ix,1,AT$3)))-1</f>
        <v>6.2610477109203977E-4</v>
      </c>
      <c r="AU15" s="18" cm="1">
        <f t="array" ref="AU15">(1+O15)*(1+INDEX(fx_rets,$AG15,INDEX(fx_ix,1,AU$3)))-1</f>
        <v>-1.6812309217215327E-2</v>
      </c>
      <c r="AV15" s="18" cm="1">
        <f t="array" ref="AV15">(1+P15)*(1+INDEX(fx_rets,$AG15,INDEX(fx_ix,1,AV$3)))-1</f>
        <v>6.8455481130358375E-3</v>
      </c>
      <c r="AW15" s="18" cm="1">
        <f t="array" ref="AW15">(1+Q15)*(1+INDEX(fx_rets,$AG15,INDEX(fx_ix,1,AW$3)))-1</f>
        <v>2.3615787745749461E-2</v>
      </c>
      <c r="AX15" s="18" cm="1">
        <f t="array" ref="AX15">(1+R15)*(1+INDEX(fx_rets,$AG15,INDEX(fx_ix,1,AX$3)))-1</f>
        <v>6.2539467221741418E-2</v>
      </c>
      <c r="AY15" s="18" cm="1">
        <f t="array" ref="AY15">(1+S15)*(1+INDEX(fx_rets,$AG15,INDEX(fx_ix,1,AY$3)))-1</f>
        <v>5.5423932485613614E-2</v>
      </c>
      <c r="AZ15" s="18" cm="1">
        <f t="array" ref="AZ15">(1+T15)*(1+INDEX(fx_rets,$AG15,INDEX(fx_ix,1,AZ$3)))-1</f>
        <v>3.6762717950653112E-2</v>
      </c>
      <c r="BA15" s="18" cm="1">
        <f t="array" ref="BA15">(1+U15)*(1+INDEX(fx_rets,$AG15,INDEX(fx_ix,1,BA$3)))-1</f>
        <v>4.2477196074262702E-2</v>
      </c>
      <c r="BB15" s="18" cm="1">
        <f t="array" ref="BB15">(1+V15)*(1+INDEX(fx_rets,$AG15,INDEX(fx_ix,1,BB$3)))-1</f>
        <v>4.4999999999999485E-3</v>
      </c>
      <c r="BC15" s="18" cm="1">
        <f t="array" ref="BC15">(1+W15)*(1+INDEX(fx_rets,$AG15,INDEX(fx_ix,1,BC$3)))-1</f>
        <v>-1.0013121255900481E-2</v>
      </c>
      <c r="BD15" s="18" cm="1">
        <f t="array" ref="BD15">(1+X15)*(1+INDEX(fx_rets,$AG15,INDEX(fx_ix,1,BD$3)))-1</f>
        <v>4.3861032868677263E-3</v>
      </c>
      <c r="BE15" s="18" cm="1">
        <f t="array" ref="BE15">(1+Y15)*(1+INDEX(fx_rets,$AG15,INDEX(fx_ix,1,BE$3)))-1</f>
        <v>2.3512072453801158E-2</v>
      </c>
      <c r="BF15" s="19">
        <v>10</v>
      </c>
      <c r="BG15" s="18">
        <f t="shared" si="17"/>
        <v>4.4999999999999485E-3</v>
      </c>
      <c r="BH15" s="18">
        <f t="shared" si="18"/>
        <v>-1.0571276400231588E-2</v>
      </c>
      <c r="BI15" s="18">
        <f t="shared" si="19"/>
        <v>3.8489166113850892E-3</v>
      </c>
      <c r="BJ15" s="18">
        <f t="shared" si="20"/>
        <v>2.298484306616877E-2</v>
      </c>
      <c r="BK15" s="18">
        <f t="shared" si="21"/>
        <v>3.9914885331626682E-3</v>
      </c>
      <c r="BL15" s="18">
        <f t="shared" si="22"/>
        <v>-1.1682578592903781E-2</v>
      </c>
      <c r="BM15" s="18">
        <f t="shared" si="23"/>
        <v>3.9052255639273614E-3</v>
      </c>
      <c r="BN15" s="18">
        <f t="shared" si="24"/>
        <v>2.3162177113898785E-2</v>
      </c>
      <c r="BO15" s="18">
        <f t="shared" si="25"/>
        <v>2.660844843339838E-3</v>
      </c>
      <c r="BP15" s="18">
        <f t="shared" si="26"/>
        <v>-1.42523366852505E-2</v>
      </c>
      <c r="BQ15" s="18">
        <f t="shared" si="27"/>
        <v>4.3711872249339034E-3</v>
      </c>
      <c r="BR15" s="18">
        <f t="shared" si="28"/>
        <v>2.3761898898702727E-2</v>
      </c>
      <c r="BS15" s="18">
        <f t="shared" si="29"/>
        <v>6.2610477109203977E-4</v>
      </c>
      <c r="BT15" s="18">
        <f t="shared" si="30"/>
        <v>-1.6812309217215327E-2</v>
      </c>
      <c r="BU15" s="18">
        <f t="shared" si="31"/>
        <v>6.8455481130358375E-3</v>
      </c>
      <c r="BV15" s="18">
        <f t="shared" si="32"/>
        <v>2.3615787745749461E-2</v>
      </c>
      <c r="BW15" s="18">
        <f t="shared" si="33"/>
        <v>6.2539467221741418E-2</v>
      </c>
      <c r="BX15" s="18">
        <f t="shared" si="34"/>
        <v>5.5423932485613614E-2</v>
      </c>
      <c r="BY15" s="18">
        <f t="shared" si="35"/>
        <v>3.6762717950653112E-2</v>
      </c>
      <c r="BZ15" s="18">
        <f t="shared" si="36"/>
        <v>4.2477196074262702E-2</v>
      </c>
      <c r="CA15" s="18">
        <f t="shared" si="37"/>
        <v>4.4999999999999485E-3</v>
      </c>
      <c r="CB15" s="18">
        <f t="shared" si="38"/>
        <v>-1.0013121255900481E-2</v>
      </c>
      <c r="CC15" s="18">
        <f t="shared" si="39"/>
        <v>4.3861032868677263E-3</v>
      </c>
      <c r="CD15" s="18">
        <f t="shared" si="40"/>
        <v>2.3512072453801158E-2</v>
      </c>
      <c r="CE15" s="19">
        <v>10</v>
      </c>
      <c r="CF15" s="18">
        <f t="shared" si="16"/>
        <v>2.660844843339838E-3</v>
      </c>
      <c r="CG15" s="18">
        <f t="shared" si="16"/>
        <v>2.660844843339838E-3</v>
      </c>
      <c r="CH15" s="18">
        <f t="shared" si="16"/>
        <v>2.660844843339838E-3</v>
      </c>
      <c r="CI15" s="18">
        <f t="shared" si="16"/>
        <v>0</v>
      </c>
      <c r="CJ15" s="18">
        <f t="shared" si="16"/>
        <v>0</v>
      </c>
      <c r="CK15" s="24">
        <f t="shared" si="16"/>
        <v>2.660844843339838E-3</v>
      </c>
      <c r="CL15" s="24">
        <f t="shared" si="16"/>
        <v>0</v>
      </c>
    </row>
    <row r="16" spans="1:90" x14ac:dyDescent="0.2">
      <c r="A16" s="19">
        <v>11</v>
      </c>
      <c r="B16" s="16" cm="1">
        <f t="array" ref="B16">INDEX(asset_mu,1,B$3)+INDEX(asset_rets_norm,$A16,B$3)</f>
        <v>4.5072916666666516E-3</v>
      </c>
      <c r="C16" s="16" cm="1">
        <f t="array" ref="C16">INDEX(asset_mu,1,C$3)+INDEX(asset_rets_norm,$A16,C$3)</f>
        <v>2.384999999999941E-3</v>
      </c>
      <c r="D16" s="16" cm="1">
        <f t="array" ref="D16">INDEX(asset_mu,1,D$3)+INDEX(asset_rets_norm,$A16,D$3)</f>
        <v>4.5257833333333126E-3</v>
      </c>
      <c r="E16" s="16" cm="1">
        <f t="array" ref="E16">INDEX(asset_mu,1,E$3)+INDEX(asset_rets_norm,$A16,E$3)</f>
        <v>6.2499999999983643E-5</v>
      </c>
      <c r="F16" s="16" cm="1">
        <f t="array" ref="F16">INDEX(asset_mu,1,F$3)+INDEX(asset_rets_norm,$A16,F$3)</f>
        <v>3.4076741931016842E-3</v>
      </c>
      <c r="G16" s="16" cm="1">
        <f t="array" ref="G16">INDEX(asset_mu,1,G$3)+INDEX(asset_rets_norm,$A16,G$3)</f>
        <v>2.591154872837943E-3</v>
      </c>
      <c r="H16" s="16" cm="1">
        <f t="array" ref="H16">INDEX(asset_mu,1,H$3)+INDEX(asset_rets_norm,$A16,H$3)</f>
        <v>4.3848941803910323E-3</v>
      </c>
      <c r="I16" s="16" cm="1">
        <f t="array" ref="I16">INDEX(asset_mu,1,I$3)+INDEX(asset_rets_norm,$A16,I$3)</f>
        <v>9.9119816033527342E-5</v>
      </c>
      <c r="J16" s="16" cm="1">
        <f t="array" ref="J16">INDEX(asset_mu,1,J$3)+INDEX(asset_rets_norm,$A16,J$3)</f>
        <v>1.8912678361434842E-3</v>
      </c>
      <c r="K16" s="16" cm="1">
        <f t="array" ref="K16">INDEX(asset_mu,1,K$3)+INDEX(asset_rets_norm,$A16,K$3)</f>
        <v>3.133553156182009E-3</v>
      </c>
      <c r="L16" s="16" cm="1">
        <f t="array" ref="L16">INDEX(asset_mu,1,L$3)+INDEX(asset_rets_norm,$A16,L$3)</f>
        <v>2.2562892631554543E-3</v>
      </c>
      <c r="M16" s="16" cm="1">
        <f t="array" ref="M16">INDEX(asset_mu,1,M$3)+INDEX(asset_rets_norm,$A16,M$3)</f>
        <v>-1.967677035661261E-3</v>
      </c>
      <c r="N16" s="16" cm="1">
        <f t="array" ref="N16">INDEX(asset_mu,1,N$3)+INDEX(asset_rets_norm,$A16,N$3)</f>
        <v>-4.5545834291334068E-5</v>
      </c>
      <c r="O16" s="16" cm="1">
        <f t="array" ref="O16">INDEX(asset_mu,1,O$3)+INDEX(asset_rets_norm,$A16,O$3)</f>
        <v>5.6534232883560234E-3</v>
      </c>
      <c r="P16" s="16" cm="1">
        <f t="array" ref="P16">INDEX(asset_mu,1,P$3)+INDEX(asset_rets_norm,$A16,P$3)</f>
        <v>4.2840427440363985E-3</v>
      </c>
      <c r="Q16" s="16" cm="1">
        <f t="array" ref="Q16">INDEX(asset_mu,1,Q$3)+INDEX(asset_rets_norm,$A16,Q$3)</f>
        <v>-3.9141753365262971E-3</v>
      </c>
      <c r="R16" s="16" cm="1">
        <f t="array" ref="R16">INDEX(asset_mu,1,R$3)+INDEX(asset_rets_norm,$A16,R$3)</f>
        <v>1.9061874050758137E-2</v>
      </c>
      <c r="S16" s="16" cm="1">
        <f t="array" ref="S16">INDEX(asset_mu,1,S$3)+INDEX(asset_rets_norm,$A16,S$3)</f>
        <v>9.9790716585391973E-2</v>
      </c>
      <c r="T16" s="16" cm="1">
        <f t="array" ref="T16">INDEX(asset_mu,1,T$3)+INDEX(asset_rets_norm,$A16,T$3)</f>
        <v>5.459021372508259E-2</v>
      </c>
      <c r="U16" s="16" cm="1">
        <f t="array" ref="U16">INDEX(asset_mu,1,U$3)+INDEX(asset_rets_norm,$A16,U$3)</f>
        <v>3.4341057447073935E-2</v>
      </c>
      <c r="V16" s="16" cm="1">
        <f t="array" ref="V16">INDEX(asset_mu,1,V$3)+INDEX(asset_rets_norm,$A16,V$3)</f>
        <v>4.5072916666666516E-3</v>
      </c>
      <c r="W16" s="16" cm="1">
        <f t="array" ref="W16">INDEX(asset_mu,1,W$3)+INDEX(asset_rets_norm,$A16,W$3)</f>
        <v>3.0279166666666588E-3</v>
      </c>
      <c r="X16" s="16" cm="1">
        <f t="array" ref="X16">INDEX(asset_mu,1,X$3)+INDEX(asset_rets_norm,$A16,X$3)</f>
        <v>5.1507499999999418E-3</v>
      </c>
      <c r="Y16" s="16" cm="1">
        <f t="array" ref="Y16">INDEX(asset_mu,1,Y$3)+INDEX(asset_rets_norm,$A16,Y$3)</f>
        <v>6.3700000000010591E-4</v>
      </c>
      <c r="Z16" s="19">
        <v>11</v>
      </c>
      <c r="AA16" s="16" cm="1">
        <f t="array" ref="AA16">INDEX(fx_mu,1,AA$3)+INDEX(fx_rets_norm,$A16,AA$3)</f>
        <v>0</v>
      </c>
      <c r="AB16" s="16" cm="1">
        <f t="array" ref="AB16">INDEX(fx_mu,1,AB$3)+INDEX(fx_rets_norm,$A16,AB$3)</f>
        <v>-4.3236456663738397E-2</v>
      </c>
      <c r="AC16" s="16" cm="1">
        <f t="array" ref="AC16">INDEX(fx_mu,1,AC$3)+INDEX(fx_rets_norm,$A16,AC$3)</f>
        <v>-2.748394364373296E-2</v>
      </c>
      <c r="AD16" s="16" cm="1">
        <f t="array" ref="AD16">INDEX(fx_mu,1,AD$3)+INDEX(fx_rets_norm,$A16,AD$3)</f>
        <v>1.9238090326182757E-2</v>
      </c>
      <c r="AE16" s="19">
        <v>11</v>
      </c>
      <c r="AF16" s="16">
        <f t="shared" si="0"/>
        <v>0</v>
      </c>
      <c r="AG16" s="19">
        <v>11</v>
      </c>
      <c r="AH16" s="18" cm="1">
        <f t="array" ref="AH16">(1+B16)*(1+INDEX(fx_rets,$AG16,INDEX(fx_ix,1,AH$3)))-1</f>
        <v>4.5072916666666352E-3</v>
      </c>
      <c r="AI16" s="18" cm="1">
        <f t="array" ref="AI16">(1+C16)*(1+INDEX(fx_rets,$AG16,INDEX(fx_ix,1,AI$3)))-1</f>
        <v>-4.0954575612881627E-2</v>
      </c>
      <c r="AJ16" s="18" cm="1">
        <f t="array" ref="AJ16">(1+D16)*(1+INDEX(fx_rets,$AG16,INDEX(fx_ix,1,AJ$3)))-1</f>
        <v>-2.3082546684476624E-2</v>
      </c>
      <c r="AK16" s="18" cm="1">
        <f t="array" ref="AK16">(1+E16)*(1+INDEX(fx_rets,$AG16,INDEX(fx_ix,1,AK$3)))-1</f>
        <v>1.9301792706828413E-2</v>
      </c>
      <c r="AL16" s="18" cm="1">
        <f t="array" ref="AL16">(1+F16)*(1+INDEX(fx_rets,$AG16,INDEX(fx_ix,1,AL$3)))-1</f>
        <v>3.4076741931017285E-3</v>
      </c>
      <c r="AM16" s="18" cm="1">
        <f t="array" ref="AM16">(1+G16)*(1+INDEX(fx_rets,$AG16,INDEX(fx_ix,1,AM$3)))-1</f>
        <v>-4.0757334146269031E-2</v>
      </c>
      <c r="AN16" s="18" cm="1">
        <f t="array" ref="AN16">(1+H16)*(1+INDEX(fx_rets,$AG16,INDEX(fx_ix,1,AN$3)))-1</f>
        <v>-2.3219563647879582E-2</v>
      </c>
      <c r="AO16" s="18" cm="1">
        <f t="array" ref="AO16">(1+I16)*(1+INDEX(fx_rets,$AG16,INDEX(fx_ix,1,AO$3)))-1</f>
        <v>1.9339117018190466E-2</v>
      </c>
      <c r="AP16" s="18" cm="1">
        <f t="array" ref="AP16">(1+J16)*(1+INDEX(fx_rets,$AG16,INDEX(fx_ix,1,AP$3)))-1</f>
        <v>1.8912678361435731E-3</v>
      </c>
      <c r="AQ16" s="18" cm="1">
        <f t="array" ref="AQ16">(1+K16)*(1+INDEX(fx_rets,$AG16,INDEX(fx_ix,1,AQ$3)))-1</f>
        <v>-4.0238387242797158E-2</v>
      </c>
      <c r="AR16" s="18" cm="1">
        <f t="array" ref="AR16">(1+L16)*(1+INDEX(fx_rets,$AG16,INDEX(fx_ix,1,AR$3)))-1</f>
        <v>-2.5289666107530029E-2</v>
      </c>
      <c r="AS16" s="18" cm="1">
        <f t="array" ref="AS16">(1+M16)*(1+INDEX(fx_rets,$AG16,INDEX(fx_ix,1,AS$3)))-1</f>
        <v>1.7232558941976839E-2</v>
      </c>
      <c r="AT16" s="18" cm="1">
        <f t="array" ref="AT16">(1+N16)*(1+INDEX(fx_rets,$AG16,INDEX(fx_ix,1,AT$3)))-1</f>
        <v>-4.5545834291282894E-5</v>
      </c>
      <c r="AU16" s="18" cm="1">
        <f t="array" ref="AU16">(1+O16)*(1+INDEX(fx_rets,$AG16,INDEX(fx_ix,1,AU$3)))-1</f>
        <v>-3.7827467366391199E-2</v>
      </c>
      <c r="AV16" s="18" cm="1">
        <f t="array" ref="AV16">(1+P16)*(1+INDEX(fx_rets,$AG16,INDEX(fx_ix,1,AV$3)))-1</f>
        <v>-2.3317643289040957E-2</v>
      </c>
      <c r="AW16" s="18" cm="1">
        <f t="array" ref="AW16">(1+Q16)*(1+INDEX(fx_rets,$AG16,INDEX(fx_ix,1,AW$3)))-1</f>
        <v>1.5248613730979965E-2</v>
      </c>
      <c r="AX16" s="18" cm="1">
        <f t="array" ref="AX16">(1+R16)*(1+INDEX(fx_rets,$AG16,INDEX(fx_ix,1,AX$3)))-1</f>
        <v>1.906187405075821E-2</v>
      </c>
      <c r="AY16" s="18" cm="1">
        <f t="array" ref="AY16">(1+S16)*(1+INDEX(fx_rets,$AG16,INDEX(fx_ix,1,AY$3)))-1</f>
        <v>5.2239662928565744E-2</v>
      </c>
      <c r="AZ16" s="18" cm="1">
        <f t="array" ref="AZ16">(1+T16)*(1+INDEX(fx_rets,$AG16,INDEX(fx_ix,1,AZ$3)))-1</f>
        <v>2.5605915723830197E-2</v>
      </c>
      <c r="BA16" s="18" cm="1">
        <f t="array" ref="BA16">(1+U16)*(1+INDEX(fx_rets,$AG16,INDEX(fx_ix,1,BA$3)))-1</f>
        <v>5.4239804138320302E-2</v>
      </c>
      <c r="BB16" s="18" cm="1">
        <f t="array" ref="BB16">(1+V16)*(1+INDEX(fx_rets,$AG16,INDEX(fx_ix,1,BB$3)))-1</f>
        <v>4.5072916666666352E-3</v>
      </c>
      <c r="BC16" s="18" cm="1">
        <f t="array" ref="BC16">(1+W16)*(1+INDEX(fx_rets,$AG16,INDEX(fx_ix,1,BC$3)))-1</f>
        <v>-4.0339456384811512E-2</v>
      </c>
      <c r="BD16" s="18" cm="1">
        <f t="array" ref="BD16">(1+X16)*(1+INDEX(fx_rets,$AG16,INDEX(fx_ix,1,BD$3)))-1</f>
        <v>-2.2474756566456033E-2</v>
      </c>
      <c r="BE16" s="18" cm="1">
        <f t="array" ref="BE16">(1+Y16)*(1+INDEX(fx_rets,$AG16,INDEX(fx_ix,1,BE$3)))-1</f>
        <v>1.9887344989720557E-2</v>
      </c>
      <c r="BF16" s="19">
        <v>11</v>
      </c>
      <c r="BG16" s="18">
        <f t="shared" si="17"/>
        <v>4.5072916666666352E-3</v>
      </c>
      <c r="BH16" s="18">
        <f t="shared" si="18"/>
        <v>-4.0954575612881627E-2</v>
      </c>
      <c r="BI16" s="18">
        <f t="shared" si="19"/>
        <v>-2.3082546684476624E-2</v>
      </c>
      <c r="BJ16" s="18">
        <f t="shared" si="20"/>
        <v>1.9301792706828413E-2</v>
      </c>
      <c r="BK16" s="18">
        <f t="shared" si="21"/>
        <v>3.4076741931017285E-3</v>
      </c>
      <c r="BL16" s="18">
        <f t="shared" si="22"/>
        <v>-4.0757334146269031E-2</v>
      </c>
      <c r="BM16" s="18">
        <f t="shared" si="23"/>
        <v>-2.3219563647879582E-2</v>
      </c>
      <c r="BN16" s="18">
        <f t="shared" si="24"/>
        <v>1.9339117018190466E-2</v>
      </c>
      <c r="BO16" s="18">
        <f t="shared" si="25"/>
        <v>1.8912678361435731E-3</v>
      </c>
      <c r="BP16" s="18">
        <f t="shared" si="26"/>
        <v>-4.0238387242797158E-2</v>
      </c>
      <c r="BQ16" s="18">
        <f t="shared" si="27"/>
        <v>-2.5289666107530029E-2</v>
      </c>
      <c r="BR16" s="18">
        <f t="shared" si="28"/>
        <v>1.7232558941976839E-2</v>
      </c>
      <c r="BS16" s="18">
        <f t="shared" si="29"/>
        <v>-4.5545834291282894E-5</v>
      </c>
      <c r="BT16" s="18">
        <f t="shared" si="30"/>
        <v>-3.7827467366391199E-2</v>
      </c>
      <c r="BU16" s="18">
        <f t="shared" si="31"/>
        <v>-2.3317643289040957E-2</v>
      </c>
      <c r="BV16" s="18">
        <f t="shared" si="32"/>
        <v>1.5248613730979965E-2</v>
      </c>
      <c r="BW16" s="18">
        <f t="shared" si="33"/>
        <v>1.906187405075821E-2</v>
      </c>
      <c r="BX16" s="18">
        <f t="shared" si="34"/>
        <v>5.2239662928565744E-2</v>
      </c>
      <c r="BY16" s="18">
        <f t="shared" si="35"/>
        <v>2.5605915723830197E-2</v>
      </c>
      <c r="BZ16" s="18">
        <f t="shared" si="36"/>
        <v>5.4239804138320302E-2</v>
      </c>
      <c r="CA16" s="18">
        <f t="shared" si="37"/>
        <v>4.5072916666666352E-3</v>
      </c>
      <c r="CB16" s="18">
        <f t="shared" si="38"/>
        <v>-4.0339456384811512E-2</v>
      </c>
      <c r="CC16" s="18">
        <f t="shared" si="39"/>
        <v>-2.2474756566456033E-2</v>
      </c>
      <c r="CD16" s="18">
        <f t="shared" si="40"/>
        <v>1.9887344989720557E-2</v>
      </c>
      <c r="CE16" s="19">
        <v>11</v>
      </c>
      <c r="CF16" s="18">
        <f t="shared" ref="CF16:CL25" si="41">SUMPRODUCT(INDEX(port_wts,CF$3,),$BG16:$CD16)</f>
        <v>1.8912678361435731E-3</v>
      </c>
      <c r="CG16" s="18">
        <f t="shared" si="41"/>
        <v>1.8912678361435731E-3</v>
      </c>
      <c r="CH16" s="18">
        <f t="shared" si="41"/>
        <v>1.8912678361435731E-3</v>
      </c>
      <c r="CI16" s="18">
        <f t="shared" si="41"/>
        <v>0</v>
      </c>
      <c r="CJ16" s="18">
        <f t="shared" si="41"/>
        <v>0</v>
      </c>
      <c r="CK16" s="24">
        <f t="shared" si="41"/>
        <v>1.8912678361435731E-3</v>
      </c>
      <c r="CL16" s="24">
        <f t="shared" si="41"/>
        <v>0</v>
      </c>
    </row>
    <row r="17" spans="1:90" x14ac:dyDescent="0.2">
      <c r="A17" s="19">
        <v>12</v>
      </c>
      <c r="B17" s="16" cm="1">
        <f t="array" ref="B17">INDEX(asset_mu,1,B$3)+INDEX(asset_rets_norm,$A17,B$3)</f>
        <v>5.4020833333333178E-3</v>
      </c>
      <c r="C17" s="16" cm="1">
        <f t="array" ref="C17">INDEX(asset_mu,1,C$3)+INDEX(asset_rets_norm,$A17,C$3)</f>
        <v>2.9216666666666076E-3</v>
      </c>
      <c r="D17" s="16" cm="1">
        <f t="array" ref="D17">INDEX(asset_mu,1,D$3)+INDEX(asset_rets_norm,$A17,D$3)</f>
        <v>4.5864583333333139E-3</v>
      </c>
      <c r="E17" s="16" cm="1">
        <f t="array" ref="E17">INDEX(asset_mu,1,E$3)+INDEX(asset_rets_norm,$A17,E$3)</f>
        <v>5.249999999999836E-4</v>
      </c>
      <c r="F17" s="16" cm="1">
        <f t="array" ref="F17">INDEX(asset_mu,1,F$3)+INDEX(asset_rets_norm,$A17,F$3)</f>
        <v>3.9828262190070964E-3</v>
      </c>
      <c r="G17" s="16" cm="1">
        <f t="array" ref="G17">INDEX(asset_mu,1,G$3)+INDEX(asset_rets_norm,$A17,G$3)</f>
        <v>2.6234688304596532E-3</v>
      </c>
      <c r="H17" s="16" cm="1">
        <f t="array" ref="H17">INDEX(asset_mu,1,H$3)+INDEX(asset_rets_norm,$A17,H$3)</f>
        <v>4.1507352597480972E-3</v>
      </c>
      <c r="I17" s="16" cm="1">
        <f t="array" ref="I17">INDEX(asset_mu,1,I$3)+INDEX(asset_rets_norm,$A17,I$3)</f>
        <v>-1.1001209141905108E-3</v>
      </c>
      <c r="J17" s="16" cm="1">
        <f t="array" ref="J17">INDEX(asset_mu,1,J$3)+INDEX(asset_rets_norm,$A17,J$3)</f>
        <v>1.432194241522433E-3</v>
      </c>
      <c r="K17" s="16" cm="1">
        <f t="array" ref="K17">INDEX(asset_mu,1,K$3)+INDEX(asset_rets_norm,$A17,K$3)</f>
        <v>4.726466493649576E-4</v>
      </c>
      <c r="L17" s="16" cm="1">
        <f t="array" ref="L17">INDEX(asset_mu,1,L$3)+INDEX(asset_rets_norm,$A17,L$3)</f>
        <v>2.5054708971128281E-3</v>
      </c>
      <c r="M17" s="16" cm="1">
        <f t="array" ref="M17">INDEX(asset_mu,1,M$3)+INDEX(asset_rets_norm,$A17,M$3)</f>
        <v>8.5286429489183344E-4</v>
      </c>
      <c r="N17" s="16" cm="1">
        <f t="array" ref="N17">INDEX(asset_mu,1,N$3)+INDEX(asset_rets_norm,$A17,N$3)</f>
        <v>-3.3293352391157672E-3</v>
      </c>
      <c r="O17" s="16" cm="1">
        <f t="array" ref="O17">INDEX(asset_mu,1,O$3)+INDEX(asset_rets_norm,$A17,O$3)</f>
        <v>-3.3892909277263581E-3</v>
      </c>
      <c r="P17" s="16" cm="1">
        <f t="array" ref="P17">INDEX(asset_mu,1,P$3)+INDEX(asset_rets_norm,$A17,P$3)</f>
        <v>1.5756680592621474E-3</v>
      </c>
      <c r="Q17" s="16" cm="1">
        <f t="array" ref="Q17">INDEX(asset_mu,1,Q$3)+INDEX(asset_rets_norm,$A17,Q$3)</f>
        <v>4.8689295330571498E-3</v>
      </c>
      <c r="R17" s="16" cm="1">
        <f t="array" ref="R17">INDEX(asset_mu,1,R$3)+INDEX(asset_rets_norm,$A17,R$3)</f>
        <v>5.784392077240412E-2</v>
      </c>
      <c r="S17" s="16" cm="1">
        <f t="array" ref="S17">INDEX(asset_mu,1,S$3)+INDEX(asset_rets_norm,$A17,S$3)</f>
        <v>0.13677052090914565</v>
      </c>
      <c r="T17" s="16" cm="1">
        <f t="array" ref="T17">INDEX(asset_mu,1,T$3)+INDEX(asset_rets_norm,$A17,T$3)</f>
        <v>5.0475959497968834E-2</v>
      </c>
      <c r="U17" s="16" cm="1">
        <f t="array" ref="U17">INDEX(asset_mu,1,U$3)+INDEX(asset_rets_norm,$A17,U$3)</f>
        <v>2.0266480154626836E-2</v>
      </c>
      <c r="V17" s="16" cm="1">
        <f t="array" ref="V17">INDEX(asset_mu,1,V$3)+INDEX(asset_rets_norm,$A17,V$3)</f>
        <v>5.4020833333333178E-3</v>
      </c>
      <c r="W17" s="16" cm="1">
        <f t="array" ref="W17">INDEX(asset_mu,1,W$3)+INDEX(asset_rets_norm,$A17,W$3)</f>
        <v>2.5091666666666587E-3</v>
      </c>
      <c r="X17" s="16" cm="1">
        <f t="array" ref="X17">INDEX(asset_mu,1,X$3)+INDEX(asset_rets_norm,$A17,X$3)</f>
        <v>4.7518333333332746E-3</v>
      </c>
      <c r="Y17" s="16" cm="1">
        <f t="array" ref="Y17">INDEX(asset_mu,1,Y$3)+INDEX(asset_rets_norm,$A17,Y$3)</f>
        <v>5.1666666666772544E-5</v>
      </c>
      <c r="Z17" s="19">
        <v>12</v>
      </c>
      <c r="AA17" s="16" cm="1">
        <f t="array" ref="AA17">INDEX(fx_mu,1,AA$3)+INDEX(fx_rets_norm,$A17,AA$3)</f>
        <v>0</v>
      </c>
      <c r="AB17" s="16" cm="1">
        <f t="array" ref="AB17">INDEX(fx_mu,1,AB$3)+INDEX(fx_rets_norm,$A17,AB$3)</f>
        <v>-3.0577564738732618E-3</v>
      </c>
      <c r="AC17" s="16" cm="1">
        <f t="array" ref="AC17">INDEX(fx_mu,1,AC$3)+INDEX(fx_rets_norm,$A17,AC$3)</f>
        <v>1.3263920366698441E-2</v>
      </c>
      <c r="AD17" s="16" cm="1">
        <f t="array" ref="AD17">INDEX(fx_mu,1,AD$3)+INDEX(fx_rets_norm,$A17,AD$3)</f>
        <v>-3.1660306079859014E-3</v>
      </c>
      <c r="AE17" s="19">
        <v>12</v>
      </c>
      <c r="AF17" s="16">
        <f t="shared" si="0"/>
        <v>0</v>
      </c>
      <c r="AG17" s="19">
        <v>12</v>
      </c>
      <c r="AH17" s="18" cm="1">
        <f t="array" ref="AH17">(1+B17)*(1+INDEX(fx_rets,$AG17,INDEX(fx_ix,1,AH$3)))-1</f>
        <v>5.4020833333332519E-3</v>
      </c>
      <c r="AI17" s="18" cm="1">
        <f t="array" ref="AI17">(1+C17)*(1+INDEX(fx_rets,$AG17,INDEX(fx_ix,1,AI$3)))-1</f>
        <v>-1.4502355237111519E-4</v>
      </c>
      <c r="AJ17" s="18" cm="1">
        <f t="array" ref="AJ17">(1+D17)*(1+INDEX(fx_rets,$AG17,INDEX(fx_ix,1,AJ$3)))-1</f>
        <v>1.7911213118130265E-2</v>
      </c>
      <c r="AK17" s="18" cm="1">
        <f t="array" ref="AK17">(1+E17)*(1+INDEX(fx_rets,$AG17,INDEX(fx_ix,1,AK$3)))-1</f>
        <v>-2.6426927740552664E-3</v>
      </c>
      <c r="AL17" s="18" cm="1">
        <f t="array" ref="AL17">(1+F17)*(1+INDEX(fx_rets,$AG17,INDEX(fx_ix,1,AL$3)))-1</f>
        <v>3.9828262190071406E-3</v>
      </c>
      <c r="AM17" s="18" cm="1">
        <f t="array" ref="AM17">(1+G17)*(1+INDEX(fx_rets,$AG17,INDEX(fx_ix,1,AM$3)))-1</f>
        <v>-4.42309572214028E-4</v>
      </c>
      <c r="AN17" s="18" cm="1">
        <f t="array" ref="AN17">(1+H17)*(1+INDEX(fx_rets,$AG17,INDEX(fx_ix,1,AN$3)))-1</f>
        <v>1.7469710648394976E-2</v>
      </c>
      <c r="AO17" s="18" cm="1">
        <f t="array" ref="AO17">(1+I17)*(1+INDEX(fx_rets,$AG17,INDEX(fx_ix,1,AO$3)))-1</f>
        <v>-4.2626685056896818E-3</v>
      </c>
      <c r="AP17" s="18" cm="1">
        <f t="array" ref="AP17">(1+J17)*(1+INDEX(fx_rets,$AG17,INDEX(fx_ix,1,AP$3)))-1</f>
        <v>1.4321942415225219E-3</v>
      </c>
      <c r="AQ17" s="18" cm="1">
        <f t="array" ref="AQ17">(1+K17)*(1+INDEX(fx_rets,$AG17,INDEX(fx_ix,1,AQ$3)))-1</f>
        <v>-2.5865550628603184E-3</v>
      </c>
      <c r="AR17" s="18" cm="1">
        <f t="array" ref="AR17">(1+L17)*(1+INDEX(fx_rets,$AG17,INDEX(fx_ix,1,AR$3)))-1</f>
        <v>1.5802623630271739E-2</v>
      </c>
      <c r="AS17" s="18" cm="1">
        <f t="array" ref="AS17">(1+M17)*(1+INDEX(fx_rets,$AG17,INDEX(fx_ix,1,AS$3)))-1</f>
        <v>-2.3158665075563301E-3</v>
      </c>
      <c r="AT17" s="18" cm="1">
        <f t="array" ref="AT17">(1+N17)*(1+INDEX(fx_rets,$AG17,INDEX(fx_ix,1,AT$3)))-1</f>
        <v>-3.329335239115716E-3</v>
      </c>
      <c r="AU17" s="18" cm="1">
        <f t="array" ref="AU17">(1+O17)*(1+INDEX(fx_rets,$AG17,INDEX(fx_ix,1,AU$3)))-1</f>
        <v>-6.4366837753235817E-3</v>
      </c>
      <c r="AV17" s="18" cm="1">
        <f t="array" ref="AV17">(1+P17)*(1+INDEX(fx_rets,$AG17,INDEX(fx_ix,1,AV$3)))-1</f>
        <v>1.4860487961622981E-2</v>
      </c>
      <c r="AW17" s="18" cm="1">
        <f t="array" ref="AW17">(1+Q17)*(1+INDEX(fx_rets,$AG17,INDEX(fx_ix,1,AW$3)))-1</f>
        <v>1.6874837451412716E-3</v>
      </c>
      <c r="AX17" s="18" cm="1">
        <f t="array" ref="AX17">(1+R17)*(1+INDEX(fx_rets,$AG17,INDEX(fx_ix,1,AX$3)))-1</f>
        <v>5.7843920772404189E-2</v>
      </c>
      <c r="AY17" s="18" cm="1">
        <f t="array" ref="AY17">(1+S17)*(1+INDEX(fx_rets,$AG17,INDEX(fx_ix,1,AY$3)))-1</f>
        <v>0.13329455348952735</v>
      </c>
      <c r="AZ17" s="18" cm="1">
        <f t="array" ref="AZ17">(1+T17)*(1+INDEX(fx_rets,$AG17,INDEX(fx_ix,1,AZ$3)))-1</f>
        <v>6.4409388971881087E-2</v>
      </c>
      <c r="BA17" s="18" cm="1">
        <f t="array" ref="BA17">(1+U17)*(1+INDEX(fx_rets,$AG17,INDEX(fx_ix,1,BA$3)))-1</f>
        <v>1.7036285250155325E-2</v>
      </c>
      <c r="BB17" s="18" cm="1">
        <f t="array" ref="BB17">(1+V17)*(1+INDEX(fx_rets,$AG17,INDEX(fx_ix,1,BB$3)))-1</f>
        <v>5.4020833333332519E-3</v>
      </c>
      <c r="BC17" s="18" cm="1">
        <f t="array" ref="BC17">(1+W17)*(1+INDEX(fx_rets,$AG17,INDEX(fx_ix,1,BC$3)))-1</f>
        <v>-5.5626222782578782E-4</v>
      </c>
      <c r="BD17" s="18" cm="1">
        <f t="array" ref="BD17">(1+X17)*(1+INDEX(fx_rets,$AG17,INDEX(fx_ix,1,BD$3)))-1</f>
        <v>1.8078781638960706E-2</v>
      </c>
      <c r="BE17" s="18" cm="1">
        <f t="array" ref="BE17">(1+Y17)*(1+INDEX(fx_rets,$AG17,INDEX(fx_ix,1,BE$3)))-1</f>
        <v>-3.1145275195672006E-3</v>
      </c>
      <c r="BF17" s="19">
        <v>12</v>
      </c>
      <c r="BG17" s="18">
        <f t="shared" si="17"/>
        <v>5.4020833333332519E-3</v>
      </c>
      <c r="BH17" s="18">
        <f t="shared" si="18"/>
        <v>-1.4502355237111519E-4</v>
      </c>
      <c r="BI17" s="18">
        <f t="shared" si="19"/>
        <v>1.7911213118130265E-2</v>
      </c>
      <c r="BJ17" s="18">
        <f t="shared" si="20"/>
        <v>-2.6426927740552664E-3</v>
      </c>
      <c r="BK17" s="18">
        <f t="shared" si="21"/>
        <v>3.9828262190071406E-3</v>
      </c>
      <c r="BL17" s="18">
        <f t="shared" si="22"/>
        <v>-4.42309572214028E-4</v>
      </c>
      <c r="BM17" s="18">
        <f t="shared" si="23"/>
        <v>1.7469710648394976E-2</v>
      </c>
      <c r="BN17" s="18">
        <f t="shared" si="24"/>
        <v>-4.2626685056896818E-3</v>
      </c>
      <c r="BO17" s="18">
        <f t="shared" si="25"/>
        <v>1.4321942415225219E-3</v>
      </c>
      <c r="BP17" s="18">
        <f t="shared" si="26"/>
        <v>-2.5865550628603184E-3</v>
      </c>
      <c r="BQ17" s="18">
        <f t="shared" si="27"/>
        <v>1.5802623630271739E-2</v>
      </c>
      <c r="BR17" s="18">
        <f t="shared" si="28"/>
        <v>-2.3158665075563301E-3</v>
      </c>
      <c r="BS17" s="18">
        <f t="shared" si="29"/>
        <v>-3.329335239115716E-3</v>
      </c>
      <c r="BT17" s="18">
        <f t="shared" si="30"/>
        <v>-6.4366837753235817E-3</v>
      </c>
      <c r="BU17" s="18">
        <f t="shared" si="31"/>
        <v>1.4860487961622981E-2</v>
      </c>
      <c r="BV17" s="18">
        <f t="shared" si="32"/>
        <v>1.6874837451412716E-3</v>
      </c>
      <c r="BW17" s="18">
        <f t="shared" si="33"/>
        <v>5.7843920772404189E-2</v>
      </c>
      <c r="BX17" s="18">
        <f t="shared" si="34"/>
        <v>0.13329455348952735</v>
      </c>
      <c r="BY17" s="18">
        <f t="shared" si="35"/>
        <v>6.4409388971881087E-2</v>
      </c>
      <c r="BZ17" s="18">
        <f t="shared" si="36"/>
        <v>1.7036285250155325E-2</v>
      </c>
      <c r="CA17" s="18">
        <f t="shared" si="37"/>
        <v>5.4020833333332519E-3</v>
      </c>
      <c r="CB17" s="18">
        <f t="shared" si="38"/>
        <v>-5.5626222782578782E-4</v>
      </c>
      <c r="CC17" s="18">
        <f t="shared" si="39"/>
        <v>1.8078781638960706E-2</v>
      </c>
      <c r="CD17" s="18">
        <f t="shared" si="40"/>
        <v>-3.1145275195672006E-3</v>
      </c>
      <c r="CE17" s="19">
        <v>12</v>
      </c>
      <c r="CF17" s="18">
        <f t="shared" si="41"/>
        <v>1.4321942415225219E-3</v>
      </c>
      <c r="CG17" s="18">
        <f t="shared" si="41"/>
        <v>1.4321942415225219E-3</v>
      </c>
      <c r="CH17" s="18">
        <f t="shared" si="41"/>
        <v>1.4321942415225219E-3</v>
      </c>
      <c r="CI17" s="18">
        <f t="shared" si="41"/>
        <v>0</v>
      </c>
      <c r="CJ17" s="18">
        <f t="shared" si="41"/>
        <v>0</v>
      </c>
      <c r="CK17" s="24">
        <f t="shared" si="41"/>
        <v>1.4321942415225219E-3</v>
      </c>
      <c r="CL17" s="24">
        <f t="shared" si="41"/>
        <v>0</v>
      </c>
    </row>
    <row r="18" spans="1:90" x14ac:dyDescent="0.2">
      <c r="A18" s="19">
        <v>13</v>
      </c>
      <c r="B18" s="16" cm="1">
        <f t="array" ref="B18">INDEX(asset_mu,1,B$3)+INDEX(asset_rets_norm,$A18,B$3)</f>
        <v>4.8520833333333176E-3</v>
      </c>
      <c r="C18" s="16" cm="1">
        <f t="array" ref="C18">INDEX(asset_mu,1,C$3)+INDEX(asset_rets_norm,$A18,C$3)</f>
        <v>2.6424999999999409E-3</v>
      </c>
      <c r="D18" s="16" cm="1">
        <f t="array" ref="D18">INDEX(asset_mu,1,D$3)+INDEX(asset_rets_norm,$A18,D$3)</f>
        <v>4.5067749999999802E-3</v>
      </c>
      <c r="E18" s="16" cm="1">
        <f t="array" ref="E18">INDEX(asset_mu,1,E$3)+INDEX(asset_rets_norm,$A18,E$3)</f>
        <v>1.2708333333331695E-4</v>
      </c>
      <c r="F18" s="16" cm="1">
        <f t="array" ref="F18">INDEX(asset_mu,1,F$3)+INDEX(asset_rets_norm,$A18,F$3)</f>
        <v>4.2489119897694662E-3</v>
      </c>
      <c r="G18" s="16" cm="1">
        <f t="array" ref="G18">INDEX(asset_mu,1,G$3)+INDEX(asset_rets_norm,$A18,G$3)</f>
        <v>2.4026068770975251E-3</v>
      </c>
      <c r="H18" s="16" cm="1">
        <f t="array" ref="H18">INDEX(asset_mu,1,H$3)+INDEX(asset_rets_norm,$A18,H$3)</f>
        <v>4.7480286371295553E-3</v>
      </c>
      <c r="I18" s="16" cm="1">
        <f t="array" ref="I18">INDEX(asset_mu,1,I$3)+INDEX(asset_rets_norm,$A18,I$3)</f>
        <v>1.3593022909700605E-3</v>
      </c>
      <c r="J18" s="16" cm="1">
        <f t="array" ref="J18">INDEX(asset_mu,1,J$3)+INDEX(asset_rets_norm,$A18,J$3)</f>
        <v>-3.721516496585143E-4</v>
      </c>
      <c r="K18" s="16" cm="1">
        <f t="array" ref="K18">INDEX(asset_mu,1,K$3)+INDEX(asset_rets_norm,$A18,K$3)</f>
        <v>8.1170922771665855E-4</v>
      </c>
      <c r="L18" s="16" cm="1">
        <f t="array" ref="L18">INDEX(asset_mu,1,L$3)+INDEX(asset_rets_norm,$A18,L$3)</f>
        <v>4.1492002245584365E-3</v>
      </c>
      <c r="M18" s="16" cm="1">
        <f t="array" ref="M18">INDEX(asset_mu,1,M$3)+INDEX(asset_rets_norm,$A18,M$3)</f>
        <v>4.5373557176230642E-4</v>
      </c>
      <c r="N18" s="16" cm="1">
        <f t="array" ref="N18">INDEX(asset_mu,1,N$3)+INDEX(asset_rets_norm,$A18,N$3)</f>
        <v>-5.2685640170788105E-3</v>
      </c>
      <c r="O18" s="16" cm="1">
        <f t="array" ref="O18">INDEX(asset_mu,1,O$3)+INDEX(asset_rets_norm,$A18,O$3)</f>
        <v>-2.0451650350793724E-3</v>
      </c>
      <c r="P18" s="16" cm="1">
        <f t="array" ref="P18">INDEX(asset_mu,1,P$3)+INDEX(asset_rets_norm,$A18,P$3)</f>
        <v>-1.6317512710624978E-3</v>
      </c>
      <c r="Q18" s="16" cm="1">
        <f t="array" ref="Q18">INDEX(asset_mu,1,Q$3)+INDEX(asset_rets_norm,$A18,Q$3)</f>
        <v>-2.915532848336822E-4</v>
      </c>
      <c r="R18" s="16" cm="1">
        <f t="array" ref="R18">INDEX(asset_mu,1,R$3)+INDEX(asset_rets_norm,$A18,R$3)</f>
        <v>-5.0903522205206733E-2</v>
      </c>
      <c r="S18" s="16" cm="1">
        <f t="array" ref="S18">INDEX(asset_mu,1,S$3)+INDEX(asset_rets_norm,$A18,S$3)</f>
        <v>-4.4853052119907297E-2</v>
      </c>
      <c r="T18" s="16" cm="1">
        <f t="array" ref="T18">INDEX(asset_mu,1,T$3)+INDEX(asset_rets_norm,$A18,T$3)</f>
        <v>-9.5480649909093621E-2</v>
      </c>
      <c r="U18" s="16" cm="1">
        <f t="array" ref="U18">INDEX(asset_mu,1,U$3)+INDEX(asset_rets_norm,$A18,U$3)</f>
        <v>3.1971539541383535E-2</v>
      </c>
      <c r="V18" s="16" cm="1">
        <f t="array" ref="V18">INDEX(asset_mu,1,V$3)+INDEX(asset_rets_norm,$A18,V$3)</f>
        <v>4.8520833333333176E-3</v>
      </c>
      <c r="W18" s="16" cm="1">
        <f t="array" ref="W18">INDEX(asset_mu,1,W$3)+INDEX(asset_rets_norm,$A18,W$3)</f>
        <v>2.7589166666666587E-3</v>
      </c>
      <c r="X18" s="16" cm="1">
        <f t="array" ref="X18">INDEX(asset_mu,1,X$3)+INDEX(asset_rets_norm,$A18,X$3)</f>
        <v>4.8948333333332754E-3</v>
      </c>
      <c r="Y18" s="16" cm="1">
        <f t="array" ref="Y18">INDEX(asset_mu,1,Y$3)+INDEX(asset_rets_norm,$A18,Y$3)</f>
        <v>2.065833333334392E-4</v>
      </c>
      <c r="Z18" s="19">
        <v>13</v>
      </c>
      <c r="AA18" s="16" cm="1">
        <f t="array" ref="AA18">INDEX(fx_mu,1,AA$3)+INDEX(fx_rets_norm,$A18,AA$3)</f>
        <v>0</v>
      </c>
      <c r="AB18" s="16" cm="1">
        <f t="array" ref="AB18">INDEX(fx_mu,1,AB$3)+INDEX(fx_rets_norm,$A18,AB$3)</f>
        <v>-3.5371985493640477E-2</v>
      </c>
      <c r="AC18" s="16" cm="1">
        <f t="array" ref="AC18">INDEX(fx_mu,1,AC$3)+INDEX(fx_rets_norm,$A18,AC$3)</f>
        <v>-3.2703111681208548E-4</v>
      </c>
      <c r="AD18" s="16" cm="1">
        <f t="array" ref="AD18">INDEX(fx_mu,1,AD$3)+INDEX(fx_rets_norm,$A18,AD$3)</f>
        <v>-4.4570961766943175E-2</v>
      </c>
      <c r="AE18" s="19">
        <v>13</v>
      </c>
      <c r="AF18" s="16">
        <f t="shared" si="0"/>
        <v>0</v>
      </c>
      <c r="AG18" s="19">
        <v>13</v>
      </c>
      <c r="AH18" s="18" cm="1">
        <f t="array" ref="AH18">(1+B18)*(1+INDEX(fx_rets,$AG18,INDEX(fx_ix,1,AH$3)))-1</f>
        <v>4.8520833333334235E-3</v>
      </c>
      <c r="AI18" s="18" cm="1">
        <f t="array" ref="AI18">(1+C18)*(1+INDEX(fx_rets,$AG18,INDEX(fx_ix,1,AI$3)))-1</f>
        <v>-3.2822955965307599E-2</v>
      </c>
      <c r="AJ18" s="18" cm="1">
        <f t="array" ref="AJ18">(1+D18)*(1+INDEX(fx_rets,$AG18,INDEX(fx_ix,1,AJ$3)))-1</f>
        <v>4.1782700275265761E-3</v>
      </c>
      <c r="AK18" s="18" cm="1">
        <f t="array" ref="AK18">(1+E18)*(1+INDEX(fx_rets,$AG18,INDEX(fx_ix,1,AK$3)))-1</f>
        <v>-4.4449542660001118E-2</v>
      </c>
      <c r="AL18" s="18" cm="1">
        <f t="array" ref="AL18">(1+F18)*(1+INDEX(fx_rets,$AG18,INDEX(fx_ix,1,AL$3)))-1</f>
        <v>4.2489119897695105E-3</v>
      </c>
      <c r="AM18" s="18" cm="1">
        <f t="array" ref="AM18">(1+G18)*(1+INDEX(fx_rets,$AG18,INDEX(fx_ix,1,AM$3)))-1</f>
        <v>-3.3054363592146641E-2</v>
      </c>
      <c r="AN18" s="18" cm="1">
        <f t="array" ref="AN18">(1+H18)*(1+INDEX(fx_rets,$AG18,INDEX(fx_ix,1,AN$3)))-1</f>
        <v>4.4194447672096793E-3</v>
      </c>
      <c r="AO18" s="18" cm="1">
        <f t="array" ref="AO18">(1+I18)*(1+INDEX(fx_rets,$AG18,INDEX(fx_ix,1,AO$3)))-1</f>
        <v>-4.3272244886413569E-2</v>
      </c>
      <c r="AP18" s="18" cm="1">
        <f t="array" ref="AP18">(1+J18)*(1+INDEX(fx_rets,$AG18,INDEX(fx_ix,1,AP$3)))-1</f>
        <v>-3.7215164965853642E-4</v>
      </c>
      <c r="AQ18" s="18" cm="1">
        <f t="array" ref="AQ18">(1+K18)*(1+INDEX(fx_rets,$AG18,INDEX(fx_ix,1,AQ$3)))-1</f>
        <v>-3.458898803295174E-2</v>
      </c>
      <c r="AR18" s="18" cm="1">
        <f t="array" ref="AR18">(1+L18)*(1+INDEX(fx_rets,$AG18,INDEX(fx_ix,1,AR$3)))-1</f>
        <v>3.8208121901630587E-3</v>
      </c>
      <c r="AS18" s="18" cm="1">
        <f t="array" ref="AS18">(1+M18)*(1+INDEX(fx_rets,$AG18,INDEX(fx_ix,1,AS$3)))-1</f>
        <v>-4.4137449626002301E-2</v>
      </c>
      <c r="AT18" s="18" cm="1">
        <f t="array" ref="AT18">(1+N18)*(1+INDEX(fx_rets,$AG18,INDEX(fx_ix,1,AT$3)))-1</f>
        <v>-5.2685640170787584E-3</v>
      </c>
      <c r="AU18" s="18" cm="1">
        <f t="array" ref="AU18">(1+O18)*(1+INDEX(fx_rets,$AG18,INDEX(fx_ix,1,AU$3)))-1</f>
        <v>-3.7344808980766975E-2</v>
      </c>
      <c r="AV18" s="18" cm="1">
        <f t="array" ref="AV18">(1+P18)*(1+INDEX(fx_rets,$AG18,INDEX(fx_ix,1,AV$3)))-1</f>
        <v>-1.9582487544340665E-3</v>
      </c>
      <c r="AW18" s="18" cm="1">
        <f t="array" ref="AW18">(1+Q18)*(1+INDEX(fx_rets,$AG18,INDEX(fx_ix,1,AW$3)))-1</f>
        <v>-4.484952024146549E-2</v>
      </c>
      <c r="AX18" s="18" cm="1">
        <f t="array" ref="AX18">(1+R18)*(1+INDEX(fx_rets,$AG18,INDEX(fx_ix,1,AX$3)))-1</f>
        <v>-5.0903522205206775E-2</v>
      </c>
      <c r="AY18" s="18" cm="1">
        <f t="array" ref="AY18">(1+S18)*(1+INDEX(fx_rets,$AG18,INDEX(fx_ix,1,AY$3)))-1</f>
        <v>-7.8638496104616928E-2</v>
      </c>
      <c r="AZ18" s="18" cm="1">
        <f t="array" ref="AZ18">(1+T18)*(1+INDEX(fx_rets,$AG18,INDEX(fx_ix,1,AZ$3)))-1</f>
        <v>-9.5776455882332079E-2</v>
      </c>
      <c r="BA18" s="18" cm="1">
        <f t="array" ref="BA18">(1+U18)*(1+INDEX(fx_rets,$AG18,INDEX(fx_ix,1,BA$3)))-1</f>
        <v>-1.402442449208896E-2</v>
      </c>
      <c r="BB18" s="18" cm="1">
        <f t="array" ref="BB18">(1+V18)*(1+INDEX(fx_rets,$AG18,INDEX(fx_ix,1,BB$3)))-1</f>
        <v>4.8520833333334235E-3</v>
      </c>
      <c r="BC18" s="18" cm="1">
        <f t="array" ref="BC18">(1+W18)*(1+INDEX(fx_rets,$AG18,INDEX(fx_ix,1,BC$3)))-1</f>
        <v>-3.2710657187285386E-2</v>
      </c>
      <c r="BD18" s="18" cm="1">
        <f t="array" ref="BD18">(1+X18)*(1+INDEX(fx_rets,$AG18,INDEX(fx_ix,1,BD$3)))-1</f>
        <v>4.5662014537095619E-3</v>
      </c>
      <c r="BE18" s="18" cm="1">
        <f t="array" ref="BE18">(1+Y18)*(1+INDEX(fx_rets,$AG18,INDEX(fx_ix,1,BE$3)))-1</f>
        <v>-4.4373586051461578E-2</v>
      </c>
      <c r="BF18" s="19">
        <v>13</v>
      </c>
      <c r="BG18" s="18">
        <f t="shared" si="17"/>
        <v>4.8520833333334235E-3</v>
      </c>
      <c r="BH18" s="18">
        <f t="shared" si="18"/>
        <v>-3.2822955965307599E-2</v>
      </c>
      <c r="BI18" s="18">
        <f t="shared" si="19"/>
        <v>4.1782700275265761E-3</v>
      </c>
      <c r="BJ18" s="18">
        <f t="shared" si="20"/>
        <v>-4.4449542660001118E-2</v>
      </c>
      <c r="BK18" s="18">
        <f t="shared" si="21"/>
        <v>4.2489119897695105E-3</v>
      </c>
      <c r="BL18" s="18">
        <f t="shared" si="22"/>
        <v>-3.3054363592146641E-2</v>
      </c>
      <c r="BM18" s="18">
        <f t="shared" si="23"/>
        <v>4.4194447672096793E-3</v>
      </c>
      <c r="BN18" s="18">
        <f t="shared" si="24"/>
        <v>-4.3272244886413569E-2</v>
      </c>
      <c r="BO18" s="18">
        <f t="shared" si="25"/>
        <v>-3.7215164965853642E-4</v>
      </c>
      <c r="BP18" s="18">
        <f t="shared" si="26"/>
        <v>-3.458898803295174E-2</v>
      </c>
      <c r="BQ18" s="18">
        <f t="shared" si="27"/>
        <v>3.8208121901630587E-3</v>
      </c>
      <c r="BR18" s="18">
        <f t="shared" si="28"/>
        <v>-4.4137449626002301E-2</v>
      </c>
      <c r="BS18" s="18">
        <f t="shared" si="29"/>
        <v>-5.2685640170787584E-3</v>
      </c>
      <c r="BT18" s="18">
        <f t="shared" si="30"/>
        <v>-3.7344808980766975E-2</v>
      </c>
      <c r="BU18" s="18">
        <f t="shared" si="31"/>
        <v>-1.9582487544340665E-3</v>
      </c>
      <c r="BV18" s="18">
        <f t="shared" si="32"/>
        <v>-4.484952024146549E-2</v>
      </c>
      <c r="BW18" s="18">
        <f t="shared" si="33"/>
        <v>-5.0903522205206775E-2</v>
      </c>
      <c r="BX18" s="18">
        <f t="shared" si="34"/>
        <v>-7.8638496104616928E-2</v>
      </c>
      <c r="BY18" s="18">
        <f t="shared" si="35"/>
        <v>-9.5776455882332079E-2</v>
      </c>
      <c r="BZ18" s="18">
        <f t="shared" si="36"/>
        <v>-1.402442449208896E-2</v>
      </c>
      <c r="CA18" s="18">
        <f t="shared" si="37"/>
        <v>4.8520833333334235E-3</v>
      </c>
      <c r="CB18" s="18">
        <f t="shared" si="38"/>
        <v>-3.2710657187285386E-2</v>
      </c>
      <c r="CC18" s="18">
        <f t="shared" si="39"/>
        <v>4.5662014537095619E-3</v>
      </c>
      <c r="CD18" s="18">
        <f t="shared" si="40"/>
        <v>-4.4373586051461578E-2</v>
      </c>
      <c r="CE18" s="19">
        <v>13</v>
      </c>
      <c r="CF18" s="18">
        <f t="shared" si="41"/>
        <v>-3.7215164965853642E-4</v>
      </c>
      <c r="CG18" s="18">
        <f t="shared" si="41"/>
        <v>-3.7215164965853642E-4</v>
      </c>
      <c r="CH18" s="18">
        <f t="shared" si="41"/>
        <v>-3.7215164965853642E-4</v>
      </c>
      <c r="CI18" s="18">
        <f t="shared" si="41"/>
        <v>0</v>
      </c>
      <c r="CJ18" s="18">
        <f t="shared" si="41"/>
        <v>0</v>
      </c>
      <c r="CK18" s="24">
        <f t="shared" si="41"/>
        <v>-3.7215164965853642E-4</v>
      </c>
      <c r="CL18" s="24">
        <f t="shared" si="41"/>
        <v>0</v>
      </c>
    </row>
    <row r="19" spans="1:90" x14ac:dyDescent="0.2">
      <c r="A19" s="19">
        <v>14</v>
      </c>
      <c r="B19" s="16" cm="1">
        <f t="array" ref="B19">INDEX(asset_mu,1,B$3)+INDEX(asset_rets_norm,$A19,B$3)</f>
        <v>4.9041666666666513E-3</v>
      </c>
      <c r="C19" s="16" cm="1">
        <f t="array" ref="C19">INDEX(asset_mu,1,C$3)+INDEX(asset_rets_norm,$A19,C$3)</f>
        <v>2.7549999999999411E-3</v>
      </c>
      <c r="D19" s="16" cm="1">
        <f t="array" ref="D19">INDEX(asset_mu,1,D$3)+INDEX(asset_rets_norm,$A19,D$3)</f>
        <v>5.0884083333333132E-3</v>
      </c>
      <c r="E19" s="16" cm="1">
        <f t="array" ref="E19">INDEX(asset_mu,1,E$3)+INDEX(asset_rets_norm,$A19,E$3)</f>
        <v>7.2916666666650301E-5</v>
      </c>
      <c r="F19" s="16" cm="1">
        <f t="array" ref="F19">INDEX(asset_mu,1,F$3)+INDEX(asset_rets_norm,$A19,F$3)</f>
        <v>4.5595514387232862E-3</v>
      </c>
      <c r="G19" s="16" cm="1">
        <f t="array" ref="G19">INDEX(asset_mu,1,G$3)+INDEX(asset_rets_norm,$A19,G$3)</f>
        <v>2.5715172922407448E-3</v>
      </c>
      <c r="H19" s="16" cm="1">
        <f t="array" ref="H19">INDEX(asset_mu,1,H$3)+INDEX(asset_rets_norm,$A19,H$3)</f>
        <v>4.920174568905613E-3</v>
      </c>
      <c r="I19" s="16" cm="1">
        <f t="array" ref="I19">INDEX(asset_mu,1,I$3)+INDEX(asset_rets_norm,$A19,I$3)</f>
        <v>-4.7560540604826818E-4</v>
      </c>
      <c r="J19" s="16" cm="1">
        <f t="array" ref="J19">INDEX(asset_mu,1,J$3)+INDEX(asset_rets_norm,$A19,J$3)</f>
        <v>6.6612843869192865E-3</v>
      </c>
      <c r="K19" s="16" cm="1">
        <f t="array" ref="K19">INDEX(asset_mu,1,K$3)+INDEX(asset_rets_norm,$A19,K$3)</f>
        <v>2.8322412039600703E-3</v>
      </c>
      <c r="L19" s="16" cm="1">
        <f t="array" ref="L19">INDEX(asset_mu,1,L$3)+INDEX(asset_rets_norm,$A19,L$3)</f>
        <v>7.9093672222425478E-3</v>
      </c>
      <c r="M19" s="16" cm="1">
        <f t="array" ref="M19">INDEX(asset_mu,1,M$3)+INDEX(asset_rets_norm,$A19,M$3)</f>
        <v>3.7056702285364333E-4</v>
      </c>
      <c r="N19" s="16" cm="1">
        <f t="array" ref="N19">INDEX(asset_mu,1,N$3)+INDEX(asset_rets_norm,$A19,N$3)</f>
        <v>8.1558181305060908E-3</v>
      </c>
      <c r="O19" s="16" cm="1">
        <f t="array" ref="O19">INDEX(asset_mu,1,O$3)+INDEX(asset_rets_norm,$A19,O$3)</f>
        <v>4.6022687350202032E-3</v>
      </c>
      <c r="P19" s="16" cm="1">
        <f t="array" ref="P19">INDEX(asset_mu,1,P$3)+INDEX(asset_rets_norm,$A19,P$3)</f>
        <v>1.308334466494423E-2</v>
      </c>
      <c r="Q19" s="16" cm="1">
        <f t="array" ref="Q19">INDEX(asset_mu,1,Q$3)+INDEX(asset_rets_norm,$A19,Q$3)</f>
        <v>-2.1849727572780509E-3</v>
      </c>
      <c r="R19" s="16" cm="1">
        <f t="array" ref="R19">INDEX(asset_mu,1,R$3)+INDEX(asset_rets_norm,$A19,R$3)</f>
        <v>-2.0108142219927478E-2</v>
      </c>
      <c r="S19" s="16" cm="1">
        <f t="array" ref="S19">INDEX(asset_mu,1,S$3)+INDEX(asset_rets_norm,$A19,S$3)</f>
        <v>0.10633837693831551</v>
      </c>
      <c r="T19" s="16" cm="1">
        <f t="array" ref="T19">INDEX(asset_mu,1,T$3)+INDEX(asset_rets_norm,$A19,T$3)</f>
        <v>-5.7270479381032581E-3</v>
      </c>
      <c r="U19" s="16" cm="1">
        <f t="array" ref="U19">INDEX(asset_mu,1,U$3)+INDEX(asset_rets_norm,$A19,U$3)</f>
        <v>2.148548851824738E-2</v>
      </c>
      <c r="V19" s="16" cm="1">
        <f t="array" ref="V19">INDEX(asset_mu,1,V$3)+INDEX(asset_rets_norm,$A19,V$3)</f>
        <v>4.9041666666666513E-3</v>
      </c>
      <c r="W19" s="16" cm="1">
        <f t="array" ref="W19">INDEX(asset_mu,1,W$3)+INDEX(asset_rets_norm,$A19,W$3)</f>
        <v>2.8559166666666585E-3</v>
      </c>
      <c r="X19" s="16" cm="1">
        <f t="array" ref="X19">INDEX(asset_mu,1,X$3)+INDEX(asset_rets_norm,$A19,X$3)</f>
        <v>5.1593333333332745E-3</v>
      </c>
      <c r="Y19" s="16" cm="1">
        <f t="array" ref="Y19">INDEX(asset_mu,1,Y$3)+INDEX(asset_rets_norm,$A19,Y$3)</f>
        <v>1.9541666666677253E-4</v>
      </c>
      <c r="Z19" s="19">
        <v>14</v>
      </c>
      <c r="AA19" s="16" cm="1">
        <f t="array" ref="AA19">INDEX(fx_mu,1,AA$3)+INDEX(fx_rets_norm,$A19,AA$3)</f>
        <v>0</v>
      </c>
      <c r="AB19" s="16" cm="1">
        <f t="array" ref="AB19">INDEX(fx_mu,1,AB$3)+INDEX(fx_rets_norm,$A19,AB$3)</f>
        <v>-6.6922079206883298E-3</v>
      </c>
      <c r="AC19" s="16" cm="1">
        <f t="array" ref="AC19">INDEX(fx_mu,1,AC$3)+INDEX(fx_rets_norm,$A19,AC$3)</f>
        <v>-2.2095184360510382E-2</v>
      </c>
      <c r="AD19" s="16" cm="1">
        <f t="array" ref="AD19">INDEX(fx_mu,1,AD$3)+INDEX(fx_rets_norm,$A19,AD$3)</f>
        <v>-2.7033520554849619E-2</v>
      </c>
      <c r="AE19" s="19">
        <v>14</v>
      </c>
      <c r="AF19" s="16">
        <f t="shared" si="0"/>
        <v>0</v>
      </c>
      <c r="AG19" s="19">
        <v>14</v>
      </c>
      <c r="AH19" s="18" cm="1">
        <f t="array" ref="AH19">(1+B19)*(1+INDEX(fx_rets,$AG19,INDEX(fx_ix,1,AH$3)))-1</f>
        <v>4.9041666666667094E-3</v>
      </c>
      <c r="AI19" s="18" cm="1">
        <f t="array" ref="AI19">(1+C19)*(1+INDEX(fx_rets,$AG19,INDEX(fx_ix,1,AI$3)))-1</f>
        <v>-3.9556449535099736E-3</v>
      </c>
      <c r="AJ19" s="18" cm="1">
        <f t="array" ref="AJ19">(1+D19)*(1+INDEX(fx_rets,$AG19,INDEX(fx_ix,1,AJ$3)))-1</f>
        <v>-1.7119205347403632E-2</v>
      </c>
      <c r="AK19" s="18" cm="1">
        <f t="array" ref="AK19">(1+E19)*(1+INDEX(fx_rets,$AG19,INDEX(fx_ix,1,AK$3)))-1</f>
        <v>-2.6962575082390083E-2</v>
      </c>
      <c r="AL19" s="18" cm="1">
        <f t="array" ref="AL19">(1+F19)*(1+INDEX(fx_rets,$AG19,INDEX(fx_ix,1,AL$3)))-1</f>
        <v>4.5595514387233305E-3</v>
      </c>
      <c r="AM19" s="18" cm="1">
        <f t="array" ref="AM19">(1+G19)*(1+INDEX(fx_rets,$AG19,INDEX(fx_ix,1,AM$3)))-1</f>
        <v>-4.1378997568389808E-3</v>
      </c>
      <c r="AN19" s="18" cm="1">
        <f t="array" ref="AN19">(1+H19)*(1+INDEX(fx_rets,$AG19,INDEX(fx_ix,1,AN$3)))-1</f>
        <v>-1.7283721955790643E-2</v>
      </c>
      <c r="AO19" s="18" cm="1">
        <f t="array" ref="AO19">(1+I19)*(1+INDEX(fx_rets,$AG19,INDEX(fx_ix,1,AO$3)))-1</f>
        <v>-2.7496268672377533E-2</v>
      </c>
      <c r="AP19" s="18" cm="1">
        <f t="array" ref="AP19">(1+J19)*(1+INDEX(fx_rets,$AG19,INDEX(fx_ix,1,AP$3)))-1</f>
        <v>6.661284386919375E-3</v>
      </c>
      <c r="AQ19" s="18" cm="1">
        <f t="array" ref="AQ19">(1+K19)*(1+INDEX(fx_rets,$AG19,INDEX(fx_ix,1,AQ$3)))-1</f>
        <v>-3.8789206637467322E-3</v>
      </c>
      <c r="AR19" s="18" cm="1">
        <f t="array" ref="AR19">(1+L19)*(1+INDEX(fx_rets,$AG19,INDEX(fx_ix,1,AR$3)))-1</f>
        <v>-1.4360576065218233E-2</v>
      </c>
      <c r="AS19" s="18" cm="1">
        <f t="array" ref="AS19">(1+M19)*(1+INDEX(fx_rets,$AG19,INDEX(fx_ix,1,AS$3)))-1</f>
        <v>-2.667297126322532E-2</v>
      </c>
      <c r="AT19" s="18" cm="1">
        <f t="array" ref="AT19">(1+N19)*(1+INDEX(fx_rets,$AG19,INDEX(fx_ix,1,AT$3)))-1</f>
        <v>8.1558181305061428E-3</v>
      </c>
      <c r="AU19" s="18" cm="1">
        <f t="array" ref="AU19">(1+O19)*(1+INDEX(fx_rets,$AG19,INDEX(fx_ix,1,AU$3)))-1</f>
        <v>-2.1207385249497612E-3</v>
      </c>
      <c r="AV19" s="18" cm="1">
        <f t="array" ref="AV19">(1+P19)*(1+INDEX(fx_rets,$AG19,INDEX(fx_ix,1,AV$3)))-1</f>
        <v>-9.3009186079900941E-3</v>
      </c>
      <c r="AW19" s="18" cm="1">
        <f t="array" ref="AW19">(1+Q19)*(1+INDEX(fx_rets,$AG19,INDEX(fx_ix,1,AW$3)))-1</f>
        <v>-2.9159425806182027E-2</v>
      </c>
      <c r="AX19" s="18" cm="1">
        <f t="array" ref="AX19">(1+R19)*(1+INDEX(fx_rets,$AG19,INDEX(fx_ix,1,AX$3)))-1</f>
        <v>-2.0108142219927516E-2</v>
      </c>
      <c r="AY19" s="18" cm="1">
        <f t="array" ref="AY19">(1+S19)*(1+INDEX(fx_rets,$AG19,INDEX(fx_ix,1,AY$3)))-1</f>
        <v>9.8934530489207306E-2</v>
      </c>
      <c r="AZ19" s="18" cm="1">
        <f t="array" ref="AZ19">(1+T19)*(1+INDEX(fx_rets,$AG19,INDEX(fx_ix,1,AZ$3)))-1</f>
        <v>-2.7695692118579807E-2</v>
      </c>
      <c r="BA19" s="18" cm="1">
        <f t="array" ref="BA19">(1+U19)*(1+INDEX(fx_rets,$AG19,INDEX(fx_ix,1,BA$3)))-1</f>
        <v>-6.1288604320912654E-3</v>
      </c>
      <c r="BB19" s="18" cm="1">
        <f t="array" ref="BB19">(1+V19)*(1+INDEX(fx_rets,$AG19,INDEX(fx_ix,1,BB$3)))-1</f>
        <v>4.9041666666667094E-3</v>
      </c>
      <c r="BC19" s="18" cm="1">
        <f t="array" ref="BC19">(1+W19)*(1+INDEX(fx_rets,$AG19,INDEX(fx_ix,1,BC$3)))-1</f>
        <v>-3.8554036421591942E-3</v>
      </c>
      <c r="BD19" s="18" cm="1">
        <f t="array" ref="BD19">(1+X19)*(1+INDEX(fx_rets,$AG19,INDEX(fx_ix,1,BD$3)))-1</f>
        <v>-1.7049847448354472E-2</v>
      </c>
      <c r="BE19" s="18" cm="1">
        <f t="array" ref="BE19">(1+Y19)*(1+INDEX(fx_rets,$AG19,INDEX(fx_ix,1,BE$3)))-1</f>
        <v>-2.6843386688658044E-2</v>
      </c>
      <c r="BF19" s="19">
        <v>14</v>
      </c>
      <c r="BG19" s="18">
        <f t="shared" si="17"/>
        <v>4.9041666666667094E-3</v>
      </c>
      <c r="BH19" s="18">
        <f t="shared" si="18"/>
        <v>-3.9556449535099736E-3</v>
      </c>
      <c r="BI19" s="18">
        <f t="shared" si="19"/>
        <v>-1.7119205347403632E-2</v>
      </c>
      <c r="BJ19" s="18">
        <f t="shared" si="20"/>
        <v>-2.6962575082390083E-2</v>
      </c>
      <c r="BK19" s="18">
        <f t="shared" si="21"/>
        <v>4.5595514387233305E-3</v>
      </c>
      <c r="BL19" s="18">
        <f t="shared" si="22"/>
        <v>-4.1378997568389808E-3</v>
      </c>
      <c r="BM19" s="18">
        <f t="shared" si="23"/>
        <v>-1.7283721955790643E-2</v>
      </c>
      <c r="BN19" s="18">
        <f t="shared" si="24"/>
        <v>-2.7496268672377533E-2</v>
      </c>
      <c r="BO19" s="18">
        <f t="shared" si="25"/>
        <v>6.661284386919375E-3</v>
      </c>
      <c r="BP19" s="18">
        <f t="shared" si="26"/>
        <v>-3.8789206637467322E-3</v>
      </c>
      <c r="BQ19" s="18">
        <f t="shared" si="27"/>
        <v>-1.4360576065218233E-2</v>
      </c>
      <c r="BR19" s="18">
        <f t="shared" si="28"/>
        <v>-2.667297126322532E-2</v>
      </c>
      <c r="BS19" s="18">
        <f t="shared" si="29"/>
        <v>8.1558181305061428E-3</v>
      </c>
      <c r="BT19" s="18">
        <f t="shared" si="30"/>
        <v>-2.1207385249497612E-3</v>
      </c>
      <c r="BU19" s="18">
        <f t="shared" si="31"/>
        <v>-9.3009186079900941E-3</v>
      </c>
      <c r="BV19" s="18">
        <f t="shared" si="32"/>
        <v>-2.9159425806182027E-2</v>
      </c>
      <c r="BW19" s="18">
        <f t="shared" si="33"/>
        <v>-2.0108142219927516E-2</v>
      </c>
      <c r="BX19" s="18">
        <f t="shared" si="34"/>
        <v>9.8934530489207306E-2</v>
      </c>
      <c r="BY19" s="18">
        <f t="shared" si="35"/>
        <v>-2.7695692118579807E-2</v>
      </c>
      <c r="BZ19" s="18">
        <f t="shared" si="36"/>
        <v>-6.1288604320912654E-3</v>
      </c>
      <c r="CA19" s="18">
        <f t="shared" si="37"/>
        <v>4.9041666666667094E-3</v>
      </c>
      <c r="CB19" s="18">
        <f t="shared" si="38"/>
        <v>-3.8554036421591942E-3</v>
      </c>
      <c r="CC19" s="18">
        <f t="shared" si="39"/>
        <v>-1.7049847448354472E-2</v>
      </c>
      <c r="CD19" s="18">
        <f t="shared" si="40"/>
        <v>-2.6843386688658044E-2</v>
      </c>
      <c r="CE19" s="19">
        <v>14</v>
      </c>
      <c r="CF19" s="18">
        <f t="shared" si="41"/>
        <v>6.661284386919375E-3</v>
      </c>
      <c r="CG19" s="18">
        <f t="shared" si="41"/>
        <v>6.661284386919375E-3</v>
      </c>
      <c r="CH19" s="18">
        <f t="shared" si="41"/>
        <v>6.661284386919375E-3</v>
      </c>
      <c r="CI19" s="18">
        <f t="shared" si="41"/>
        <v>0</v>
      </c>
      <c r="CJ19" s="18">
        <f t="shared" si="41"/>
        <v>0</v>
      </c>
      <c r="CK19" s="24">
        <f t="shared" si="41"/>
        <v>6.661284386919375E-3</v>
      </c>
      <c r="CL19" s="24">
        <f t="shared" si="41"/>
        <v>0</v>
      </c>
    </row>
    <row r="20" spans="1:90" x14ac:dyDescent="0.2">
      <c r="A20" s="19">
        <v>15</v>
      </c>
      <c r="B20" s="16" cm="1">
        <f t="array" ref="B20">INDEX(asset_mu,1,B$3)+INDEX(asset_rets_norm,$A20,B$3)</f>
        <v>4.9322916666666508E-3</v>
      </c>
      <c r="C20" s="16" cm="1">
        <f t="array" ref="C20">INDEX(asset_mu,1,C$3)+INDEX(asset_rets_norm,$A20,C$3)</f>
        <v>2.8816666666666079E-3</v>
      </c>
      <c r="D20" s="16" cm="1">
        <f t="array" ref="D20">INDEX(asset_mu,1,D$3)+INDEX(asset_rets_norm,$A20,D$3)</f>
        <v>5.129691666666646E-3</v>
      </c>
      <c r="E20" s="16" cm="1">
        <f t="array" ref="E20">INDEX(asset_mu,1,E$3)+INDEX(asset_rets_norm,$A20,E$3)</f>
        <v>1.0729166666665031E-4</v>
      </c>
      <c r="F20" s="16" cm="1">
        <f t="array" ref="F20">INDEX(asset_mu,1,F$3)+INDEX(asset_rets_norm,$A20,F$3)</f>
        <v>4.8319055699807658E-3</v>
      </c>
      <c r="G20" s="16" cm="1">
        <f t="array" ref="G20">INDEX(asset_mu,1,G$3)+INDEX(asset_rets_norm,$A20,G$3)</f>
        <v>2.4971689073434622E-3</v>
      </c>
      <c r="H20" s="16" cm="1">
        <f t="array" ref="H20">INDEX(asset_mu,1,H$3)+INDEX(asset_rets_norm,$A20,H$3)</f>
        <v>5.8826783705534756E-3</v>
      </c>
      <c r="I20" s="16" cm="1">
        <f t="array" ref="I20">INDEX(asset_mu,1,I$3)+INDEX(asset_rets_norm,$A20,I$3)</f>
        <v>2.1808953566729313E-4</v>
      </c>
      <c r="J20" s="16" cm="1">
        <f t="array" ref="J20">INDEX(asset_mu,1,J$3)+INDEX(asset_rets_norm,$A20,J$3)</f>
        <v>6.2006189283242644E-3</v>
      </c>
      <c r="K20" s="16" cm="1">
        <f t="array" ref="K20">INDEX(asset_mu,1,K$3)+INDEX(asset_rets_norm,$A20,K$3)</f>
        <v>4.9894946745916297E-3</v>
      </c>
      <c r="L20" s="16" cm="1">
        <f t="array" ref="L20">INDEX(asset_mu,1,L$3)+INDEX(asset_rets_norm,$A20,L$3)</f>
        <v>5.3160037617483342E-3</v>
      </c>
      <c r="M20" s="16" cm="1">
        <f t="array" ref="M20">INDEX(asset_mu,1,M$3)+INDEX(asset_rets_norm,$A20,M$3)</f>
        <v>-1.4983054220963994E-3</v>
      </c>
      <c r="N20" s="16" cm="1">
        <f t="array" ref="N20">INDEX(asset_mu,1,N$3)+INDEX(asset_rets_norm,$A20,N$3)</f>
        <v>1.336190527857645E-2</v>
      </c>
      <c r="O20" s="16" cm="1">
        <f t="array" ref="O20">INDEX(asset_mu,1,O$3)+INDEX(asset_rets_norm,$A20,O$3)</f>
        <v>1.0339722642088461E-2</v>
      </c>
      <c r="P20" s="16" cm="1">
        <f t="array" ref="P20">INDEX(asset_mu,1,P$3)+INDEX(asset_rets_norm,$A20,P$3)</f>
        <v>8.3402638144664202E-3</v>
      </c>
      <c r="Q20" s="16" cm="1">
        <f t="array" ref="Q20">INDEX(asset_mu,1,Q$3)+INDEX(asset_rets_norm,$A20,Q$3)</f>
        <v>-4.8712821678600698E-4</v>
      </c>
      <c r="R20" s="16" cm="1">
        <f t="array" ref="R20">INDEX(asset_mu,1,R$3)+INDEX(asset_rets_norm,$A20,R$3)</f>
        <v>9.6719895786068585E-2</v>
      </c>
      <c r="S20" s="16" cm="1">
        <f t="array" ref="S20">INDEX(asset_mu,1,S$3)+INDEX(asset_rets_norm,$A20,S$3)</f>
        <v>1.291431746877071E-2</v>
      </c>
      <c r="T20" s="16" cm="1">
        <f t="array" ref="T20">INDEX(asset_mu,1,T$3)+INDEX(asset_rets_norm,$A20,T$3)</f>
        <v>4.935339986522462E-2</v>
      </c>
      <c r="U20" s="16" cm="1">
        <f t="array" ref="U20">INDEX(asset_mu,1,U$3)+INDEX(asset_rets_norm,$A20,U$3)</f>
        <v>1.8928310901264116E-2</v>
      </c>
      <c r="V20" s="16" cm="1">
        <f t="array" ref="V20">INDEX(asset_mu,1,V$3)+INDEX(asset_rets_norm,$A20,V$3)</f>
        <v>4.9322916666666508E-3</v>
      </c>
      <c r="W20" s="16" cm="1">
        <f t="array" ref="W20">INDEX(asset_mu,1,W$3)+INDEX(asset_rets_norm,$A20,W$3)</f>
        <v>3.0603333333333255E-3</v>
      </c>
      <c r="X20" s="16" cm="1">
        <f t="array" ref="X20">INDEX(asset_mu,1,X$3)+INDEX(asset_rets_norm,$A20,X$3)</f>
        <v>5.2384999999999411E-3</v>
      </c>
      <c r="Y20" s="16" cm="1">
        <f t="array" ref="Y20">INDEX(asset_mu,1,Y$3)+INDEX(asset_rets_norm,$A20,Y$3)</f>
        <v>3.0191666666677257E-4</v>
      </c>
      <c r="Z20" s="19">
        <v>15</v>
      </c>
      <c r="AA20" s="16" cm="1">
        <f t="array" ref="AA20">INDEX(fx_mu,1,AA$3)+INDEX(fx_rets_norm,$A20,AA$3)</f>
        <v>0</v>
      </c>
      <c r="AB20" s="16" cm="1">
        <f t="array" ref="AB20">INDEX(fx_mu,1,AB$3)+INDEX(fx_rets_norm,$A20,AB$3)</f>
        <v>-9.1160517090322565E-3</v>
      </c>
      <c r="AC20" s="16" cm="1">
        <f t="array" ref="AC20">INDEX(fx_mu,1,AC$3)+INDEX(fx_rets_norm,$A20,AC$3)</f>
        <v>8.2824959550540436E-3</v>
      </c>
      <c r="AD20" s="16" cm="1">
        <f t="array" ref="AD20">INDEX(fx_mu,1,AD$3)+INDEX(fx_rets_norm,$A20,AD$3)</f>
        <v>7.3706141616978332E-2</v>
      </c>
      <c r="AE20" s="19">
        <v>15</v>
      </c>
      <c r="AF20" s="16">
        <f t="shared" si="0"/>
        <v>0</v>
      </c>
      <c r="AG20" s="19">
        <v>15</v>
      </c>
      <c r="AH20" s="18" cm="1">
        <f t="array" ref="AH20">(1+B20)*(1+INDEX(fx_rets,$AG20,INDEX(fx_ix,1,AH$3)))-1</f>
        <v>4.9322916666667549E-3</v>
      </c>
      <c r="AI20" s="18" cm="1">
        <f t="array" ref="AI20">(1+C20)*(1+INDEX(fx_rets,$AG20,INDEX(fx_ix,1,AI$3)))-1</f>
        <v>-6.2606544647071383E-3</v>
      </c>
      <c r="AJ20" s="18" cm="1">
        <f t="array" ref="AJ20">(1+D20)*(1+INDEX(fx_rets,$AG20,INDEX(fx_ix,1,AJ$3)))-1</f>
        <v>1.3454674272200373E-2</v>
      </c>
      <c r="AK20" s="18" cm="1">
        <f t="array" ref="AK20">(1+E20)*(1+INDEX(fx_rets,$AG20,INDEX(fx_ix,1,AK$3)))-1</f>
        <v>7.3821341338422775E-2</v>
      </c>
      <c r="AL20" s="18" cm="1">
        <f t="array" ref="AL20">(1+F20)*(1+INDEX(fx_rets,$AG20,INDEX(fx_ix,1,AL$3)))-1</f>
        <v>4.83190556998081E-3</v>
      </c>
      <c r="AM20" s="18" cm="1">
        <f t="array" ref="AM20">(1+G20)*(1+INDEX(fx_rets,$AG20,INDEX(fx_ix,1,AM$3)))-1</f>
        <v>-6.6416471225744234E-3</v>
      </c>
      <c r="AN20" s="18" cm="1">
        <f t="array" ref="AN20">(1+H20)*(1+INDEX(fx_rets,$AG20,INDEX(fx_ix,1,AN$3)))-1</f>
        <v>1.4213897585416468E-2</v>
      </c>
      <c r="AO20" s="18" cm="1">
        <f t="array" ref="AO20">(1+I20)*(1+INDEX(fx_rets,$AG20,INDEX(fx_ix,1,AO$3)))-1</f>
        <v>7.3940305690846975E-2</v>
      </c>
      <c r="AP20" s="18" cm="1">
        <f t="array" ref="AP20">(1+J20)*(1+INDEX(fx_rets,$AG20,INDEX(fx_ix,1,AP$3)))-1</f>
        <v>6.2006189283243529E-3</v>
      </c>
      <c r="AQ20" s="18" cm="1">
        <f t="array" ref="AQ20">(1+K20)*(1+INDEX(fx_rets,$AG20,INDEX(fx_ix,1,AQ$3)))-1</f>
        <v>-4.1720415258961197E-3</v>
      </c>
      <c r="AR20" s="18" cm="1">
        <f t="array" ref="AR20">(1+L20)*(1+INDEX(fx_rets,$AG20,INDEX(fx_ix,1,AR$3)))-1</f>
        <v>1.3642529496456168E-2</v>
      </c>
      <c r="AS20" s="18" cm="1">
        <f t="array" ref="AS20">(1+M20)*(1+INDEX(fx_rets,$AG20,INDEX(fx_ix,1,AS$3)))-1</f>
        <v>7.2097401883255419E-2</v>
      </c>
      <c r="AT20" s="18" cm="1">
        <f t="array" ref="AT20">(1+N20)*(1+INDEX(fx_rets,$AG20,INDEX(fx_ix,1,AT$3)))-1</f>
        <v>1.3361905278576502E-2</v>
      </c>
      <c r="AU20" s="18" cm="1">
        <f t="array" ref="AU20">(1+O20)*(1+INDEX(fx_rets,$AG20,INDEX(fx_ix,1,AU$3)))-1</f>
        <v>1.129413486793851E-3</v>
      </c>
      <c r="AV20" s="18" cm="1">
        <f t="array" ref="AV20">(1+P20)*(1+INDEX(fx_rets,$AG20,INDEX(fx_ix,1,AV$3)))-1</f>
        <v>1.669183797082785E-2</v>
      </c>
      <c r="AW20" s="18" cm="1">
        <f t="array" ref="AW20">(1+Q20)*(1+INDEX(fx_rets,$AG20,INDEX(fx_ix,1,AW$3)))-1</f>
        <v>7.3183109058860385E-2</v>
      </c>
      <c r="AX20" s="18" cm="1">
        <f t="array" ref="AX20">(1+R20)*(1+INDEX(fx_rets,$AG20,INDEX(fx_ix,1,AX$3)))-1</f>
        <v>9.6719895786068655E-2</v>
      </c>
      <c r="AY20" s="18" cm="1">
        <f t="array" ref="AY20">(1+S20)*(1+INDEX(fx_rets,$AG20,INDEX(fx_ix,1,AY$3)))-1</f>
        <v>3.6805381739062337E-3</v>
      </c>
      <c r="AZ20" s="18" cm="1">
        <f t="array" ref="AZ20">(1+T20)*(1+INDEX(fx_rets,$AG20,INDEX(fx_ix,1,AZ$3)))-1</f>
        <v>5.8044665155030595E-2</v>
      </c>
      <c r="BA20" s="18" cm="1">
        <f t="array" ref="BA20">(1+U20)*(1+INDEX(fx_rets,$AG20,INDEX(fx_ix,1,BA$3)))-1</f>
        <v>9.4029585282101369E-2</v>
      </c>
      <c r="BB20" s="18" cm="1">
        <f t="array" ref="BB20">(1+V20)*(1+INDEX(fx_rets,$AG20,INDEX(fx_ix,1,BB$3)))-1</f>
        <v>4.9322916666667549E-3</v>
      </c>
      <c r="BC20" s="18" cm="1">
        <f t="array" ref="BC20">(1+W20)*(1+INDEX(fx_rets,$AG20,INDEX(fx_ix,1,BC$3)))-1</f>
        <v>-6.0836165326125791E-3</v>
      </c>
      <c r="BD20" s="18" cm="1">
        <f t="array" ref="BD20">(1+X20)*(1+INDEX(fx_rets,$AG20,INDEX(fx_ix,1,BD$3)))-1</f>
        <v>1.3564383810114489E-2</v>
      </c>
      <c r="BE20" s="18" cm="1">
        <f t="array" ref="BE20">(1+Y20)*(1+INDEX(fx_rets,$AG20,INDEX(fx_ix,1,BE$3)))-1</f>
        <v>7.403031139623506E-2</v>
      </c>
      <c r="BF20" s="19">
        <v>15</v>
      </c>
      <c r="BG20" s="18">
        <f t="shared" si="17"/>
        <v>4.9322916666667549E-3</v>
      </c>
      <c r="BH20" s="18">
        <f t="shared" si="18"/>
        <v>-6.2606544647071383E-3</v>
      </c>
      <c r="BI20" s="18">
        <f t="shared" si="19"/>
        <v>1.3454674272200373E-2</v>
      </c>
      <c r="BJ20" s="18">
        <f t="shared" si="20"/>
        <v>7.3821341338422775E-2</v>
      </c>
      <c r="BK20" s="18">
        <f t="shared" si="21"/>
        <v>4.83190556998081E-3</v>
      </c>
      <c r="BL20" s="18">
        <f t="shared" si="22"/>
        <v>-6.6416471225744234E-3</v>
      </c>
      <c r="BM20" s="18">
        <f t="shared" si="23"/>
        <v>1.4213897585416468E-2</v>
      </c>
      <c r="BN20" s="18">
        <f t="shared" si="24"/>
        <v>7.3940305690846975E-2</v>
      </c>
      <c r="BO20" s="18">
        <f t="shared" si="25"/>
        <v>6.2006189283243529E-3</v>
      </c>
      <c r="BP20" s="18">
        <f t="shared" si="26"/>
        <v>-4.1720415258961197E-3</v>
      </c>
      <c r="BQ20" s="18">
        <f t="shared" si="27"/>
        <v>1.3642529496456168E-2</v>
      </c>
      <c r="BR20" s="18">
        <f t="shared" si="28"/>
        <v>7.2097401883255419E-2</v>
      </c>
      <c r="BS20" s="18">
        <f t="shared" si="29"/>
        <v>1.3361905278576502E-2</v>
      </c>
      <c r="BT20" s="18">
        <f t="shared" si="30"/>
        <v>1.129413486793851E-3</v>
      </c>
      <c r="BU20" s="18">
        <f t="shared" si="31"/>
        <v>1.669183797082785E-2</v>
      </c>
      <c r="BV20" s="18">
        <f t="shared" si="32"/>
        <v>7.3183109058860385E-2</v>
      </c>
      <c r="BW20" s="18">
        <f t="shared" si="33"/>
        <v>9.6719895786068655E-2</v>
      </c>
      <c r="BX20" s="18">
        <f t="shared" si="34"/>
        <v>3.6805381739062337E-3</v>
      </c>
      <c r="BY20" s="18">
        <f t="shared" si="35"/>
        <v>5.8044665155030595E-2</v>
      </c>
      <c r="BZ20" s="18">
        <f t="shared" si="36"/>
        <v>9.4029585282101369E-2</v>
      </c>
      <c r="CA20" s="18">
        <f t="shared" si="37"/>
        <v>4.9322916666667549E-3</v>
      </c>
      <c r="CB20" s="18">
        <f t="shared" si="38"/>
        <v>-6.0836165326125791E-3</v>
      </c>
      <c r="CC20" s="18">
        <f t="shared" si="39"/>
        <v>1.3564383810114489E-2</v>
      </c>
      <c r="CD20" s="18">
        <f t="shared" si="40"/>
        <v>7.403031139623506E-2</v>
      </c>
      <c r="CE20" s="19">
        <v>15</v>
      </c>
      <c r="CF20" s="18">
        <f t="shared" si="41"/>
        <v>6.2006189283243529E-3</v>
      </c>
      <c r="CG20" s="18">
        <f t="shared" si="41"/>
        <v>6.2006189283243529E-3</v>
      </c>
      <c r="CH20" s="18">
        <f t="shared" si="41"/>
        <v>6.2006189283243529E-3</v>
      </c>
      <c r="CI20" s="18">
        <f t="shared" si="41"/>
        <v>0</v>
      </c>
      <c r="CJ20" s="18">
        <f t="shared" si="41"/>
        <v>0</v>
      </c>
      <c r="CK20" s="24">
        <f t="shared" si="41"/>
        <v>6.2006189283243529E-3</v>
      </c>
      <c r="CL20" s="24">
        <f t="shared" si="41"/>
        <v>0</v>
      </c>
    </row>
    <row r="21" spans="1:90" x14ac:dyDescent="0.2">
      <c r="A21" s="19">
        <v>16</v>
      </c>
      <c r="B21" s="16" cm="1">
        <f t="array" ref="B21">INDEX(asset_mu,1,B$3)+INDEX(asset_rets_norm,$A21,B$3)</f>
        <v>5.1104166666666511E-3</v>
      </c>
      <c r="C21" s="16" cm="1">
        <f t="array" ref="C21">INDEX(asset_mu,1,C$3)+INDEX(asset_rets_norm,$A21,C$3)</f>
        <v>3.0766666666666078E-3</v>
      </c>
      <c r="D21" s="16" cm="1">
        <f t="array" ref="D21">INDEX(asset_mu,1,D$3)+INDEX(asset_rets_norm,$A21,D$3)</f>
        <v>5.04179999999998E-3</v>
      </c>
      <c r="E21" s="16" cm="1">
        <f t="array" ref="E21">INDEX(asset_mu,1,E$3)+INDEX(asset_rets_norm,$A21,E$3)</f>
        <v>8.2291666666650312E-5</v>
      </c>
      <c r="F21" s="16" cm="1">
        <f t="array" ref="F21">INDEX(asset_mu,1,F$3)+INDEX(asset_rets_norm,$A21,F$3)</f>
        <v>4.8086705280720567E-3</v>
      </c>
      <c r="G21" s="16" cm="1">
        <f t="array" ref="G21">INDEX(asset_mu,1,G$3)+INDEX(asset_rets_norm,$A21,G$3)</f>
        <v>2.4619840695148565E-3</v>
      </c>
      <c r="H21" s="16" cm="1">
        <f t="array" ref="H21">INDEX(asset_mu,1,H$3)+INDEX(asset_rets_norm,$A21,H$3)</f>
        <v>6.0866058006086264E-3</v>
      </c>
      <c r="I21" s="16" cm="1">
        <f t="array" ref="I21">INDEX(asset_mu,1,I$3)+INDEX(asset_rets_norm,$A21,I$3)</f>
        <v>-3.1715197526224737E-4</v>
      </c>
      <c r="J21" s="16" cm="1">
        <f t="array" ref="J21">INDEX(asset_mu,1,J$3)+INDEX(asset_rets_norm,$A21,J$3)</f>
        <v>2.5967734667206254E-3</v>
      </c>
      <c r="K21" s="16" cm="1">
        <f t="array" ref="K21">INDEX(asset_mu,1,K$3)+INDEX(asset_rets_norm,$A21,K$3)</f>
        <v>6.8978144147301113E-4</v>
      </c>
      <c r="L21" s="16" cm="1">
        <f t="array" ref="L21">INDEX(asset_mu,1,L$3)+INDEX(asset_rets_norm,$A21,L$3)</f>
        <v>9.2258053674358804E-3</v>
      </c>
      <c r="M21" s="16" cm="1">
        <f t="array" ref="M21">INDEX(asset_mu,1,M$3)+INDEX(asset_rets_norm,$A21,M$3)</f>
        <v>1.7386489479512739E-3</v>
      </c>
      <c r="N21" s="16" cm="1">
        <f t="array" ref="N21">INDEX(asset_mu,1,N$3)+INDEX(asset_rets_norm,$A21,N$3)</f>
        <v>-1.2955517605050494E-3</v>
      </c>
      <c r="O21" s="16" cm="1">
        <f t="array" ref="O21">INDEX(asset_mu,1,O$3)+INDEX(asset_rets_norm,$A21,O$3)</f>
        <v>-7.999446192185353E-4</v>
      </c>
      <c r="P21" s="16" cm="1">
        <f t="array" ref="P21">INDEX(asset_mu,1,P$3)+INDEX(asset_rets_norm,$A21,P$3)</f>
        <v>1.070646485685125E-2</v>
      </c>
      <c r="Q21" s="16" cm="1">
        <f t="array" ref="Q21">INDEX(asset_mu,1,Q$3)+INDEX(asset_rets_norm,$A21,Q$3)</f>
        <v>3.8989250106756545E-3</v>
      </c>
      <c r="R21" s="16" cm="1">
        <f t="array" ref="R21">INDEX(asset_mu,1,R$3)+INDEX(asset_rets_norm,$A21,R$3)</f>
        <v>-3.0795820042973945E-2</v>
      </c>
      <c r="S21" s="16" cm="1">
        <f t="array" ref="S21">INDEX(asset_mu,1,S$3)+INDEX(asset_rets_norm,$A21,S$3)</f>
        <v>1.0362793001304839E-2</v>
      </c>
      <c r="T21" s="16" cm="1">
        <f t="array" ref="T21">INDEX(asset_mu,1,T$3)+INDEX(asset_rets_norm,$A21,T$3)</f>
        <v>-3.2537231277331061E-2</v>
      </c>
      <c r="U21" s="16" cm="1">
        <f t="array" ref="U21">INDEX(asset_mu,1,U$3)+INDEX(asset_rets_norm,$A21,U$3)</f>
        <v>-0.11622081965568709</v>
      </c>
      <c r="V21" s="16" cm="1">
        <f t="array" ref="V21">INDEX(asset_mu,1,V$3)+INDEX(asset_rets_norm,$A21,V$3)</f>
        <v>5.1104166666666511E-3</v>
      </c>
      <c r="W21" s="16" cm="1">
        <f t="array" ref="W21">INDEX(asset_mu,1,W$3)+INDEX(asset_rets_norm,$A21,W$3)</f>
        <v>3.1663333333333248E-3</v>
      </c>
      <c r="X21" s="16" cm="1">
        <f t="array" ref="X21">INDEX(asset_mu,1,X$3)+INDEX(asset_rets_norm,$A21,X$3)</f>
        <v>5.1180833333332749E-3</v>
      </c>
      <c r="Y21" s="16" cm="1">
        <f t="array" ref="Y21">INDEX(asset_mu,1,Y$3)+INDEX(asset_rets_norm,$A21,Y$3)</f>
        <v>2.030833333334392E-4</v>
      </c>
      <c r="Z21" s="19">
        <v>16</v>
      </c>
      <c r="AA21" s="16" cm="1">
        <f t="array" ref="AA21">INDEX(fx_mu,1,AA$3)+INDEX(fx_rets_norm,$A21,AA$3)</f>
        <v>0</v>
      </c>
      <c r="AB21" s="16" cm="1">
        <f t="array" ref="AB21">INDEX(fx_mu,1,AB$3)+INDEX(fx_rets_norm,$A21,AB$3)</f>
        <v>-4.5634517363117376E-2</v>
      </c>
      <c r="AC21" s="16" cm="1">
        <f t="array" ref="AC21">INDEX(fx_mu,1,AC$3)+INDEX(fx_rets_norm,$A21,AC$3)</f>
        <v>-2.3869742015106381E-2</v>
      </c>
      <c r="AD21" s="16" cm="1">
        <f t="array" ref="AD21">INDEX(fx_mu,1,AD$3)+INDEX(fx_rets_norm,$A21,AD$3)</f>
        <v>-4.9668534888644512E-2</v>
      </c>
      <c r="AE21" s="19">
        <v>16</v>
      </c>
      <c r="AF21" s="16">
        <f t="shared" si="0"/>
        <v>0</v>
      </c>
      <c r="AG21" s="19">
        <v>16</v>
      </c>
      <c r="AH21" s="18" cm="1">
        <f t="array" ref="AH21">(1+B21)*(1+INDEX(fx_rets,$AG21,INDEX(fx_ix,1,AH$3)))-1</f>
        <v>5.1104166666666728E-3</v>
      </c>
      <c r="AI21" s="18" cm="1">
        <f t="array" ref="AI21">(1+C21)*(1+INDEX(fx_rets,$AG21,INDEX(fx_ix,1,AI$3)))-1</f>
        <v>-4.269825289487128E-2</v>
      </c>
      <c r="AJ21" s="18" cm="1">
        <f t="array" ref="AJ21">(1+D21)*(1+INDEX(fx_rets,$AG21,INDEX(fx_ix,1,AJ$3)))-1</f>
        <v>-1.8948288480398312E-2</v>
      </c>
      <c r="AK21" s="18" cm="1">
        <f t="array" ref="AK21">(1+E21)*(1+INDEX(fx_rets,$AG21,INDEX(fx_ix,1,AK$3)))-1</f>
        <v>-4.9590330528494708E-2</v>
      </c>
      <c r="AL21" s="18" cm="1">
        <f t="array" ref="AL21">(1+F21)*(1+INDEX(fx_rets,$AG21,INDEX(fx_ix,1,AL$3)))-1</f>
        <v>4.8086705280721009E-3</v>
      </c>
      <c r="AM21" s="18" cm="1">
        <f t="array" ref="AM21">(1+G21)*(1+INDEX(fx_rets,$AG21,INDEX(fx_ix,1,AM$3)))-1</f>
        <v>-4.3284884748370556E-2</v>
      </c>
      <c r="AN21" s="18" cm="1">
        <f t="array" ref="AN21">(1+H21)*(1+INDEX(fx_rets,$AG21,INDEX(fx_ix,1,AN$3)))-1</f>
        <v>-1.7928421924706006E-2</v>
      </c>
      <c r="AO21" s="18" cm="1">
        <f t="array" ref="AO21">(1+I21)*(1+INDEX(fx_rets,$AG21,INDEX(fx_ix,1,AO$3)))-1</f>
        <v>-4.9969934389958448E-2</v>
      </c>
      <c r="AP21" s="18" cm="1">
        <f t="array" ref="AP21">(1+J21)*(1+INDEX(fx_rets,$AG21,INDEX(fx_ix,1,AP$3)))-1</f>
        <v>2.5967734667207143E-3</v>
      </c>
      <c r="AQ21" s="18" cm="1">
        <f t="array" ref="AQ21">(1+K21)*(1+INDEX(fx_rets,$AG21,INDEX(fx_ix,1,AQ$3)))-1</f>
        <v>-4.497621376481209E-2</v>
      </c>
      <c r="AR21" s="18" cm="1">
        <f t="array" ref="AR21">(1+L21)*(1+INDEX(fx_rets,$AG21,INDEX(fx_ix,1,AR$3)))-1</f>
        <v>-1.4864154241672756E-2</v>
      </c>
      <c r="AS21" s="18" cm="1">
        <f t="array" ref="AS21">(1+M21)*(1+INDEX(fx_rets,$AG21,INDEX(fx_ix,1,AS$3)))-1</f>
        <v>-4.8016242086623806E-2</v>
      </c>
      <c r="AT21" s="18" cm="1">
        <f t="array" ref="AT21">(1+N21)*(1+INDEX(fx_rets,$AG21,INDEX(fx_ix,1,AT$3)))-1</f>
        <v>-1.2955517605049982E-3</v>
      </c>
      <c r="AU21" s="18" cm="1">
        <f t="array" ref="AU21">(1+O21)*(1+INDEX(fx_rets,$AG21,INDEX(fx_ix,1,AU$3)))-1</f>
        <v>-4.6397956895720682E-2</v>
      </c>
      <c r="AV21" s="18" cm="1">
        <f t="array" ref="AV21">(1+P21)*(1+INDEX(fx_rets,$AG21,INDEX(fx_ix,1,AV$3)))-1</f>
        <v>-1.3418837712281917E-2</v>
      </c>
      <c r="AW21" s="18" cm="1">
        <f t="array" ref="AW21">(1+Q21)*(1+INDEX(fx_rets,$AG21,INDEX(fx_ix,1,AW$3)))-1</f>
        <v>-4.5963263770889884E-2</v>
      </c>
      <c r="AX21" s="18" cm="1">
        <f t="array" ref="AX21">(1+R21)*(1+INDEX(fx_rets,$AG21,INDEX(fx_ix,1,AX$3)))-1</f>
        <v>-3.0795820042973987E-2</v>
      </c>
      <c r="AY21" s="18" cm="1">
        <f t="array" ref="AY21">(1+S21)*(1+INDEX(fx_rets,$AG21,INDEX(fx_ix,1,AY$3)))-1</f>
        <v>-3.5744625418961062E-2</v>
      </c>
      <c r="AZ21" s="18" cm="1">
        <f t="array" ref="AZ21">(1+T21)*(1+INDEX(fx_rets,$AG21,INDEX(fx_ix,1,AZ$3)))-1</f>
        <v>-5.5630317975961741E-2</v>
      </c>
      <c r="BA21" s="18" cm="1">
        <f t="array" ref="BA21">(1+U21)*(1+INDEX(fx_rets,$AG21,INDEX(fx_ix,1,BA$3)))-1</f>
        <v>-0.16011683670847632</v>
      </c>
      <c r="BB21" s="18" cm="1">
        <f t="array" ref="BB21">(1+V21)*(1+INDEX(fx_rets,$AG21,INDEX(fx_ix,1,BB$3)))-1</f>
        <v>5.1104166666666728E-3</v>
      </c>
      <c r="BC21" s="18" cm="1">
        <f t="array" ref="BC21">(1+W21)*(1+INDEX(fx_rets,$AG21,INDEX(fx_ix,1,BC$3)))-1</f>
        <v>-4.2612678123261416E-2</v>
      </c>
      <c r="BD21" s="18" cm="1">
        <f t="array" ref="BD21">(1+X21)*(1+INDEX(fx_rets,$AG21,INDEX(fx_ix,1,BD$3)))-1</f>
        <v>-1.8873826010551542E-2</v>
      </c>
      <c r="BE21" s="18" cm="1">
        <f t="array" ref="BE21">(1+Y21)*(1+INDEX(fx_rets,$AG21,INDEX(fx_ix,1,BE$3)))-1</f>
        <v>-4.9475538406937969E-2</v>
      </c>
      <c r="BF21" s="19">
        <v>16</v>
      </c>
      <c r="BG21" s="18">
        <f t="shared" si="17"/>
        <v>5.1104166666666728E-3</v>
      </c>
      <c r="BH21" s="18">
        <f t="shared" si="18"/>
        <v>-4.269825289487128E-2</v>
      </c>
      <c r="BI21" s="18">
        <f t="shared" si="19"/>
        <v>-1.8948288480398312E-2</v>
      </c>
      <c r="BJ21" s="18">
        <f t="shared" si="20"/>
        <v>-4.9590330528494708E-2</v>
      </c>
      <c r="BK21" s="18">
        <f t="shared" si="21"/>
        <v>4.8086705280721009E-3</v>
      </c>
      <c r="BL21" s="18">
        <f t="shared" si="22"/>
        <v>-4.3284884748370556E-2</v>
      </c>
      <c r="BM21" s="18">
        <f t="shared" si="23"/>
        <v>-1.7928421924706006E-2</v>
      </c>
      <c r="BN21" s="18">
        <f t="shared" si="24"/>
        <v>-4.9969934389958448E-2</v>
      </c>
      <c r="BO21" s="18">
        <f t="shared" si="25"/>
        <v>2.5967734667207143E-3</v>
      </c>
      <c r="BP21" s="18">
        <f t="shared" si="26"/>
        <v>-4.497621376481209E-2</v>
      </c>
      <c r="BQ21" s="18">
        <f t="shared" si="27"/>
        <v>-1.4864154241672756E-2</v>
      </c>
      <c r="BR21" s="18">
        <f t="shared" si="28"/>
        <v>-4.8016242086623806E-2</v>
      </c>
      <c r="BS21" s="18">
        <f t="shared" si="29"/>
        <v>-1.2955517605049982E-3</v>
      </c>
      <c r="BT21" s="18">
        <f t="shared" si="30"/>
        <v>-4.6397956895720682E-2</v>
      </c>
      <c r="BU21" s="18">
        <f t="shared" si="31"/>
        <v>-1.3418837712281917E-2</v>
      </c>
      <c r="BV21" s="18">
        <f t="shared" si="32"/>
        <v>-4.5963263770889884E-2</v>
      </c>
      <c r="BW21" s="18">
        <f t="shared" si="33"/>
        <v>-3.0795820042973987E-2</v>
      </c>
      <c r="BX21" s="18">
        <f t="shared" si="34"/>
        <v>-3.5744625418961062E-2</v>
      </c>
      <c r="BY21" s="18">
        <f t="shared" si="35"/>
        <v>-5.5630317975961741E-2</v>
      </c>
      <c r="BZ21" s="18">
        <f t="shared" si="36"/>
        <v>-0.16011683670847632</v>
      </c>
      <c r="CA21" s="18">
        <f t="shared" si="37"/>
        <v>5.1104166666666728E-3</v>
      </c>
      <c r="CB21" s="18">
        <f t="shared" si="38"/>
        <v>-4.2612678123261416E-2</v>
      </c>
      <c r="CC21" s="18">
        <f t="shared" si="39"/>
        <v>-1.8873826010551542E-2</v>
      </c>
      <c r="CD21" s="18">
        <f t="shared" si="40"/>
        <v>-4.9475538406937969E-2</v>
      </c>
      <c r="CE21" s="19">
        <v>16</v>
      </c>
      <c r="CF21" s="18">
        <f t="shared" si="41"/>
        <v>2.5967734667207143E-3</v>
      </c>
      <c r="CG21" s="18">
        <f t="shared" si="41"/>
        <v>2.5967734667207143E-3</v>
      </c>
      <c r="CH21" s="18">
        <f t="shared" si="41"/>
        <v>2.5967734667207143E-3</v>
      </c>
      <c r="CI21" s="18">
        <f t="shared" si="41"/>
        <v>0</v>
      </c>
      <c r="CJ21" s="18">
        <f t="shared" si="41"/>
        <v>0</v>
      </c>
      <c r="CK21" s="24">
        <f t="shared" si="41"/>
        <v>2.5967734667207143E-3</v>
      </c>
      <c r="CL21" s="24">
        <f t="shared" si="41"/>
        <v>0</v>
      </c>
    </row>
    <row r="22" spans="1:90" x14ac:dyDescent="0.2">
      <c r="A22" s="19">
        <v>17</v>
      </c>
      <c r="B22" s="16" cm="1">
        <f t="array" ref="B22">INDEX(asset_mu,1,B$3)+INDEX(asset_rets_norm,$A22,B$3)</f>
        <v>5.2427083333333171E-3</v>
      </c>
      <c r="C22" s="16" cm="1">
        <f t="array" ref="C22">INDEX(asset_mu,1,C$3)+INDEX(asset_rets_norm,$A22,C$3)</f>
        <v>3.2774999999999411E-3</v>
      </c>
      <c r="D22" s="16" cm="1">
        <f t="array" ref="D22">INDEX(asset_mu,1,D$3)+INDEX(asset_rets_norm,$A22,D$3)</f>
        <v>5.1557333333333132E-3</v>
      </c>
      <c r="E22" s="16" cm="1">
        <f t="array" ref="E22">INDEX(asset_mu,1,E$3)+INDEX(asset_rets_norm,$A22,E$3)</f>
        <v>7.0833333333316981E-5</v>
      </c>
      <c r="F22" s="16" cm="1">
        <f t="array" ref="F22">INDEX(asset_mu,1,F$3)+INDEX(asset_rets_norm,$A22,F$3)</f>
        <v>4.7721581359558398E-3</v>
      </c>
      <c r="G22" s="16" cm="1">
        <f t="array" ref="G22">INDEX(asset_mu,1,G$3)+INDEX(asset_rets_norm,$A22,G$3)</f>
        <v>1.6854473658865399E-3</v>
      </c>
      <c r="H22" s="16" cm="1">
        <f t="array" ref="H22">INDEX(asset_mu,1,H$3)+INDEX(asset_rets_norm,$A22,H$3)</f>
        <v>5.4484492875104505E-3</v>
      </c>
      <c r="I22" s="16" cm="1">
        <f t="array" ref="I22">INDEX(asset_mu,1,I$3)+INDEX(asset_rets_norm,$A22,I$3)</f>
        <v>7.8321733785405323E-4</v>
      </c>
      <c r="J22" s="16" cm="1">
        <f t="array" ref="J22">INDEX(asset_mu,1,J$3)+INDEX(asset_rets_norm,$A22,J$3)</f>
        <v>4.1098045384825536E-3</v>
      </c>
      <c r="K22" s="16" cm="1">
        <f t="array" ref="K22">INDEX(asset_mu,1,K$3)+INDEX(asset_rets_norm,$A22,K$3)</f>
        <v>-2.0126032363341345E-3</v>
      </c>
      <c r="L22" s="16" cm="1">
        <f t="array" ref="L22">INDEX(asset_mu,1,L$3)+INDEX(asset_rets_norm,$A22,L$3)</f>
        <v>3.8547355801252692E-3</v>
      </c>
      <c r="M22" s="16" cm="1">
        <f t="array" ref="M22">INDEX(asset_mu,1,M$3)+INDEX(asset_rets_norm,$A22,M$3)</f>
        <v>1.6250815304511472E-3</v>
      </c>
      <c r="N22" s="16" cm="1">
        <f t="array" ref="N22">INDEX(asset_mu,1,N$3)+INDEX(asset_rets_norm,$A22,N$3)</f>
        <v>4.061087852651417E-3</v>
      </c>
      <c r="O22" s="16" cm="1">
        <f t="array" ref="O22">INDEX(asset_mu,1,O$3)+INDEX(asset_rets_norm,$A22,O$3)</f>
        <v>-1.4125707247604488E-3</v>
      </c>
      <c r="P22" s="16" cm="1">
        <f t="array" ref="P22">INDEX(asset_mu,1,P$3)+INDEX(asset_rets_norm,$A22,P$3)</f>
        <v>3.819386160858329E-3</v>
      </c>
      <c r="Q22" s="16" cm="1">
        <f t="array" ref="Q22">INDEX(asset_mu,1,Q$3)+INDEX(asset_rets_norm,$A22,Q$3)</f>
        <v>4.0641009043665705E-3</v>
      </c>
      <c r="R22" s="16" cm="1">
        <f t="array" ref="R22">INDEX(asset_mu,1,R$3)+INDEX(asset_rets_norm,$A22,R$3)</f>
        <v>-2.1914997624670602E-2</v>
      </c>
      <c r="S22" s="16" cm="1">
        <f t="array" ref="S22">INDEX(asset_mu,1,S$3)+INDEX(asset_rets_norm,$A22,S$3)</f>
        <v>-1.9430801572412938E-2</v>
      </c>
      <c r="T22" s="16" cm="1">
        <f t="array" ref="T22">INDEX(asset_mu,1,T$3)+INDEX(asset_rets_norm,$A22,T$3)</f>
        <v>5.0415652558712274E-3</v>
      </c>
      <c r="U22" s="16" cm="1">
        <f t="array" ref="U22">INDEX(asset_mu,1,U$3)+INDEX(asset_rets_norm,$A22,U$3)</f>
        <v>-9.1313975419640925E-2</v>
      </c>
      <c r="V22" s="16" cm="1">
        <f t="array" ref="V22">INDEX(asset_mu,1,V$3)+INDEX(asset_rets_norm,$A22,V$3)</f>
        <v>5.2427083333333171E-3</v>
      </c>
      <c r="W22" s="16" cm="1">
        <f t="array" ref="W22">INDEX(asset_mu,1,W$3)+INDEX(asset_rets_norm,$A22,W$3)</f>
        <v>3.3939166666666588E-3</v>
      </c>
      <c r="X22" s="16" cm="1">
        <f t="array" ref="X22">INDEX(asset_mu,1,X$3)+INDEX(asset_rets_norm,$A22,X$3)</f>
        <v>5.2997499999999417E-3</v>
      </c>
      <c r="Y22" s="16" cm="1">
        <f t="array" ref="Y22">INDEX(asset_mu,1,Y$3)+INDEX(asset_rets_norm,$A22,Y$3)</f>
        <v>1.9333333333343921E-4</v>
      </c>
      <c r="Z22" s="19">
        <v>17</v>
      </c>
      <c r="AA22" s="16" cm="1">
        <f t="array" ref="AA22">INDEX(fx_mu,1,AA$3)+INDEX(fx_rets_norm,$A22,AA$3)</f>
        <v>0</v>
      </c>
      <c r="AB22" s="16" cm="1">
        <f t="array" ref="AB22">INDEX(fx_mu,1,AB$3)+INDEX(fx_rets_norm,$A22,AB$3)</f>
        <v>2.8569908069464058E-2</v>
      </c>
      <c r="AC22" s="16" cm="1">
        <f t="array" ref="AC22">INDEX(fx_mu,1,AC$3)+INDEX(fx_rets_norm,$A22,AC$3)</f>
        <v>-3.1773317596249788E-2</v>
      </c>
      <c r="AD22" s="16" cm="1">
        <f t="array" ref="AD22">INDEX(fx_mu,1,AD$3)+INDEX(fx_rets_norm,$A22,AD$3)</f>
        <v>5.0782908705168349E-3</v>
      </c>
      <c r="AE22" s="19">
        <v>17</v>
      </c>
      <c r="AF22" s="16">
        <f t="shared" si="0"/>
        <v>0</v>
      </c>
      <c r="AG22" s="19">
        <v>17</v>
      </c>
      <c r="AH22" s="18" cm="1">
        <f t="array" ref="AH22">(1+B22)*(1+INDEX(fx_rets,$AG22,INDEX(fx_ix,1,AH$3)))-1</f>
        <v>5.2427083333332902E-3</v>
      </c>
      <c r="AI22" s="18" cm="1">
        <f t="array" ref="AI22">(1+C22)*(1+INDEX(fx_rets,$AG22,INDEX(fx_ix,1,AI$3)))-1</f>
        <v>3.1941045943161939E-2</v>
      </c>
      <c r="AJ22" s="18" cm="1">
        <f t="array" ref="AJ22">(1+D22)*(1+INDEX(fx_rets,$AG22,INDEX(fx_ix,1,AJ$3)))-1</f>
        <v>-2.6781399015557983E-2</v>
      </c>
      <c r="AK22" s="18" cm="1">
        <f t="array" ref="AK22">(1+E22)*(1+INDEX(fx_rets,$AG22,INDEX(fx_ix,1,AK$3)))-1</f>
        <v>5.1494839161201345E-3</v>
      </c>
      <c r="AL22" s="18" cm="1">
        <f t="array" ref="AL22">(1+F22)*(1+INDEX(fx_rets,$AG22,INDEX(fx_ix,1,AL$3)))-1</f>
        <v>4.772158135955884E-3</v>
      </c>
      <c r="AM22" s="18" cm="1">
        <f t="array" ref="AM22">(1+G22)*(1+INDEX(fx_rets,$AG22,INDEX(fx_ix,1,AM$3)))-1</f>
        <v>3.0303508511649868E-2</v>
      </c>
      <c r="AN22" s="18" cm="1">
        <f t="array" ref="AN22">(1+H22)*(1+INDEX(fx_rets,$AG22,INDEX(fx_ix,1,AN$3)))-1</f>
        <v>-2.6497983618358534E-2</v>
      </c>
      <c r="AO22" s="18" cm="1">
        <f t="array" ref="AO22">(1+I22)*(1+INDEX(fx_rets,$AG22,INDEX(fx_ix,1,AO$3)))-1</f>
        <v>5.8654856138276035E-3</v>
      </c>
      <c r="AP22" s="18" cm="1">
        <f t="array" ref="AP22">(1+J22)*(1+INDEX(fx_rets,$AG22,INDEX(fx_ix,1,AP$3)))-1</f>
        <v>4.109804538482642E-3</v>
      </c>
      <c r="AQ22" s="18" cm="1">
        <f t="array" ref="AQ22">(1+K22)*(1+INDEX(fx_rets,$AG22,INDEX(fx_ix,1,AQ$3)))-1</f>
        <v>2.6499804943687533E-2</v>
      </c>
      <c r="AR22" s="18" cm="1">
        <f t="array" ref="AR22">(1+L22)*(1+INDEX(fx_rets,$AG22,INDEX(fx_ix,1,AR$3)))-1</f>
        <v>-2.8041059753961428E-2</v>
      </c>
      <c r="AS22" s="18" cm="1">
        <f t="array" ref="AS22">(1+M22)*(1+INDEX(fx_rets,$AG22,INDEX(fx_ix,1,AS$3)))-1</f>
        <v>6.7116250376679787E-3</v>
      </c>
      <c r="AT22" s="18" cm="1">
        <f t="array" ref="AT22">(1+N22)*(1+INDEX(fx_rets,$AG22,INDEX(fx_ix,1,AT$3)))-1</f>
        <v>4.0610878526514682E-3</v>
      </c>
      <c r="AU22" s="18" cm="1">
        <f t="array" ref="AU22">(1+O22)*(1+INDEX(fx_rets,$AG22,INDEX(fx_ix,1,AU$3)))-1</f>
        <v>2.7116980328955709E-2</v>
      </c>
      <c r="AV22" s="18" cm="1">
        <f t="array" ref="AV22">(1+P22)*(1+INDEX(fx_rets,$AG22,INDEX(fx_ix,1,AV$3)))-1</f>
        <v>-2.8075286004903055E-2</v>
      </c>
      <c r="AW22" s="18" cm="1">
        <f t="array" ref="AW22">(1+Q22)*(1+INDEX(fx_rets,$AG22,INDEX(fx_ix,1,AW$3)))-1</f>
        <v>9.1630304614029878E-3</v>
      </c>
      <c r="AX22" s="18" cm="1">
        <f t="array" ref="AX22">(1+R22)*(1+INDEX(fx_rets,$AG22,INDEX(fx_ix,1,AX$3)))-1</f>
        <v>-2.191499762467064E-2</v>
      </c>
      <c r="AY22" s="18" cm="1">
        <f t="array" ref="AY22">(1+S22)*(1+INDEX(fx_rets,$AG22,INDEX(fx_ix,1,AY$3)))-1</f>
        <v>8.5839702824113129E-3</v>
      </c>
      <c r="AZ22" s="18" cm="1">
        <f t="array" ref="AZ22">(1+T22)*(1+INDEX(fx_rets,$AG22,INDEX(fx_ix,1,AZ$3)))-1</f>
        <v>-2.6891939594435477E-2</v>
      </c>
      <c r="BA22" s="18" cm="1">
        <f t="array" ref="BA22">(1+U22)*(1+INDEX(fx_rets,$AG22,INDEX(fx_ix,1,BA$3)))-1</f>
        <v>-8.6699403476848125E-2</v>
      </c>
      <c r="BB22" s="18" cm="1">
        <f t="array" ref="BB22">(1+V22)*(1+INDEX(fx_rets,$AG22,INDEX(fx_ix,1,BB$3)))-1</f>
        <v>5.2427083333332902E-3</v>
      </c>
      <c r="BC22" s="18" cm="1">
        <f t="array" ref="BC22">(1+W22)*(1+INDEX(fx_rets,$AG22,INDEX(fx_ix,1,BC$3)))-1</f>
        <v>3.2060788623292868E-2</v>
      </c>
      <c r="BD22" s="18" cm="1">
        <f t="array" ref="BD22">(1+X22)*(1+INDEX(fx_rets,$AG22,INDEX(fx_ix,1,BD$3)))-1</f>
        <v>-2.664195823618043E-2</v>
      </c>
      <c r="BE22" s="18" cm="1">
        <f t="array" ref="BE22">(1+Y22)*(1+INDEX(fx_rets,$AG22,INDEX(fx_ix,1,BE$3)))-1</f>
        <v>5.2726060067520564E-3</v>
      </c>
      <c r="BF22" s="19">
        <v>17</v>
      </c>
      <c r="BG22" s="18">
        <f t="shared" si="17"/>
        <v>5.2427083333332902E-3</v>
      </c>
      <c r="BH22" s="18">
        <f t="shared" si="18"/>
        <v>3.1941045943161939E-2</v>
      </c>
      <c r="BI22" s="18">
        <f t="shared" si="19"/>
        <v>-2.6781399015557983E-2</v>
      </c>
      <c r="BJ22" s="18">
        <f t="shared" si="20"/>
        <v>5.1494839161201345E-3</v>
      </c>
      <c r="BK22" s="18">
        <f t="shared" si="21"/>
        <v>4.772158135955884E-3</v>
      </c>
      <c r="BL22" s="18">
        <f t="shared" si="22"/>
        <v>3.0303508511649868E-2</v>
      </c>
      <c r="BM22" s="18">
        <f t="shared" si="23"/>
        <v>-2.6497983618358534E-2</v>
      </c>
      <c r="BN22" s="18">
        <f t="shared" si="24"/>
        <v>5.8654856138276035E-3</v>
      </c>
      <c r="BO22" s="18">
        <f t="shared" si="25"/>
        <v>4.109804538482642E-3</v>
      </c>
      <c r="BP22" s="18">
        <f t="shared" si="26"/>
        <v>2.6499804943687533E-2</v>
      </c>
      <c r="BQ22" s="18">
        <f t="shared" si="27"/>
        <v>-2.8041059753961428E-2</v>
      </c>
      <c r="BR22" s="18">
        <f t="shared" si="28"/>
        <v>6.7116250376679787E-3</v>
      </c>
      <c r="BS22" s="18">
        <f t="shared" si="29"/>
        <v>4.0610878526514682E-3</v>
      </c>
      <c r="BT22" s="18">
        <f t="shared" si="30"/>
        <v>2.7116980328955709E-2</v>
      </c>
      <c r="BU22" s="18">
        <f t="shared" si="31"/>
        <v>-2.8075286004903055E-2</v>
      </c>
      <c r="BV22" s="18">
        <f t="shared" si="32"/>
        <v>9.1630304614029878E-3</v>
      </c>
      <c r="BW22" s="18">
        <f t="shared" si="33"/>
        <v>-2.191499762467064E-2</v>
      </c>
      <c r="BX22" s="18">
        <f t="shared" si="34"/>
        <v>8.5839702824113129E-3</v>
      </c>
      <c r="BY22" s="18">
        <f t="shared" si="35"/>
        <v>-2.6891939594435477E-2</v>
      </c>
      <c r="BZ22" s="18">
        <f t="shared" si="36"/>
        <v>-8.6699403476848125E-2</v>
      </c>
      <c r="CA22" s="18">
        <f t="shared" si="37"/>
        <v>5.2427083333332902E-3</v>
      </c>
      <c r="CB22" s="18">
        <f t="shared" si="38"/>
        <v>3.2060788623292868E-2</v>
      </c>
      <c r="CC22" s="18">
        <f t="shared" si="39"/>
        <v>-2.664195823618043E-2</v>
      </c>
      <c r="CD22" s="18">
        <f t="shared" si="40"/>
        <v>5.2726060067520564E-3</v>
      </c>
      <c r="CE22" s="19">
        <v>17</v>
      </c>
      <c r="CF22" s="18">
        <f t="shared" si="41"/>
        <v>4.109804538482642E-3</v>
      </c>
      <c r="CG22" s="18">
        <f t="shared" si="41"/>
        <v>4.109804538482642E-3</v>
      </c>
      <c r="CH22" s="18">
        <f t="shared" si="41"/>
        <v>4.109804538482642E-3</v>
      </c>
      <c r="CI22" s="18">
        <f t="shared" si="41"/>
        <v>0</v>
      </c>
      <c r="CJ22" s="18">
        <f t="shared" si="41"/>
        <v>0</v>
      </c>
      <c r="CK22" s="24">
        <f t="shared" si="41"/>
        <v>4.109804538482642E-3</v>
      </c>
      <c r="CL22" s="24">
        <f t="shared" si="41"/>
        <v>0</v>
      </c>
    </row>
    <row r="23" spans="1:90" x14ac:dyDescent="0.2">
      <c r="A23" s="19">
        <v>18</v>
      </c>
      <c r="B23" s="16" cm="1">
        <f t="array" ref="B23">INDEX(asset_mu,1,B$3)+INDEX(asset_rets_norm,$A23,B$3)</f>
        <v>5.544791666666651E-3</v>
      </c>
      <c r="C23" s="16" cm="1">
        <f t="array" ref="C23">INDEX(asset_mu,1,C$3)+INDEX(asset_rets_norm,$A23,C$3)</f>
        <v>3.5441666666666078E-3</v>
      </c>
      <c r="D23" s="16" cm="1">
        <f t="array" ref="D23">INDEX(asset_mu,1,D$3)+INDEX(asset_rets_norm,$A23,D$3)</f>
        <v>5.1036499999999804E-3</v>
      </c>
      <c r="E23" s="16" cm="1">
        <f t="array" ref="E23">INDEX(asset_mu,1,E$3)+INDEX(asset_rets_norm,$A23,E$3)</f>
        <v>6.7708333333316972E-5</v>
      </c>
      <c r="F23" s="16" cm="1">
        <f t="array" ref="F23">INDEX(asset_mu,1,F$3)+INDEX(asset_rets_norm,$A23,F$3)</f>
        <v>6.0729016915447966E-3</v>
      </c>
      <c r="G23" s="16" cm="1">
        <f t="array" ref="G23">INDEX(asset_mu,1,G$3)+INDEX(asset_rets_norm,$A23,G$3)</f>
        <v>3.7978943320034386E-3</v>
      </c>
      <c r="H23" s="16" cm="1">
        <f t="array" ref="H23">INDEX(asset_mu,1,H$3)+INDEX(asset_rets_norm,$A23,H$3)</f>
        <v>5.1833191365968888E-3</v>
      </c>
      <c r="I23" s="16" cm="1">
        <f t="array" ref="I23">INDEX(asset_mu,1,I$3)+INDEX(asset_rets_norm,$A23,I$3)</f>
        <v>-6.934469265437707E-5</v>
      </c>
      <c r="J23" s="16" cm="1">
        <f t="array" ref="J23">INDEX(asset_mu,1,J$3)+INDEX(asset_rets_norm,$A23,J$3)</f>
        <v>1.0375138834101261E-2</v>
      </c>
      <c r="K23" s="16" cm="1">
        <f t="array" ref="K23">INDEX(asset_mu,1,K$3)+INDEX(asset_rets_norm,$A23,K$3)</f>
        <v>5.0608409437808838E-3</v>
      </c>
      <c r="L23" s="16" cm="1">
        <f t="array" ref="L23">INDEX(asset_mu,1,L$3)+INDEX(asset_rets_norm,$A23,L$3)</f>
        <v>8.1885410187296677E-3</v>
      </c>
      <c r="M23" s="16" cm="1">
        <f t="array" ref="M23">INDEX(asset_mu,1,M$3)+INDEX(asset_rets_norm,$A23,M$3)</f>
        <v>-1.7272968080878164E-3</v>
      </c>
      <c r="N23" s="16" cm="1">
        <f t="array" ref="N23">INDEX(asset_mu,1,N$3)+INDEX(asset_rets_norm,$A23,N$3)</f>
        <v>1.6470146058429728E-2</v>
      </c>
      <c r="O23" s="16" cm="1">
        <f t="array" ref="O23">INDEX(asset_mu,1,O$3)+INDEX(asset_rets_norm,$A23,O$3)</f>
        <v>6.1901843564866324E-3</v>
      </c>
      <c r="P23" s="16" cm="1">
        <f t="array" ref="P23">INDEX(asset_mu,1,P$3)+INDEX(asset_rets_norm,$A23,P$3)</f>
        <v>9.2432997010655441E-3</v>
      </c>
      <c r="Q23" s="16" cm="1">
        <f t="array" ref="Q23">INDEX(asset_mu,1,Q$3)+INDEX(asset_rets_norm,$A23,Q$3)</f>
        <v>-2.974724055202741E-3</v>
      </c>
      <c r="R23" s="16" cm="1">
        <f t="array" ref="R23">INDEX(asset_mu,1,R$3)+INDEX(asset_rets_norm,$A23,R$3)</f>
        <v>2.3933549204561293E-2</v>
      </c>
      <c r="S23" s="16" cm="1">
        <f t="array" ref="S23">INDEX(asset_mu,1,S$3)+INDEX(asset_rets_norm,$A23,S$3)</f>
        <v>-1.0678941488860493E-2</v>
      </c>
      <c r="T23" s="16" cm="1">
        <f t="array" ref="T23">INDEX(asset_mu,1,T$3)+INDEX(asset_rets_norm,$A23,T$3)</f>
        <v>-7.3278505495889112E-3</v>
      </c>
      <c r="U23" s="16" cm="1">
        <f t="array" ref="U23">INDEX(asset_mu,1,U$3)+INDEX(asset_rets_norm,$A23,U$3)</f>
        <v>6.6040306261460957E-2</v>
      </c>
      <c r="V23" s="16" cm="1">
        <f t="array" ref="V23">INDEX(asset_mu,1,V$3)+INDEX(asset_rets_norm,$A23,V$3)</f>
        <v>5.544791666666651E-3</v>
      </c>
      <c r="W23" s="16" cm="1">
        <f t="array" ref="W23">INDEX(asset_mu,1,W$3)+INDEX(asset_rets_norm,$A23,W$3)</f>
        <v>3.7706666666666583E-3</v>
      </c>
      <c r="X23" s="16" cm="1">
        <f t="array" ref="X23">INDEX(asset_mu,1,X$3)+INDEX(asset_rets_norm,$A23,X$3)</f>
        <v>4.7266666666666082E-3</v>
      </c>
      <c r="Y23" s="16" cm="1">
        <f t="array" ref="Y23">INDEX(asset_mu,1,Y$3)+INDEX(asset_rets_norm,$A23,Y$3)</f>
        <v>3.7208333333343919E-4</v>
      </c>
      <c r="Z23" s="19">
        <v>18</v>
      </c>
      <c r="AA23" s="16" cm="1">
        <f t="array" ref="AA23">INDEX(fx_mu,1,AA$3)+INDEX(fx_rets_norm,$A23,AA$3)</f>
        <v>0</v>
      </c>
      <c r="AB23" s="16" cm="1">
        <f t="array" ref="AB23">INDEX(fx_mu,1,AB$3)+INDEX(fx_rets_norm,$A23,AB$3)</f>
        <v>1.5391000521852861E-2</v>
      </c>
      <c r="AC23" s="16" cm="1">
        <f t="array" ref="AC23">INDEX(fx_mu,1,AC$3)+INDEX(fx_rets_norm,$A23,AC$3)</f>
        <v>1.0965125640100888E-2</v>
      </c>
      <c r="AD23" s="16" cm="1">
        <f t="array" ref="AD23">INDEX(fx_mu,1,AD$3)+INDEX(fx_rets_norm,$A23,AD$3)</f>
        <v>1.4760143786738091E-2</v>
      </c>
      <c r="AE23" s="19">
        <v>18</v>
      </c>
      <c r="AF23" s="16">
        <f t="shared" si="0"/>
        <v>0</v>
      </c>
      <c r="AG23" s="19">
        <v>18</v>
      </c>
      <c r="AH23" s="18" cm="1">
        <f t="array" ref="AH23">(1+B23)*(1+INDEX(fx_rets,$AG23,INDEX(fx_ix,1,AH$3)))-1</f>
        <v>5.5447916666666597E-3</v>
      </c>
      <c r="AI23" s="18" cm="1">
        <f t="array" ref="AI23">(1+C23)*(1+INDEX(fx_rets,$AG23,INDEX(fx_ix,1,AI$3)))-1</f>
        <v>1.8989715459535761E-2</v>
      </c>
      <c r="AJ23" s="18" cm="1">
        <f t="array" ref="AJ23">(1+D23)*(1+INDEX(fx_rets,$AG23,INDEX(fx_ix,1,AJ$3)))-1</f>
        <v>1.6124737803573819E-2</v>
      </c>
      <c r="AK23" s="18" cm="1">
        <f t="array" ref="AK23">(1+E23)*(1+INDEX(fx_rets,$AG23,INDEX(fx_ix,1,AK$3)))-1</f>
        <v>1.4828851504807172E-2</v>
      </c>
      <c r="AL23" s="18" cm="1">
        <f t="array" ref="AL23">(1+F23)*(1+INDEX(fx_rets,$AG23,INDEX(fx_ix,1,AL$3)))-1</f>
        <v>6.0729016915448408E-3</v>
      </c>
      <c r="AM23" s="18" cm="1">
        <f t="array" ref="AM23">(1+G23)*(1+INDEX(fx_rets,$AG23,INDEX(fx_ix,1,AM$3)))-1</f>
        <v>1.9247348247502183E-2</v>
      </c>
      <c r="AN23" s="18" cm="1">
        <f t="array" ref="AN23">(1+H23)*(1+INDEX(fx_rets,$AG23,INDEX(fx_ix,1,AN$3)))-1</f>
        <v>1.6205280522263221E-2</v>
      </c>
      <c r="AO23" s="18" cm="1">
        <f t="array" ref="AO23">(1+I23)*(1+INDEX(fx_rets,$AG23,INDEX(fx_ix,1,AO$3)))-1</f>
        <v>1.4689775556449236E-2</v>
      </c>
      <c r="AP23" s="18" cm="1">
        <f t="array" ref="AP23">(1+J23)*(1+INDEX(fx_rets,$AG23,INDEX(fx_ix,1,AP$3)))-1</f>
        <v>1.037513883410135E-2</v>
      </c>
      <c r="AQ23" s="18" cm="1">
        <f t="array" ref="AQ23">(1+K23)*(1+INDEX(fx_rets,$AG23,INDEX(fx_ix,1,AQ$3)))-1</f>
        <v>2.0529732871240602E-2</v>
      </c>
      <c r="AR23" s="18" cm="1">
        <f t="array" ref="AR23">(1+L23)*(1+INDEX(fx_rets,$AG23,INDEX(fx_ix,1,AR$3)))-1</f>
        <v>1.9243455039910096E-2</v>
      </c>
      <c r="AS23" s="18" cm="1">
        <f t="array" ref="AS23">(1+M23)*(1+INDEX(fx_rets,$AG23,INDEX(fx_ix,1,AS$3)))-1</f>
        <v>1.3007351829400715E-2</v>
      </c>
      <c r="AT23" s="18" cm="1">
        <f t="array" ref="AT23">(1+N23)*(1+INDEX(fx_rets,$AG23,INDEX(fx_ix,1,AT$3)))-1</f>
        <v>1.647014605842978E-2</v>
      </c>
      <c r="AU23" s="18" cm="1">
        <f t="array" ref="AU23">(1+O23)*(1+INDEX(fx_rets,$AG23,INDEX(fx_ix,1,AU$3)))-1</f>
        <v>2.1676458009000754E-2</v>
      </c>
      <c r="AV23" s="18" cm="1">
        <f t="array" ref="AV23">(1+P23)*(1+INDEX(fx_rets,$AG23,INDEX(fx_ix,1,AV$3)))-1</f>
        <v>2.030977928371791E-2</v>
      </c>
      <c r="AW23" s="18" cm="1">
        <f t="array" ref="AW23">(1+Q23)*(1+INDEX(fx_rets,$AG23,INDEX(fx_ix,1,AW$3)))-1</f>
        <v>1.1741512376754804E-2</v>
      </c>
      <c r="AX23" s="18" cm="1">
        <f t="array" ref="AX23">(1+R23)*(1+INDEX(fx_rets,$AG23,INDEX(fx_ix,1,AX$3)))-1</f>
        <v>2.3933549204561366E-2</v>
      </c>
      <c r="AY23" s="18" cm="1">
        <f t="array" ref="AY23">(1+S23)*(1+INDEX(fx_rets,$AG23,INDEX(fx_ix,1,AY$3)))-1</f>
        <v>4.547699438964603E-3</v>
      </c>
      <c r="AZ23" s="18" cm="1">
        <f t="array" ref="AZ23">(1+T23)*(1+INDEX(fx_rets,$AG23,INDEX(fx_ix,1,AZ$3)))-1</f>
        <v>3.5569242885638008E-3</v>
      </c>
      <c r="BA23" s="18" cm="1">
        <f t="array" ref="BA23">(1+U23)*(1+INDEX(fx_rets,$AG23,INDEX(fx_ix,1,BA$3)))-1</f>
        <v>8.1775214464338442E-2</v>
      </c>
      <c r="BB23" s="18" cm="1">
        <f t="array" ref="BB23">(1+V23)*(1+INDEX(fx_rets,$AG23,INDEX(fx_ix,1,BB$3)))-1</f>
        <v>5.5447916666666597E-3</v>
      </c>
      <c r="BC23" s="18" cm="1">
        <f t="array" ref="BC23">(1+W23)*(1+INDEX(fx_rets,$AG23,INDEX(fx_ix,1,BC$3)))-1</f>
        <v>1.9219701521153931E-2</v>
      </c>
      <c r="BD23" s="18" cm="1">
        <f t="array" ref="BD23">(1+X23)*(1+INDEX(fx_rets,$AG23,INDEX(fx_ix,1,BD$3)))-1</f>
        <v>1.5743620800626301E-2</v>
      </c>
      <c r="BE23" s="18" cm="1">
        <f t="array" ref="BE23">(1+Y23)*(1+INDEX(fx_rets,$AG23,INDEX(fx_ix,1,BE$3)))-1</f>
        <v>1.5137719123572202E-2</v>
      </c>
      <c r="BF23" s="19">
        <v>18</v>
      </c>
      <c r="BG23" s="18">
        <f t="shared" si="17"/>
        <v>5.5447916666666597E-3</v>
      </c>
      <c r="BH23" s="18">
        <f t="shared" si="18"/>
        <v>1.8989715459535761E-2</v>
      </c>
      <c r="BI23" s="18">
        <f t="shared" si="19"/>
        <v>1.6124737803573819E-2</v>
      </c>
      <c r="BJ23" s="18">
        <f t="shared" si="20"/>
        <v>1.4828851504807172E-2</v>
      </c>
      <c r="BK23" s="18">
        <f t="shared" si="21"/>
        <v>6.0729016915448408E-3</v>
      </c>
      <c r="BL23" s="18">
        <f t="shared" si="22"/>
        <v>1.9247348247502183E-2</v>
      </c>
      <c r="BM23" s="18">
        <f t="shared" si="23"/>
        <v>1.6205280522263221E-2</v>
      </c>
      <c r="BN23" s="18">
        <f t="shared" si="24"/>
        <v>1.4689775556449236E-2</v>
      </c>
      <c r="BO23" s="18">
        <f t="shared" si="25"/>
        <v>1.037513883410135E-2</v>
      </c>
      <c r="BP23" s="18">
        <f t="shared" si="26"/>
        <v>2.0529732871240602E-2</v>
      </c>
      <c r="BQ23" s="18">
        <f t="shared" si="27"/>
        <v>1.9243455039910096E-2</v>
      </c>
      <c r="BR23" s="18">
        <f t="shared" si="28"/>
        <v>1.3007351829400715E-2</v>
      </c>
      <c r="BS23" s="18">
        <f t="shared" si="29"/>
        <v>1.647014605842978E-2</v>
      </c>
      <c r="BT23" s="18">
        <f t="shared" si="30"/>
        <v>2.1676458009000754E-2</v>
      </c>
      <c r="BU23" s="18">
        <f t="shared" si="31"/>
        <v>2.030977928371791E-2</v>
      </c>
      <c r="BV23" s="18">
        <f t="shared" si="32"/>
        <v>1.1741512376754804E-2</v>
      </c>
      <c r="BW23" s="18">
        <f t="shared" si="33"/>
        <v>2.3933549204561366E-2</v>
      </c>
      <c r="BX23" s="18">
        <f t="shared" si="34"/>
        <v>4.547699438964603E-3</v>
      </c>
      <c r="BY23" s="18">
        <f t="shared" si="35"/>
        <v>3.5569242885638008E-3</v>
      </c>
      <c r="BZ23" s="18">
        <f t="shared" si="36"/>
        <v>8.1775214464338442E-2</v>
      </c>
      <c r="CA23" s="18">
        <f t="shared" si="37"/>
        <v>5.5447916666666597E-3</v>
      </c>
      <c r="CB23" s="18">
        <f t="shared" si="38"/>
        <v>1.9219701521153931E-2</v>
      </c>
      <c r="CC23" s="18">
        <f t="shared" si="39"/>
        <v>1.5743620800626301E-2</v>
      </c>
      <c r="CD23" s="18">
        <f t="shared" si="40"/>
        <v>1.5137719123572202E-2</v>
      </c>
      <c r="CE23" s="19">
        <v>18</v>
      </c>
      <c r="CF23" s="18">
        <f t="shared" si="41"/>
        <v>1.037513883410135E-2</v>
      </c>
      <c r="CG23" s="18">
        <f t="shared" si="41"/>
        <v>1.037513883410135E-2</v>
      </c>
      <c r="CH23" s="18">
        <f t="shared" si="41"/>
        <v>1.037513883410135E-2</v>
      </c>
      <c r="CI23" s="18">
        <f t="shared" si="41"/>
        <v>0</v>
      </c>
      <c r="CJ23" s="18">
        <f t="shared" si="41"/>
        <v>0</v>
      </c>
      <c r="CK23" s="24">
        <f t="shared" si="41"/>
        <v>1.037513883410135E-2</v>
      </c>
      <c r="CL23" s="24">
        <f t="shared" si="41"/>
        <v>0</v>
      </c>
    </row>
    <row r="24" spans="1:90" x14ac:dyDescent="0.2">
      <c r="A24" s="19">
        <v>19</v>
      </c>
      <c r="B24" s="16" cm="1">
        <f t="array" ref="B24">INDEX(asset_mu,1,B$3)+INDEX(asset_rets_norm,$A24,B$3)</f>
        <v>5.5348999999999841E-3</v>
      </c>
      <c r="C24" s="16" cm="1">
        <f t="array" ref="C24">INDEX(asset_mu,1,C$3)+INDEX(asset_rets_norm,$A24,C$3)</f>
        <v>3.6808333333332743E-3</v>
      </c>
      <c r="D24" s="16" cm="1">
        <f t="array" ref="D24">INDEX(asset_mu,1,D$3)+INDEX(asset_rets_norm,$A24,D$3)</f>
        <v>5.0585916666666467E-3</v>
      </c>
      <c r="E24" s="16" cm="1">
        <f t="array" ref="E24">INDEX(asset_mu,1,E$3)+INDEX(asset_rets_norm,$A24,E$3)</f>
        <v>1.2708333333331695E-4</v>
      </c>
      <c r="F24" s="16" cm="1">
        <f t="array" ref="F24">INDEX(asset_mu,1,F$3)+INDEX(asset_rets_norm,$A24,F$3)</f>
        <v>5.1481684272378205E-3</v>
      </c>
      <c r="G24" s="16" cm="1">
        <f t="array" ref="G24">INDEX(asset_mu,1,G$3)+INDEX(asset_rets_norm,$A24,G$3)</f>
        <v>5.1340996168583349E-3</v>
      </c>
      <c r="H24" s="16" cm="1">
        <f t="array" ref="H24">INDEX(asset_mu,1,H$3)+INDEX(asset_rets_norm,$A24,H$3)</f>
        <v>4.6787948722571103E-3</v>
      </c>
      <c r="I24" s="16" cm="1">
        <f t="array" ref="I24">INDEX(asset_mu,1,I$3)+INDEX(asset_rets_norm,$A24,I$3)</f>
        <v>5.9442430006542723E-4</v>
      </c>
      <c r="J24" s="16" cm="1">
        <f t="array" ref="J24">INDEX(asset_mu,1,J$3)+INDEX(asset_rets_norm,$A24,J$3)</f>
        <v>6.318712887599132E-3</v>
      </c>
      <c r="K24" s="16" cm="1">
        <f t="array" ref="K24">INDEX(asset_mu,1,K$3)+INDEX(asset_rets_norm,$A24,K$3)</f>
        <v>1.5441198304861762E-3</v>
      </c>
      <c r="L24" s="16" cm="1">
        <f t="array" ref="L24">INDEX(asset_mu,1,L$3)+INDEX(asset_rets_norm,$A24,L$3)</f>
        <v>4.4558758606696343E-3</v>
      </c>
      <c r="M24" s="16" cm="1">
        <f t="array" ref="M24">INDEX(asset_mu,1,M$3)+INDEX(asset_rets_norm,$A24,M$3)</f>
        <v>3.0017413416621925E-3</v>
      </c>
      <c r="N24" s="16" cm="1">
        <f t="array" ref="N24">INDEX(asset_mu,1,N$3)+INDEX(asset_rets_norm,$A24,N$3)</f>
        <v>6.5180762378566669E-3</v>
      </c>
      <c r="O24" s="16" cm="1">
        <f t="array" ref="O24">INDEX(asset_mu,1,O$3)+INDEX(asset_rets_norm,$A24,O$3)</f>
        <v>1.1492095353757194E-4</v>
      </c>
      <c r="P24" s="16" cm="1">
        <f t="array" ref="P24">INDEX(asset_mu,1,P$3)+INDEX(asset_rets_norm,$A24,P$3)</f>
        <v>2.826867733687921E-3</v>
      </c>
      <c r="Q24" s="16" cm="1">
        <f t="array" ref="Q24">INDEX(asset_mu,1,Q$3)+INDEX(asset_rets_norm,$A24,Q$3)</f>
        <v>7.0756568768274037E-3</v>
      </c>
      <c r="R24" s="16" cm="1">
        <f t="array" ref="R24">INDEX(asset_mu,1,R$3)+INDEX(asset_rets_norm,$A24,R$3)</f>
        <v>-1.6341262202667479E-2</v>
      </c>
      <c r="S24" s="16" cm="1">
        <f t="array" ref="S24">INDEX(asset_mu,1,S$3)+INDEX(asset_rets_norm,$A24,S$3)</f>
        <v>-4.3825978796388932E-3</v>
      </c>
      <c r="T24" s="16" cm="1">
        <f t="array" ref="T24">INDEX(asset_mu,1,T$3)+INDEX(asset_rets_norm,$A24,T$3)</f>
        <v>8.3324092702012249E-3</v>
      </c>
      <c r="U24" s="16" cm="1">
        <f t="array" ref="U24">INDEX(asset_mu,1,U$3)+INDEX(asset_rets_norm,$A24,U$3)</f>
        <v>-9.6694915010869464E-2</v>
      </c>
      <c r="V24" s="16" cm="1">
        <f t="array" ref="V24">INDEX(asset_mu,1,V$3)+INDEX(asset_rets_norm,$A24,V$3)</f>
        <v>5.5348999999999841E-3</v>
      </c>
      <c r="W24" s="16" cm="1">
        <f t="array" ref="W24">INDEX(asset_mu,1,W$3)+INDEX(asset_rets_norm,$A24,W$3)</f>
        <v>3.7319166666666586E-3</v>
      </c>
      <c r="X24" s="16" cm="1">
        <f t="array" ref="X24">INDEX(asset_mu,1,X$3)+INDEX(asset_rets_norm,$A24,X$3)</f>
        <v>5.1159166666666089E-3</v>
      </c>
      <c r="Y24" s="16" cm="1">
        <f t="array" ref="Y24">INDEX(asset_mu,1,Y$3)+INDEX(asset_rets_norm,$A24,Y$3)</f>
        <v>2.1808333333343918E-4</v>
      </c>
      <c r="Z24" s="19">
        <v>19</v>
      </c>
      <c r="AA24" s="16" cm="1">
        <f t="array" ref="AA24">INDEX(fx_mu,1,AA$3)+INDEX(fx_rets_norm,$A24,AA$3)</f>
        <v>0</v>
      </c>
      <c r="AB24" s="16" cm="1">
        <f t="array" ref="AB24">INDEX(fx_mu,1,AB$3)+INDEX(fx_rets_norm,$A24,AB$3)</f>
        <v>-2.7188780982983017E-2</v>
      </c>
      <c r="AC24" s="16" cm="1">
        <f t="array" ref="AC24">INDEX(fx_mu,1,AC$3)+INDEX(fx_rets_norm,$A24,AC$3)</f>
        <v>-1.0293407002779136E-2</v>
      </c>
      <c r="AD24" s="16" cm="1">
        <f t="array" ref="AD24">INDEX(fx_mu,1,AD$3)+INDEX(fx_rets_norm,$A24,AD$3)</f>
        <v>-2.9999376461745306E-2</v>
      </c>
      <c r="AE24" s="19">
        <v>19</v>
      </c>
      <c r="AF24" s="16">
        <f t="shared" si="0"/>
        <v>0</v>
      </c>
      <c r="AG24" s="19">
        <v>19</v>
      </c>
      <c r="AH24" s="18" cm="1">
        <f t="array" ref="AH24">(1+B24)*(1+INDEX(fx_rets,$AG24,INDEX(fx_ix,1,AH$3)))-1</f>
        <v>5.5349000000000093E-3</v>
      </c>
      <c r="AI24" s="18" cm="1">
        <f t="array" ref="AI24">(1+C24)*(1+INDEX(fx_rets,$AG24,INDEX(fx_ix,1,AI$3)))-1</f>
        <v>-2.360802502098458E-2</v>
      </c>
      <c r="AJ24" s="18" cm="1">
        <f t="array" ref="AJ24">(1+D24)*(1+INDEX(fx_rets,$AG24,INDEX(fx_ix,1,AJ$3)))-1</f>
        <v>-5.2868854789984709E-3</v>
      </c>
      <c r="AK24" s="18" cm="1">
        <f t="array" ref="AK24">(1+E24)*(1+INDEX(fx_rets,$AG24,INDEX(fx_ix,1,AK$3)))-1</f>
        <v>-2.987610554917064E-2</v>
      </c>
      <c r="AL24" s="18" cm="1">
        <f t="array" ref="AL24">(1+F24)*(1+INDEX(fx_rets,$AG24,INDEX(fx_ix,1,AL$3)))-1</f>
        <v>5.1481684272378647E-3</v>
      </c>
      <c r="AM24" s="18" cm="1">
        <f t="array" ref="AM24">(1+G24)*(1+INDEX(fx_rets,$AG24,INDEX(fx_ix,1,AM$3)))-1</f>
        <v>-2.2194271276152366E-2</v>
      </c>
      <c r="AN24" s="18" cm="1">
        <f t="array" ref="AN24">(1+H24)*(1+INDEX(fx_rets,$AG24,INDEX(fx_ix,1,AN$3)))-1</f>
        <v>-5.6627728704247149E-3</v>
      </c>
      <c r="AO24" s="18" cm="1">
        <f t="array" ref="AO24">(1+I24)*(1+INDEX(fx_rets,$AG24,INDEX(fx_ix,1,AO$3)))-1</f>
        <v>-2.942278452003555E-2</v>
      </c>
      <c r="AP24" s="18" cm="1">
        <f t="array" ref="AP24">(1+J24)*(1+INDEX(fx_rets,$AG24,INDEX(fx_ix,1,AP$3)))-1</f>
        <v>6.3187128875992205E-3</v>
      </c>
      <c r="AQ24" s="18" cm="1">
        <f t="array" ref="AQ24">(1+K24)*(1+INDEX(fx_rets,$AG24,INDEX(fx_ix,1,AQ$3)))-1</f>
        <v>-2.5686643888379379E-2</v>
      </c>
      <c r="AR24" s="18" cm="1">
        <f t="array" ref="AR24">(1+L24)*(1+INDEX(fx_rets,$AG24,INDEX(fx_ix,1,AR$3)))-1</f>
        <v>-5.8833972858972627E-3</v>
      </c>
      <c r="AS24" s="18" cm="1">
        <f t="array" ref="AS24">(1+M24)*(1+INDEX(fx_rets,$AG24,INDEX(fx_ix,1,AS$3)))-1</f>
        <v>-2.7087685488632496E-2</v>
      </c>
      <c r="AT24" s="18" cm="1">
        <f t="array" ref="AT24">(1+N24)*(1+INDEX(fx_rets,$AG24,INDEX(fx_ix,1,AT$3)))-1</f>
        <v>6.5180762378567181E-3</v>
      </c>
      <c r="AU24" s="18" cm="1">
        <f t="array" ref="AU24">(1+O24)*(1+INDEX(fx_rets,$AG24,INDEX(fx_ix,1,AU$3)))-1</f>
        <v>-2.7076984590081565E-2</v>
      </c>
      <c r="AV24" s="18" cm="1">
        <f t="array" ref="AV24">(1+P24)*(1+INDEX(fx_rets,$AG24,INDEX(fx_ix,1,AV$3)))-1</f>
        <v>-7.4956373692169898E-3</v>
      </c>
      <c r="AW24" s="18" cm="1">
        <f t="array" ref="AW24">(1+Q24)*(1+INDEX(fx_rets,$AG24,INDEX(fx_ix,1,AW$3)))-1</f>
        <v>-2.3135984879280147E-2</v>
      </c>
      <c r="AX24" s="18" cm="1">
        <f t="array" ref="AX24">(1+R24)*(1+INDEX(fx_rets,$AG24,INDEX(fx_ix,1,AX$3)))-1</f>
        <v>-1.6341262202667517E-2</v>
      </c>
      <c r="AY24" s="18" cm="1">
        <f t="array" ref="AY24">(1+S24)*(1+INDEX(fx_rets,$AG24,INDEX(fx_ix,1,AY$3)))-1</f>
        <v>-3.1452221368735933E-2</v>
      </c>
      <c r="AZ24" s="18" cm="1">
        <f t="array" ref="AZ24">(1+T24)*(1+INDEX(fx_rets,$AG24,INDEX(fx_ix,1,AZ$3)))-1</f>
        <v>-2.0467666125097983E-3</v>
      </c>
      <c r="BA24" s="18" cm="1">
        <f t="array" ref="BA24">(1+U24)*(1+INDEX(fx_rets,$AG24,INDEX(fx_ix,1,BA$3)))-1</f>
        <v>-0.12379350431526726</v>
      </c>
      <c r="BB24" s="18" cm="1">
        <f t="array" ref="BB24">(1+V24)*(1+INDEX(fx_rets,$AG24,INDEX(fx_ix,1,BB$3)))-1</f>
        <v>5.5349000000000093E-3</v>
      </c>
      <c r="BC24" s="18" cm="1">
        <f t="array" ref="BC24">(1+W24)*(1+INDEX(fx_rets,$AG24,INDEX(fx_ix,1,BC$3)))-1</f>
        <v>-2.3558330581213038E-2</v>
      </c>
      <c r="BD24" s="18" cm="1">
        <f t="array" ref="BD24">(1+X24)*(1+INDEX(fx_rets,$AG24,INDEX(fx_ix,1,BD$3)))-1</f>
        <v>-5.2301505485549127E-3</v>
      </c>
      <c r="BE24" s="18" cm="1">
        <f t="array" ref="BE24">(1+Y24)*(1+INDEX(fx_rets,$AG24,INDEX(fx_ix,1,BE$3)))-1</f>
        <v>-2.9787835492428583E-2</v>
      </c>
      <c r="BF24" s="19">
        <v>19</v>
      </c>
      <c r="BG24" s="18">
        <f t="shared" si="17"/>
        <v>5.5349000000000093E-3</v>
      </c>
      <c r="BH24" s="18">
        <f t="shared" si="18"/>
        <v>-2.360802502098458E-2</v>
      </c>
      <c r="BI24" s="18">
        <f t="shared" si="19"/>
        <v>-5.2868854789984709E-3</v>
      </c>
      <c r="BJ24" s="18">
        <f t="shared" si="20"/>
        <v>-2.987610554917064E-2</v>
      </c>
      <c r="BK24" s="18">
        <f t="shared" si="21"/>
        <v>5.1481684272378647E-3</v>
      </c>
      <c r="BL24" s="18">
        <f t="shared" si="22"/>
        <v>-2.2194271276152366E-2</v>
      </c>
      <c r="BM24" s="18">
        <f t="shared" si="23"/>
        <v>-5.6627728704247149E-3</v>
      </c>
      <c r="BN24" s="18">
        <f t="shared" si="24"/>
        <v>-2.942278452003555E-2</v>
      </c>
      <c r="BO24" s="18">
        <f t="shared" si="25"/>
        <v>6.3187128875992205E-3</v>
      </c>
      <c r="BP24" s="18">
        <f t="shared" si="26"/>
        <v>-2.5686643888379379E-2</v>
      </c>
      <c r="BQ24" s="18">
        <f t="shared" si="27"/>
        <v>-5.8833972858972627E-3</v>
      </c>
      <c r="BR24" s="18">
        <f t="shared" si="28"/>
        <v>-2.7087685488632496E-2</v>
      </c>
      <c r="BS24" s="18">
        <f t="shared" si="29"/>
        <v>6.5180762378567181E-3</v>
      </c>
      <c r="BT24" s="18">
        <f t="shared" si="30"/>
        <v>-2.7076984590081565E-2</v>
      </c>
      <c r="BU24" s="18">
        <f t="shared" si="31"/>
        <v>-7.4956373692169898E-3</v>
      </c>
      <c r="BV24" s="18">
        <f t="shared" si="32"/>
        <v>-2.3135984879280147E-2</v>
      </c>
      <c r="BW24" s="18">
        <f t="shared" si="33"/>
        <v>-1.6341262202667517E-2</v>
      </c>
      <c r="BX24" s="18">
        <f t="shared" si="34"/>
        <v>-3.1452221368735933E-2</v>
      </c>
      <c r="BY24" s="18">
        <f t="shared" si="35"/>
        <v>-2.0467666125097983E-3</v>
      </c>
      <c r="BZ24" s="18">
        <f t="shared" si="36"/>
        <v>-0.12379350431526726</v>
      </c>
      <c r="CA24" s="18">
        <f t="shared" si="37"/>
        <v>5.5349000000000093E-3</v>
      </c>
      <c r="CB24" s="18">
        <f t="shared" si="38"/>
        <v>-2.3558330581213038E-2</v>
      </c>
      <c r="CC24" s="18">
        <f t="shared" si="39"/>
        <v>-5.2301505485549127E-3</v>
      </c>
      <c r="CD24" s="18">
        <f t="shared" si="40"/>
        <v>-2.9787835492428583E-2</v>
      </c>
      <c r="CE24" s="19">
        <v>19</v>
      </c>
      <c r="CF24" s="18">
        <f t="shared" si="41"/>
        <v>6.3187128875992205E-3</v>
      </c>
      <c r="CG24" s="18">
        <f t="shared" si="41"/>
        <v>6.3187128875992205E-3</v>
      </c>
      <c r="CH24" s="18">
        <f t="shared" si="41"/>
        <v>6.3187128875992205E-3</v>
      </c>
      <c r="CI24" s="18">
        <f t="shared" si="41"/>
        <v>0</v>
      </c>
      <c r="CJ24" s="18">
        <f t="shared" si="41"/>
        <v>0</v>
      </c>
      <c r="CK24" s="24">
        <f t="shared" si="41"/>
        <v>6.3187128875992205E-3</v>
      </c>
      <c r="CL24" s="24">
        <f t="shared" si="41"/>
        <v>0</v>
      </c>
    </row>
    <row r="25" spans="1:90" x14ac:dyDescent="0.2">
      <c r="A25" s="19">
        <v>20</v>
      </c>
      <c r="B25" s="16" cm="1">
        <f t="array" ref="B25">INDEX(asset_mu,1,B$3)+INDEX(asset_rets_norm,$A25,B$3)</f>
        <v>5.517191666666651E-3</v>
      </c>
      <c r="C25" s="16" cm="1">
        <f t="array" ref="C25">INDEX(asset_mu,1,C$3)+INDEX(asset_rets_norm,$A25,C$3)</f>
        <v>3.6808333333332743E-3</v>
      </c>
      <c r="D25" s="16" cm="1">
        <f t="array" ref="D25">INDEX(asset_mu,1,D$3)+INDEX(asset_rets_norm,$A25,D$3)</f>
        <v>5.0718749999999792E-3</v>
      </c>
      <c r="E25" s="16" cm="1">
        <f t="array" ref="E25">INDEX(asset_mu,1,E$3)+INDEX(asset_rets_norm,$A25,E$3)</f>
        <v>9.7916666666650299E-5</v>
      </c>
      <c r="F25" s="16" cm="1">
        <f t="array" ref="F25">INDEX(asset_mu,1,F$3)+INDEX(asset_rets_norm,$A25,F$3)</f>
        <v>5.407452186563866E-3</v>
      </c>
      <c r="G25" s="16" cm="1">
        <f t="array" ref="G25">INDEX(asset_mu,1,G$3)+INDEX(asset_rets_norm,$A25,G$3)</f>
        <v>1.8678051383700833E-3</v>
      </c>
      <c r="H25" s="16" cm="1">
        <f t="array" ref="H25">INDEX(asset_mu,1,H$3)+INDEX(asset_rets_norm,$A25,H$3)</f>
        <v>5.2043608955090435E-3</v>
      </c>
      <c r="I25" s="16" cm="1">
        <f t="array" ref="I25">INDEX(asset_mu,1,I$3)+INDEX(asset_rets_norm,$A25,I$3)</f>
        <v>-9.0100794075151347E-4</v>
      </c>
      <c r="J25" s="16" cm="1">
        <f t="array" ref="J25">INDEX(asset_mu,1,J$3)+INDEX(asset_rets_norm,$A25,J$3)</f>
        <v>7.3920394902477152E-3</v>
      </c>
      <c r="K25" s="16" cm="1">
        <f t="array" ref="K25">INDEX(asset_mu,1,K$3)+INDEX(asset_rets_norm,$A25,K$3)</f>
        <v>2.6175682028996977E-3</v>
      </c>
      <c r="L25" s="16" cm="1">
        <f t="array" ref="L25">INDEX(asset_mu,1,L$3)+INDEX(asset_rets_norm,$A25,L$3)</f>
        <v>4.725479918757703E-3</v>
      </c>
      <c r="M25" s="16" cm="1">
        <f t="array" ref="M25">INDEX(asset_mu,1,M$3)+INDEX(asset_rets_norm,$A25,M$3)</f>
        <v>-3.5494218410694416E-3</v>
      </c>
      <c r="N25" s="16" cm="1">
        <f t="array" ref="N25">INDEX(asset_mu,1,N$3)+INDEX(asset_rets_norm,$A25,N$3)</f>
        <v>1.1530276891542571E-2</v>
      </c>
      <c r="O25" s="16" cm="1">
        <f t="array" ref="O25">INDEX(asset_mu,1,O$3)+INDEX(asset_rets_norm,$A25,O$3)</f>
        <v>7.852029462344914E-4</v>
      </c>
      <c r="P25" s="16" cm="1">
        <f t="array" ref="P25">INDEX(asset_mu,1,P$3)+INDEX(asset_rets_norm,$A25,P$3)</f>
        <v>3.451816906277294E-3</v>
      </c>
      <c r="Q25" s="16" cm="1">
        <f t="array" ref="Q25">INDEX(asset_mu,1,Q$3)+INDEX(asset_rets_norm,$A25,Q$3)</f>
        <v>-6.6315369481170488E-3</v>
      </c>
      <c r="R25" s="16" cm="1">
        <f t="array" ref="R25">INDEX(asset_mu,1,R$3)+INDEX(asset_rets_norm,$A25,R$3)</f>
        <v>6.0699034825940121E-2</v>
      </c>
      <c r="S25" s="16" cm="1">
        <f t="array" ref="S25">INDEX(asset_mu,1,S$3)+INDEX(asset_rets_norm,$A25,S$3)</f>
        <v>1.021316467556811E-2</v>
      </c>
      <c r="T25" s="16" cm="1">
        <f t="array" ref="T25">INDEX(asset_mu,1,T$3)+INDEX(asset_rets_norm,$A25,T$3)</f>
        <v>4.8293089092422845E-2</v>
      </c>
      <c r="U25" s="16" cm="1">
        <f t="array" ref="U25">INDEX(asset_mu,1,U$3)+INDEX(asset_rets_norm,$A25,U$3)</f>
        <v>7.2088426061628352E-2</v>
      </c>
      <c r="V25" s="16" cm="1">
        <f t="array" ref="V25">INDEX(asset_mu,1,V$3)+INDEX(asset_rets_norm,$A25,V$3)</f>
        <v>5.517191666666651E-3</v>
      </c>
      <c r="W25" s="16" cm="1">
        <f t="array" ref="W25">INDEX(asset_mu,1,W$3)+INDEX(asset_rets_norm,$A25,W$3)</f>
        <v>3.7423333333333258E-3</v>
      </c>
      <c r="X25" s="16" cm="1">
        <f t="array" ref="X25">INDEX(asset_mu,1,X$3)+INDEX(asset_rets_norm,$A25,X$3)</f>
        <v>5.1297499999999416E-3</v>
      </c>
      <c r="Y25" s="16" cm="1">
        <f t="array" ref="Y25">INDEX(asset_mu,1,Y$3)+INDEX(asset_rets_norm,$A25,Y$3)</f>
        <v>1.428333333334392E-4</v>
      </c>
      <c r="Z25" s="19">
        <v>20</v>
      </c>
      <c r="AA25" s="16" cm="1">
        <f t="array" ref="AA25">INDEX(fx_mu,1,AA$3)+INDEX(fx_rets_norm,$A25,AA$3)</f>
        <v>0</v>
      </c>
      <c r="AB25" s="16" cm="1">
        <f t="array" ref="AB25">INDEX(fx_mu,1,AB$3)+INDEX(fx_rets_norm,$A25,AB$3)</f>
        <v>-4.1942449525337842E-2</v>
      </c>
      <c r="AC25" s="16" cm="1">
        <f t="array" ref="AC25">INDEX(fx_mu,1,AC$3)+INDEX(fx_rets_norm,$A25,AC$3)</f>
        <v>-3.4077664480419594E-2</v>
      </c>
      <c r="AD25" s="16" cm="1">
        <f t="array" ref="AD25">INDEX(fx_mu,1,AD$3)+INDEX(fx_rets_norm,$A25,AD$3)</f>
        <v>2.6122461867332716E-2</v>
      </c>
      <c r="AE25" s="19">
        <v>20</v>
      </c>
      <c r="AF25" s="16">
        <f t="shared" si="0"/>
        <v>0</v>
      </c>
      <c r="AG25" s="19">
        <v>20</v>
      </c>
      <c r="AH25" s="18" cm="1">
        <f t="array" ref="AH25">(1+B25)*(1+INDEX(fx_rets,$AG25,INDEX(fx_ix,1,AH$3)))-1</f>
        <v>5.5171916666667542E-3</v>
      </c>
      <c r="AI25" s="18" cm="1">
        <f t="array" ref="AI25">(1+C25)*(1+INDEX(fx_rets,$AG25,INDEX(fx_ix,1,AI$3)))-1</f>
        <v>-3.8415999358299091E-2</v>
      </c>
      <c r="AJ25" s="18" cm="1">
        <f t="array" ref="AJ25">(1+D25)*(1+INDEX(fx_rets,$AG25,INDEX(fx_ix,1,AJ$3)))-1</f>
        <v>-2.9178627134956225E-2</v>
      </c>
      <c r="AK25" s="18" cm="1">
        <f t="array" ref="AK25">(1+E25)*(1+INDEX(fx_rets,$AG25,INDEX(fx_ix,1,AK$3)))-1</f>
        <v>2.6222936358390569E-2</v>
      </c>
      <c r="AL25" s="18" cm="1">
        <f t="array" ref="AL25">(1+F25)*(1+INDEX(fx_rets,$AG25,INDEX(fx_ix,1,AL$3)))-1</f>
        <v>5.4074521865639102E-3</v>
      </c>
      <c r="AM25" s="18" cm="1">
        <f t="array" ref="AM25">(1+G25)*(1+INDEX(fx_rets,$AG25,INDEX(fx_ix,1,AM$3)))-1</f>
        <v>-4.0152984709707074E-2</v>
      </c>
      <c r="AN25" s="18" cm="1">
        <f t="array" ref="AN25">(1+H25)*(1+INDEX(fx_rets,$AG25,INDEX(fx_ix,1,AN$3)))-1</f>
        <v>-2.905065604934276E-2</v>
      </c>
      <c r="AO25" s="18" cm="1">
        <f t="array" ref="AO25">(1+I25)*(1+INDEX(fx_rets,$AG25,INDEX(fx_ix,1,AO$3)))-1</f>
        <v>2.5197917381006851E-2</v>
      </c>
      <c r="AP25" s="18" cm="1">
        <f t="array" ref="AP25">(1+J25)*(1+INDEX(fx_rets,$AG25,INDEX(fx_ix,1,AP$3)))-1</f>
        <v>7.3920394902478037E-3</v>
      </c>
      <c r="AQ25" s="18" cm="1">
        <f t="array" ref="AQ25">(1+K25)*(1+INDEX(fx_rets,$AG25,INDEX(fx_ix,1,AQ$3)))-1</f>
        <v>-3.9434668544667373E-2</v>
      </c>
      <c r="AR25" s="18" cm="1">
        <f t="array" ref="AR25">(1+L25)*(1+INDEX(fx_rets,$AG25,INDEX(fx_ix,1,AR$3)))-1</f>
        <v>-2.9513217880842268E-2</v>
      </c>
      <c r="AS25" s="18" cm="1">
        <f t="array" ref="AS25">(1+M25)*(1+INDEX(fx_rets,$AG25,INDEX(fx_ix,1,AS$3)))-1</f>
        <v>2.2480320389568931E-2</v>
      </c>
      <c r="AT25" s="18" cm="1">
        <f t="array" ref="AT25">(1+N25)*(1+INDEX(fx_rets,$AG25,INDEX(fx_ix,1,AT$3)))-1</f>
        <v>1.1530276891542623E-2</v>
      </c>
      <c r="AU25" s="18" cm="1">
        <f t="array" ref="AU25">(1+O25)*(1+INDEX(fx_rets,$AG25,INDEX(fx_ix,1,AU$3)))-1</f>
        <v>-4.1190179914042946E-2</v>
      </c>
      <c r="AV25" s="18" cm="1">
        <f t="array" ref="AV25">(1+P25)*(1+INDEX(fx_rets,$AG25,INDEX(fx_ix,1,AV$3)))-1</f>
        <v>-3.0743477432522148E-2</v>
      </c>
      <c r="AW25" s="18" cm="1">
        <f t="array" ref="AW25">(1+Q25)*(1+INDEX(fx_rets,$AG25,INDEX(fx_ix,1,AW$3)))-1</f>
        <v>1.9317692848166867E-2</v>
      </c>
      <c r="AX25" s="18" cm="1">
        <f t="array" ref="AX25">(1+R25)*(1+INDEX(fx_rets,$AG25,INDEX(fx_ix,1,AX$3)))-1</f>
        <v>6.069903482594019E-2</v>
      </c>
      <c r="AY25" s="18" cm="1">
        <f t="array" ref="AY25">(1+S25)*(1+INDEX(fx_rets,$AG25,INDEX(fx_ix,1,AY$3)))-1</f>
        <v>-3.2157649993668769E-2</v>
      </c>
      <c r="AZ25" s="18" cm="1">
        <f t="array" ref="AZ25">(1+T25)*(1+INDEX(fx_rets,$AG25,INDEX(fx_ix,1,AZ$3)))-1</f>
        <v>1.2569708925188605E-2</v>
      </c>
      <c r="BA25" s="18" cm="1">
        <f t="array" ref="BA25">(1+U25)*(1+INDEX(fx_rets,$AG25,INDEX(fx_ix,1,BA$3)))-1</f>
        <v>0.10009401508983218</v>
      </c>
      <c r="BB25" s="18" cm="1">
        <f t="array" ref="BB25">(1+V25)*(1+INDEX(fx_rets,$AG25,INDEX(fx_ix,1,BB$3)))-1</f>
        <v>5.5171916666667542E-3</v>
      </c>
      <c r="BC25" s="18" cm="1">
        <f t="array" ref="BC25">(1+W25)*(1+INDEX(fx_rets,$AG25,INDEX(fx_ix,1,BC$3)))-1</f>
        <v>-3.8357078818944901E-2</v>
      </c>
      <c r="BD25" s="18" cm="1">
        <f t="array" ref="BD25">(1+X25)*(1+INDEX(fx_rets,$AG25,INDEX(fx_ix,1,BD$3)))-1</f>
        <v>-2.9122724379788023E-2</v>
      </c>
      <c r="BE25" s="18" cm="1">
        <f t="array" ref="BE25">(1+Y25)*(1+INDEX(fx_rets,$AG25,INDEX(fx_ix,1,BE$3)))-1</f>
        <v>2.6269026358969771E-2</v>
      </c>
      <c r="BF25" s="19">
        <v>20</v>
      </c>
      <c r="BG25" s="18">
        <f t="shared" si="17"/>
        <v>5.5171916666667542E-3</v>
      </c>
      <c r="BH25" s="18">
        <f t="shared" si="18"/>
        <v>-3.8415999358299091E-2</v>
      </c>
      <c r="BI25" s="18">
        <f t="shared" si="19"/>
        <v>-2.9178627134956225E-2</v>
      </c>
      <c r="BJ25" s="18">
        <f t="shared" si="20"/>
        <v>2.6222936358390569E-2</v>
      </c>
      <c r="BK25" s="18">
        <f t="shared" si="21"/>
        <v>5.4074521865639102E-3</v>
      </c>
      <c r="BL25" s="18">
        <f t="shared" si="22"/>
        <v>-4.0152984709707074E-2</v>
      </c>
      <c r="BM25" s="18">
        <f t="shared" si="23"/>
        <v>-2.905065604934276E-2</v>
      </c>
      <c r="BN25" s="18">
        <f t="shared" si="24"/>
        <v>2.5197917381006851E-2</v>
      </c>
      <c r="BO25" s="18">
        <f t="shared" si="25"/>
        <v>7.3920394902478037E-3</v>
      </c>
      <c r="BP25" s="18">
        <f t="shared" si="26"/>
        <v>-3.9434668544667373E-2</v>
      </c>
      <c r="BQ25" s="18">
        <f t="shared" si="27"/>
        <v>-2.9513217880842268E-2</v>
      </c>
      <c r="BR25" s="18">
        <f t="shared" si="28"/>
        <v>2.2480320389568931E-2</v>
      </c>
      <c r="BS25" s="18">
        <f t="shared" si="29"/>
        <v>1.1530276891542623E-2</v>
      </c>
      <c r="BT25" s="18">
        <f t="shared" si="30"/>
        <v>-4.1190179914042946E-2</v>
      </c>
      <c r="BU25" s="18">
        <f t="shared" si="31"/>
        <v>-3.0743477432522148E-2</v>
      </c>
      <c r="BV25" s="18">
        <f t="shared" si="32"/>
        <v>1.9317692848166867E-2</v>
      </c>
      <c r="BW25" s="18">
        <f t="shared" si="33"/>
        <v>6.069903482594019E-2</v>
      </c>
      <c r="BX25" s="18">
        <f t="shared" si="34"/>
        <v>-3.2157649993668769E-2</v>
      </c>
      <c r="BY25" s="18">
        <f t="shared" si="35"/>
        <v>1.2569708925188605E-2</v>
      </c>
      <c r="BZ25" s="18">
        <f t="shared" si="36"/>
        <v>0.10009401508983218</v>
      </c>
      <c r="CA25" s="18">
        <f t="shared" si="37"/>
        <v>5.5171916666667542E-3</v>
      </c>
      <c r="CB25" s="18">
        <f t="shared" si="38"/>
        <v>-3.8357078818944901E-2</v>
      </c>
      <c r="CC25" s="18">
        <f t="shared" si="39"/>
        <v>-2.9122724379788023E-2</v>
      </c>
      <c r="CD25" s="18">
        <f t="shared" si="40"/>
        <v>2.6269026358969771E-2</v>
      </c>
      <c r="CE25" s="19">
        <v>20</v>
      </c>
      <c r="CF25" s="18">
        <f t="shared" si="41"/>
        <v>7.3920394902478037E-3</v>
      </c>
      <c r="CG25" s="18">
        <f t="shared" si="41"/>
        <v>7.3920394902478037E-3</v>
      </c>
      <c r="CH25" s="18">
        <f t="shared" si="41"/>
        <v>7.3920394902478037E-3</v>
      </c>
      <c r="CI25" s="18">
        <f t="shared" si="41"/>
        <v>0</v>
      </c>
      <c r="CJ25" s="18">
        <f t="shared" si="41"/>
        <v>0</v>
      </c>
      <c r="CK25" s="24">
        <f t="shared" si="41"/>
        <v>7.3920394902478037E-3</v>
      </c>
      <c r="CL25" s="24">
        <f t="shared" si="41"/>
        <v>0</v>
      </c>
    </row>
    <row r="26" spans="1:90" x14ac:dyDescent="0.2">
      <c r="A26" s="19">
        <v>21</v>
      </c>
      <c r="B26" s="16" cm="1">
        <f t="array" ref="B26">INDEX(asset_mu,1,B$3)+INDEX(asset_rets_norm,$A26,B$3)</f>
        <v>5.5249999999999839E-3</v>
      </c>
      <c r="C26" s="16" cm="1">
        <f t="array" ref="C26">INDEX(asset_mu,1,C$3)+INDEX(asset_rets_norm,$A26,C$3)</f>
        <v>3.9508333333332741E-3</v>
      </c>
      <c r="D26" s="16" cm="1">
        <f t="array" ref="D26">INDEX(asset_mu,1,D$3)+INDEX(asset_rets_norm,$A26,D$3)</f>
        <v>5.0578166666666469E-3</v>
      </c>
      <c r="E26" s="16" cm="1">
        <f t="array" ref="E26">INDEX(asset_mu,1,E$3)+INDEX(asset_rets_norm,$A26,E$3)</f>
        <v>3.3094166666665028E-4</v>
      </c>
      <c r="F26" s="16" cm="1">
        <f t="array" ref="F26">INDEX(asset_mu,1,F$3)+INDEX(asset_rets_norm,$A26,F$3)</f>
        <v>5.4510495748180789E-3</v>
      </c>
      <c r="G26" s="16" cm="1">
        <f t="array" ref="G26">INDEX(asset_mu,1,G$3)+INDEX(asset_rets_norm,$A26,G$3)</f>
        <v>4.213750332914757E-3</v>
      </c>
      <c r="H26" s="16" cm="1">
        <f t="array" ref="H26">INDEX(asset_mu,1,H$3)+INDEX(asset_rets_norm,$A26,H$3)</f>
        <v>5.1149297031911865E-3</v>
      </c>
      <c r="I26" s="16" cm="1">
        <f t="array" ref="I26">INDEX(asset_mu,1,I$3)+INDEX(asset_rets_norm,$A26,I$3)</f>
        <v>2.1802253560201953E-4</v>
      </c>
      <c r="J26" s="16" cm="1">
        <f t="array" ref="J26">INDEX(asset_mu,1,J$3)+INDEX(asset_rets_norm,$A26,J$3)</f>
        <v>7.1834763655433068E-3</v>
      </c>
      <c r="K26" s="16" cm="1">
        <f t="array" ref="K26">INDEX(asset_mu,1,K$3)+INDEX(asset_rets_norm,$A26,K$3)</f>
        <v>6.8521217497834325E-3</v>
      </c>
      <c r="L26" s="16" cm="1">
        <f t="array" ref="L26">INDEX(asset_mu,1,L$3)+INDEX(asset_rets_norm,$A26,L$3)</f>
        <v>8.1131824270532678E-3</v>
      </c>
      <c r="M26" s="16" cm="1">
        <f t="array" ref="M26">INDEX(asset_mu,1,M$3)+INDEX(asset_rets_norm,$A26,M$3)</f>
        <v>9.1817206323218368E-4</v>
      </c>
      <c r="N26" s="16" cm="1">
        <f t="array" ref="N26">INDEX(asset_mu,1,N$3)+INDEX(asset_rets_norm,$A26,N$3)</f>
        <v>9.4147774346612957E-3</v>
      </c>
      <c r="O26" s="16" cm="1">
        <f t="array" ref="O26">INDEX(asset_mu,1,O$3)+INDEX(asset_rets_norm,$A26,O$3)</f>
        <v>9.8819675142755858E-3</v>
      </c>
      <c r="P26" s="16" cm="1">
        <f t="array" ref="P26">INDEX(asset_mu,1,P$3)+INDEX(asset_rets_norm,$A26,P$3)</f>
        <v>9.623227466854312E-3</v>
      </c>
      <c r="Q26" s="16" cm="1">
        <f t="array" ref="Q26">INDEX(asset_mu,1,Q$3)+INDEX(asset_rets_norm,$A26,Q$3)</f>
        <v>3.6010581570894173E-3</v>
      </c>
      <c r="R26" s="16" cm="1">
        <f t="array" ref="R26">INDEX(asset_mu,1,R$3)+INDEX(asset_rets_norm,$A26,R$3)</f>
        <v>-5.3482947656950233E-2</v>
      </c>
      <c r="S26" s="16" cm="1">
        <f t="array" ref="S26">INDEX(asset_mu,1,S$3)+INDEX(asset_rets_norm,$A26,S$3)</f>
        <v>-5.0228786965326275E-2</v>
      </c>
      <c r="T26" s="16" cm="1">
        <f t="array" ref="T26">INDEX(asset_mu,1,T$3)+INDEX(asset_rets_norm,$A26,T$3)</f>
        <v>-5.6723665083099853E-2</v>
      </c>
      <c r="U26" s="16" cm="1">
        <f t="array" ref="U26">INDEX(asset_mu,1,U$3)+INDEX(asset_rets_norm,$A26,U$3)</f>
        <v>-6.6068609344734464E-2</v>
      </c>
      <c r="V26" s="16" cm="1">
        <f t="array" ref="V26">INDEX(asset_mu,1,V$3)+INDEX(asset_rets_norm,$A26,V$3)</f>
        <v>5.5249999999999839E-3</v>
      </c>
      <c r="W26" s="16" cm="1">
        <f t="array" ref="W26">INDEX(asset_mu,1,W$3)+INDEX(asset_rets_norm,$A26,W$3)</f>
        <v>3.9454166666666587E-3</v>
      </c>
      <c r="X26" s="16" cm="1">
        <f t="array" ref="X26">INDEX(asset_mu,1,X$3)+INDEX(asset_rets_norm,$A26,X$3)</f>
        <v>5.087499999999941E-3</v>
      </c>
      <c r="Y26" s="16" cm="1">
        <f t="array" ref="Y26">INDEX(asset_mu,1,Y$3)+INDEX(asset_rets_norm,$A26,Y$3)</f>
        <v>3.7875000000010589E-4</v>
      </c>
      <c r="Z26" s="19">
        <v>21</v>
      </c>
      <c r="AA26" s="16" cm="1">
        <f t="array" ref="AA26">INDEX(fx_mu,1,AA$3)+INDEX(fx_rets_norm,$A26,AA$3)</f>
        <v>0</v>
      </c>
      <c r="AB26" s="16" cm="1">
        <f t="array" ref="AB26">INDEX(fx_mu,1,AB$3)+INDEX(fx_rets_norm,$A26,AB$3)</f>
        <v>-5.7765282974351004E-3</v>
      </c>
      <c r="AC26" s="16" cm="1">
        <f t="array" ref="AC26">INDEX(fx_mu,1,AC$3)+INDEX(fx_rets_norm,$A26,AC$3)</f>
        <v>2.2090404483260613E-2</v>
      </c>
      <c r="AD26" s="16" cm="1">
        <f t="array" ref="AD26">INDEX(fx_mu,1,AD$3)+INDEX(fx_rets_norm,$A26,AD$3)</f>
        <v>-1.3345219484658697E-2</v>
      </c>
      <c r="AE26" s="19">
        <v>21</v>
      </c>
      <c r="AF26" s="16">
        <f t="shared" si="0"/>
        <v>0</v>
      </c>
      <c r="AG26" s="19">
        <v>21</v>
      </c>
      <c r="AH26" s="18" cm="1">
        <f t="array" ref="AH26">(1+B26)*(1+INDEX(fx_rets,$AG26,INDEX(fx_ix,1,AH$3)))-1</f>
        <v>5.5250000000000021E-3</v>
      </c>
      <c r="AI26" s="18" cm="1">
        <f t="array" ref="AI26">(1+C26)*(1+INDEX(fx_rets,$AG26,INDEX(fx_ix,1,AI$3)))-1</f>
        <v>-1.8485170646502791E-3</v>
      </c>
      <c r="AJ26" s="18" cm="1">
        <f t="array" ref="AJ26">(1+D26)*(1+INDEX(fx_rets,$AG26,INDEX(fx_ix,1,AJ$3)))-1</f>
        <v>2.7259950365896124E-2</v>
      </c>
      <c r="AK26" s="18" cm="1">
        <f t="array" ref="AK26">(1+E26)*(1+INDEX(fx_rets,$AG26,INDEX(fx_ix,1,AK$3)))-1</f>
        <v>-1.3018694307170398E-2</v>
      </c>
      <c r="AL26" s="18" cm="1">
        <f t="array" ref="AL26">(1+F26)*(1+INDEX(fx_rets,$AG26,INDEX(fx_ix,1,AL$3)))-1</f>
        <v>5.4510495748181231E-3</v>
      </c>
      <c r="AM26" s="18" cm="1">
        <f t="array" ref="AM26">(1+G26)*(1+INDEX(fx_rets,$AG26,INDEX(fx_ix,1,AM$3)))-1</f>
        <v>-1.5871188125567981E-3</v>
      </c>
      <c r="AN26" s="18" cm="1">
        <f t="array" ref="AN26">(1+H26)*(1+INDEX(fx_rets,$AG26,INDEX(fx_ix,1,AN$3)))-1</f>
        <v>2.7318325052498649E-2</v>
      </c>
      <c r="AO26" s="18" cm="1">
        <f t="array" ref="AO26">(1+I26)*(1+INDEX(fx_rets,$AG26,INDEX(fx_ix,1,AO$3)))-1</f>
        <v>-1.3130106507646788E-2</v>
      </c>
      <c r="AP26" s="18" cm="1">
        <f t="array" ref="AP26">(1+J26)*(1+INDEX(fx_rets,$AG26,INDEX(fx_ix,1,AP$3)))-1</f>
        <v>7.1834763655433953E-3</v>
      </c>
      <c r="AQ26" s="18" cm="1">
        <f t="array" ref="AQ26">(1+K26)*(1+INDEX(fx_rets,$AG26,INDEX(fx_ix,1,AQ$3)))-1</f>
        <v>1.0360119771632981E-3</v>
      </c>
      <c r="AR26" s="18" cm="1">
        <f t="array" ref="AR26">(1+L26)*(1+INDEX(fx_rets,$AG26,INDEX(fx_ix,1,AR$3)))-1</f>
        <v>3.038281039177404E-2</v>
      </c>
      <c r="AS26" s="18" cm="1">
        <f t="array" ref="AS26">(1+M26)*(1+INDEX(fx_rets,$AG26,INDEX(fx_ix,1,AS$3)))-1</f>
        <v>-1.2439300629135119E-2</v>
      </c>
      <c r="AT26" s="18" cm="1">
        <f t="array" ref="AT26">(1+N26)*(1+INDEX(fx_rets,$AG26,INDEX(fx_ix,1,AT$3)))-1</f>
        <v>9.4147774346613478E-3</v>
      </c>
      <c r="AU26" s="18" cm="1">
        <f t="array" ref="AU26">(1+O26)*(1+INDEX(fx_rets,$AG26,INDEX(fx_ix,1,AU$3)))-1</f>
        <v>4.0483557518600222E-3</v>
      </c>
      <c r="AV26" s="18" cm="1">
        <f t="array" ref="AV26">(1+P26)*(1+INDEX(fx_rets,$AG26,INDEX(fx_ix,1,AV$3)))-1</f>
        <v>3.1926212937292142E-2</v>
      </c>
      <c r="AW26" s="18" cm="1">
        <f t="array" ref="AW26">(1+Q26)*(1+INDEX(fx_rets,$AG26,INDEX(fx_ix,1,AW$3)))-1</f>
        <v>-9.7922182390527412E-3</v>
      </c>
      <c r="AX26" s="18" cm="1">
        <f t="array" ref="AX26">(1+R26)*(1+INDEX(fx_rets,$AG26,INDEX(fx_ix,1,AX$3)))-1</f>
        <v>-5.3482947656950275E-2</v>
      </c>
      <c r="AY26" s="18" cm="1">
        <f t="array" ref="AY26">(1+S26)*(1+INDEX(fx_rets,$AG26,INDEX(fx_ix,1,AY$3)))-1</f>
        <v>-5.5715167253510334E-2</v>
      </c>
      <c r="AZ26" s="18" cm="1">
        <f t="array" ref="AZ26">(1+T26)*(1+INDEX(fx_rets,$AG26,INDEX(fx_ix,1,AZ$3)))-1</f>
        <v>-3.5886309305298014E-2</v>
      </c>
      <c r="BA26" s="18" cm="1">
        <f t="array" ref="BA26">(1+U26)*(1+INDEX(fx_rets,$AG26,INDEX(fx_ix,1,BA$3)))-1</f>
        <v>-7.8532128736641504E-2</v>
      </c>
      <c r="BB26" s="18" cm="1">
        <f t="array" ref="BB26">(1+V26)*(1+INDEX(fx_rets,$AG26,INDEX(fx_ix,1,BB$3)))-1</f>
        <v>5.5250000000000021E-3</v>
      </c>
      <c r="BC26" s="18" cm="1">
        <f t="array" ref="BC26">(1+W26)*(1+INDEX(fx_rets,$AG26,INDEX(fx_ix,1,BC$3)))-1</f>
        <v>-1.8539024417887351E-3</v>
      </c>
      <c r="BD26" s="18" cm="1">
        <f t="array" ref="BD26">(1+X26)*(1+INDEX(fx_rets,$AG26,INDEX(fx_ix,1,BD$3)))-1</f>
        <v>2.7290289416069147E-2</v>
      </c>
      <c r="BE26" s="18" cm="1">
        <f t="array" ref="BE26">(1+Y26)*(1+INDEX(fx_rets,$AG26,INDEX(fx_ix,1,BE$3)))-1</f>
        <v>-1.2971523986538447E-2</v>
      </c>
      <c r="BF26" s="19">
        <v>21</v>
      </c>
      <c r="BG26" s="18">
        <f t="shared" si="17"/>
        <v>5.5250000000000021E-3</v>
      </c>
      <c r="BH26" s="18">
        <f t="shared" si="18"/>
        <v>-1.8485170646502791E-3</v>
      </c>
      <c r="BI26" s="18">
        <f t="shared" si="19"/>
        <v>2.7259950365896124E-2</v>
      </c>
      <c r="BJ26" s="18">
        <f t="shared" si="20"/>
        <v>-1.3018694307170398E-2</v>
      </c>
      <c r="BK26" s="18">
        <f t="shared" si="21"/>
        <v>5.4510495748181231E-3</v>
      </c>
      <c r="BL26" s="18">
        <f t="shared" si="22"/>
        <v>-1.5871188125567981E-3</v>
      </c>
      <c r="BM26" s="18">
        <f t="shared" si="23"/>
        <v>2.7318325052498649E-2</v>
      </c>
      <c r="BN26" s="18">
        <f t="shared" si="24"/>
        <v>-1.3130106507646788E-2</v>
      </c>
      <c r="BO26" s="18">
        <f t="shared" si="25"/>
        <v>7.1834763655433953E-3</v>
      </c>
      <c r="BP26" s="18">
        <f t="shared" si="26"/>
        <v>1.0360119771632981E-3</v>
      </c>
      <c r="BQ26" s="18">
        <f t="shared" si="27"/>
        <v>3.038281039177404E-2</v>
      </c>
      <c r="BR26" s="18">
        <f t="shared" si="28"/>
        <v>-1.2439300629135119E-2</v>
      </c>
      <c r="BS26" s="18">
        <f t="shared" si="29"/>
        <v>9.4147774346613478E-3</v>
      </c>
      <c r="BT26" s="18">
        <f t="shared" si="30"/>
        <v>4.0483557518600222E-3</v>
      </c>
      <c r="BU26" s="18">
        <f t="shared" si="31"/>
        <v>3.1926212937292142E-2</v>
      </c>
      <c r="BV26" s="18">
        <f t="shared" si="32"/>
        <v>-9.7922182390527412E-3</v>
      </c>
      <c r="BW26" s="18">
        <f t="shared" si="33"/>
        <v>-5.3482947656950275E-2</v>
      </c>
      <c r="BX26" s="18">
        <f t="shared" si="34"/>
        <v>-5.5715167253510334E-2</v>
      </c>
      <c r="BY26" s="18">
        <f t="shared" si="35"/>
        <v>-3.5886309305298014E-2</v>
      </c>
      <c r="BZ26" s="18">
        <f t="shared" si="36"/>
        <v>-7.8532128736641504E-2</v>
      </c>
      <c r="CA26" s="18">
        <f t="shared" si="37"/>
        <v>5.5250000000000021E-3</v>
      </c>
      <c r="CB26" s="18">
        <f t="shared" si="38"/>
        <v>-1.8539024417887351E-3</v>
      </c>
      <c r="CC26" s="18">
        <f t="shared" si="39"/>
        <v>2.7290289416069147E-2</v>
      </c>
      <c r="CD26" s="18">
        <f t="shared" si="40"/>
        <v>-1.2971523986538447E-2</v>
      </c>
      <c r="CE26" s="19">
        <v>21</v>
      </c>
      <c r="CF26" s="18">
        <f t="shared" ref="CF26:CL35" si="42">SUMPRODUCT(INDEX(port_wts,CF$3,),$BG26:$CD26)</f>
        <v>7.1834763655433953E-3</v>
      </c>
      <c r="CG26" s="18">
        <f t="shared" si="42"/>
        <v>7.1834763655433953E-3</v>
      </c>
      <c r="CH26" s="18">
        <f t="shared" si="42"/>
        <v>7.1834763655433953E-3</v>
      </c>
      <c r="CI26" s="18">
        <f t="shared" si="42"/>
        <v>0</v>
      </c>
      <c r="CJ26" s="18">
        <f t="shared" si="42"/>
        <v>0</v>
      </c>
      <c r="CK26" s="24">
        <f t="shared" si="42"/>
        <v>7.1834763655433953E-3</v>
      </c>
      <c r="CL26" s="24">
        <f t="shared" si="42"/>
        <v>0</v>
      </c>
    </row>
    <row r="27" spans="1:90" x14ac:dyDescent="0.2">
      <c r="A27" s="19">
        <v>22</v>
      </c>
      <c r="B27" s="16" cm="1">
        <f t="array" ref="B27">INDEX(asset_mu,1,B$3)+INDEX(asset_rets_norm,$A27,B$3)</f>
        <v>5.5145833333333175E-3</v>
      </c>
      <c r="C27" s="16" cm="1">
        <f t="array" ref="C27">INDEX(asset_mu,1,C$3)+INDEX(asset_rets_norm,$A27,C$3)</f>
        <v>3.9924999999999414E-3</v>
      </c>
      <c r="D27" s="16" cm="1">
        <f t="array" ref="D27">INDEX(asset_mu,1,D$3)+INDEX(asset_rets_norm,$A27,D$3)</f>
        <v>5.0847666666666465E-3</v>
      </c>
      <c r="E27" s="16" cm="1">
        <f t="array" ref="E27">INDEX(asset_mu,1,E$3)+INDEX(asset_rets_norm,$A27,E$3)</f>
        <v>3.0624999999998362E-4</v>
      </c>
      <c r="F27" s="16" cm="1">
        <f t="array" ref="F27">INDEX(asset_mu,1,F$3)+INDEX(asset_rets_norm,$A27,F$3)</f>
        <v>5.0206345451199843E-3</v>
      </c>
      <c r="G27" s="16" cm="1">
        <f t="array" ref="G27">INDEX(asset_mu,1,G$3)+INDEX(asset_rets_norm,$A27,G$3)</f>
        <v>3.7414160549372089E-3</v>
      </c>
      <c r="H27" s="16" cm="1">
        <f t="array" ref="H27">INDEX(asset_mu,1,H$3)+INDEX(asset_rets_norm,$A27,H$3)</f>
        <v>5.0889003357075489E-3</v>
      </c>
      <c r="I27" s="16" cm="1">
        <f t="array" ref="I27">INDEX(asset_mu,1,I$3)+INDEX(asset_rets_norm,$A27,I$3)</f>
        <v>1.6843523665147094E-4</v>
      </c>
      <c r="J27" s="16" cm="1">
        <f t="array" ref="J27">INDEX(asset_mu,1,J$3)+INDEX(asset_rets_norm,$A27,J$3)</f>
        <v>5.36545282957448E-3</v>
      </c>
      <c r="K27" s="16" cm="1">
        <f t="array" ref="K27">INDEX(asset_mu,1,K$3)+INDEX(asset_rets_norm,$A27,K$3)</f>
        <v>3.8516889949944261E-3</v>
      </c>
      <c r="L27" s="16" cm="1">
        <f t="array" ref="L27">INDEX(asset_mu,1,L$3)+INDEX(asset_rets_norm,$A27,L$3)</f>
        <v>6.0534351762260193E-3</v>
      </c>
      <c r="M27" s="16" cm="1">
        <f t="array" ref="M27">INDEX(asset_mu,1,M$3)+INDEX(asset_rets_norm,$A27,M$3)</f>
        <v>2.3320070733864246E-3</v>
      </c>
      <c r="N27" s="16" cm="1">
        <f t="array" ref="N27">INDEX(asset_mu,1,N$3)+INDEX(asset_rets_norm,$A27,N$3)</f>
        <v>6.5917374834669239E-3</v>
      </c>
      <c r="O27" s="16" cm="1">
        <f t="array" ref="O27">INDEX(asset_mu,1,O$3)+INDEX(asset_rets_norm,$A27,O$3)</f>
        <v>4.8850552932168936E-3</v>
      </c>
      <c r="P27" s="16" cm="1">
        <f t="array" ref="P27">INDEX(asset_mu,1,P$3)+INDEX(asset_rets_norm,$A27,P$3)</f>
        <v>6.1870723807181619E-3</v>
      </c>
      <c r="Q27" s="16" cm="1">
        <f t="array" ref="Q27">INDEX(asset_mu,1,Q$3)+INDEX(asset_rets_norm,$A27,Q$3)</f>
        <v>5.0095913663902054E-3</v>
      </c>
      <c r="R27" s="16" cm="1">
        <f t="array" ref="R27">INDEX(asset_mu,1,R$3)+INDEX(asset_rets_norm,$A27,R$3)</f>
        <v>-4.9494956526581931E-3</v>
      </c>
      <c r="S27" s="16" cm="1">
        <f t="array" ref="S27">INDEX(asset_mu,1,S$3)+INDEX(asset_rets_norm,$A27,S$3)</f>
        <v>2.8947057890046601E-2</v>
      </c>
      <c r="T27" s="16" cm="1">
        <f t="array" ref="T27">INDEX(asset_mu,1,T$3)+INDEX(asset_rets_norm,$A27,T$3)</f>
        <v>2.2909980617075987E-2</v>
      </c>
      <c r="U27" s="16" cm="1">
        <f t="array" ref="U27">INDEX(asset_mu,1,U$3)+INDEX(asset_rets_norm,$A27,U$3)</f>
        <v>-7.6690167051283842E-2</v>
      </c>
      <c r="V27" s="16" cm="1">
        <f t="array" ref="V27">INDEX(asset_mu,1,V$3)+INDEX(asset_rets_norm,$A27,V$3)</f>
        <v>5.5145833333333175E-3</v>
      </c>
      <c r="W27" s="16" cm="1">
        <f t="array" ref="W27">INDEX(asset_mu,1,W$3)+INDEX(asset_rets_norm,$A27,W$3)</f>
        <v>4.134999999999992E-3</v>
      </c>
      <c r="X27" s="16" cm="1">
        <f t="array" ref="X27">INDEX(asset_mu,1,X$3)+INDEX(asset_rets_norm,$A27,X$3)</f>
        <v>5.2029166666666075E-3</v>
      </c>
      <c r="Y27" s="16" cm="1">
        <f t="array" ref="Y27">INDEX(asset_mu,1,Y$3)+INDEX(asset_rets_norm,$A27,Y$3)</f>
        <v>4.493333333334392E-4</v>
      </c>
      <c r="Z27" s="19">
        <v>22</v>
      </c>
      <c r="AA27" s="16" cm="1">
        <f t="array" ref="AA27">INDEX(fx_mu,1,AA$3)+INDEX(fx_rets_norm,$A27,AA$3)</f>
        <v>0</v>
      </c>
      <c r="AB27" s="16" cm="1">
        <f t="array" ref="AB27">INDEX(fx_mu,1,AB$3)+INDEX(fx_rets_norm,$A27,AB$3)</f>
        <v>-3.8324269636465923E-2</v>
      </c>
      <c r="AC27" s="16" cm="1">
        <f t="array" ref="AC27">INDEX(fx_mu,1,AC$3)+INDEX(fx_rets_norm,$A27,AC$3)</f>
        <v>-2.0179707600836087E-2</v>
      </c>
      <c r="AD27" s="16" cm="1">
        <f t="array" ref="AD27">INDEX(fx_mu,1,AD$3)+INDEX(fx_rets_norm,$A27,AD$3)</f>
        <v>-6.1831885866034698E-3</v>
      </c>
      <c r="AE27" s="19">
        <v>22</v>
      </c>
      <c r="AF27" s="16">
        <f t="shared" si="0"/>
        <v>0</v>
      </c>
      <c r="AG27" s="19">
        <v>22</v>
      </c>
      <c r="AH27" s="18" cm="1">
        <f t="array" ref="AH27">(1+B27)*(1+INDEX(fx_rets,$AG27,INDEX(fx_ix,1,AH$3)))-1</f>
        <v>5.5145833333332117E-3</v>
      </c>
      <c r="AI27" s="18" cm="1">
        <f t="array" ref="AI27">(1+C27)*(1+INDEX(fx_rets,$AG27,INDEX(fx_ix,1,AI$3)))-1</f>
        <v>-3.4484779282989653E-2</v>
      </c>
      <c r="AJ27" s="18" cm="1">
        <f t="array" ref="AJ27">(1+D27)*(1+INDEX(fx_rets,$AG27,INDEX(fx_ix,1,AJ$3)))-1</f>
        <v>-1.5197550038721253E-2</v>
      </c>
      <c r="AK27" s="18" cm="1">
        <f t="array" ref="AK27">(1+E27)*(1+INDEX(fx_rets,$AG27,INDEX(fx_ix,1,AK$3)))-1</f>
        <v>-5.8788321881081407E-3</v>
      </c>
      <c r="AL27" s="18" cm="1">
        <f t="array" ref="AL27">(1+F27)*(1+INDEX(fx_rets,$AG27,INDEX(fx_ix,1,AL$3)))-1</f>
        <v>5.0206345451200285E-3</v>
      </c>
      <c r="AM27" s="18" cm="1">
        <f t="array" ref="AM27">(1+G27)*(1+INDEX(fx_rets,$AG27,INDEX(fx_ix,1,AM$3)))-1</f>
        <v>-3.4726240619240456E-2</v>
      </c>
      <c r="AN27" s="18" cm="1">
        <f t="array" ref="AN27">(1+H27)*(1+INDEX(fx_rets,$AG27,INDEX(fx_ix,1,AN$3)))-1</f>
        <v>-1.519349978591289E-2</v>
      </c>
      <c r="AO27" s="18" cm="1">
        <f t="array" ref="AO27">(1+I27)*(1+INDEX(fx_rets,$AG27,INDEX(fx_ix,1,AO$3)))-1</f>
        <v>-6.0157948167848252E-3</v>
      </c>
      <c r="AP27" s="18" cm="1">
        <f t="array" ref="AP27">(1+J27)*(1+INDEX(fx_rets,$AG27,INDEX(fx_ix,1,AP$3)))-1</f>
        <v>5.3654528295745685E-3</v>
      </c>
      <c r="AQ27" s="18" cm="1">
        <f t="array" ref="AQ27">(1+K27)*(1+INDEX(fx_rets,$AG27,INDEX(fx_ix,1,AQ$3)))-1</f>
        <v>-3.4620193809071442E-2</v>
      </c>
      <c r="AR27" s="18" cm="1">
        <f t="array" ref="AR27">(1+L27)*(1+INDEX(fx_rets,$AG27,INDEX(fx_ix,1,AR$3)))-1</f>
        <v>-1.4248428976446958E-2</v>
      </c>
      <c r="AS27" s="18" cm="1">
        <f t="array" ref="AS27">(1+M27)*(1+INDEX(fx_rets,$AG27,INDEX(fx_ix,1,AS$3)))-1</f>
        <v>-3.8656007527372305E-3</v>
      </c>
      <c r="AT27" s="18" cm="1">
        <f t="array" ref="AT27">(1+N27)*(1+INDEX(fx_rets,$AG27,INDEX(fx_ix,1,AT$3)))-1</f>
        <v>6.5917374834669751E-3</v>
      </c>
      <c r="AU27" s="18" cm="1">
        <f t="array" ref="AU27">(1+O27)*(1+INDEX(fx_rets,$AG27,INDEX(fx_ix,1,AU$3)))-1</f>
        <v>-3.3626430519495321E-2</v>
      </c>
      <c r="AV27" s="18" cm="1">
        <f t="array" ref="AV27">(1+P27)*(1+INDEX(fx_rets,$AG27,INDEX(fx_ix,1,AV$3)))-1</f>
        <v>-1.4117488531665945E-2</v>
      </c>
      <c r="AW27" s="18" cm="1">
        <f t="array" ref="AW27">(1+Q27)*(1+INDEX(fx_rets,$AG27,INDEX(fx_ix,1,AW$3)))-1</f>
        <v>-1.204572468373577E-3</v>
      </c>
      <c r="AX27" s="18" cm="1">
        <f t="array" ref="AX27">(1+R27)*(1+INDEX(fx_rets,$AG27,INDEX(fx_ix,1,AX$3)))-1</f>
        <v>-4.9494956526582312E-3</v>
      </c>
      <c r="AY27" s="18" cm="1">
        <f t="array" ref="AY27">(1+S27)*(1+INDEX(fx_rets,$AG27,INDEX(fx_ix,1,AY$3)))-1</f>
        <v>-1.0486586598179914E-2</v>
      </c>
      <c r="AZ27" s="18" cm="1">
        <f t="array" ref="AZ27">(1+T27)*(1+INDEX(fx_rets,$AG27,INDEX(fx_ix,1,AZ$3)))-1</f>
        <v>2.2679563062464325E-3</v>
      </c>
      <c r="BA27" s="18" cm="1">
        <f t="array" ref="BA27">(1+U27)*(1+INDEX(fx_rets,$AG27,INDEX(fx_ix,1,BA$3)))-1</f>
        <v>-8.2399165872271141E-2</v>
      </c>
      <c r="BB27" s="18" cm="1">
        <f t="array" ref="BB27">(1+V27)*(1+INDEX(fx_rets,$AG27,INDEX(fx_ix,1,BB$3)))-1</f>
        <v>5.5145833333332117E-3</v>
      </c>
      <c r="BC27" s="18" cm="1">
        <f t="array" ref="BC27">(1+W27)*(1+INDEX(fx_rets,$AG27,INDEX(fx_ix,1,BC$3)))-1</f>
        <v>-3.4347740491412759E-2</v>
      </c>
      <c r="BD27" s="18" cm="1">
        <f t="array" ref="BD27">(1+X27)*(1+INDEX(fx_rets,$AG27,INDEX(fx_ix,1,BD$3)))-1</f>
        <v>-1.5081784271174459E-2</v>
      </c>
      <c r="BE27" s="18" cm="1">
        <f t="array" ref="BE27">(1+Y27)*(1+INDEX(fx_rets,$AG27,INDEX(fx_ix,1,BE$3)))-1</f>
        <v>-5.7366335660081758E-3</v>
      </c>
      <c r="BF27" s="19">
        <v>22</v>
      </c>
      <c r="BG27" s="18">
        <f t="shared" si="17"/>
        <v>5.5145833333332117E-3</v>
      </c>
      <c r="BH27" s="18">
        <f t="shared" si="18"/>
        <v>-3.4484779282989653E-2</v>
      </c>
      <c r="BI27" s="18">
        <f t="shared" si="19"/>
        <v>-1.5197550038721253E-2</v>
      </c>
      <c r="BJ27" s="18">
        <f t="shared" si="20"/>
        <v>-5.8788321881081407E-3</v>
      </c>
      <c r="BK27" s="18">
        <f t="shared" si="21"/>
        <v>5.0206345451200285E-3</v>
      </c>
      <c r="BL27" s="18">
        <f t="shared" si="22"/>
        <v>-3.4726240619240456E-2</v>
      </c>
      <c r="BM27" s="18">
        <f t="shared" si="23"/>
        <v>-1.519349978591289E-2</v>
      </c>
      <c r="BN27" s="18">
        <f t="shared" si="24"/>
        <v>-6.0157948167848252E-3</v>
      </c>
      <c r="BO27" s="18">
        <f t="shared" si="25"/>
        <v>5.3654528295745685E-3</v>
      </c>
      <c r="BP27" s="18">
        <f t="shared" si="26"/>
        <v>-3.4620193809071442E-2</v>
      </c>
      <c r="BQ27" s="18">
        <f t="shared" si="27"/>
        <v>-1.4248428976446958E-2</v>
      </c>
      <c r="BR27" s="18">
        <f t="shared" si="28"/>
        <v>-3.8656007527372305E-3</v>
      </c>
      <c r="BS27" s="18">
        <f t="shared" si="29"/>
        <v>6.5917374834669751E-3</v>
      </c>
      <c r="BT27" s="18">
        <f t="shared" si="30"/>
        <v>-3.3626430519495321E-2</v>
      </c>
      <c r="BU27" s="18">
        <f t="shared" si="31"/>
        <v>-1.4117488531665945E-2</v>
      </c>
      <c r="BV27" s="18">
        <f t="shared" si="32"/>
        <v>-1.204572468373577E-3</v>
      </c>
      <c r="BW27" s="18">
        <f t="shared" si="33"/>
        <v>-4.9494956526582312E-3</v>
      </c>
      <c r="BX27" s="18">
        <f t="shared" si="34"/>
        <v>-1.0486586598179914E-2</v>
      </c>
      <c r="BY27" s="18">
        <f t="shared" si="35"/>
        <v>2.2679563062464325E-3</v>
      </c>
      <c r="BZ27" s="18">
        <f t="shared" si="36"/>
        <v>-8.2399165872271141E-2</v>
      </c>
      <c r="CA27" s="18">
        <f t="shared" si="37"/>
        <v>5.5145833333332117E-3</v>
      </c>
      <c r="CB27" s="18">
        <f t="shared" si="38"/>
        <v>-3.4347740491412759E-2</v>
      </c>
      <c r="CC27" s="18">
        <f t="shared" si="39"/>
        <v>-1.5081784271174459E-2</v>
      </c>
      <c r="CD27" s="18">
        <f t="shared" si="40"/>
        <v>-5.7366335660081758E-3</v>
      </c>
      <c r="CE27" s="19">
        <v>22</v>
      </c>
      <c r="CF27" s="18">
        <f t="shared" si="42"/>
        <v>5.3654528295745685E-3</v>
      </c>
      <c r="CG27" s="18">
        <f t="shared" si="42"/>
        <v>5.3654528295745685E-3</v>
      </c>
      <c r="CH27" s="18">
        <f t="shared" si="42"/>
        <v>5.3654528295745685E-3</v>
      </c>
      <c r="CI27" s="18">
        <f t="shared" si="42"/>
        <v>0</v>
      </c>
      <c r="CJ27" s="18">
        <f t="shared" si="42"/>
        <v>0</v>
      </c>
      <c r="CK27" s="24">
        <f t="shared" si="42"/>
        <v>5.3654528295745685E-3</v>
      </c>
      <c r="CL27" s="24">
        <f t="shared" si="42"/>
        <v>0</v>
      </c>
    </row>
    <row r="28" spans="1:90" x14ac:dyDescent="0.2">
      <c r="A28" s="19">
        <v>23</v>
      </c>
      <c r="B28" s="16" cm="1">
        <f t="array" ref="B28">INDEX(asset_mu,1,B$3)+INDEX(asset_rets_norm,$A28,B$3)</f>
        <v>5.5166666666666515E-3</v>
      </c>
      <c r="C28" s="16" cm="1">
        <f t="array" ref="C28">INDEX(asset_mu,1,C$3)+INDEX(asset_rets_norm,$A28,C$3)</f>
        <v>4.1308333333332746E-3</v>
      </c>
      <c r="D28" s="16" cm="1">
        <f t="array" ref="D28">INDEX(asset_mu,1,D$3)+INDEX(asset_rets_norm,$A28,D$3)</f>
        <v>5.0479166666666467E-3</v>
      </c>
      <c r="E28" s="16" cm="1">
        <f t="array" ref="E28">INDEX(asset_mu,1,E$3)+INDEX(asset_rets_norm,$A28,E$3)</f>
        <v>2.7708333333331697E-4</v>
      </c>
      <c r="F28" s="16" cm="1">
        <f t="array" ref="F28">INDEX(asset_mu,1,F$3)+INDEX(asset_rets_norm,$A28,F$3)</f>
        <v>5.8521211487156501E-3</v>
      </c>
      <c r="G28" s="16" cm="1">
        <f t="array" ref="G28">INDEX(asset_mu,1,G$3)+INDEX(asset_rets_norm,$A28,G$3)</f>
        <v>5.0297253939795457E-3</v>
      </c>
      <c r="H28" s="16" cm="1">
        <f t="array" ref="H28">INDEX(asset_mu,1,H$3)+INDEX(asset_rets_norm,$A28,H$3)</f>
        <v>4.8068851560912028E-3</v>
      </c>
      <c r="I28" s="16" cm="1">
        <f t="array" ref="I28">INDEX(asset_mu,1,I$3)+INDEX(asset_rets_norm,$A28,I$3)</f>
        <v>2.9718859588281931E-4</v>
      </c>
      <c r="J28" s="16" cm="1">
        <f t="array" ref="J28">INDEX(asset_mu,1,J$3)+INDEX(asset_rets_norm,$A28,J$3)</f>
        <v>9.459803925535271E-3</v>
      </c>
      <c r="K28" s="16" cm="1">
        <f t="array" ref="K28">INDEX(asset_mu,1,K$3)+INDEX(asset_rets_norm,$A28,K$3)</f>
        <v>8.3133058870243776E-3</v>
      </c>
      <c r="L28" s="16" cm="1">
        <f t="array" ref="L28">INDEX(asset_mu,1,L$3)+INDEX(asset_rets_norm,$A28,L$3)</f>
        <v>9.1916147612351902E-3</v>
      </c>
      <c r="M28" s="16" cm="1">
        <f t="array" ref="M28">INDEX(asset_mu,1,M$3)+INDEX(asset_rets_norm,$A28,M$3)</f>
        <v>8.9865587544523382E-4</v>
      </c>
      <c r="N28" s="16" cm="1">
        <f t="array" ref="N28">INDEX(asset_mu,1,N$3)+INDEX(asset_rets_norm,$A28,N$3)</f>
        <v>1.5507796038769454E-2</v>
      </c>
      <c r="O28" s="16" cm="1">
        <f t="array" ref="O28">INDEX(asset_mu,1,O$3)+INDEX(asset_rets_norm,$A28,O$3)</f>
        <v>1.1581904923535474E-2</v>
      </c>
      <c r="P28" s="16" cm="1">
        <f t="array" ref="P28">INDEX(asset_mu,1,P$3)+INDEX(asset_rets_norm,$A28,P$3)</f>
        <v>1.3639571213772151E-2</v>
      </c>
      <c r="Q28" s="16" cm="1">
        <f t="array" ref="Q28">INDEX(asset_mu,1,Q$3)+INDEX(asset_rets_norm,$A28,Q$3)</f>
        <v>4.6733677542201996E-3</v>
      </c>
      <c r="R28" s="16" cm="1">
        <f t="array" ref="R28">INDEX(asset_mu,1,R$3)+INDEX(asset_rets_norm,$A28,R$3)</f>
        <v>-8.0068560235063771E-2</v>
      </c>
      <c r="S28" s="16" cm="1">
        <f t="array" ref="S28">INDEX(asset_mu,1,S$3)+INDEX(asset_rets_norm,$A28,S$3)</f>
        <v>-5.2868435934243715E-2</v>
      </c>
      <c r="T28" s="16" cm="1">
        <f t="array" ref="T28">INDEX(asset_mu,1,T$3)+INDEX(asset_rets_norm,$A28,T$3)</f>
        <v>-4.6005218687872843E-2</v>
      </c>
      <c r="U28" s="16" cm="1">
        <f t="array" ref="U28">INDEX(asset_mu,1,U$3)+INDEX(asset_rets_norm,$A28,U$3)</f>
        <v>7.4905774574265341E-3</v>
      </c>
      <c r="V28" s="16" cm="1">
        <f t="array" ref="V28">INDEX(asset_mu,1,V$3)+INDEX(asset_rets_norm,$A28,V$3)</f>
        <v>5.5166666666666515E-3</v>
      </c>
      <c r="W28" s="16" cm="1">
        <f t="array" ref="W28">INDEX(asset_mu,1,W$3)+INDEX(asset_rets_norm,$A28,W$3)</f>
        <v>4.2591666666666585E-3</v>
      </c>
      <c r="X28" s="16" cm="1">
        <f t="array" ref="X28">INDEX(asset_mu,1,X$3)+INDEX(asset_rets_norm,$A28,X$3)</f>
        <v>5.1499166666666082E-3</v>
      </c>
      <c r="Y28" s="16" cm="1">
        <f t="array" ref="Y28">INDEX(asset_mu,1,Y$3)+INDEX(asset_rets_norm,$A28,Y$3)</f>
        <v>3.8533333333343921E-4</v>
      </c>
      <c r="Z28" s="19">
        <v>23</v>
      </c>
      <c r="AA28" s="16" cm="1">
        <f t="array" ref="AA28">INDEX(fx_mu,1,AA$3)+INDEX(fx_rets_norm,$A28,AA$3)</f>
        <v>0</v>
      </c>
      <c r="AB28" s="16" cm="1">
        <f t="array" ref="AB28">INDEX(fx_mu,1,AB$3)+INDEX(fx_rets_norm,$A28,AB$3)</f>
        <v>2.824308247059918E-2</v>
      </c>
      <c r="AC28" s="16" cm="1">
        <f t="array" ref="AC28">INDEX(fx_mu,1,AC$3)+INDEX(fx_rets_norm,$A28,AC$3)</f>
        <v>-1.5145498390255134E-2</v>
      </c>
      <c r="AD28" s="16" cm="1">
        <f t="array" ref="AD28">INDEX(fx_mu,1,AD$3)+INDEX(fx_rets_norm,$A28,AD$3)</f>
        <v>-1.3703532427022578E-2</v>
      </c>
      <c r="AE28" s="19">
        <v>23</v>
      </c>
      <c r="AF28" s="16">
        <f t="shared" si="0"/>
        <v>0</v>
      </c>
      <c r="AG28" s="19">
        <v>23</v>
      </c>
      <c r="AH28" s="18" cm="1">
        <f t="array" ref="AH28">(1+B28)*(1+INDEX(fx_rets,$AG28,INDEX(fx_ix,1,AH$3)))-1</f>
        <v>5.5166666666666142E-3</v>
      </c>
      <c r="AI28" s="18" cm="1">
        <f t="array" ref="AI28">(1+C28)*(1+INDEX(fx_rets,$AG28,INDEX(fx_ix,1,AI$3)))-1</f>
        <v>3.2490583270438078E-2</v>
      </c>
      <c r="AJ28" s="18" cm="1">
        <f t="array" ref="AJ28">(1+D28)*(1+INDEX(fx_rets,$AG28,INDEX(fx_ix,1,AJ$3)))-1</f>
        <v>-1.0174034937337706E-2</v>
      </c>
      <c r="AK28" s="18" cm="1">
        <f t="array" ref="AK28">(1+E28)*(1+INDEX(fx_rets,$AG28,INDEX(fx_ix,1,AK$3)))-1</f>
        <v>-1.343024611413246E-2</v>
      </c>
      <c r="AL28" s="18" cm="1">
        <f t="array" ref="AL28">(1+F28)*(1+INDEX(fx_rets,$AG28,INDEX(fx_ix,1,AL$3)))-1</f>
        <v>5.8521211487156943E-3</v>
      </c>
      <c r="AM28" s="18" cm="1">
        <f t="array" ref="AM28">(1+G28)*(1+INDEX(fx_rets,$AG28,INDEX(fx_ix,1,AM$3)))-1</f>
        <v>3.3414862813685442E-2</v>
      </c>
      <c r="AN28" s="18" cm="1">
        <f t="array" ref="AN28">(1+H28)*(1+INDEX(fx_rets,$AG28,INDEX(fx_ix,1,AN$3)))-1</f>
        <v>-1.0411415905557719E-2</v>
      </c>
      <c r="AO28" s="18" cm="1">
        <f t="array" ref="AO28">(1+I28)*(1+INDEX(fx_rets,$AG28,INDEX(fx_ix,1,AO$3)))-1</f>
        <v>-1.3410416364700306E-2</v>
      </c>
      <c r="AP28" s="18" cm="1">
        <f t="array" ref="AP28">(1+J28)*(1+INDEX(fx_rets,$AG28,INDEX(fx_ix,1,AP$3)))-1</f>
        <v>9.4598039255353594E-3</v>
      </c>
      <c r="AQ28" s="18" cm="1">
        <f t="array" ref="AQ28">(1+K28)*(1+INDEX(fx_rets,$AG28,INDEX(fx_ix,1,AQ$3)))-1</f>
        <v>3.6791181741394174E-2</v>
      </c>
      <c r="AR28" s="18" cm="1">
        <f t="array" ref="AR28">(1+L28)*(1+INDEX(fx_rets,$AG28,INDEX(fx_ix,1,AR$3)))-1</f>
        <v>-6.0930952155900941E-3</v>
      </c>
      <c r="AS28" s="18" cm="1">
        <f t="array" ref="AS28">(1+M28)*(1+INDEX(fx_rets,$AG28,INDEX(fx_ix,1,AS$3)))-1</f>
        <v>-1.2817191311507381E-2</v>
      </c>
      <c r="AT28" s="18" cm="1">
        <f t="array" ref="AT28">(1+N28)*(1+INDEX(fx_rets,$AG28,INDEX(fx_ix,1,AT$3)))-1</f>
        <v>1.5507796038769506E-2</v>
      </c>
      <c r="AU28" s="18" cm="1">
        <f t="array" ref="AU28">(1+O28)*(1+INDEX(fx_rets,$AG28,INDEX(fx_ix,1,AU$3)))-1</f>
        <v>4.0152096090056766E-2</v>
      </c>
      <c r="AV28" s="18" cm="1">
        <f t="array" ref="AV28">(1+P28)*(1+INDEX(fx_rets,$AG28,INDEX(fx_ix,1,AV$3)))-1</f>
        <v>-1.7125052803448337E-3</v>
      </c>
      <c r="AW28" s="18" cm="1">
        <f t="array" ref="AW28">(1+Q28)*(1+INDEX(fx_rets,$AG28,INDEX(fx_ix,1,AW$3)))-1</f>
        <v>-9.0942063193658607E-3</v>
      </c>
      <c r="AX28" s="18" cm="1">
        <f t="array" ref="AX28">(1+R28)*(1+INDEX(fx_rets,$AG28,INDEX(fx_ix,1,AX$3)))-1</f>
        <v>-8.0068560235063813E-2</v>
      </c>
      <c r="AY28" s="18" cm="1">
        <f t="array" ref="AY28">(1+S28)*(1+INDEX(fx_rets,$AG28,INDEX(fx_ix,1,AY$3)))-1</f>
        <v>-2.6118521059826927E-2</v>
      </c>
      <c r="AZ28" s="18" cm="1">
        <f t="array" ref="AZ28">(1+T28)*(1+INDEX(fx_rets,$AG28,INDEX(fx_ix,1,AZ$3)))-1</f>
        <v>-6.0453945112547536E-2</v>
      </c>
      <c r="BA28" s="18" cm="1">
        <f t="array" ref="BA28">(1+U28)*(1+INDEX(fx_rets,$AG28,INDEX(fx_ix,1,BA$3)))-1</f>
        <v>-6.3156023406810702E-3</v>
      </c>
      <c r="BB28" s="18" cm="1">
        <f t="array" ref="BB28">(1+V28)*(1+INDEX(fx_rets,$AG28,INDEX(fx_ix,1,BB$3)))-1</f>
        <v>5.5166666666666142E-3</v>
      </c>
      <c r="BC28" s="18" cm="1">
        <f t="array" ref="BC28">(1+W28)*(1+INDEX(fx_rets,$AG28,INDEX(fx_ix,1,BC$3)))-1</f>
        <v>3.2622541132688587E-2</v>
      </c>
      <c r="BD28" s="18" cm="1">
        <f t="array" ref="BD28">(1+X28)*(1+INDEX(fx_rets,$AG28,INDEX(fx_ix,1,BD$3)))-1</f>
        <v>-1.0073579778173469E-2</v>
      </c>
      <c r="BE28" s="18" cm="1">
        <f t="array" ref="BE28">(1+Y28)*(1+INDEX(fx_rets,$AG28,INDEX(fx_ix,1,BE$3)))-1</f>
        <v>-1.3323479521517689E-2</v>
      </c>
      <c r="BF28" s="19">
        <v>23</v>
      </c>
      <c r="BG28" s="18">
        <f t="shared" si="17"/>
        <v>5.5166666666666142E-3</v>
      </c>
      <c r="BH28" s="18">
        <f t="shared" si="18"/>
        <v>3.2490583270438078E-2</v>
      </c>
      <c r="BI28" s="18">
        <f t="shared" si="19"/>
        <v>-1.0174034937337706E-2</v>
      </c>
      <c r="BJ28" s="18">
        <f t="shared" si="20"/>
        <v>-1.343024611413246E-2</v>
      </c>
      <c r="BK28" s="18">
        <f t="shared" si="21"/>
        <v>5.8521211487156943E-3</v>
      </c>
      <c r="BL28" s="18">
        <f t="shared" si="22"/>
        <v>3.3414862813685442E-2</v>
      </c>
      <c r="BM28" s="18">
        <f t="shared" si="23"/>
        <v>-1.0411415905557719E-2</v>
      </c>
      <c r="BN28" s="18">
        <f t="shared" si="24"/>
        <v>-1.3410416364700306E-2</v>
      </c>
      <c r="BO28" s="18">
        <f t="shared" si="25"/>
        <v>9.4598039255353594E-3</v>
      </c>
      <c r="BP28" s="18">
        <f t="shared" si="26"/>
        <v>3.6791181741394174E-2</v>
      </c>
      <c r="BQ28" s="18">
        <f t="shared" si="27"/>
        <v>-6.0930952155900941E-3</v>
      </c>
      <c r="BR28" s="18">
        <f t="shared" si="28"/>
        <v>-1.2817191311507381E-2</v>
      </c>
      <c r="BS28" s="18">
        <f t="shared" si="29"/>
        <v>1.5507796038769506E-2</v>
      </c>
      <c r="BT28" s="18">
        <f t="shared" si="30"/>
        <v>4.0152096090056766E-2</v>
      </c>
      <c r="BU28" s="18">
        <f t="shared" si="31"/>
        <v>-1.7125052803448337E-3</v>
      </c>
      <c r="BV28" s="18">
        <f t="shared" si="32"/>
        <v>-9.0942063193658607E-3</v>
      </c>
      <c r="BW28" s="18">
        <f t="shared" si="33"/>
        <v>-8.0068560235063813E-2</v>
      </c>
      <c r="BX28" s="18">
        <f t="shared" si="34"/>
        <v>-2.6118521059826927E-2</v>
      </c>
      <c r="BY28" s="18">
        <f t="shared" si="35"/>
        <v>-6.0453945112547536E-2</v>
      </c>
      <c r="BZ28" s="18">
        <f t="shared" si="36"/>
        <v>-6.3156023406810702E-3</v>
      </c>
      <c r="CA28" s="18">
        <f t="shared" si="37"/>
        <v>5.5166666666666142E-3</v>
      </c>
      <c r="CB28" s="18">
        <f t="shared" si="38"/>
        <v>3.2622541132688587E-2</v>
      </c>
      <c r="CC28" s="18">
        <f t="shared" si="39"/>
        <v>-1.0073579778173469E-2</v>
      </c>
      <c r="CD28" s="18">
        <f t="shared" si="40"/>
        <v>-1.3323479521517689E-2</v>
      </c>
      <c r="CE28" s="19">
        <v>23</v>
      </c>
      <c r="CF28" s="18">
        <f t="shared" si="42"/>
        <v>9.4598039255353594E-3</v>
      </c>
      <c r="CG28" s="18">
        <f t="shared" si="42"/>
        <v>9.4598039255353594E-3</v>
      </c>
      <c r="CH28" s="18">
        <f t="shared" si="42"/>
        <v>9.4598039255353594E-3</v>
      </c>
      <c r="CI28" s="18">
        <f t="shared" si="42"/>
        <v>0</v>
      </c>
      <c r="CJ28" s="18">
        <f t="shared" si="42"/>
        <v>0</v>
      </c>
      <c r="CK28" s="24">
        <f t="shared" si="42"/>
        <v>9.4598039255353594E-3</v>
      </c>
      <c r="CL28" s="24">
        <f t="shared" si="42"/>
        <v>0</v>
      </c>
    </row>
    <row r="29" spans="1:90" x14ac:dyDescent="0.2">
      <c r="A29" s="19">
        <v>24</v>
      </c>
      <c r="B29" s="16" cm="1">
        <f t="array" ref="B29">INDEX(asset_mu,1,B$3)+INDEX(asset_rets_norm,$A29,B$3)</f>
        <v>5.6697916666666511E-3</v>
      </c>
      <c r="C29" s="16" cm="1">
        <f t="array" ref="C29">INDEX(asset_mu,1,C$3)+INDEX(asset_rets_norm,$A29,C$3)</f>
        <v>4.1924999999999411E-3</v>
      </c>
      <c r="D29" s="16" cm="1">
        <f t="array" ref="D29">INDEX(asset_mu,1,D$3)+INDEX(asset_rets_norm,$A29,D$3)</f>
        <v>4.9833333333333136E-3</v>
      </c>
      <c r="E29" s="16" cm="1">
        <f t="array" ref="E29">INDEX(asset_mu,1,E$3)+INDEX(asset_rets_norm,$A29,E$3)</f>
        <v>5.9479166666665027E-4</v>
      </c>
      <c r="F29" s="16" cm="1">
        <f t="array" ref="F29">INDEX(asset_mu,1,F$3)+INDEX(asset_rets_norm,$A29,F$3)</f>
        <v>7.2287120281348651E-3</v>
      </c>
      <c r="G29" s="16" cm="1">
        <f t="array" ref="G29">INDEX(asset_mu,1,G$3)+INDEX(asset_rets_norm,$A29,G$3)</f>
        <v>5.3425725096945438E-3</v>
      </c>
      <c r="H29" s="16" cm="1">
        <f t="array" ref="H29">INDEX(asset_mu,1,H$3)+INDEX(asset_rets_norm,$A29,H$3)</f>
        <v>4.467308622433188E-3</v>
      </c>
      <c r="I29" s="16" cm="1">
        <f t="array" ref="I29">INDEX(asset_mu,1,I$3)+INDEX(asset_rets_norm,$A29,I$3)</f>
        <v>-3.961337347488656E-4</v>
      </c>
      <c r="J29" s="16" cm="1">
        <f t="array" ref="J29">INDEX(asset_mu,1,J$3)+INDEX(asset_rets_norm,$A29,J$3)</f>
        <v>1.193105374051231E-2</v>
      </c>
      <c r="K29" s="16" cm="1">
        <f t="array" ref="K29">INDEX(asset_mu,1,K$3)+INDEX(asset_rets_norm,$A29,K$3)</f>
        <v>1.0719437581867317E-2</v>
      </c>
      <c r="L29" s="16" cm="1">
        <f t="array" ref="L29">INDEX(asset_mu,1,L$3)+INDEX(asset_rets_norm,$A29,L$3)</f>
        <v>7.8655503230635644E-3</v>
      </c>
      <c r="M29" s="16" cm="1">
        <f t="array" ref="M29">INDEX(asset_mu,1,M$3)+INDEX(asset_rets_norm,$A29,M$3)</f>
        <v>5.8387727560692813E-4</v>
      </c>
      <c r="N29" s="16" cm="1">
        <f t="array" ref="N29">INDEX(asset_mu,1,N$3)+INDEX(asset_rets_norm,$A29,N$3)</f>
        <v>1.8771742293266228E-2</v>
      </c>
      <c r="O29" s="16" cm="1">
        <f t="array" ref="O29">INDEX(asset_mu,1,O$3)+INDEX(asset_rets_norm,$A29,O$3)</f>
        <v>1.5870944651152435E-2</v>
      </c>
      <c r="P29" s="16" cm="1">
        <f t="array" ref="P29">INDEX(asset_mu,1,P$3)+INDEX(asset_rets_norm,$A29,P$3)</f>
        <v>8.543476282197782E-3</v>
      </c>
      <c r="Q29" s="16" cm="1">
        <f t="array" ref="Q29">INDEX(asset_mu,1,Q$3)+INDEX(asset_rets_norm,$A29,Q$3)</f>
        <v>1.2619992437118165E-3</v>
      </c>
      <c r="R29" s="16" cm="1">
        <f t="array" ref="R29">INDEX(asset_mu,1,R$3)+INDEX(asset_rets_norm,$A29,R$3)</f>
        <v>4.0533860603064022E-3</v>
      </c>
      <c r="S29" s="16" cm="1">
        <f t="array" ref="S29">INDEX(asset_mu,1,S$3)+INDEX(asset_rets_norm,$A29,S$3)</f>
        <v>-3.6930489678668067E-3</v>
      </c>
      <c r="T29" s="16" cm="1">
        <f t="array" ref="T29">INDEX(asset_mu,1,T$3)+INDEX(asset_rets_norm,$A29,T$3)</f>
        <v>1.3073491582820495E-2</v>
      </c>
      <c r="U29" s="16" cm="1">
        <f t="array" ref="U29">INDEX(asset_mu,1,U$3)+INDEX(asset_rets_norm,$A29,U$3)</f>
        <v>-5.890155380990969E-2</v>
      </c>
      <c r="V29" s="16" cm="1">
        <f t="array" ref="V29">INDEX(asset_mu,1,V$3)+INDEX(asset_rets_norm,$A29,V$3)</f>
        <v>5.6697916666666511E-3</v>
      </c>
      <c r="W29" s="16" cm="1">
        <f t="array" ref="W29">INDEX(asset_mu,1,W$3)+INDEX(asset_rets_norm,$A29,W$3)</f>
        <v>4.1340833333333256E-3</v>
      </c>
      <c r="X29" s="16" cm="1">
        <f t="array" ref="X29">INDEX(asset_mu,1,X$3)+INDEX(asset_rets_norm,$A29,X$3)</f>
        <v>5.0100833333332744E-3</v>
      </c>
      <c r="Y29" s="16" cm="1">
        <f t="array" ref="Y29">INDEX(asset_mu,1,Y$3)+INDEX(asset_rets_norm,$A29,Y$3)</f>
        <v>5.386666666667726E-4</v>
      </c>
      <c r="Z29" s="19">
        <v>24</v>
      </c>
      <c r="AA29" s="16" cm="1">
        <f t="array" ref="AA29">INDEX(fx_mu,1,AA$3)+INDEX(fx_rets_norm,$A29,AA$3)</f>
        <v>0</v>
      </c>
      <c r="AB29" s="16" cm="1">
        <f t="array" ref="AB29">INDEX(fx_mu,1,AB$3)+INDEX(fx_rets_norm,$A29,AB$3)</f>
        <v>7.9900627740533567E-2</v>
      </c>
      <c r="AC29" s="16" cm="1">
        <f t="array" ref="AC29">INDEX(fx_mu,1,AC$3)+INDEX(fx_rets_norm,$A29,AC$3)</f>
        <v>4.9177021992938615E-2</v>
      </c>
      <c r="AD29" s="16" cm="1">
        <f t="array" ref="AD29">INDEX(fx_mu,1,AD$3)+INDEX(fx_rets_norm,$A29,AD$3)</f>
        <v>-3.4975923253548015E-2</v>
      </c>
      <c r="AE29" s="19">
        <v>24</v>
      </c>
      <c r="AF29" s="16">
        <f t="shared" si="0"/>
        <v>0</v>
      </c>
      <c r="AG29" s="19">
        <v>24</v>
      </c>
      <c r="AH29" s="18" cm="1">
        <f t="array" ref="AH29">(1+B29)*(1+INDEX(fx_rets,$AG29,INDEX(fx_ix,1,AH$3)))-1</f>
        <v>5.6697916666665904E-3</v>
      </c>
      <c r="AI29" s="18" cm="1">
        <f t="array" ref="AI29">(1+C29)*(1+INDEX(fx_rets,$AG29,INDEX(fx_ix,1,AI$3)))-1</f>
        <v>8.4428111122335947E-2</v>
      </c>
      <c r="AJ29" s="18" cm="1">
        <f t="array" ref="AJ29">(1+D29)*(1+INDEX(fx_rets,$AG29,INDEX(fx_ix,1,AJ$3)))-1</f>
        <v>5.440542081920352E-2</v>
      </c>
      <c r="AK29" s="18" cm="1">
        <f t="array" ref="AK29">(1+E29)*(1+INDEX(fx_rets,$AG29,INDEX(fx_ix,1,AK$3)))-1</f>
        <v>-3.4401934974566561E-2</v>
      </c>
      <c r="AL29" s="18" cm="1">
        <f t="array" ref="AL29">(1+F29)*(1+INDEX(fx_rets,$AG29,INDEX(fx_ix,1,AL$3)))-1</f>
        <v>7.2287120281349093E-3</v>
      </c>
      <c r="AM29" s="18" cm="1">
        <f t="array" ref="AM29">(1+G29)*(1+INDEX(fx_rets,$AG29,INDEX(fx_ix,1,AM$3)))-1</f>
        <v>8.5670075147502134E-2</v>
      </c>
      <c r="AN29" s="18" cm="1">
        <f t="array" ref="AN29">(1+H29)*(1+INDEX(fx_rets,$AG29,INDEX(fx_ix,1,AN$3)))-1</f>
        <v>5.38640195497464E-2</v>
      </c>
      <c r="AO29" s="18" cm="1">
        <f t="array" ref="AO29">(1+I29)*(1+INDEX(fx_rets,$AG29,INDEX(fx_ix,1,AO$3)))-1</f>
        <v>-3.5358201845192228E-2</v>
      </c>
      <c r="AP29" s="18" cm="1">
        <f t="array" ref="AP29">(1+J29)*(1+INDEX(fx_rets,$AG29,INDEX(fx_ix,1,AP$3)))-1</f>
        <v>1.1931053740512398E-2</v>
      </c>
      <c r="AQ29" s="18" cm="1">
        <f t="array" ref="AQ29">(1+K29)*(1+INDEX(fx_rets,$AG29,INDEX(fx_ix,1,AQ$3)))-1</f>
        <v>9.1476555114217595E-2</v>
      </c>
      <c r="AR29" s="18" cm="1">
        <f t="array" ref="AR29">(1+L29)*(1+INDEX(fx_rets,$AG29,INDEX(fx_ix,1,AR$3)))-1</f>
        <v>5.7429376657226028E-2</v>
      </c>
      <c r="AS29" s="18" cm="1">
        <f t="array" ref="AS29">(1+M29)*(1+INDEX(fx_rets,$AG29,INDEX(fx_ix,1,AS$3)))-1</f>
        <v>-3.4412467624722276E-2</v>
      </c>
      <c r="AT29" s="18" cm="1">
        <f t="array" ref="AT29">(1+N29)*(1+INDEX(fx_rets,$AG29,INDEX(fx_ix,1,AT$3)))-1</f>
        <v>1.877174229326628E-2</v>
      </c>
      <c r="AU29" s="18" cm="1">
        <f t="array" ref="AU29">(1+O29)*(1+INDEX(fx_rets,$AG29,INDEX(fx_ix,1,AU$3)))-1</f>
        <v>9.7039670832148373E-2</v>
      </c>
      <c r="AV29" s="18" cm="1">
        <f t="array" ref="AV29">(1+P29)*(1+INDEX(fx_rets,$AG29,INDEX(fx_ix,1,AV$3)))-1</f>
        <v>5.8140640996162229E-2</v>
      </c>
      <c r="AW29" s="18" cm="1">
        <f t="array" ref="AW29">(1+Q29)*(1+INDEX(fx_rets,$AG29,INDEX(fx_ix,1,AW$3)))-1</f>
        <v>-3.3758063598530397E-2</v>
      </c>
      <c r="AX29" s="18" cm="1">
        <f t="array" ref="AX29">(1+R29)*(1+INDEX(fx_rets,$AG29,INDEX(fx_ix,1,AX$3)))-1</f>
        <v>4.0533860603064742E-3</v>
      </c>
      <c r="AY29" s="18" cm="1">
        <f t="array" ref="AY29">(1+S29)*(1+INDEX(fx_rets,$AG29,INDEX(fx_ix,1,AY$3)))-1</f>
        <v>7.5912501841857827E-2</v>
      </c>
      <c r="AZ29" s="18" cm="1">
        <f t="array" ref="AZ29">(1+T29)*(1+INDEX(fx_rets,$AG29,INDEX(fx_ix,1,AZ$3)))-1</f>
        <v>6.2893428958852082E-2</v>
      </c>
      <c r="BA29" s="18" cm="1">
        <f t="array" ref="BA29">(1+U29)*(1+INDEX(fx_rets,$AG29,INDEX(fx_ix,1,BA$3)))-1</f>
        <v>-9.1817340837887618E-2</v>
      </c>
      <c r="BB29" s="18" cm="1">
        <f t="array" ref="BB29">(1+V29)*(1+INDEX(fx_rets,$AG29,INDEX(fx_ix,1,BB$3)))-1</f>
        <v>5.6697916666665904E-3</v>
      </c>
      <c r="BC29" s="18" cm="1">
        <f t="array" ref="BC29">(1+W29)*(1+INDEX(fx_rets,$AG29,INDEX(fx_ix,1,BC$3)))-1</f>
        <v>8.4365026927332165E-2</v>
      </c>
      <c r="BD29" s="18" cm="1">
        <f t="array" ref="BD29">(1+X29)*(1+INDEX(fx_rets,$AG29,INDEX(fx_ix,1,BD$3)))-1</f>
        <v>5.4433486304541701E-2</v>
      </c>
      <c r="BE29" s="18" cm="1">
        <f t="array" ref="BE29">(1+Y29)*(1+INDEX(fx_rets,$AG29,INDEX(fx_ix,1,BE$3)))-1</f>
        <v>-3.4456096950873927E-2</v>
      </c>
      <c r="BF29" s="19">
        <v>24</v>
      </c>
      <c r="BG29" s="18">
        <f t="shared" si="17"/>
        <v>5.6697916666665904E-3</v>
      </c>
      <c r="BH29" s="18">
        <f t="shared" si="18"/>
        <v>8.4428111122335947E-2</v>
      </c>
      <c r="BI29" s="18">
        <f t="shared" si="19"/>
        <v>5.440542081920352E-2</v>
      </c>
      <c r="BJ29" s="18">
        <f t="shared" si="20"/>
        <v>-3.4401934974566561E-2</v>
      </c>
      <c r="BK29" s="18">
        <f t="shared" si="21"/>
        <v>7.2287120281349093E-3</v>
      </c>
      <c r="BL29" s="18">
        <f t="shared" si="22"/>
        <v>8.5670075147502134E-2</v>
      </c>
      <c r="BM29" s="18">
        <f t="shared" si="23"/>
        <v>5.38640195497464E-2</v>
      </c>
      <c r="BN29" s="18">
        <f t="shared" si="24"/>
        <v>-3.5358201845192228E-2</v>
      </c>
      <c r="BO29" s="18">
        <f t="shared" si="25"/>
        <v>1.1931053740512398E-2</v>
      </c>
      <c r="BP29" s="18">
        <f t="shared" si="26"/>
        <v>9.1476555114217595E-2</v>
      </c>
      <c r="BQ29" s="18">
        <f t="shared" si="27"/>
        <v>5.7429376657226028E-2</v>
      </c>
      <c r="BR29" s="18">
        <f t="shared" si="28"/>
        <v>-3.4412467624722276E-2</v>
      </c>
      <c r="BS29" s="18">
        <f t="shared" si="29"/>
        <v>1.877174229326628E-2</v>
      </c>
      <c r="BT29" s="18">
        <f t="shared" si="30"/>
        <v>9.7039670832148373E-2</v>
      </c>
      <c r="BU29" s="18">
        <f t="shared" si="31"/>
        <v>5.8140640996162229E-2</v>
      </c>
      <c r="BV29" s="18">
        <f t="shared" si="32"/>
        <v>-3.3758063598530397E-2</v>
      </c>
      <c r="BW29" s="18">
        <f t="shared" si="33"/>
        <v>4.0533860603064742E-3</v>
      </c>
      <c r="BX29" s="18">
        <f t="shared" si="34"/>
        <v>7.5912501841857827E-2</v>
      </c>
      <c r="BY29" s="18">
        <f t="shared" si="35"/>
        <v>6.2893428958852082E-2</v>
      </c>
      <c r="BZ29" s="18">
        <f t="shared" si="36"/>
        <v>-9.1817340837887618E-2</v>
      </c>
      <c r="CA29" s="18">
        <f t="shared" si="37"/>
        <v>5.6697916666665904E-3</v>
      </c>
      <c r="CB29" s="18">
        <f t="shared" si="38"/>
        <v>8.4365026927332165E-2</v>
      </c>
      <c r="CC29" s="18">
        <f t="shared" si="39"/>
        <v>5.4433486304541701E-2</v>
      </c>
      <c r="CD29" s="18">
        <f t="shared" si="40"/>
        <v>-3.4456096950873927E-2</v>
      </c>
      <c r="CE29" s="19">
        <v>24</v>
      </c>
      <c r="CF29" s="18">
        <f t="shared" si="42"/>
        <v>1.1931053740512398E-2</v>
      </c>
      <c r="CG29" s="18">
        <f t="shared" si="42"/>
        <v>1.1931053740512398E-2</v>
      </c>
      <c r="CH29" s="18">
        <f t="shared" si="42"/>
        <v>1.1931053740512398E-2</v>
      </c>
      <c r="CI29" s="18">
        <f t="shared" si="42"/>
        <v>0</v>
      </c>
      <c r="CJ29" s="18">
        <f t="shared" si="42"/>
        <v>0</v>
      </c>
      <c r="CK29" s="24">
        <f t="shared" si="42"/>
        <v>1.1931053740512398E-2</v>
      </c>
      <c r="CL29" s="24">
        <f t="shared" si="42"/>
        <v>0</v>
      </c>
    </row>
    <row r="30" spans="1:90" x14ac:dyDescent="0.2">
      <c r="A30" s="19">
        <v>25</v>
      </c>
      <c r="B30" s="16" cm="1">
        <f t="array" ref="B30">INDEX(asset_mu,1,B$3)+INDEX(asset_rets_norm,$A30,B$3)</f>
        <v>5.4677083333333184E-3</v>
      </c>
      <c r="C30" s="16" cm="1">
        <f t="array" ref="C30">INDEX(asset_mu,1,C$3)+INDEX(asset_rets_norm,$A30,C$3)</f>
        <v>4.0474999999999409E-3</v>
      </c>
      <c r="D30" s="16" cm="1">
        <f t="array" ref="D30">INDEX(asset_mu,1,D$3)+INDEX(asset_rets_norm,$A30,D$3)</f>
        <v>4.877866666666647E-3</v>
      </c>
      <c r="E30" s="16" cm="1">
        <f t="array" ref="E30">INDEX(asset_mu,1,E$3)+INDEX(asset_rets_norm,$A30,E$3)</f>
        <v>4.6458333333331697E-4</v>
      </c>
      <c r="F30" s="16" cm="1">
        <f t="array" ref="F30">INDEX(asset_mu,1,F$3)+INDEX(asset_rets_norm,$A30,F$3)</f>
        <v>8.2030165931987302E-3</v>
      </c>
      <c r="G30" s="16" cm="1">
        <f t="array" ref="G30">INDEX(asset_mu,1,G$3)+INDEX(asset_rets_norm,$A30,G$3)</f>
        <v>4.6604154213987677E-3</v>
      </c>
      <c r="H30" s="16" cm="1">
        <f t="array" ref="H30">INDEX(asset_mu,1,H$3)+INDEX(asset_rets_norm,$A30,H$3)</f>
        <v>4.981483589119564E-3</v>
      </c>
      <c r="I30" s="16" cm="1">
        <f t="array" ref="I30">INDEX(asset_mu,1,I$3)+INDEX(asset_rets_norm,$A30,I$3)</f>
        <v>1.4464611238801663E-3</v>
      </c>
      <c r="J30" s="16" cm="1">
        <f t="array" ref="J30">INDEX(asset_mu,1,J$3)+INDEX(asset_rets_norm,$A30,J$3)</f>
        <v>1.2524475275185765E-2</v>
      </c>
      <c r="K30" s="16" cm="1">
        <f t="array" ref="K30">INDEX(asset_mu,1,K$3)+INDEX(asset_rets_norm,$A30,K$3)</f>
        <v>5.220850592625878E-3</v>
      </c>
      <c r="L30" s="16" cm="1">
        <f t="array" ref="L30">INDEX(asset_mu,1,L$3)+INDEX(asset_rets_norm,$A30,L$3)</f>
        <v>6.0947825605988E-3</v>
      </c>
      <c r="M30" s="16" cm="1">
        <f t="array" ref="M30">INDEX(asset_mu,1,M$3)+INDEX(asset_rets_norm,$A30,M$3)</f>
        <v>3.0938447902847306E-3</v>
      </c>
      <c r="N30" s="16" cm="1">
        <f t="array" ref="N30">INDEX(asset_mu,1,N$3)+INDEX(asset_rets_norm,$A30,N$3)</f>
        <v>1.2370931647756215E-2</v>
      </c>
      <c r="O30" s="16" cm="1">
        <f t="array" ref="O30">INDEX(asset_mu,1,O$3)+INDEX(asset_rets_norm,$A30,O$3)</f>
        <v>4.5837721986325677E-3</v>
      </c>
      <c r="P30" s="16" cm="1">
        <f t="array" ref="P30">INDEX(asset_mu,1,P$3)+INDEX(asset_rets_norm,$A30,P$3)</f>
        <v>7.2198291632314063E-3</v>
      </c>
      <c r="Q30" s="16" cm="1">
        <f t="array" ref="Q30">INDEX(asset_mu,1,Q$3)+INDEX(asset_rets_norm,$A30,Q$3)</f>
        <v>6.6387587022796752E-3</v>
      </c>
      <c r="R30" s="16" cm="1">
        <f t="array" ref="R30">INDEX(asset_mu,1,R$3)+INDEX(asset_rets_norm,$A30,R$3)</f>
        <v>3.4636592238010008E-2</v>
      </c>
      <c r="S30" s="16" cm="1">
        <f t="array" ref="S30">INDEX(asset_mu,1,S$3)+INDEX(asset_rets_norm,$A30,S$3)</f>
        <v>1.5736350130646343E-3</v>
      </c>
      <c r="T30" s="16" cm="1">
        <f t="array" ref="T30">INDEX(asset_mu,1,T$3)+INDEX(asset_rets_norm,$A30,T$3)</f>
        <v>1.2053033346725627E-2</v>
      </c>
      <c r="U30" s="16" cm="1">
        <f t="array" ref="U30">INDEX(asset_mu,1,U$3)+INDEX(asset_rets_norm,$A30,U$3)</f>
        <v>4.1971058394609743E-3</v>
      </c>
      <c r="V30" s="16" cm="1">
        <f t="array" ref="V30">INDEX(asset_mu,1,V$3)+INDEX(asset_rets_norm,$A30,V$3)</f>
        <v>5.4677083333333184E-3</v>
      </c>
      <c r="W30" s="16" cm="1">
        <f t="array" ref="W30">INDEX(asset_mu,1,W$3)+INDEX(asset_rets_norm,$A30,W$3)</f>
        <v>3.954416666666659E-3</v>
      </c>
      <c r="X30" s="16" cm="1">
        <f t="array" ref="X30">INDEX(asset_mu,1,X$3)+INDEX(asset_rets_norm,$A30,X$3)</f>
        <v>4.777999999999942E-3</v>
      </c>
      <c r="Y30" s="16" cm="1">
        <f t="array" ref="Y30">INDEX(asset_mu,1,Y$3)+INDEX(asset_rets_norm,$A30,Y$3)</f>
        <v>2.6541666666677255E-4</v>
      </c>
      <c r="Z30" s="19">
        <v>25</v>
      </c>
      <c r="AA30" s="16" cm="1">
        <f t="array" ref="AA30">INDEX(fx_mu,1,AA$3)+INDEX(fx_rets_norm,$A30,AA$3)</f>
        <v>0</v>
      </c>
      <c r="AB30" s="16" cm="1">
        <f t="array" ref="AB30">INDEX(fx_mu,1,AB$3)+INDEX(fx_rets_norm,$A30,AB$3)</f>
        <v>-6.5015298977611699E-3</v>
      </c>
      <c r="AC30" s="16" cm="1">
        <f t="array" ref="AC30">INDEX(fx_mu,1,AC$3)+INDEX(fx_rets_norm,$A30,AC$3)</f>
        <v>-1.8234876705323748E-2</v>
      </c>
      <c r="AD30" s="16" cm="1">
        <f t="array" ref="AD30">INDEX(fx_mu,1,AD$3)+INDEX(fx_rets_norm,$A30,AD$3)</f>
        <v>-1.8281368407798457E-2</v>
      </c>
      <c r="AE30" s="19">
        <v>25</v>
      </c>
      <c r="AF30" s="16">
        <f t="shared" si="0"/>
        <v>0</v>
      </c>
      <c r="AG30" s="19">
        <v>25</v>
      </c>
      <c r="AH30" s="18" cm="1">
        <f t="array" ref="AH30">(1+B30)*(1+INDEX(fx_rets,$AG30,INDEX(fx_ix,1,AH$3)))-1</f>
        <v>5.4677083333332099E-3</v>
      </c>
      <c r="AI30" s="18" cm="1">
        <f t="array" ref="AI30">(1+C30)*(1+INDEX(fx_rets,$AG30,INDEX(fx_ix,1,AI$3)))-1</f>
        <v>-2.4803448400224637E-3</v>
      </c>
      <c r="AJ30" s="18" cm="1">
        <f t="array" ref="AJ30">(1+D30)*(1+INDEX(fx_rets,$AG30,INDEX(fx_ix,1,AJ$3)))-1</f>
        <v>-1.3445957335908809E-2</v>
      </c>
      <c r="AK30" s="18" cm="1">
        <f t="array" ref="AK30">(1+E30)*(1+INDEX(fx_rets,$AG30,INDEX(fx_ix,1,AK$3)))-1</f>
        <v>-1.7825278293538083E-2</v>
      </c>
      <c r="AL30" s="18" cm="1">
        <f t="array" ref="AL30">(1+F30)*(1+INDEX(fx_rets,$AG30,INDEX(fx_ix,1,AL$3)))-1</f>
        <v>8.2030165931987753E-3</v>
      </c>
      <c r="AM30" s="18" cm="1">
        <f t="array" ref="AM30">(1+G30)*(1+INDEX(fx_rets,$AG30,INDEX(fx_ix,1,AM$3)))-1</f>
        <v>-1.8714143065606814E-3</v>
      </c>
      <c r="AN30" s="18" cm="1">
        <f t="array" ref="AN30">(1+H30)*(1+INDEX(fx_rets,$AG30,INDEX(fx_ix,1,AN$3)))-1</f>
        <v>-1.3344229855261402E-2</v>
      </c>
      <c r="AO30" s="18" cm="1">
        <f t="array" ref="AO30">(1+I30)*(1+INDEX(fx_rets,$AG30,INDEX(fx_ix,1,AO$3)))-1</f>
        <v>-1.68613505726114E-2</v>
      </c>
      <c r="AP30" s="18" cm="1">
        <f t="array" ref="AP30">(1+J30)*(1+INDEX(fx_rets,$AG30,INDEX(fx_ix,1,AP$3)))-1</f>
        <v>1.2524475275185853E-2</v>
      </c>
      <c r="AQ30" s="18" cm="1">
        <f t="array" ref="AQ30">(1+K30)*(1+INDEX(fx_rets,$AG30,INDEX(fx_ix,1,AQ$3)))-1</f>
        <v>-1.3146228213549715E-3</v>
      </c>
      <c r="AR30" s="18" cm="1">
        <f t="array" ref="AR30">(1+L30)*(1+INDEX(fx_rets,$AG30,INDEX(fx_ix,1,AR$3)))-1</f>
        <v>-1.2251231753263259E-2</v>
      </c>
      <c r="AS30" s="18" cm="1">
        <f t="array" ref="AS30">(1+M30)*(1+INDEX(fx_rets,$AG30,INDEX(fx_ix,1,AS$3)))-1</f>
        <v>-1.5244083333921576E-2</v>
      </c>
      <c r="AT30" s="18" cm="1">
        <f t="array" ref="AT30">(1+N30)*(1+INDEX(fx_rets,$AG30,INDEX(fx_ix,1,AT$3)))-1</f>
        <v>1.2370931647756267E-2</v>
      </c>
      <c r="AU30" s="18" cm="1">
        <f t="array" ref="AU30">(1+O30)*(1+INDEX(fx_rets,$AG30,INDEX(fx_ix,1,AU$3)))-1</f>
        <v>-1.9475592311225531E-3</v>
      </c>
      <c r="AV30" s="18" cm="1">
        <f t="array" ref="AV30">(1+P30)*(1+INDEX(fx_rets,$AG30,INDEX(fx_ix,1,AV$3)))-1</f>
        <v>-1.1146700236717266E-2</v>
      </c>
      <c r="AW30" s="18" cm="1">
        <f t="array" ref="AW30">(1+Q30)*(1+INDEX(fx_rets,$AG30,INDEX(fx_ix,1,AW$3)))-1</f>
        <v>-1.1763975299125762E-2</v>
      </c>
      <c r="AX30" s="18" cm="1">
        <f t="array" ref="AX30">(1+R30)*(1+INDEX(fx_rets,$AG30,INDEX(fx_ix,1,AX$3)))-1</f>
        <v>3.4636592238010078E-2</v>
      </c>
      <c r="AY30" s="18" cm="1">
        <f t="array" ref="AY30">(1+S30)*(1+INDEX(fx_rets,$AG30,INDEX(fx_ix,1,AY$3)))-1</f>
        <v>-4.9381259197821548E-3</v>
      </c>
      <c r="AZ30" s="18" cm="1">
        <f t="array" ref="AZ30">(1+T30)*(1+INDEX(fx_rets,$AG30,INDEX(fx_ix,1,AZ$3)))-1</f>
        <v>-6.4016289356008116E-3</v>
      </c>
      <c r="BA30" s="18" cm="1">
        <f t="array" ref="BA30">(1+U30)*(1+INDEX(fx_rets,$AG30,INDEX(fx_ix,1,BA$3)))-1</f>
        <v>-1.416099140643523E-2</v>
      </c>
      <c r="BB30" s="18" cm="1">
        <f t="array" ref="BB30">(1+V30)*(1+INDEX(fx_rets,$AG30,INDEX(fx_ix,1,BB$3)))-1</f>
        <v>5.4677083333332099E-3</v>
      </c>
      <c r="BC30" s="18" cm="1">
        <f t="array" ref="BC30">(1+W30)*(1+INDEX(fx_rets,$AG30,INDEX(fx_ix,1,BC$3)))-1</f>
        <v>-2.5728229892809651E-3</v>
      </c>
      <c r="BD30" s="18" cm="1">
        <f t="array" ref="BD30">(1+X30)*(1+INDEX(fx_rets,$AG30,INDEX(fx_ix,1,BD$3)))-1</f>
        <v>-1.3544002946221823E-2</v>
      </c>
      <c r="BE30" s="18" cm="1">
        <f t="array" ref="BE30">(1+Y30)*(1+INDEX(fx_rets,$AG30,INDEX(fx_ix,1,BE$3)))-1</f>
        <v>-1.8020803920996697E-2</v>
      </c>
      <c r="BF30" s="19">
        <v>25</v>
      </c>
      <c r="BG30" s="18">
        <f t="shared" si="17"/>
        <v>5.4677083333332099E-3</v>
      </c>
      <c r="BH30" s="18">
        <f t="shared" si="18"/>
        <v>-2.4803448400224637E-3</v>
      </c>
      <c r="BI30" s="18">
        <f t="shared" si="19"/>
        <v>-1.3445957335908809E-2</v>
      </c>
      <c r="BJ30" s="18">
        <f t="shared" si="20"/>
        <v>-1.7825278293538083E-2</v>
      </c>
      <c r="BK30" s="18">
        <f t="shared" si="21"/>
        <v>8.2030165931987753E-3</v>
      </c>
      <c r="BL30" s="18">
        <f t="shared" si="22"/>
        <v>-1.8714143065606814E-3</v>
      </c>
      <c r="BM30" s="18">
        <f t="shared" si="23"/>
        <v>-1.3344229855261402E-2</v>
      </c>
      <c r="BN30" s="18">
        <f t="shared" si="24"/>
        <v>-1.68613505726114E-2</v>
      </c>
      <c r="BO30" s="18">
        <f t="shared" si="25"/>
        <v>1.2524475275185853E-2</v>
      </c>
      <c r="BP30" s="18">
        <f t="shared" si="26"/>
        <v>-1.3146228213549715E-3</v>
      </c>
      <c r="BQ30" s="18">
        <f t="shared" si="27"/>
        <v>-1.2251231753263259E-2</v>
      </c>
      <c r="BR30" s="18">
        <f t="shared" si="28"/>
        <v>-1.5244083333921576E-2</v>
      </c>
      <c r="BS30" s="18">
        <f t="shared" si="29"/>
        <v>1.2370931647756267E-2</v>
      </c>
      <c r="BT30" s="18">
        <f t="shared" si="30"/>
        <v>-1.9475592311225531E-3</v>
      </c>
      <c r="BU30" s="18">
        <f t="shared" si="31"/>
        <v>-1.1146700236717266E-2</v>
      </c>
      <c r="BV30" s="18">
        <f t="shared" si="32"/>
        <v>-1.1763975299125762E-2</v>
      </c>
      <c r="BW30" s="18">
        <f t="shared" si="33"/>
        <v>3.4636592238010078E-2</v>
      </c>
      <c r="BX30" s="18">
        <f t="shared" si="34"/>
        <v>-4.9381259197821548E-3</v>
      </c>
      <c r="BY30" s="18">
        <f t="shared" si="35"/>
        <v>-6.4016289356008116E-3</v>
      </c>
      <c r="BZ30" s="18">
        <f t="shared" si="36"/>
        <v>-1.416099140643523E-2</v>
      </c>
      <c r="CA30" s="18">
        <f t="shared" si="37"/>
        <v>5.4677083333332099E-3</v>
      </c>
      <c r="CB30" s="18">
        <f t="shared" si="38"/>
        <v>-2.5728229892809651E-3</v>
      </c>
      <c r="CC30" s="18">
        <f t="shared" si="39"/>
        <v>-1.3544002946221823E-2</v>
      </c>
      <c r="CD30" s="18">
        <f t="shared" si="40"/>
        <v>-1.8020803920996697E-2</v>
      </c>
      <c r="CE30" s="19">
        <v>25</v>
      </c>
      <c r="CF30" s="18">
        <f t="shared" si="42"/>
        <v>1.2524475275185853E-2</v>
      </c>
      <c r="CG30" s="18">
        <f t="shared" si="42"/>
        <v>1.2524475275185853E-2</v>
      </c>
      <c r="CH30" s="18">
        <f t="shared" si="42"/>
        <v>1.2524475275185853E-2</v>
      </c>
      <c r="CI30" s="18">
        <f t="shared" si="42"/>
        <v>0</v>
      </c>
      <c r="CJ30" s="18">
        <f t="shared" si="42"/>
        <v>0</v>
      </c>
      <c r="CK30" s="24">
        <f t="shared" si="42"/>
        <v>1.2524475275185853E-2</v>
      </c>
      <c r="CL30" s="24">
        <f t="shared" si="42"/>
        <v>0</v>
      </c>
    </row>
    <row r="31" spans="1:90" x14ac:dyDescent="0.2">
      <c r="A31" s="19">
        <v>26</v>
      </c>
      <c r="B31" s="16" cm="1">
        <f t="array" ref="B31">INDEX(asset_mu,1,B$3)+INDEX(asset_rets_norm,$A31,B$3)</f>
        <v>4.6416666666666516E-3</v>
      </c>
      <c r="C31" s="16" cm="1">
        <f t="array" ref="C31">INDEX(asset_mu,1,C$3)+INDEX(asset_rets_norm,$A31,C$3)</f>
        <v>3.9908333333332742E-3</v>
      </c>
      <c r="D31" s="16" cm="1">
        <f t="array" ref="D31">INDEX(asset_mu,1,D$3)+INDEX(asset_rets_norm,$A31,D$3)</f>
        <v>4.9162749999999804E-3</v>
      </c>
      <c r="E31" s="16" cm="1">
        <f t="array" ref="E31">INDEX(asset_mu,1,E$3)+INDEX(asset_rets_norm,$A31,E$3)</f>
        <v>3.479166666666503E-4</v>
      </c>
      <c r="F31" s="16" cm="1">
        <f t="array" ref="F31">INDEX(asset_mu,1,F$3)+INDEX(asset_rets_norm,$A31,F$3)</f>
        <v>4.244177858578624E-3</v>
      </c>
      <c r="G31" s="16" cm="1">
        <f t="array" ref="G31">INDEX(asset_mu,1,G$3)+INDEX(asset_rets_norm,$A31,G$3)</f>
        <v>2.844632847142804E-3</v>
      </c>
      <c r="H31" s="16" cm="1">
        <f t="array" ref="H31">INDEX(asset_mu,1,H$3)+INDEX(asset_rets_norm,$A31,H$3)</f>
        <v>4.1379190187469626E-3</v>
      </c>
      <c r="I31" s="16" cm="1">
        <f t="array" ref="I31">INDEX(asset_mu,1,I$3)+INDEX(asset_rets_norm,$A31,I$3)</f>
        <v>7.1229298984967792E-4</v>
      </c>
      <c r="J31" s="16" cm="1">
        <f t="array" ref="J31">INDEX(asset_mu,1,J$3)+INDEX(asset_rets_norm,$A31,J$3)</f>
        <v>6.5029476465118478E-3</v>
      </c>
      <c r="K31" s="16" cm="1">
        <f t="array" ref="K31">INDEX(asset_mu,1,K$3)+INDEX(asset_rets_norm,$A31,K$3)</f>
        <v>3.2353745160196151E-3</v>
      </c>
      <c r="L31" s="16" cm="1">
        <f t="array" ref="L31">INDEX(asset_mu,1,L$3)+INDEX(asset_rets_norm,$A31,L$3)</f>
        <v>4.7174874274509178E-3</v>
      </c>
      <c r="M31" s="16" cm="1">
        <f t="array" ref="M31">INDEX(asset_mu,1,M$3)+INDEX(asset_rets_norm,$A31,M$3)</f>
        <v>3.0733262720005123E-3</v>
      </c>
      <c r="N31" s="16" cm="1">
        <f t="array" ref="N31">INDEX(asset_mu,1,N$3)+INDEX(asset_rets_norm,$A31,N$3)</f>
        <v>9.9666099177463975E-3</v>
      </c>
      <c r="O31" s="16" cm="1">
        <f t="array" ref="O31">INDEX(asset_mu,1,O$3)+INDEX(asset_rets_norm,$A31,O$3)</f>
        <v>3.7481916619172819E-3</v>
      </c>
      <c r="P31" s="16" cm="1">
        <f t="array" ref="P31">INDEX(asset_mu,1,P$3)+INDEX(asset_rets_norm,$A31,P$3)</f>
        <v>4.5696490063979137E-3</v>
      </c>
      <c r="Q31" s="16" cm="1">
        <f t="array" ref="Q31">INDEX(asset_mu,1,Q$3)+INDEX(asset_rets_norm,$A31,Q$3)</f>
        <v>7.711466399070584E-3</v>
      </c>
      <c r="R31" s="16" cm="1">
        <f t="array" ref="R31">INDEX(asset_mu,1,R$3)+INDEX(asset_rets_norm,$A31,R$3)</f>
        <v>-9.2290686012547488E-2</v>
      </c>
      <c r="S31" s="16" cm="1">
        <f t="array" ref="S31">INDEX(asset_mu,1,S$3)+INDEX(asset_rets_norm,$A31,S$3)</f>
        <v>-9.644971652126598E-2</v>
      </c>
      <c r="T31" s="16" cm="1">
        <f t="array" ref="T31">INDEX(asset_mu,1,T$3)+INDEX(asset_rets_norm,$A31,T$3)</f>
        <v>-6.027788805081398E-2</v>
      </c>
      <c r="U31" s="16" cm="1">
        <f t="array" ref="U31">INDEX(asset_mu,1,U$3)+INDEX(asset_rets_norm,$A31,U$3)</f>
        <v>-6.9347096662344399E-2</v>
      </c>
      <c r="V31" s="16" cm="1">
        <f t="array" ref="V31">INDEX(asset_mu,1,V$3)+INDEX(asset_rets_norm,$A31,V$3)</f>
        <v>4.6416666666666516E-3</v>
      </c>
      <c r="W31" s="16" cm="1">
        <f t="array" ref="W31">INDEX(asset_mu,1,W$3)+INDEX(asset_rets_norm,$A31,W$3)</f>
        <v>3.8185833333333257E-3</v>
      </c>
      <c r="X31" s="16" cm="1">
        <f t="array" ref="X31">INDEX(asset_mu,1,X$3)+INDEX(asset_rets_norm,$A31,X$3)</f>
        <v>4.7774166666666087E-3</v>
      </c>
      <c r="Y31" s="16" cm="1">
        <f t="array" ref="Y31">INDEX(asset_mu,1,Y$3)+INDEX(asset_rets_norm,$A31,Y$3)</f>
        <v>2.9291666666677251E-4</v>
      </c>
      <c r="Z31" s="19">
        <v>26</v>
      </c>
      <c r="AA31" s="16" cm="1">
        <f t="array" ref="AA31">INDEX(fx_mu,1,AA$3)+INDEX(fx_rets_norm,$A31,AA$3)</f>
        <v>0</v>
      </c>
      <c r="AB31" s="16" cm="1">
        <f t="array" ref="AB31">INDEX(fx_mu,1,AB$3)+INDEX(fx_rets_norm,$A31,AB$3)</f>
        <v>-1.3893293690178075E-2</v>
      </c>
      <c r="AC31" s="16" cm="1">
        <f t="array" ref="AC31">INDEX(fx_mu,1,AC$3)+INDEX(fx_rets_norm,$A31,AC$3)</f>
        <v>-1.2347816181645814E-2</v>
      </c>
      <c r="AD31" s="16" cm="1">
        <f t="array" ref="AD31">INDEX(fx_mu,1,AD$3)+INDEX(fx_rets_norm,$A31,AD$3)</f>
        <v>-6.5677813661789465E-3</v>
      </c>
      <c r="AE31" s="19">
        <v>26</v>
      </c>
      <c r="AF31" s="16">
        <f t="shared" si="0"/>
        <v>0</v>
      </c>
      <c r="AG31" s="19">
        <v>26</v>
      </c>
      <c r="AH31" s="18" cm="1">
        <f t="array" ref="AH31">(1+B31)*(1+INDEX(fx_rets,$AG31,INDEX(fx_ix,1,AH$3)))-1</f>
        <v>4.6416666666666551E-3</v>
      </c>
      <c r="AI31" s="18" cm="1">
        <f t="array" ref="AI31">(1+C31)*(1+INDEX(fx_rets,$AG31,INDEX(fx_ix,1,AI$3)))-1</f>
        <v>-9.9579061764134558E-3</v>
      </c>
      <c r="AJ31" s="18" cm="1">
        <f t="array" ref="AJ31">(1+D31)*(1+INDEX(fx_rets,$AG31,INDEX(fx_ix,1,AJ$3)))-1</f>
        <v>-7.4922464416442569E-3</v>
      </c>
      <c r="AK31" s="18" cm="1">
        <f t="array" ref="AK31">(1+E31)*(1+INDEX(fx_rets,$AG31,INDEX(fx_ix,1,AK$3)))-1</f>
        <v>-6.2221497401125925E-3</v>
      </c>
      <c r="AL31" s="18" cm="1">
        <f t="array" ref="AL31">(1+F31)*(1+INDEX(fx_rets,$AG31,INDEX(fx_ix,1,AL$3)))-1</f>
        <v>4.2441778585786682E-3</v>
      </c>
      <c r="AM31" s="18" cm="1">
        <f t="array" ref="AM31">(1+G31)*(1+INDEX(fx_rets,$AG31,INDEX(fx_ix,1,AM$3)))-1</f>
        <v>-1.1088182162621418E-2</v>
      </c>
      <c r="AN31" s="18" cm="1">
        <f t="array" ref="AN31">(1+H31)*(1+INDEX(fx_rets,$AG31,INDEX(fx_ix,1,AN$3)))-1</f>
        <v>-8.260991426316866E-3</v>
      </c>
      <c r="AO31" s="18" cm="1">
        <f t="array" ref="AO31">(1+I31)*(1+INDEX(fx_rets,$AG31,INDEX(fx_ix,1,AO$3)))-1</f>
        <v>-5.8601665609552267E-3</v>
      </c>
      <c r="AP31" s="18" cm="1">
        <f t="array" ref="AP31">(1+J31)*(1+INDEX(fx_rets,$AG31,INDEX(fx_ix,1,AP$3)))-1</f>
        <v>6.5029476465119362E-3</v>
      </c>
      <c r="AQ31" s="18" cm="1">
        <f t="array" ref="AQ31">(1+K31)*(1+INDEX(fx_rets,$AG31,INDEX(fx_ix,1,AQ$3)))-1</f>
        <v>-1.0702869182507291E-2</v>
      </c>
      <c r="AR31" s="18" cm="1">
        <f t="array" ref="AR31">(1+L31)*(1+INDEX(fx_rets,$AG31,INDEX(fx_ix,1,AR$3)))-1</f>
        <v>-7.6885794217882442E-3</v>
      </c>
      <c r="AS31" s="18" cm="1">
        <f t="array" ref="AS31">(1+M31)*(1+INDEX(fx_rets,$AG31,INDEX(fx_ix,1,AS$3)))-1</f>
        <v>-3.5146400291999891E-3</v>
      </c>
      <c r="AT31" s="18" cm="1">
        <f t="array" ref="AT31">(1+N31)*(1+INDEX(fx_rets,$AG31,INDEX(fx_ix,1,AT$3)))-1</f>
        <v>9.9666099177464496E-3</v>
      </c>
      <c r="AU31" s="18" cm="1">
        <f t="array" ref="AU31">(1+O31)*(1+INDEX(fx_rets,$AG31,INDEX(fx_ix,1,AU$3)))-1</f>
        <v>-1.0197176755826876E-2</v>
      </c>
      <c r="AV31" s="18" cm="1">
        <f t="array" ref="AV31">(1+P31)*(1+INDEX(fx_rets,$AG31,INDEX(fx_ix,1,AV$3)))-1</f>
        <v>-7.8345923611934376E-3</v>
      </c>
      <c r="AW31" s="18" cm="1">
        <f t="array" ref="AW31">(1+Q31)*(1+INDEX(fx_rets,$AG31,INDEX(fx_ix,1,AW$3)))-1</f>
        <v>1.0930378075697522E-3</v>
      </c>
      <c r="AX31" s="18" cm="1">
        <f t="array" ref="AX31">(1+R31)*(1+INDEX(fx_rets,$AG31,INDEX(fx_ix,1,AX$3)))-1</f>
        <v>-9.2290686012547529E-2</v>
      </c>
      <c r="AY31" s="18" cm="1">
        <f t="array" ref="AY31">(1+S31)*(1+INDEX(fx_rets,$AG31,INDEX(fx_ix,1,AY$3)))-1</f>
        <v>-0.10900300597347978</v>
      </c>
      <c r="AZ31" s="18" cm="1">
        <f t="array" ref="AZ31">(1+T31)*(1+INDEX(fx_rets,$AG31,INDEX(fx_ix,1,AZ$3)))-1</f>
        <v>-7.1881403950990519E-2</v>
      </c>
      <c r="BA31" s="18" cm="1">
        <f t="array" ref="BA31">(1+U31)*(1+INDEX(fx_rets,$AG31,INDEX(fx_ix,1,BA$3)))-1</f>
        <v>-7.5459421459265763E-2</v>
      </c>
      <c r="BB31" s="18" cm="1">
        <f t="array" ref="BB31">(1+V31)*(1+INDEX(fx_rets,$AG31,INDEX(fx_ix,1,BB$3)))-1</f>
        <v>4.6416666666666551E-3</v>
      </c>
      <c r="BC31" s="18" cm="1">
        <f t="array" ref="BC31">(1+W31)*(1+INDEX(fx_rets,$AG31,INDEX(fx_ix,1,BC$3)))-1</f>
        <v>-1.0127763056575256E-2</v>
      </c>
      <c r="BD31" s="18" cm="1">
        <f t="array" ref="BD31">(1+X31)*(1+INDEX(fx_rets,$AG31,INDEX(fx_ix,1,BD$3)))-1</f>
        <v>-7.6293901778023976E-3</v>
      </c>
      <c r="BE31" s="18" cm="1">
        <f t="array" ref="BE31">(1+Y31)*(1+INDEX(fx_rets,$AG31,INDEX(fx_ix,1,BE$3)))-1</f>
        <v>-6.2767885121374212E-3</v>
      </c>
      <c r="BF31" s="19">
        <v>26</v>
      </c>
      <c r="BG31" s="18">
        <f t="shared" si="17"/>
        <v>4.6416666666666551E-3</v>
      </c>
      <c r="BH31" s="18">
        <f t="shared" si="18"/>
        <v>-9.9579061764134558E-3</v>
      </c>
      <c r="BI31" s="18">
        <f t="shared" si="19"/>
        <v>-7.4922464416442569E-3</v>
      </c>
      <c r="BJ31" s="18">
        <f t="shared" si="20"/>
        <v>-6.2221497401125925E-3</v>
      </c>
      <c r="BK31" s="18">
        <f t="shared" si="21"/>
        <v>4.2441778585786682E-3</v>
      </c>
      <c r="BL31" s="18">
        <f t="shared" si="22"/>
        <v>-1.1088182162621418E-2</v>
      </c>
      <c r="BM31" s="18">
        <f t="shared" si="23"/>
        <v>-8.260991426316866E-3</v>
      </c>
      <c r="BN31" s="18">
        <f t="shared" si="24"/>
        <v>-5.8601665609552267E-3</v>
      </c>
      <c r="BO31" s="18">
        <f t="shared" si="25"/>
        <v>6.5029476465119362E-3</v>
      </c>
      <c r="BP31" s="18">
        <f t="shared" si="26"/>
        <v>-1.0702869182507291E-2</v>
      </c>
      <c r="BQ31" s="18">
        <f t="shared" si="27"/>
        <v>-7.6885794217882442E-3</v>
      </c>
      <c r="BR31" s="18">
        <f t="shared" si="28"/>
        <v>-3.5146400291999891E-3</v>
      </c>
      <c r="BS31" s="18">
        <f t="shared" si="29"/>
        <v>9.9666099177464496E-3</v>
      </c>
      <c r="BT31" s="18">
        <f t="shared" si="30"/>
        <v>-1.0197176755826876E-2</v>
      </c>
      <c r="BU31" s="18">
        <f t="shared" si="31"/>
        <v>-7.8345923611934376E-3</v>
      </c>
      <c r="BV31" s="18">
        <f t="shared" si="32"/>
        <v>1.0930378075697522E-3</v>
      </c>
      <c r="BW31" s="18">
        <f t="shared" si="33"/>
        <v>-9.2290686012547529E-2</v>
      </c>
      <c r="BX31" s="18">
        <f t="shared" si="34"/>
        <v>-0.10900300597347978</v>
      </c>
      <c r="BY31" s="18">
        <f t="shared" si="35"/>
        <v>-7.1881403950990519E-2</v>
      </c>
      <c r="BZ31" s="18">
        <f t="shared" si="36"/>
        <v>-7.5459421459265763E-2</v>
      </c>
      <c r="CA31" s="18">
        <f t="shared" si="37"/>
        <v>4.6416666666666551E-3</v>
      </c>
      <c r="CB31" s="18">
        <f t="shared" si="38"/>
        <v>-1.0127763056575256E-2</v>
      </c>
      <c r="CC31" s="18">
        <f t="shared" si="39"/>
        <v>-7.6293901778023976E-3</v>
      </c>
      <c r="CD31" s="18">
        <f t="shared" si="40"/>
        <v>-6.2767885121374212E-3</v>
      </c>
      <c r="CE31" s="19">
        <v>26</v>
      </c>
      <c r="CF31" s="18">
        <f t="shared" si="42"/>
        <v>6.5029476465119362E-3</v>
      </c>
      <c r="CG31" s="18">
        <f t="shared" si="42"/>
        <v>6.5029476465119362E-3</v>
      </c>
      <c r="CH31" s="18">
        <f t="shared" si="42"/>
        <v>6.5029476465119362E-3</v>
      </c>
      <c r="CI31" s="18">
        <f t="shared" si="42"/>
        <v>0</v>
      </c>
      <c r="CJ31" s="18">
        <f t="shared" si="42"/>
        <v>0</v>
      </c>
      <c r="CK31" s="24">
        <f t="shared" si="42"/>
        <v>6.5029476465119362E-3</v>
      </c>
      <c r="CL31" s="24">
        <f t="shared" si="42"/>
        <v>0</v>
      </c>
    </row>
    <row r="32" spans="1:90" x14ac:dyDescent="0.2">
      <c r="A32" s="19">
        <v>27</v>
      </c>
      <c r="B32" s="16" cm="1">
        <f t="array" ref="B32">INDEX(asset_mu,1,B$3)+INDEX(asset_rets_norm,$A32,B$3)</f>
        <v>4.3395833333333177E-3</v>
      </c>
      <c r="C32" s="16" cm="1">
        <f t="array" ref="C32">INDEX(asset_mu,1,C$3)+INDEX(asset_rets_norm,$A32,C$3)</f>
        <v>4.0066666666666072E-3</v>
      </c>
      <c r="D32" s="16" cm="1">
        <f t="array" ref="D32">INDEX(asset_mu,1,D$3)+INDEX(asset_rets_norm,$A32,D$3)</f>
        <v>4.7684916666666469E-3</v>
      </c>
      <c r="E32" s="16" cm="1">
        <f t="array" ref="E32">INDEX(asset_mu,1,E$3)+INDEX(asset_rets_norm,$A32,E$3)</f>
        <v>3.1666666666665028E-4</v>
      </c>
      <c r="F32" s="16" cm="1">
        <f t="array" ref="F32">INDEX(asset_mu,1,F$3)+INDEX(asset_rets_norm,$A32,F$3)</f>
        <v>5.6923577069933453E-3</v>
      </c>
      <c r="G32" s="16" cm="1">
        <f t="array" ref="G32">INDEX(asset_mu,1,G$3)+INDEX(asset_rets_norm,$A32,G$3)</f>
        <v>4.6812573579169577E-3</v>
      </c>
      <c r="H32" s="16" cm="1">
        <f t="array" ref="H32">INDEX(asset_mu,1,H$3)+INDEX(asset_rets_norm,$A32,H$3)</f>
        <v>5.3354385904032207E-3</v>
      </c>
      <c r="I32" s="16" cm="1">
        <f t="array" ref="I32">INDEX(asset_mu,1,I$3)+INDEX(asset_rets_norm,$A32,I$3)</f>
        <v>9.5893390276216594E-4</v>
      </c>
      <c r="J32" s="16" cm="1">
        <f t="array" ref="J32">INDEX(asset_mu,1,J$3)+INDEX(asset_rets_norm,$A32,J$3)</f>
        <v>8.339487219350428E-3</v>
      </c>
      <c r="K32" s="16" cm="1">
        <f t="array" ref="K32">INDEX(asset_mu,1,K$3)+INDEX(asset_rets_norm,$A32,K$3)</f>
        <v>7.0395614406091184E-3</v>
      </c>
      <c r="L32" s="16" cm="1">
        <f t="array" ref="L32">INDEX(asset_mu,1,L$3)+INDEX(asset_rets_norm,$A32,L$3)</f>
        <v>7.2306108889090732E-3</v>
      </c>
      <c r="M32" s="16" cm="1">
        <f t="array" ref="M32">INDEX(asset_mu,1,M$3)+INDEX(asset_rets_norm,$A32,M$3)</f>
        <v>1.9313574762137491E-3</v>
      </c>
      <c r="N32" s="16" cm="1">
        <f t="array" ref="N32">INDEX(asset_mu,1,N$3)+INDEX(asset_rets_norm,$A32,N$3)</f>
        <v>8.8017555513745828E-3</v>
      </c>
      <c r="O32" s="16" cm="1">
        <f t="array" ref="O32">INDEX(asset_mu,1,O$3)+INDEX(asset_rets_norm,$A32,O$3)</f>
        <v>9.0770787383806784E-3</v>
      </c>
      <c r="P32" s="16" cm="1">
        <f t="array" ref="P32">INDEX(asset_mu,1,P$3)+INDEX(asset_rets_norm,$A32,P$3)</f>
        <v>9.6690443532151619E-3</v>
      </c>
      <c r="Q32" s="16" cm="1">
        <f t="array" ref="Q32">INDEX(asset_mu,1,Q$3)+INDEX(asset_rets_norm,$A32,Q$3)</f>
        <v>3.5526050194004421E-3</v>
      </c>
      <c r="R32" s="16" cm="1">
        <f t="array" ref="R32">INDEX(asset_mu,1,R$3)+INDEX(asset_rets_norm,$A32,R$3)</f>
        <v>-6.4204719583205797E-2</v>
      </c>
      <c r="S32" s="16" cm="1">
        <f t="array" ref="S32">INDEX(asset_mu,1,S$3)+INDEX(asset_rets_norm,$A32,S$3)</f>
        <v>-3.0998777460823232E-2</v>
      </c>
      <c r="T32" s="16" cm="1">
        <f t="array" ref="T32">INDEX(asset_mu,1,T$3)+INDEX(asset_rets_norm,$A32,T$3)</f>
        <v>-4.8023792223592834E-2</v>
      </c>
      <c r="U32" s="16" cm="1">
        <f t="array" ref="U32">INDEX(asset_mu,1,U$3)+INDEX(asset_rets_norm,$A32,U$3)</f>
        <v>9.0161554976348982E-3</v>
      </c>
      <c r="V32" s="16" cm="1">
        <f t="array" ref="V32">INDEX(asset_mu,1,V$3)+INDEX(asset_rets_norm,$A32,V$3)</f>
        <v>4.3395833333333177E-3</v>
      </c>
      <c r="W32" s="16" cm="1">
        <f t="array" ref="W32">INDEX(asset_mu,1,W$3)+INDEX(asset_rets_norm,$A32,W$3)</f>
        <v>3.8237499999999921E-3</v>
      </c>
      <c r="X32" s="16" cm="1">
        <f t="array" ref="X32">INDEX(asset_mu,1,X$3)+INDEX(asset_rets_norm,$A32,X$3)</f>
        <v>4.546249999999941E-3</v>
      </c>
      <c r="Y32" s="16" cm="1">
        <f t="array" ref="Y32">INDEX(asset_mu,1,Y$3)+INDEX(asset_rets_norm,$A32,Y$3)</f>
        <v>8.8750000000105888E-5</v>
      </c>
      <c r="Z32" s="19">
        <v>27</v>
      </c>
      <c r="AA32" s="16" cm="1">
        <f t="array" ref="AA32">INDEX(fx_mu,1,AA$3)+INDEX(fx_rets_norm,$A32,AA$3)</f>
        <v>0</v>
      </c>
      <c r="AB32" s="16" cm="1">
        <f t="array" ref="AB32">INDEX(fx_mu,1,AB$3)+INDEX(fx_rets_norm,$A32,AB$3)</f>
        <v>-5.0801796878405546E-2</v>
      </c>
      <c r="AC32" s="16" cm="1">
        <f t="array" ref="AC32">INDEX(fx_mu,1,AC$3)+INDEX(fx_rets_norm,$A32,AC$3)</f>
        <v>-1.944484774266874E-2</v>
      </c>
      <c r="AD32" s="16" cm="1">
        <f t="array" ref="AD32">INDEX(fx_mu,1,AD$3)+INDEX(fx_rets_norm,$A32,AD$3)</f>
        <v>-7.0750621443241707E-2</v>
      </c>
      <c r="AE32" s="19">
        <v>27</v>
      </c>
      <c r="AF32" s="16">
        <f t="shared" si="0"/>
        <v>0</v>
      </c>
      <c r="AG32" s="19">
        <v>27</v>
      </c>
      <c r="AH32" s="18" cm="1">
        <f t="array" ref="AH32">(1+B32)*(1+INDEX(fx_rets,$AG32,INDEX(fx_ix,1,AH$3)))-1</f>
        <v>4.3395833333332856E-3</v>
      </c>
      <c r="AI32" s="18" cm="1">
        <f t="array" ref="AI32">(1+C32)*(1+INDEX(fx_rets,$AG32,INDEX(fx_ix,1,AI$3)))-1</f>
        <v>-4.6998676077898316E-2</v>
      </c>
      <c r="AJ32" s="18" cm="1">
        <f t="array" ref="AJ32">(1+D32)*(1+INDEX(fx_rets,$AG32,INDEX(fx_ix,1,AJ$3)))-1</f>
        <v>-1.4769078670422653E-2</v>
      </c>
      <c r="AK32" s="18" cm="1">
        <f t="array" ref="AK32">(1+E32)*(1+INDEX(fx_rets,$AG32,INDEX(fx_ix,1,AK$3)))-1</f>
        <v>-7.045635914003201E-2</v>
      </c>
      <c r="AL32" s="18" cm="1">
        <f t="array" ref="AL32">(1+F32)*(1+INDEX(fx_rets,$AG32,INDEX(fx_ix,1,AL$3)))-1</f>
        <v>5.6923577069933895E-3</v>
      </c>
      <c r="AM32" s="18" cm="1">
        <f t="array" ref="AM32">(1+G32)*(1+INDEX(fx_rets,$AG32,INDEX(fx_ix,1,AM$3)))-1</f>
        <v>-4.635835580592107E-2</v>
      </c>
      <c r="AN32" s="18" cm="1">
        <f t="array" ref="AN32">(1+H32)*(1+INDEX(fx_rets,$AG32,INDEX(fx_ix,1,AN$3)))-1</f>
        <v>-1.4213155943296307E-2</v>
      </c>
      <c r="AO32" s="18" cm="1">
        <f t="array" ref="AO32">(1+I32)*(1+INDEX(fx_rets,$AG32,INDEX(fx_ix,1,AO$3)))-1</f>
        <v>-6.9859532710022876E-2</v>
      </c>
      <c r="AP32" s="18" cm="1">
        <f t="array" ref="AP32">(1+J32)*(1+INDEX(fx_rets,$AG32,INDEX(fx_ix,1,AP$3)))-1</f>
        <v>8.3394872193505165E-3</v>
      </c>
      <c r="AQ32" s="18" cm="1">
        <f t="array" ref="AQ32">(1+K32)*(1+INDEX(fx_rets,$AG32,INDEX(fx_ix,1,AQ$3)))-1</f>
        <v>-4.4119857808215368E-2</v>
      </c>
      <c r="AR32" s="18" cm="1">
        <f t="array" ref="AR32">(1+L32)*(1+INDEX(fx_rets,$AG32,INDEX(fx_ix,1,AR$3)))-1</f>
        <v>-1.2354834981580964E-2</v>
      </c>
      <c r="AS32" s="18" cm="1">
        <f t="array" ref="AS32">(1+M32)*(1+INDEX(fx_rets,$AG32,INDEX(fx_ix,1,AS$3)))-1</f>
        <v>-6.8955908708699276E-2</v>
      </c>
      <c r="AT32" s="18" cm="1">
        <f t="array" ref="AT32">(1+N32)*(1+INDEX(fx_rets,$AG32,INDEX(fx_ix,1,AT$3)))-1</f>
        <v>8.8017555513746348E-3</v>
      </c>
      <c r="AU32" s="18" cm="1">
        <f t="array" ref="AU32">(1+O32)*(1+INDEX(fx_rets,$AG32,INDEX(fx_ix,1,AU$3)))-1</f>
        <v>-4.2185850050341367E-2</v>
      </c>
      <c r="AV32" s="18" cm="1">
        <f t="array" ref="AV32">(1+P32)*(1+INDEX(fx_rets,$AG32,INDEX(fx_ix,1,AV$3)))-1</f>
        <v>-9.9638164847188904E-3</v>
      </c>
      <c r="AW32" s="18" cm="1">
        <f t="array" ref="AW32">(1+Q32)*(1+INDEX(fx_rets,$AG32,INDEX(fx_ix,1,AW$3)))-1</f>
        <v>-6.7449365436706321E-2</v>
      </c>
      <c r="AX32" s="18" cm="1">
        <f t="array" ref="AX32">(1+R32)*(1+INDEX(fx_rets,$AG32,INDEX(fx_ix,1,AX$3)))-1</f>
        <v>-6.4204719583205838E-2</v>
      </c>
      <c r="AY32" s="18" cm="1">
        <f t="array" ref="AY32">(1+S32)*(1+INDEX(fx_rets,$AG32,INDEX(fx_ix,1,AY$3)))-1</f>
        <v>-8.0225780743185204E-2</v>
      </c>
      <c r="AZ32" s="18" cm="1">
        <f t="array" ref="AZ32">(1+T32)*(1+INDEX(fx_rets,$AG32,INDEX(fx_ix,1,AZ$3)))-1</f>
        <v>-6.6534824638448287E-2</v>
      </c>
      <c r="BA32" s="18" cm="1">
        <f t="array" ref="BA32">(1+U32)*(1+INDEX(fx_rets,$AG32,INDEX(fx_ix,1,BA$3)))-1</f>
        <v>-6.2372364550093429E-2</v>
      </c>
      <c r="BB32" s="18" cm="1">
        <f t="array" ref="BB32">(1+V32)*(1+INDEX(fx_rets,$AG32,INDEX(fx_ix,1,BB$3)))-1</f>
        <v>4.3395833333332856E-3</v>
      </c>
      <c r="BC32" s="18" cm="1">
        <f t="array" ref="BC32">(1+W32)*(1+INDEX(fx_rets,$AG32,INDEX(fx_ix,1,BC$3)))-1</f>
        <v>-4.7172300249219368E-2</v>
      </c>
      <c r="BD32" s="18" cm="1">
        <f t="array" ref="BD32">(1+X32)*(1+INDEX(fx_rets,$AG32,INDEX(fx_ix,1,BD$3)))-1</f>
        <v>-1.4986998881718838E-2</v>
      </c>
      <c r="BE32" s="18" cm="1">
        <f t="array" ref="BE32">(1+Y32)*(1+INDEX(fx_rets,$AG32,INDEX(fx_ix,1,BE$3)))-1</f>
        <v>-7.0668150560894594E-2</v>
      </c>
      <c r="BF32" s="19">
        <v>27</v>
      </c>
      <c r="BG32" s="18">
        <f t="shared" si="17"/>
        <v>4.3395833333332856E-3</v>
      </c>
      <c r="BH32" s="18">
        <f t="shared" si="18"/>
        <v>-4.6998676077898316E-2</v>
      </c>
      <c r="BI32" s="18">
        <f t="shared" si="19"/>
        <v>-1.4769078670422653E-2</v>
      </c>
      <c r="BJ32" s="18">
        <f t="shared" si="20"/>
        <v>-7.045635914003201E-2</v>
      </c>
      <c r="BK32" s="18">
        <f t="shared" si="21"/>
        <v>5.6923577069933895E-3</v>
      </c>
      <c r="BL32" s="18">
        <f t="shared" si="22"/>
        <v>-4.635835580592107E-2</v>
      </c>
      <c r="BM32" s="18">
        <f t="shared" si="23"/>
        <v>-1.4213155943296307E-2</v>
      </c>
      <c r="BN32" s="18">
        <f t="shared" si="24"/>
        <v>-6.9859532710022876E-2</v>
      </c>
      <c r="BO32" s="18">
        <f t="shared" si="25"/>
        <v>8.3394872193505165E-3</v>
      </c>
      <c r="BP32" s="18">
        <f t="shared" si="26"/>
        <v>-4.4119857808215368E-2</v>
      </c>
      <c r="BQ32" s="18">
        <f t="shared" si="27"/>
        <v>-1.2354834981580964E-2</v>
      </c>
      <c r="BR32" s="18">
        <f t="shared" si="28"/>
        <v>-6.8955908708699276E-2</v>
      </c>
      <c r="BS32" s="18">
        <f t="shared" si="29"/>
        <v>8.8017555513746348E-3</v>
      </c>
      <c r="BT32" s="18">
        <f t="shared" si="30"/>
        <v>-4.2185850050341367E-2</v>
      </c>
      <c r="BU32" s="18">
        <f t="shared" si="31"/>
        <v>-9.9638164847188904E-3</v>
      </c>
      <c r="BV32" s="18">
        <f t="shared" si="32"/>
        <v>-6.7449365436706321E-2</v>
      </c>
      <c r="BW32" s="18">
        <f t="shared" si="33"/>
        <v>-6.4204719583205838E-2</v>
      </c>
      <c r="BX32" s="18">
        <f t="shared" si="34"/>
        <v>-8.0225780743185204E-2</v>
      </c>
      <c r="BY32" s="18">
        <f t="shared" si="35"/>
        <v>-6.6534824638448287E-2</v>
      </c>
      <c r="BZ32" s="18">
        <f t="shared" si="36"/>
        <v>-6.2372364550093429E-2</v>
      </c>
      <c r="CA32" s="18">
        <f t="shared" si="37"/>
        <v>4.3395833333332856E-3</v>
      </c>
      <c r="CB32" s="18">
        <f t="shared" si="38"/>
        <v>-4.7172300249219368E-2</v>
      </c>
      <c r="CC32" s="18">
        <f t="shared" si="39"/>
        <v>-1.4986998881718838E-2</v>
      </c>
      <c r="CD32" s="18">
        <f t="shared" si="40"/>
        <v>-7.0668150560894594E-2</v>
      </c>
      <c r="CE32" s="19">
        <v>27</v>
      </c>
      <c r="CF32" s="18">
        <f t="shared" si="42"/>
        <v>8.3394872193505165E-3</v>
      </c>
      <c r="CG32" s="18">
        <f t="shared" si="42"/>
        <v>8.3394872193505165E-3</v>
      </c>
      <c r="CH32" s="18">
        <f t="shared" si="42"/>
        <v>8.3394872193505165E-3</v>
      </c>
      <c r="CI32" s="18">
        <f t="shared" si="42"/>
        <v>0</v>
      </c>
      <c r="CJ32" s="18">
        <f t="shared" si="42"/>
        <v>0</v>
      </c>
      <c r="CK32" s="24">
        <f t="shared" si="42"/>
        <v>8.3394872193505165E-3</v>
      </c>
      <c r="CL32" s="24">
        <f t="shared" si="42"/>
        <v>0</v>
      </c>
    </row>
    <row r="33" spans="1:90" x14ac:dyDescent="0.2">
      <c r="A33" s="19">
        <v>28</v>
      </c>
      <c r="B33" s="16" cm="1">
        <f t="array" ref="B33">INDEX(asset_mu,1,B$3)+INDEX(asset_rets_norm,$A33,B$3)</f>
        <v>4.2333333333333181E-3</v>
      </c>
      <c r="C33" s="16" cm="1">
        <f t="array" ref="C33">INDEX(asset_mu,1,C$3)+INDEX(asset_rets_norm,$A33,C$3)</f>
        <v>3.9149999999999411E-3</v>
      </c>
      <c r="D33" s="16" cm="1">
        <f t="array" ref="D33">INDEX(asset_mu,1,D$3)+INDEX(asset_rets_norm,$A33,D$3)</f>
        <v>4.7403666666666466E-3</v>
      </c>
      <c r="E33" s="16" cm="1">
        <f t="array" ref="E33">INDEX(asset_mu,1,E$3)+INDEX(asset_rets_norm,$A33,E$3)</f>
        <v>1.0520833333331698E-4</v>
      </c>
      <c r="F33" s="16" cm="1">
        <f t="array" ref="F33">INDEX(asset_mu,1,F$3)+INDEX(asset_rets_norm,$A33,F$3)</f>
        <v>4.373455029473128E-3</v>
      </c>
      <c r="G33" s="16" cm="1">
        <f t="array" ref="G33">INDEX(asset_mu,1,G$3)+INDEX(asset_rets_norm,$A33,G$3)</f>
        <v>1.8914579911793361E-3</v>
      </c>
      <c r="H33" s="16" cm="1">
        <f t="array" ref="H33">INDEX(asset_mu,1,H$3)+INDEX(asset_rets_norm,$A33,H$3)</f>
        <v>4.1421445953642409E-3</v>
      </c>
      <c r="I33" s="16" cm="1">
        <f t="array" ref="I33">INDEX(asset_mu,1,I$3)+INDEX(asset_rets_norm,$A33,I$3)</f>
        <v>-2.7654047861266884E-4</v>
      </c>
      <c r="J33" s="16" cm="1">
        <f t="array" ref="J33">INDEX(asset_mu,1,J$3)+INDEX(asset_rets_norm,$A33,J$3)</f>
        <v>2.6698976110967275E-3</v>
      </c>
      <c r="K33" s="16" cm="1">
        <f t="array" ref="K33">INDEX(asset_mu,1,K$3)+INDEX(asset_rets_norm,$A33,K$3)</f>
        <v>-4.1514051375658584E-3</v>
      </c>
      <c r="L33" s="16" cm="1">
        <f t="array" ref="L33">INDEX(asset_mu,1,L$3)+INDEX(asset_rets_norm,$A33,L$3)</f>
        <v>2.26096854304635E-3</v>
      </c>
      <c r="M33" s="16" cm="1">
        <f t="array" ref="M33">INDEX(asset_mu,1,M$3)+INDEX(asset_rets_norm,$A33,M$3)</f>
        <v>9.7200834398180323E-4</v>
      </c>
      <c r="N33" s="16" cm="1">
        <f t="array" ref="N33">INDEX(asset_mu,1,N$3)+INDEX(asset_rets_norm,$A33,N$3)</f>
        <v>-5.1270681220638124E-3</v>
      </c>
      <c r="O33" s="16" cm="1">
        <f t="array" ref="O33">INDEX(asset_mu,1,O$3)+INDEX(asset_rets_norm,$A33,O$3)</f>
        <v>-1.0748344466406073E-2</v>
      </c>
      <c r="P33" s="16" cm="1">
        <f t="array" ref="P33">INDEX(asset_mu,1,P$3)+INDEX(asset_rets_norm,$A33,P$3)</f>
        <v>-3.9561646452106244E-3</v>
      </c>
      <c r="Q33" s="16" cm="1">
        <f t="array" ref="Q33">INDEX(asset_mu,1,Q$3)+INDEX(asset_rets_norm,$A33,Q$3)</f>
        <v>3.115404041532962E-3</v>
      </c>
      <c r="R33" s="16" cm="1">
        <f t="array" ref="R33">INDEX(asset_mu,1,R$3)+INDEX(asset_rets_norm,$A33,R$3)</f>
        <v>7.6814354537071347E-2</v>
      </c>
      <c r="S33" s="16" cm="1">
        <f t="array" ref="S33">INDEX(asset_mu,1,S$3)+INDEX(asset_rets_norm,$A33,S$3)</f>
        <v>8.1244922341696682E-2</v>
      </c>
      <c r="T33" s="16" cm="1">
        <f t="array" ref="T33">INDEX(asset_mu,1,T$3)+INDEX(asset_rets_norm,$A33,T$3)</f>
        <v>5.9144079379448586E-2</v>
      </c>
      <c r="U33" s="16" cm="1">
        <f t="array" ref="U33">INDEX(asset_mu,1,U$3)+INDEX(asset_rets_norm,$A33,U$3)</f>
        <v>7.1895505280890948E-2</v>
      </c>
      <c r="V33" s="16" cm="1">
        <f t="array" ref="V33">INDEX(asset_mu,1,V$3)+INDEX(asset_rets_norm,$A33,V$3)</f>
        <v>4.2333333333333181E-3</v>
      </c>
      <c r="W33" s="16" cm="1">
        <f t="array" ref="W33">INDEX(asset_mu,1,W$3)+INDEX(asset_rets_norm,$A33,W$3)</f>
        <v>3.8314166666666583E-3</v>
      </c>
      <c r="X33" s="16" cm="1">
        <f t="array" ref="X33">INDEX(asset_mu,1,X$3)+INDEX(asset_rets_norm,$A33,X$3)</f>
        <v>4.500916666666608E-3</v>
      </c>
      <c r="Y33" s="16" cm="1">
        <f t="array" ref="Y33">INDEX(asset_mu,1,Y$3)+INDEX(asset_rets_norm,$A33,Y$3)</f>
        <v>2.1000000000105878E-5</v>
      </c>
      <c r="Z33" s="19">
        <v>28</v>
      </c>
      <c r="AA33" s="16" cm="1">
        <f t="array" ref="AA33">INDEX(fx_mu,1,AA$3)+INDEX(fx_rets_norm,$A33,AA$3)</f>
        <v>0</v>
      </c>
      <c r="AB33" s="16" cm="1">
        <f t="array" ref="AB33">INDEX(fx_mu,1,AB$3)+INDEX(fx_rets_norm,$A33,AB$3)</f>
        <v>1.4098062793098588E-2</v>
      </c>
      <c r="AC33" s="16" cm="1">
        <f t="array" ref="AC33">INDEX(fx_mu,1,AC$3)+INDEX(fx_rets_norm,$A33,AC$3)</f>
        <v>1.2262408388138642E-2</v>
      </c>
      <c r="AD33" s="16" cm="1">
        <f t="array" ref="AD33">INDEX(fx_mu,1,AD$3)+INDEX(fx_rets_norm,$A33,AD$3)</f>
        <v>2.3409916046439962E-2</v>
      </c>
      <c r="AE33" s="19">
        <v>28</v>
      </c>
      <c r="AF33" s="16">
        <f t="shared" si="0"/>
        <v>0</v>
      </c>
      <c r="AG33" s="19">
        <v>28</v>
      </c>
      <c r="AH33" s="18" cm="1">
        <f t="array" ref="AH33">(1+B33)*(1+INDEX(fx_rets,$AG33,INDEX(fx_ix,1,AH$3)))-1</f>
        <v>4.2333333333333112E-3</v>
      </c>
      <c r="AI33" s="18" cm="1">
        <f t="array" ref="AI33">(1+C33)*(1+INDEX(fx_rets,$AG33,INDEX(fx_ix,1,AI$3)))-1</f>
        <v>1.8068256708933639E-2</v>
      </c>
      <c r="AJ33" s="18" cm="1">
        <f t="array" ref="AJ33">(1+D33)*(1+INDEX(fx_rets,$AG33,INDEX(fx_ix,1,AJ$3)))-1</f>
        <v>1.7060903366781455E-2</v>
      </c>
      <c r="AK33" s="18" cm="1">
        <f t="array" ref="AK33">(1+E33)*(1+INDEX(fx_rets,$AG33,INDEX(fx_ix,1,AK$3)))-1</f>
        <v>2.3517587298024001E-2</v>
      </c>
      <c r="AL33" s="18" cm="1">
        <f t="array" ref="AL33">(1+F33)*(1+INDEX(fx_rets,$AG33,INDEX(fx_ix,1,AL$3)))-1</f>
        <v>4.3734550294731722E-3</v>
      </c>
      <c r="AM33" s="18" cm="1">
        <f t="array" ref="AM33">(1+G33)*(1+INDEX(fx_rets,$AG33,INDEX(fx_ix,1,AM$3)))-1</f>
        <v>1.6016186677808131E-2</v>
      </c>
      <c r="AN33" s="18" cm="1">
        <f t="array" ref="AN33">(1+H33)*(1+INDEX(fx_rets,$AG33,INDEX(fx_ix,1,AN$3)))-1</f>
        <v>1.6455345652133913E-2</v>
      </c>
      <c r="AO33" s="18" cm="1">
        <f t="array" ref="AO33">(1+I33)*(1+INDEX(fx_rets,$AG33,INDEX(fx_ix,1,AO$3)))-1</f>
        <v>2.3126901778439679E-2</v>
      </c>
      <c r="AP33" s="18" cm="1">
        <f t="array" ref="AP33">(1+J33)*(1+INDEX(fx_rets,$AG33,INDEX(fx_ix,1,AP$3)))-1</f>
        <v>2.6698976110968164E-3</v>
      </c>
      <c r="AQ33" s="18" cm="1">
        <f t="array" ref="AQ33">(1+K33)*(1+INDEX(fx_rets,$AG33,INDEX(fx_ix,1,AQ$3)))-1</f>
        <v>9.8881308852238892E-3</v>
      </c>
      <c r="AR33" s="18" cm="1">
        <f t="array" ref="AR33">(1+L33)*(1+INDEX(fx_rets,$AG33,INDEX(fx_ix,1,AR$3)))-1</f>
        <v>1.4551101850812653E-2</v>
      </c>
      <c r="AS33" s="18" cm="1">
        <f t="array" ref="AS33">(1+M33)*(1+INDEX(fx_rets,$AG33,INDEX(fx_ix,1,AS$3)))-1</f>
        <v>2.4404679024150777E-2</v>
      </c>
      <c r="AT33" s="18" cm="1">
        <f t="array" ref="AT33">(1+N33)*(1+INDEX(fx_rets,$AG33,INDEX(fx_ix,1,AT$3)))-1</f>
        <v>-5.1270681220637604E-3</v>
      </c>
      <c r="AU33" s="18" cm="1">
        <f t="array" ref="AU33">(1+O33)*(1+INDEX(fx_rets,$AG33,INDEX(fx_ix,1,AU$3)))-1</f>
        <v>3.198187491483262E-3</v>
      </c>
      <c r="AV33" s="18" cm="1">
        <f t="array" ref="AV33">(1+P33)*(1+INDEX(fx_rets,$AG33,INDEX(fx_ix,1,AV$3)))-1</f>
        <v>8.2577316363976472E-3</v>
      </c>
      <c r="AW33" s="18" cm="1">
        <f t="array" ref="AW33">(1+Q33)*(1+INDEX(fx_rets,$AG33,INDEX(fx_ix,1,AW$3)))-1</f>
        <v>2.6598251435036024E-2</v>
      </c>
      <c r="AX33" s="18" cm="1">
        <f t="array" ref="AX33">(1+R33)*(1+INDEX(fx_rets,$AG33,INDEX(fx_ix,1,AX$3)))-1</f>
        <v>7.6814354537071416E-2</v>
      </c>
      <c r="AY33" s="18" cm="1">
        <f t="array" ref="AY33">(1+S33)*(1+INDEX(fx_rets,$AG33,INDEX(fx_ix,1,AY$3)))-1</f>
        <v>9.6488381151589087E-2</v>
      </c>
      <c r="AZ33" s="18" cm="1">
        <f t="array" ref="AZ33">(1+T33)*(1+INDEX(fx_rets,$AG33,INDEX(fx_ix,1,AZ$3)))-1</f>
        <v>7.2131736622678577E-2</v>
      </c>
      <c r="BA33" s="18" cm="1">
        <f t="array" ref="BA33">(1+U33)*(1+INDEX(fx_rets,$AG33,INDEX(fx_ix,1,BA$3)))-1</f>
        <v>9.6988489070072958E-2</v>
      </c>
      <c r="BB33" s="18" cm="1">
        <f t="array" ref="BB33">(1+V33)*(1+INDEX(fx_rets,$AG33,INDEX(fx_ix,1,BB$3)))-1</f>
        <v>4.2333333333333112E-3</v>
      </c>
      <c r="BC33" s="18" cm="1">
        <f t="array" ref="BC33">(1+W33)*(1+INDEX(fx_rets,$AG33,INDEX(fx_ix,1,BC$3)))-1</f>
        <v>1.7983495012518391E-2</v>
      </c>
      <c r="BD33" s="18" cm="1">
        <f t="array" ref="BD33">(1+X33)*(1+INDEX(fx_rets,$AG33,INDEX(fx_ix,1,BD$3)))-1</f>
        <v>1.6818517133092792E-2</v>
      </c>
      <c r="BE33" s="18" cm="1">
        <f t="array" ref="BE33">(1+Y33)*(1+INDEX(fx_rets,$AG33,INDEX(fx_ix,1,BE$3)))-1</f>
        <v>2.3431407654677106E-2</v>
      </c>
      <c r="BF33" s="19">
        <v>28</v>
      </c>
      <c r="BG33" s="18">
        <f t="shared" si="17"/>
        <v>4.2333333333333112E-3</v>
      </c>
      <c r="BH33" s="18">
        <f t="shared" si="18"/>
        <v>1.8068256708933639E-2</v>
      </c>
      <c r="BI33" s="18">
        <f t="shared" si="19"/>
        <v>1.7060903366781455E-2</v>
      </c>
      <c r="BJ33" s="18">
        <f t="shared" si="20"/>
        <v>2.3517587298024001E-2</v>
      </c>
      <c r="BK33" s="18">
        <f t="shared" si="21"/>
        <v>4.3734550294731722E-3</v>
      </c>
      <c r="BL33" s="18">
        <f t="shared" si="22"/>
        <v>1.6016186677808131E-2</v>
      </c>
      <c r="BM33" s="18">
        <f t="shared" si="23"/>
        <v>1.6455345652133913E-2</v>
      </c>
      <c r="BN33" s="18">
        <f t="shared" si="24"/>
        <v>2.3126901778439679E-2</v>
      </c>
      <c r="BO33" s="18">
        <f t="shared" si="25"/>
        <v>2.6698976110968164E-3</v>
      </c>
      <c r="BP33" s="18">
        <f t="shared" si="26"/>
        <v>9.8881308852238892E-3</v>
      </c>
      <c r="BQ33" s="18">
        <f t="shared" si="27"/>
        <v>1.4551101850812653E-2</v>
      </c>
      <c r="BR33" s="18">
        <f t="shared" si="28"/>
        <v>2.4404679024150777E-2</v>
      </c>
      <c r="BS33" s="18">
        <f t="shared" si="29"/>
        <v>-5.1270681220637604E-3</v>
      </c>
      <c r="BT33" s="18">
        <f t="shared" si="30"/>
        <v>3.198187491483262E-3</v>
      </c>
      <c r="BU33" s="18">
        <f t="shared" si="31"/>
        <v>8.2577316363976472E-3</v>
      </c>
      <c r="BV33" s="18">
        <f t="shared" si="32"/>
        <v>2.6598251435036024E-2</v>
      </c>
      <c r="BW33" s="18">
        <f t="shared" si="33"/>
        <v>7.6814354537071416E-2</v>
      </c>
      <c r="BX33" s="18">
        <f t="shared" si="34"/>
        <v>9.6488381151589087E-2</v>
      </c>
      <c r="BY33" s="18">
        <f t="shared" si="35"/>
        <v>7.2131736622678577E-2</v>
      </c>
      <c r="BZ33" s="18">
        <f t="shared" si="36"/>
        <v>9.6988489070072958E-2</v>
      </c>
      <c r="CA33" s="18">
        <f t="shared" si="37"/>
        <v>4.2333333333333112E-3</v>
      </c>
      <c r="CB33" s="18">
        <f t="shared" si="38"/>
        <v>1.7983495012518391E-2</v>
      </c>
      <c r="CC33" s="18">
        <f t="shared" si="39"/>
        <v>1.6818517133092792E-2</v>
      </c>
      <c r="CD33" s="18">
        <f t="shared" si="40"/>
        <v>2.3431407654677106E-2</v>
      </c>
      <c r="CE33" s="19">
        <v>28</v>
      </c>
      <c r="CF33" s="18">
        <f t="shared" si="42"/>
        <v>2.6698976110968164E-3</v>
      </c>
      <c r="CG33" s="18">
        <f t="shared" si="42"/>
        <v>2.6698976110968164E-3</v>
      </c>
      <c r="CH33" s="18">
        <f t="shared" si="42"/>
        <v>2.6698976110968164E-3</v>
      </c>
      <c r="CI33" s="18">
        <f t="shared" si="42"/>
        <v>0</v>
      </c>
      <c r="CJ33" s="18">
        <f t="shared" si="42"/>
        <v>0</v>
      </c>
      <c r="CK33" s="24">
        <f t="shared" si="42"/>
        <v>2.6698976110968164E-3</v>
      </c>
      <c r="CL33" s="24">
        <f t="shared" si="42"/>
        <v>0</v>
      </c>
    </row>
    <row r="34" spans="1:90" x14ac:dyDescent="0.2">
      <c r="A34" s="19">
        <v>29</v>
      </c>
      <c r="B34" s="16" cm="1">
        <f t="array" ref="B34">INDEX(asset_mu,1,B$3)+INDEX(asset_rets_norm,$A34,B$3)</f>
        <v>3.6937499999999844E-3</v>
      </c>
      <c r="C34" s="16" cm="1">
        <f t="array" ref="C34">INDEX(asset_mu,1,C$3)+INDEX(asset_rets_norm,$A34,C$3)</f>
        <v>4.018333333333274E-3</v>
      </c>
      <c r="D34" s="16" cm="1">
        <f t="array" ref="D34">INDEX(asset_mu,1,D$3)+INDEX(asset_rets_norm,$A34,D$3)</f>
        <v>4.5180999999999798E-3</v>
      </c>
      <c r="E34" s="16" cm="1">
        <f t="array" ref="E34">INDEX(asset_mu,1,E$3)+INDEX(asset_rets_norm,$A34,E$3)</f>
        <v>6.5624999999983638E-5</v>
      </c>
      <c r="F34" s="16" cm="1">
        <f t="array" ref="F34">INDEX(asset_mu,1,F$3)+INDEX(asset_rets_norm,$A34,F$3)</f>
        <v>4.7330556607345199E-3</v>
      </c>
      <c r="G34" s="16" cm="1">
        <f t="array" ref="G34">INDEX(asset_mu,1,G$3)+INDEX(asset_rets_norm,$A34,G$3)</f>
        <v>5.2400379419268901E-3</v>
      </c>
      <c r="H34" s="16" cm="1">
        <f t="array" ref="H34">INDEX(asset_mu,1,H$3)+INDEX(asset_rets_norm,$A34,H$3)</f>
        <v>4.2281844588441218E-3</v>
      </c>
      <c r="I34" s="16" cm="1">
        <f t="array" ref="I34">INDEX(asset_mu,1,I$3)+INDEX(asset_rets_norm,$A34,I$3)</f>
        <v>2.9637532971751889E-4</v>
      </c>
      <c r="J34" s="16" cm="1">
        <f t="array" ref="J34">INDEX(asset_mu,1,J$3)+INDEX(asset_rets_norm,$A34,J$3)</f>
        <v>5.6369612434886921E-3</v>
      </c>
      <c r="K34" s="16" cm="1">
        <f t="array" ref="K34">INDEX(asset_mu,1,K$3)+INDEX(asset_rets_norm,$A34,K$3)</f>
        <v>7.7615886520221306E-3</v>
      </c>
      <c r="L34" s="16" cm="1">
        <f t="array" ref="L34">INDEX(asset_mu,1,L$3)+INDEX(asset_rets_norm,$A34,L$3)</f>
        <v>1.8945162272798644E-3</v>
      </c>
      <c r="M34" s="16" cm="1">
        <f t="array" ref="M34">INDEX(asset_mu,1,M$3)+INDEX(asset_rets_norm,$A34,M$3)</f>
        <v>1.3311220704404962E-3</v>
      </c>
      <c r="N34" s="16" cm="1">
        <f t="array" ref="N34">INDEX(asset_mu,1,N$3)+INDEX(asset_rets_norm,$A34,N$3)</f>
        <v>3.9129415928186905E-3</v>
      </c>
      <c r="O34" s="16" cm="1">
        <f t="array" ref="O34">INDEX(asset_mu,1,O$3)+INDEX(asset_rets_norm,$A34,O$3)</f>
        <v>6.3404211877262353E-3</v>
      </c>
      <c r="P34" s="16" cm="1">
        <f t="array" ref="P34">INDEX(asset_mu,1,P$3)+INDEX(asset_rets_norm,$A34,P$3)</f>
        <v>-1.0498989652023339E-3</v>
      </c>
      <c r="Q34" s="16" cm="1">
        <f t="array" ref="Q34">INDEX(asset_mu,1,Q$3)+INDEX(asset_rets_norm,$A34,Q$3)</f>
        <v>4.5405126011480463E-3</v>
      </c>
      <c r="R34" s="16" cm="1">
        <f t="array" ref="R34">INDEX(asset_mu,1,R$3)+INDEX(asset_rets_norm,$A34,R$3)</f>
        <v>5.0901989659532356E-3</v>
      </c>
      <c r="S34" s="16" cm="1">
        <f t="array" ref="S34">INDEX(asset_mu,1,S$3)+INDEX(asset_rets_norm,$A34,S$3)</f>
        <v>-2.1827576071655187E-2</v>
      </c>
      <c r="T34" s="16" cm="1">
        <f t="array" ref="T34">INDEX(asset_mu,1,T$3)+INDEX(asset_rets_norm,$A34,T$3)</f>
        <v>-2.862457892708099E-2</v>
      </c>
      <c r="U34" s="16" cm="1">
        <f t="array" ref="U34">INDEX(asset_mu,1,U$3)+INDEX(asset_rets_norm,$A34,U$3)</f>
        <v>-4.8239167752714203E-2</v>
      </c>
      <c r="V34" s="16" cm="1">
        <f t="array" ref="V34">INDEX(asset_mu,1,V$3)+INDEX(asset_rets_norm,$A34,V$3)</f>
        <v>3.6937499999999844E-3</v>
      </c>
      <c r="W34" s="16" cm="1">
        <f t="array" ref="W34">INDEX(asset_mu,1,W$3)+INDEX(asset_rets_norm,$A34,W$3)</f>
        <v>3.9659166666666593E-3</v>
      </c>
      <c r="X34" s="16" cm="1">
        <f t="array" ref="X34">INDEX(asset_mu,1,X$3)+INDEX(asset_rets_norm,$A34,X$3)</f>
        <v>4.4123333333332751E-3</v>
      </c>
      <c r="Y34" s="16" cm="1">
        <f t="array" ref="Y34">INDEX(asset_mu,1,Y$3)+INDEX(asset_rets_norm,$A34,Y$3)</f>
        <v>2.2641666666677255E-4</v>
      </c>
      <c r="Z34" s="19">
        <v>29</v>
      </c>
      <c r="AA34" s="16" cm="1">
        <f t="array" ref="AA34">INDEX(fx_mu,1,AA$3)+INDEX(fx_rets_norm,$A34,AA$3)</f>
        <v>0</v>
      </c>
      <c r="AB34" s="16" cm="1">
        <f t="array" ref="AB34">INDEX(fx_mu,1,AB$3)+INDEX(fx_rets_norm,$A34,AB$3)</f>
        <v>-4.932052817745488E-2</v>
      </c>
      <c r="AC34" s="16" cm="1">
        <f t="array" ref="AC34">INDEX(fx_mu,1,AC$3)+INDEX(fx_rets_norm,$A34,AC$3)</f>
        <v>-8.4194097290112221E-3</v>
      </c>
      <c r="AD34" s="16" cm="1">
        <f t="array" ref="AD34">INDEX(fx_mu,1,AD$3)+INDEX(fx_rets_norm,$A34,AD$3)</f>
        <v>3.5893661696403532E-2</v>
      </c>
      <c r="AE34" s="19">
        <v>29</v>
      </c>
      <c r="AF34" s="16">
        <f t="shared" si="0"/>
        <v>0</v>
      </c>
      <c r="AG34" s="19">
        <v>29</v>
      </c>
      <c r="AH34" s="18" cm="1">
        <f t="array" ref="AH34">(1+B34)*(1+INDEX(fx_rets,$AG34,INDEX(fx_ix,1,AH$3)))-1</f>
        <v>3.6937500000000512E-3</v>
      </c>
      <c r="AI34" s="18" cm="1">
        <f t="array" ref="AI34">(1+C34)*(1+INDEX(fx_rets,$AG34,INDEX(fx_ix,1,AI$3)))-1</f>
        <v>-4.5500381166514781E-2</v>
      </c>
      <c r="AJ34" s="18" cm="1">
        <f t="array" ref="AJ34">(1+D34)*(1+INDEX(fx_rets,$AG34,INDEX(fx_ix,1,AJ$3)))-1</f>
        <v>-3.9393494641077886E-3</v>
      </c>
      <c r="AK34" s="18" cm="1">
        <f t="array" ref="AK34">(1+E34)*(1+INDEX(fx_rets,$AG34,INDEX(fx_ix,1,AK$3)))-1</f>
        <v>3.5961642217952505E-2</v>
      </c>
      <c r="AL34" s="18" cm="1">
        <f t="array" ref="AL34">(1+F34)*(1+INDEX(fx_rets,$AG34,INDEX(fx_ix,1,AL$3)))-1</f>
        <v>4.7330556607345642E-3</v>
      </c>
      <c r="AM34" s="18" cm="1">
        <f t="array" ref="AM34">(1+G34)*(1+INDEX(fx_rets,$AG34,INDEX(fx_ix,1,AM$3)))-1</f>
        <v>-4.4338931674493764E-2</v>
      </c>
      <c r="AN34" s="18" cm="1">
        <f t="array" ref="AN34">(1+H34)*(1+INDEX(fx_rets,$AG34,INDEX(fx_ix,1,AN$3)))-1</f>
        <v>-4.2268240875359409E-3</v>
      </c>
      <c r="AO34" s="18" cm="1">
        <f t="array" ref="AO34">(1+I34)*(1+INDEX(fx_rets,$AG34,INDEX(fx_ix,1,AO$3)))-1</f>
        <v>3.6200675021941242E-2</v>
      </c>
      <c r="AP34" s="18" cm="1">
        <f t="array" ref="AP34">(1+J34)*(1+INDEX(fx_rets,$AG34,INDEX(fx_ix,1,AP$3)))-1</f>
        <v>5.6369612434887806E-3</v>
      </c>
      <c r="AQ34" s="18" cm="1">
        <f t="array" ref="AQ34">(1+K34)*(1+INDEX(fx_rets,$AG34,INDEX(fx_ix,1,AQ$3)))-1</f>
        <v>-4.1941745177246692E-2</v>
      </c>
      <c r="AR34" s="18" cm="1">
        <f t="array" ref="AR34">(1+L34)*(1+INDEX(fx_rets,$AG34,INDEX(fx_ix,1,AR$3)))-1</f>
        <v>-6.540844210087049E-3</v>
      </c>
      <c r="AS34" s="18" cm="1">
        <f t="array" ref="AS34">(1+M34)*(1+INDEX(fx_rets,$AG34,INDEX(fx_ix,1,AS$3)))-1</f>
        <v>3.7272562612117088E-2</v>
      </c>
      <c r="AT34" s="18" cm="1">
        <f t="array" ref="AT34">(1+N34)*(1+INDEX(fx_rets,$AG34,INDEX(fx_ix,1,AT$3)))-1</f>
        <v>3.9129415928187417E-3</v>
      </c>
      <c r="AU34" s="18" cm="1">
        <f t="array" ref="AU34">(1+O34)*(1+INDEX(fx_rets,$AG34,INDEX(fx_ix,1,AU$3)))-1</f>
        <v>-4.3292819911574854E-2</v>
      </c>
      <c r="AV34" s="18" cm="1">
        <f t="array" ref="AV34">(1+P34)*(1+INDEX(fx_rets,$AG34,INDEX(fx_ix,1,AV$3)))-1</f>
        <v>-9.460469164651486E-3</v>
      </c>
      <c r="AW34" s="18" cm="1">
        <f t="array" ref="AW34">(1+Q34)*(1+INDEX(fx_rets,$AG34,INDEX(fx_ix,1,AW$3)))-1</f>
        <v>4.0597149920785336E-2</v>
      </c>
      <c r="AX34" s="18" cm="1">
        <f t="array" ref="AX34">(1+R34)*(1+INDEX(fx_rets,$AG34,INDEX(fx_ix,1,AX$3)))-1</f>
        <v>5.0901989659533076E-3</v>
      </c>
      <c r="AY34" s="18" cm="1">
        <f t="array" ref="AY34">(1+S34)*(1+INDEX(fx_rets,$AG34,INDEX(fx_ix,1,AY$3)))-1</f>
        <v>-7.0071556668422463E-2</v>
      </c>
      <c r="AZ34" s="18" cm="1">
        <f t="array" ref="AZ34">(1+T34)*(1+INDEX(fx_rets,$AG34,INDEX(fx_ix,1,AZ$3)))-1</f>
        <v>-3.6802986597784693E-2</v>
      </c>
      <c r="BA34" s="18" cm="1">
        <f t="array" ref="BA34">(1+U34)*(1+INDEX(fx_rets,$AG34,INDEX(fx_ix,1,BA$3)))-1</f>
        <v>-1.4076986424142568E-2</v>
      </c>
      <c r="BB34" s="18" cm="1">
        <f t="array" ref="BB34">(1+V34)*(1+INDEX(fx_rets,$AG34,INDEX(fx_ix,1,BB$3)))-1</f>
        <v>3.6937500000000512E-3</v>
      </c>
      <c r="BC34" s="18" cm="1">
        <f t="array" ref="BC34">(1+W34)*(1+INDEX(fx_rets,$AG34,INDEX(fx_ix,1,BC$3)))-1</f>
        <v>-4.5550212615496077E-2</v>
      </c>
      <c r="BD34" s="18" cm="1">
        <f t="array" ref="BD34">(1+X34)*(1+INDEX(fx_rets,$AG34,INDEX(fx_ix,1,BD$3)))-1</f>
        <v>-4.0442256378723229E-3</v>
      </c>
      <c r="BE34" s="18" cm="1">
        <f t="array" ref="BE34">(1+Y34)*(1+INDEX(fx_rets,$AG34,INDEX(fx_ix,1,BE$3)))-1</f>
        <v>3.6128205286306114E-2</v>
      </c>
      <c r="BF34" s="19">
        <v>29</v>
      </c>
      <c r="BG34" s="18">
        <f t="shared" si="17"/>
        <v>3.6937500000000512E-3</v>
      </c>
      <c r="BH34" s="18">
        <f t="shared" si="18"/>
        <v>-4.5500381166514781E-2</v>
      </c>
      <c r="BI34" s="18">
        <f t="shared" si="19"/>
        <v>-3.9393494641077886E-3</v>
      </c>
      <c r="BJ34" s="18">
        <f t="shared" si="20"/>
        <v>3.5961642217952505E-2</v>
      </c>
      <c r="BK34" s="18">
        <f t="shared" si="21"/>
        <v>4.7330556607345642E-3</v>
      </c>
      <c r="BL34" s="18">
        <f t="shared" si="22"/>
        <v>-4.4338931674493764E-2</v>
      </c>
      <c r="BM34" s="18">
        <f t="shared" si="23"/>
        <v>-4.2268240875359409E-3</v>
      </c>
      <c r="BN34" s="18">
        <f t="shared" si="24"/>
        <v>3.6200675021941242E-2</v>
      </c>
      <c r="BO34" s="18">
        <f t="shared" si="25"/>
        <v>5.6369612434887806E-3</v>
      </c>
      <c r="BP34" s="18">
        <f t="shared" si="26"/>
        <v>-4.1941745177246692E-2</v>
      </c>
      <c r="BQ34" s="18">
        <f t="shared" si="27"/>
        <v>-6.540844210087049E-3</v>
      </c>
      <c r="BR34" s="18">
        <f t="shared" si="28"/>
        <v>3.7272562612117088E-2</v>
      </c>
      <c r="BS34" s="18">
        <f t="shared" si="29"/>
        <v>3.9129415928187417E-3</v>
      </c>
      <c r="BT34" s="18">
        <f t="shared" si="30"/>
        <v>-4.3292819911574854E-2</v>
      </c>
      <c r="BU34" s="18">
        <f t="shared" si="31"/>
        <v>-9.460469164651486E-3</v>
      </c>
      <c r="BV34" s="18">
        <f t="shared" si="32"/>
        <v>4.0597149920785336E-2</v>
      </c>
      <c r="BW34" s="18">
        <f t="shared" si="33"/>
        <v>5.0901989659533076E-3</v>
      </c>
      <c r="BX34" s="18">
        <f t="shared" si="34"/>
        <v>-7.0071556668422463E-2</v>
      </c>
      <c r="BY34" s="18">
        <f t="shared" si="35"/>
        <v>-3.6802986597784693E-2</v>
      </c>
      <c r="BZ34" s="18">
        <f t="shared" si="36"/>
        <v>-1.4076986424142568E-2</v>
      </c>
      <c r="CA34" s="18">
        <f t="shared" si="37"/>
        <v>3.6937500000000512E-3</v>
      </c>
      <c r="CB34" s="18">
        <f t="shared" si="38"/>
        <v>-4.5550212615496077E-2</v>
      </c>
      <c r="CC34" s="18">
        <f t="shared" si="39"/>
        <v>-4.0442256378723229E-3</v>
      </c>
      <c r="CD34" s="18">
        <f t="shared" si="40"/>
        <v>3.6128205286306114E-2</v>
      </c>
      <c r="CE34" s="19">
        <v>29</v>
      </c>
      <c r="CF34" s="18">
        <f t="shared" si="42"/>
        <v>5.6369612434887806E-3</v>
      </c>
      <c r="CG34" s="18">
        <f t="shared" si="42"/>
        <v>5.6369612434887806E-3</v>
      </c>
      <c r="CH34" s="18">
        <f t="shared" si="42"/>
        <v>5.6369612434887806E-3</v>
      </c>
      <c r="CI34" s="18">
        <f t="shared" si="42"/>
        <v>0</v>
      </c>
      <c r="CJ34" s="18">
        <f t="shared" si="42"/>
        <v>0</v>
      </c>
      <c r="CK34" s="24">
        <f t="shared" si="42"/>
        <v>5.6369612434887806E-3</v>
      </c>
      <c r="CL34" s="24">
        <f t="shared" si="42"/>
        <v>0</v>
      </c>
    </row>
    <row r="35" spans="1:90" x14ac:dyDescent="0.2">
      <c r="A35" s="19">
        <v>30</v>
      </c>
      <c r="B35" s="16" cm="1">
        <f t="array" ref="B35">INDEX(asset_mu,1,B$3)+INDEX(asset_rets_norm,$A35,B$3)</f>
        <v>3.3812499999999845E-3</v>
      </c>
      <c r="C35" s="16" cm="1">
        <f t="array" ref="C35">INDEX(asset_mu,1,C$3)+INDEX(asset_rets_norm,$A35,C$3)</f>
        <v>3.8116666666666073E-3</v>
      </c>
      <c r="D35" s="16" cm="1">
        <f t="array" ref="D35">INDEX(asset_mu,1,D$3)+INDEX(asset_rets_norm,$A35,D$3)</f>
        <v>4.4213583333333126E-3</v>
      </c>
      <c r="E35" s="16" cm="1">
        <f t="array" ref="E35">INDEX(asset_mu,1,E$3)+INDEX(asset_rets_norm,$A35,E$3)</f>
        <v>5.6249999999983647E-5</v>
      </c>
      <c r="F35" s="16" cm="1">
        <f t="array" ref="F35">INDEX(asset_mu,1,F$3)+INDEX(asset_rets_norm,$A35,F$3)</f>
        <v>2.7950505621505252E-3</v>
      </c>
      <c r="G35" s="16" cm="1">
        <f t="array" ref="G35">INDEX(asset_mu,1,G$3)+INDEX(asset_rets_norm,$A35,G$3)</f>
        <v>3.829381802191324E-3</v>
      </c>
      <c r="H35" s="16" cm="1">
        <f t="array" ref="H35">INDEX(asset_mu,1,H$3)+INDEX(asset_rets_norm,$A35,H$3)</f>
        <v>3.4145172608555339E-3</v>
      </c>
      <c r="I35" s="16" cm="1">
        <f t="array" ref="I35">INDEX(asset_mu,1,I$3)+INDEX(asset_rets_norm,$A35,I$3)</f>
        <v>2.0740126218479779E-4</v>
      </c>
      <c r="J35" s="16" cm="1">
        <f t="array" ref="J35">INDEX(asset_mu,1,J$3)+INDEX(asset_rets_norm,$A35,J$3)</f>
        <v>3.3971130909905777E-3</v>
      </c>
      <c r="K35" s="16" cm="1">
        <f t="array" ref="K35">INDEX(asset_mu,1,K$3)+INDEX(asset_rets_norm,$A35,K$3)</f>
        <v>5.3719523727129154E-3</v>
      </c>
      <c r="L35" s="16" cm="1">
        <f t="array" ref="L35">INDEX(asset_mu,1,L$3)+INDEX(asset_rets_norm,$A35,L$3)</f>
        <v>8.2438531769691865E-5</v>
      </c>
      <c r="M35" s="16" cm="1">
        <f t="array" ref="M35">INDEX(asset_mu,1,M$3)+INDEX(asset_rets_norm,$A35,M$3)</f>
        <v>1.5799681827110271E-4</v>
      </c>
      <c r="N35" s="16" cm="1">
        <f t="array" ref="N35">INDEX(asset_mu,1,N$3)+INDEX(asset_rets_norm,$A35,N$3)</f>
        <v>3.2355306232111957E-3</v>
      </c>
      <c r="O35" s="16" cm="1">
        <f t="array" ref="O35">INDEX(asset_mu,1,O$3)+INDEX(asset_rets_norm,$A35,O$3)</f>
        <v>8.8583426022874334E-3</v>
      </c>
      <c r="P35" s="16" cm="1">
        <f t="array" ref="P35">INDEX(asset_mu,1,P$3)+INDEX(asset_rets_norm,$A35,P$3)</f>
        <v>-2.1835894851769174E-3</v>
      </c>
      <c r="Q35" s="16" cm="1">
        <f t="array" ref="Q35">INDEX(asset_mu,1,Q$3)+INDEX(asset_rets_norm,$A35,Q$3)</f>
        <v>7.2302089663453734E-4</v>
      </c>
      <c r="R35" s="16" cm="1">
        <f t="array" ref="R35">INDEX(asset_mu,1,R$3)+INDEX(asset_rets_norm,$A35,R$3)</f>
        <v>-2.5003583316080286E-2</v>
      </c>
      <c r="S35" s="16" cm="1">
        <f t="array" ref="S35">INDEX(asset_mu,1,S$3)+INDEX(asset_rets_norm,$A35,S$3)</f>
        <v>-4.1192976431463232E-2</v>
      </c>
      <c r="T35" s="16" cm="1">
        <f t="array" ref="T35">INDEX(asset_mu,1,T$3)+INDEX(asset_rets_norm,$A35,T$3)</f>
        <v>-2.650057797484524E-2</v>
      </c>
      <c r="U35" s="16" cm="1">
        <f t="array" ref="U35">INDEX(asset_mu,1,U$3)+INDEX(asset_rets_norm,$A35,U$3)</f>
        <v>-2.2099751623795301E-2</v>
      </c>
      <c r="V35" s="16" cm="1">
        <f t="array" ref="V35">INDEX(asset_mu,1,V$3)+INDEX(asset_rets_norm,$A35,V$3)</f>
        <v>3.3812499999999845E-3</v>
      </c>
      <c r="W35" s="16" cm="1">
        <f t="array" ref="W35">INDEX(asset_mu,1,W$3)+INDEX(asset_rets_norm,$A35,W$3)</f>
        <v>3.7703333333333252E-3</v>
      </c>
      <c r="X35" s="16" cm="1">
        <f t="array" ref="X35">INDEX(asset_mu,1,X$3)+INDEX(asset_rets_norm,$A35,X$3)</f>
        <v>4.2780833333332744E-3</v>
      </c>
      <c r="Y35" s="16" cm="1">
        <f t="array" ref="Y35">INDEX(asset_mu,1,Y$3)+INDEX(asset_rets_norm,$A35,Y$3)</f>
        <v>-2.4749999999894119E-5</v>
      </c>
      <c r="Z35" s="19">
        <v>30</v>
      </c>
      <c r="AA35" s="16" cm="1">
        <f t="array" ref="AA35">INDEX(fx_mu,1,AA$3)+INDEX(fx_rets_norm,$A35,AA$3)</f>
        <v>0</v>
      </c>
      <c r="AB35" s="16" cm="1">
        <f t="array" ref="AB35">INDEX(fx_mu,1,AB$3)+INDEX(fx_rets_norm,$A35,AB$3)</f>
        <v>4.290698932241023E-3</v>
      </c>
      <c r="AC35" s="16" cm="1">
        <f t="array" ref="AC35">INDEX(fx_mu,1,AC$3)+INDEX(fx_rets_norm,$A35,AC$3)</f>
        <v>-8.955840599303911E-4</v>
      </c>
      <c r="AD35" s="16" cm="1">
        <f t="array" ref="AD35">INDEX(fx_mu,1,AD$3)+INDEX(fx_rets_norm,$A35,AD$3)</f>
        <v>-4.3233478461096576E-2</v>
      </c>
      <c r="AE35" s="19">
        <v>30</v>
      </c>
      <c r="AF35" s="16">
        <f t="shared" si="0"/>
        <v>0</v>
      </c>
      <c r="AG35" s="19">
        <v>30</v>
      </c>
      <c r="AH35" s="18" cm="1">
        <f t="array" ref="AH35">(1+B35)*(1+INDEX(fx_rets,$AG35,INDEX(fx_ix,1,AH$3)))-1</f>
        <v>3.3812499999998913E-3</v>
      </c>
      <c r="AI35" s="18" cm="1">
        <f t="array" ref="AI35">(1+C35)*(1+INDEX(fx_rets,$AG35,INDEX(fx_ix,1,AI$3)))-1</f>
        <v>8.1187203130044239E-3</v>
      </c>
      <c r="AJ35" s="18" cm="1">
        <f t="array" ref="AJ35">(1+D35)*(1+INDEX(fx_rets,$AG35,INDEX(fx_ix,1,AJ$3)))-1</f>
        <v>3.5218145753561636E-3</v>
      </c>
      <c r="AK35" s="18" cm="1">
        <f t="array" ref="AK35">(1+E35)*(1+INDEX(fx_rets,$AG35,INDEX(fx_ix,1,AK$3)))-1</f>
        <v>-4.3179660344259907E-2</v>
      </c>
      <c r="AL35" s="18" cm="1">
        <f t="array" ref="AL35">(1+F35)*(1+INDEX(fx_rets,$AG35,INDEX(fx_ix,1,AL$3)))-1</f>
        <v>2.7950505621505695E-3</v>
      </c>
      <c r="AM35" s="18" cm="1">
        <f t="array" ref="AM35">(1+G35)*(1+INDEX(fx_rets,$AG35,INDEX(fx_ix,1,AM$3)))-1</f>
        <v>8.1365114588420884E-3</v>
      </c>
      <c r="AN35" s="18" cm="1">
        <f t="array" ref="AN35">(1+H35)*(1+INDEX(fx_rets,$AG35,INDEX(fx_ix,1,AN$3)))-1</f>
        <v>2.5158752136940077E-3</v>
      </c>
      <c r="AO35" s="18" cm="1">
        <f t="array" ref="AO35">(1+I35)*(1+INDEX(fx_rets,$AG35,INDEX(fx_ix,1,AO$3)))-1</f>
        <v>-4.3035043876913148E-2</v>
      </c>
      <c r="AP35" s="18" cm="1">
        <f t="array" ref="AP35">(1+J35)*(1+INDEX(fx_rets,$AG35,INDEX(fx_ix,1,AP$3)))-1</f>
        <v>3.3971130909906666E-3</v>
      </c>
      <c r="AQ35" s="18" cm="1">
        <f t="array" ref="AQ35">(1+K35)*(1+INDEX(fx_rets,$AG35,INDEX(fx_ix,1,AQ$3)))-1</f>
        <v>9.6857007352637581E-3</v>
      </c>
      <c r="AR35" s="18" cm="1">
        <f t="array" ref="AR35">(1+L35)*(1+INDEX(fx_rets,$AG35,INDEX(fx_ix,1,AR$3)))-1</f>
        <v>-8.13219358795636E-4</v>
      </c>
      <c r="AS35" s="18" cm="1">
        <f t="array" ref="AS35">(1+M35)*(1+INDEX(fx_rets,$AG35,INDEX(fx_ix,1,AS$3)))-1</f>
        <v>-4.3082312394865263E-2</v>
      </c>
      <c r="AT35" s="18" cm="1">
        <f t="array" ref="AT35">(1+N35)*(1+INDEX(fx_rets,$AG35,INDEX(fx_ix,1,AT$3)))-1</f>
        <v>3.2355306232112468E-3</v>
      </c>
      <c r="AU35" s="18" cm="1">
        <f t="array" ref="AU35">(1+O35)*(1+INDEX(fx_rets,$AG35,INDEX(fx_ix,1,AU$3)))-1</f>
        <v>1.3187050015673663E-2</v>
      </c>
      <c r="AV35" s="18" cm="1">
        <f t="array" ref="AV35">(1+P35)*(1+INDEX(fx_rets,$AG35,INDEX(fx_ix,1,AV$3)))-1</f>
        <v>-3.0772179571709746E-3</v>
      </c>
      <c r="AW35" s="18" cm="1">
        <f t="array" ref="AW35">(1+Q35)*(1+INDEX(fx_rets,$AG35,INDEX(fx_ix,1,AW$3)))-1</f>
        <v>-4.254171627282366E-2</v>
      </c>
      <c r="AX35" s="18" cm="1">
        <f t="array" ref="AX35">(1+R35)*(1+INDEX(fx_rets,$AG35,INDEX(fx_ix,1,AX$3)))-1</f>
        <v>-2.5003583316080324E-2</v>
      </c>
      <c r="AY35" s="18" cm="1">
        <f t="array" ref="AY35">(1+S35)*(1+INDEX(fx_rets,$AG35,INDEX(fx_ix,1,AY$3)))-1</f>
        <v>-3.7079024159212493E-2</v>
      </c>
      <c r="AZ35" s="18" cm="1">
        <f t="array" ref="AZ35">(1+T35)*(1+INDEX(fx_rets,$AG35,INDEX(fx_ix,1,AZ$3)))-1</f>
        <v>-2.7372428539562454E-2</v>
      </c>
      <c r="BA35" s="18" cm="1">
        <f t="array" ref="BA35">(1+U35)*(1+INDEX(fx_rets,$AG35,INDEX(fx_ix,1,BA$3)))-1</f>
        <v>-6.4377780949068986E-2</v>
      </c>
      <c r="BB35" s="18" cm="1">
        <f t="array" ref="BB35">(1+V35)*(1+INDEX(fx_rets,$AG35,INDEX(fx_ix,1,BB$3)))-1</f>
        <v>3.3812499999998913E-3</v>
      </c>
      <c r="BC35" s="18" cm="1">
        <f t="array" ref="BC35">(1+W35)*(1+INDEX(fx_rets,$AG35,INDEX(fx_ix,1,BC$3)))-1</f>
        <v>8.0772096307819563E-3</v>
      </c>
      <c r="BD35" s="18" cm="1">
        <f t="array" ref="BD35">(1+X35)*(1+INDEX(fx_rets,$AG35,INDEX(fx_ix,1,BD$3)))-1</f>
        <v>3.3786678901626122E-3</v>
      </c>
      <c r="BE35" s="18" cm="1">
        <f t="array" ref="BE35">(1+Y35)*(1+INDEX(fx_rets,$AG35,INDEX(fx_ix,1,BE$3)))-1</f>
        <v>-4.325715843250455E-2</v>
      </c>
      <c r="BF35" s="19">
        <v>30</v>
      </c>
      <c r="BG35" s="18">
        <f t="shared" si="17"/>
        <v>3.3812499999998913E-3</v>
      </c>
      <c r="BH35" s="18">
        <f t="shared" si="18"/>
        <v>8.1187203130044239E-3</v>
      </c>
      <c r="BI35" s="18">
        <f t="shared" si="19"/>
        <v>3.5218145753561636E-3</v>
      </c>
      <c r="BJ35" s="18">
        <f t="shared" si="20"/>
        <v>-4.3179660344259907E-2</v>
      </c>
      <c r="BK35" s="18">
        <f t="shared" si="21"/>
        <v>2.7950505621505695E-3</v>
      </c>
      <c r="BL35" s="18">
        <f t="shared" si="22"/>
        <v>8.1365114588420884E-3</v>
      </c>
      <c r="BM35" s="18">
        <f t="shared" si="23"/>
        <v>2.5158752136940077E-3</v>
      </c>
      <c r="BN35" s="18">
        <f t="shared" si="24"/>
        <v>-4.3035043876913148E-2</v>
      </c>
      <c r="BO35" s="18">
        <f t="shared" si="25"/>
        <v>3.3971130909906666E-3</v>
      </c>
      <c r="BP35" s="18">
        <f t="shared" si="26"/>
        <v>9.6857007352637581E-3</v>
      </c>
      <c r="BQ35" s="18">
        <f t="shared" si="27"/>
        <v>-8.13219358795636E-4</v>
      </c>
      <c r="BR35" s="18">
        <f t="shared" si="28"/>
        <v>-4.3082312394865263E-2</v>
      </c>
      <c r="BS35" s="18">
        <f t="shared" si="29"/>
        <v>3.2355306232112468E-3</v>
      </c>
      <c r="BT35" s="18">
        <f t="shared" si="30"/>
        <v>1.3187050015673663E-2</v>
      </c>
      <c r="BU35" s="18">
        <f t="shared" si="31"/>
        <v>-3.0772179571709746E-3</v>
      </c>
      <c r="BV35" s="18">
        <f t="shared" si="32"/>
        <v>-4.254171627282366E-2</v>
      </c>
      <c r="BW35" s="18">
        <f t="shared" si="33"/>
        <v>-2.5003583316080324E-2</v>
      </c>
      <c r="BX35" s="18">
        <f t="shared" si="34"/>
        <v>-3.7079024159212493E-2</v>
      </c>
      <c r="BY35" s="18">
        <f t="shared" si="35"/>
        <v>-2.7372428539562454E-2</v>
      </c>
      <c r="BZ35" s="18">
        <f t="shared" si="36"/>
        <v>-6.4377780949068986E-2</v>
      </c>
      <c r="CA35" s="18">
        <f t="shared" si="37"/>
        <v>3.3812499999998913E-3</v>
      </c>
      <c r="CB35" s="18">
        <f t="shared" si="38"/>
        <v>8.0772096307819563E-3</v>
      </c>
      <c r="CC35" s="18">
        <f t="shared" si="39"/>
        <v>3.3786678901626122E-3</v>
      </c>
      <c r="CD35" s="18">
        <f t="shared" si="40"/>
        <v>-4.325715843250455E-2</v>
      </c>
      <c r="CE35" s="19">
        <v>30</v>
      </c>
      <c r="CF35" s="18">
        <f t="shared" si="42"/>
        <v>3.3971130909906666E-3</v>
      </c>
      <c r="CG35" s="18">
        <f t="shared" si="42"/>
        <v>3.3971130909906666E-3</v>
      </c>
      <c r="CH35" s="18">
        <f t="shared" si="42"/>
        <v>3.3971130909906666E-3</v>
      </c>
      <c r="CI35" s="18">
        <f t="shared" si="42"/>
        <v>0</v>
      </c>
      <c r="CJ35" s="18">
        <f t="shared" si="42"/>
        <v>0</v>
      </c>
      <c r="CK35" s="24">
        <f t="shared" si="42"/>
        <v>3.3971130909906666E-3</v>
      </c>
      <c r="CL35" s="24">
        <f t="shared" si="42"/>
        <v>0</v>
      </c>
    </row>
    <row r="36" spans="1:90" x14ac:dyDescent="0.2">
      <c r="A36" s="19">
        <v>31</v>
      </c>
      <c r="B36" s="16" cm="1">
        <f t="array" ref="B36">INDEX(asset_mu,1,B$3)+INDEX(asset_rets_norm,$A36,B$3)</f>
        <v>3.2187499999999842E-3</v>
      </c>
      <c r="C36" s="16" cm="1">
        <f t="array" ref="C36">INDEX(asset_mu,1,C$3)+INDEX(asset_rets_norm,$A36,C$3)</f>
        <v>3.7691666666666073E-3</v>
      </c>
      <c r="D36" s="16" cm="1">
        <f t="array" ref="D36">INDEX(asset_mu,1,D$3)+INDEX(asset_rets_norm,$A36,D$3)</f>
        <v>4.3537749999999799E-3</v>
      </c>
      <c r="E36" s="16" cm="1">
        <f t="array" ref="E36">INDEX(asset_mu,1,E$3)+INDEX(asset_rets_norm,$A36,E$3)</f>
        <v>6.1458333333316969E-5</v>
      </c>
      <c r="F36" s="16" cm="1">
        <f t="array" ref="F36">INDEX(asset_mu,1,F$3)+INDEX(asset_rets_norm,$A36,F$3)</f>
        <v>4.3280824277347031E-3</v>
      </c>
      <c r="G36" s="16" cm="1">
        <f t="array" ref="G36">INDEX(asset_mu,1,G$3)+INDEX(asset_rets_norm,$A36,G$3)</f>
        <v>3.9607936189241418E-3</v>
      </c>
      <c r="H36" s="16" cm="1">
        <f t="array" ref="H36">INDEX(asset_mu,1,H$3)+INDEX(asset_rets_norm,$A36,H$3)</f>
        <v>6.0467536011872512E-3</v>
      </c>
      <c r="I36" s="16" cm="1">
        <f t="array" ref="I36">INDEX(asset_mu,1,I$3)+INDEX(asset_rets_norm,$A36,I$3)</f>
        <v>3.8509390366728313E-4</v>
      </c>
      <c r="J36" s="16" cm="1">
        <f t="array" ref="J36">INDEX(asset_mu,1,J$3)+INDEX(asset_rets_norm,$A36,J$3)</f>
        <v>1.121975998476068E-2</v>
      </c>
      <c r="K36" s="16" cm="1">
        <f t="array" ref="K36">INDEX(asset_mu,1,K$3)+INDEX(asset_rets_norm,$A36,K$3)</f>
        <v>6.2277864941884115E-3</v>
      </c>
      <c r="L36" s="16" cm="1">
        <f t="array" ref="L36">INDEX(asset_mu,1,L$3)+INDEX(asset_rets_norm,$A36,L$3)</f>
        <v>1.1236476043276811E-2</v>
      </c>
      <c r="M36" s="16" cm="1">
        <f t="array" ref="M36">INDEX(asset_mu,1,M$3)+INDEX(asset_rets_norm,$A36,M$3)</f>
        <v>-4.9570479962080818E-4</v>
      </c>
      <c r="N36" s="16" cm="1">
        <f t="array" ref="N36">INDEX(asset_mu,1,N$3)+INDEX(asset_rets_norm,$A36,N$3)</f>
        <v>2.0102716829757564E-2</v>
      </c>
      <c r="O36" s="16" cm="1">
        <f t="array" ref="O36">INDEX(asset_mu,1,O$3)+INDEX(asset_rets_norm,$A36,O$3)</f>
        <v>1.0224236504151357E-2</v>
      </c>
      <c r="P36" s="16" cm="1">
        <f t="array" ref="P36">INDEX(asset_mu,1,P$3)+INDEX(asset_rets_norm,$A36,P$3)</f>
        <v>1.5022785479817636E-2</v>
      </c>
      <c r="Q36" s="16" cm="1">
        <f t="array" ref="Q36">INDEX(asset_mu,1,Q$3)+INDEX(asset_rets_norm,$A36,Q$3)</f>
        <v>-1.0992615444622967E-3</v>
      </c>
      <c r="R36" s="16" cm="1">
        <f t="array" ref="R36">INDEX(asset_mu,1,R$3)+INDEX(asset_rets_norm,$A36,R$3)</f>
        <v>-1.0772447362833077E-2</v>
      </c>
      <c r="S36" s="16" cm="1">
        <f t="array" ref="S36">INDEX(asset_mu,1,S$3)+INDEX(asset_rets_norm,$A36,S$3)</f>
        <v>-3.5940912978833159E-2</v>
      </c>
      <c r="T36" s="16" cm="1">
        <f t="array" ref="T36">INDEX(asset_mu,1,T$3)+INDEX(asset_rets_norm,$A36,T$3)</f>
        <v>-2.0097474523703984E-2</v>
      </c>
      <c r="U36" s="16" cm="1">
        <f t="array" ref="U36">INDEX(asset_mu,1,U$3)+INDEX(asset_rets_norm,$A36,U$3)</f>
        <v>-8.5455758131860016E-2</v>
      </c>
      <c r="V36" s="16" cm="1">
        <f t="array" ref="V36">INDEX(asset_mu,1,V$3)+INDEX(asset_rets_norm,$A36,V$3)</f>
        <v>3.2187499999999842E-3</v>
      </c>
      <c r="W36" s="16" cm="1">
        <f t="array" ref="W36">INDEX(asset_mu,1,W$3)+INDEX(asset_rets_norm,$A36,W$3)</f>
        <v>3.7500833333333249E-3</v>
      </c>
      <c r="X36" s="16" cm="1">
        <f t="array" ref="X36">INDEX(asset_mu,1,X$3)+INDEX(asset_rets_norm,$A36,X$3)</f>
        <v>4.2831666666666088E-3</v>
      </c>
      <c r="Y36" s="16" cm="1">
        <f t="array" ref="Y36">INDEX(asset_mu,1,Y$3)+INDEX(asset_rets_norm,$A36,Y$3)</f>
        <v>3.1916666666772545E-5</v>
      </c>
      <c r="Z36" s="19">
        <v>31</v>
      </c>
      <c r="AA36" s="16" cm="1">
        <f t="array" ref="AA36">INDEX(fx_mu,1,AA$3)+INDEX(fx_rets_norm,$A36,AA$3)</f>
        <v>0</v>
      </c>
      <c r="AB36" s="16" cm="1">
        <f t="array" ref="AB36">INDEX(fx_mu,1,AB$3)+INDEX(fx_rets_norm,$A36,AB$3)</f>
        <v>3.2301012151022691E-2</v>
      </c>
      <c r="AC36" s="16" cm="1">
        <f t="array" ref="AC36">INDEX(fx_mu,1,AC$3)+INDEX(fx_rets_norm,$A36,AC$3)</f>
        <v>6.5031909365018759E-3</v>
      </c>
      <c r="AD36" s="16" cm="1">
        <f t="array" ref="AD36">INDEX(fx_mu,1,AD$3)+INDEX(fx_rets_norm,$A36,AD$3)</f>
        <v>-2.5517295641851213E-3</v>
      </c>
      <c r="AE36" s="19">
        <v>31</v>
      </c>
      <c r="AF36" s="16">
        <f t="shared" si="0"/>
        <v>0</v>
      </c>
      <c r="AG36" s="19">
        <v>31</v>
      </c>
      <c r="AH36" s="18" cm="1">
        <f t="array" ref="AH36">(1+B36)*(1+INDEX(fx_rets,$AG36,INDEX(fx_ix,1,AH$3)))-1</f>
        <v>3.218750000000048E-3</v>
      </c>
      <c r="AI36" s="18" cm="1">
        <f t="array" ref="AI36">(1+C36)*(1+INDEX(fx_rets,$AG36,INDEX(fx_ix,1,AI$3)))-1</f>
        <v>3.6191926715988698E-2</v>
      </c>
      <c r="AJ36" s="18" cm="1">
        <f t="array" ref="AJ36">(1+D36)*(1+INDEX(fx_rets,$AG36,INDEX(fx_ix,1,AJ$3)))-1</f>
        <v>1.0885279366621425E-2</v>
      </c>
      <c r="AK36" s="18" cm="1">
        <f t="array" ref="AK36">(1+E36)*(1+INDEX(fx_rets,$AG36,INDEX(fx_ix,1,AK$3)))-1</f>
        <v>-2.4904280558979419E-3</v>
      </c>
      <c r="AL36" s="18" cm="1">
        <f t="array" ref="AL36">(1+F36)*(1+INDEX(fx_rets,$AG36,INDEX(fx_ix,1,AL$3)))-1</f>
        <v>4.3280824277347474E-3</v>
      </c>
      <c r="AM36" s="18" cm="1">
        <f t="array" ref="AM36">(1+G36)*(1+INDEX(fx_rets,$AG36,INDEX(fx_ix,1,AM$3)))-1</f>
        <v>3.6389743412759357E-2</v>
      </c>
      <c r="AN36" s="18" cm="1">
        <f t="array" ref="AN36">(1+H36)*(1+INDEX(fx_rets,$AG36,INDEX(fx_ix,1,AN$3)))-1</f>
        <v>1.258926773090363E-2</v>
      </c>
      <c r="AO36" s="18" cm="1">
        <f t="array" ref="AO36">(1+I36)*(1+INDEX(fx_rets,$AG36,INDEX(fx_ix,1,AO$3)))-1</f>
        <v>-2.1676183160167506E-3</v>
      </c>
      <c r="AP36" s="18" cm="1">
        <f t="array" ref="AP36">(1+J36)*(1+INDEX(fx_rets,$AG36,INDEX(fx_ix,1,AP$3)))-1</f>
        <v>1.1219759984760769E-2</v>
      </c>
      <c r="AQ36" s="18" cm="1">
        <f t="array" ref="AQ36">(1+K36)*(1+INDEX(fx_rets,$AG36,INDEX(fx_ix,1,AQ$3)))-1</f>
        <v>3.8729962452433986E-2</v>
      </c>
      <c r="AR36" s="18" cm="1">
        <f t="array" ref="AR36">(1+L36)*(1+INDEX(fx_rets,$AG36,INDEX(fx_ix,1,AR$3)))-1</f>
        <v>1.7812739928941612E-2</v>
      </c>
      <c r="AS36" s="18" cm="1">
        <f t="array" ref="AS36">(1+M36)*(1+INDEX(fx_rets,$AG36,INDEX(fx_ix,1,AS$3)))-1</f>
        <v>-3.0461694592136546E-3</v>
      </c>
      <c r="AT36" s="18" cm="1">
        <f t="array" ref="AT36">(1+N36)*(1+INDEX(fx_rets,$AG36,INDEX(fx_ix,1,AT$3)))-1</f>
        <v>2.0102716829757616E-2</v>
      </c>
      <c r="AU36" s="18" cm="1">
        <f t="array" ref="AU36">(1+O36)*(1+INDEX(fx_rets,$AG36,INDEX(fx_ix,1,AU$3)))-1</f>
        <v>4.2855501842729682E-2</v>
      </c>
      <c r="AV36" s="18" cm="1">
        <f t="array" ref="AV36">(1+P36)*(1+INDEX(fx_rets,$AG36,INDEX(fx_ix,1,AV$3)))-1</f>
        <v>2.16236724586929E-2</v>
      </c>
      <c r="AW36" s="18" cm="1">
        <f t="array" ref="AW36">(1+Q36)*(1+INDEX(fx_rets,$AG36,INDEX(fx_ix,1,AW$3)))-1</f>
        <v>-3.6481860904656882E-3</v>
      </c>
      <c r="AX36" s="18" cm="1">
        <f t="array" ref="AX36">(1+R36)*(1+INDEX(fx_rets,$AG36,INDEX(fx_ix,1,AX$3)))-1</f>
        <v>-1.0772447362833115E-2</v>
      </c>
      <c r="AY36" s="18" cm="1">
        <f t="array" ref="AY36">(1+S36)*(1+INDEX(fx_rets,$AG36,INDEX(fx_ix,1,AY$3)))-1</f>
        <v>-4.8008286946585876E-3</v>
      </c>
      <c r="AZ36" s="18" cm="1">
        <f t="array" ref="AZ36">(1+T36)*(1+INDEX(fx_rets,$AG36,INDEX(fx_ix,1,AZ$3)))-1</f>
        <v>-1.3724981301371342E-2</v>
      </c>
      <c r="BA36" s="18" cm="1">
        <f t="array" ref="BA36">(1+U36)*(1+INDEX(fx_rets,$AG36,INDEX(fx_ix,1,BA$3)))-1</f>
        <v>-8.7789427711590262E-2</v>
      </c>
      <c r="BB36" s="18" cm="1">
        <f t="array" ref="BB36">(1+V36)*(1+INDEX(fx_rets,$AG36,INDEX(fx_ix,1,BB$3)))-1</f>
        <v>3.218750000000048E-3</v>
      </c>
      <c r="BC36" s="18" cm="1">
        <f t="array" ref="BC36">(1+W36)*(1+INDEX(fx_rets,$AG36,INDEX(fx_ix,1,BC$3)))-1</f>
        <v>3.6172226971673327E-2</v>
      </c>
      <c r="BD36" s="18" cm="1">
        <f t="array" ref="BD36">(1+X36)*(1+INDEX(fx_rets,$AG36,INDEX(fx_ix,1,BD$3)))-1</f>
        <v>1.0814211853814593E-2</v>
      </c>
      <c r="BE36" s="18" cm="1">
        <f t="array" ref="BE36">(1+Y36)*(1+INDEX(fx_rets,$AG36,INDEX(fx_ix,1,BE$3)))-1</f>
        <v>-2.5198943402203744E-3</v>
      </c>
      <c r="BF36" s="19">
        <v>31</v>
      </c>
      <c r="BG36" s="18">
        <f t="shared" si="17"/>
        <v>3.218750000000048E-3</v>
      </c>
      <c r="BH36" s="18">
        <f t="shared" si="18"/>
        <v>3.6191926715988698E-2</v>
      </c>
      <c r="BI36" s="18">
        <f t="shared" si="19"/>
        <v>1.0885279366621425E-2</v>
      </c>
      <c r="BJ36" s="18">
        <f t="shared" si="20"/>
        <v>-2.4904280558979419E-3</v>
      </c>
      <c r="BK36" s="18">
        <f t="shared" si="21"/>
        <v>4.3280824277347474E-3</v>
      </c>
      <c r="BL36" s="18">
        <f t="shared" si="22"/>
        <v>3.6389743412759357E-2</v>
      </c>
      <c r="BM36" s="18">
        <f t="shared" si="23"/>
        <v>1.258926773090363E-2</v>
      </c>
      <c r="BN36" s="18">
        <f t="shared" si="24"/>
        <v>-2.1676183160167506E-3</v>
      </c>
      <c r="BO36" s="18">
        <f t="shared" si="25"/>
        <v>1.1219759984760769E-2</v>
      </c>
      <c r="BP36" s="18">
        <f t="shared" si="26"/>
        <v>3.8729962452433986E-2</v>
      </c>
      <c r="BQ36" s="18">
        <f t="shared" si="27"/>
        <v>1.7812739928941612E-2</v>
      </c>
      <c r="BR36" s="18">
        <f t="shared" si="28"/>
        <v>-3.0461694592136546E-3</v>
      </c>
      <c r="BS36" s="18">
        <f t="shared" si="29"/>
        <v>2.0102716829757616E-2</v>
      </c>
      <c r="BT36" s="18">
        <f t="shared" si="30"/>
        <v>4.2855501842729682E-2</v>
      </c>
      <c r="BU36" s="18">
        <f t="shared" si="31"/>
        <v>2.16236724586929E-2</v>
      </c>
      <c r="BV36" s="18">
        <f t="shared" si="32"/>
        <v>-3.6481860904656882E-3</v>
      </c>
      <c r="BW36" s="18">
        <f t="shared" si="33"/>
        <v>-1.0772447362833115E-2</v>
      </c>
      <c r="BX36" s="18">
        <f t="shared" si="34"/>
        <v>-4.8008286946585876E-3</v>
      </c>
      <c r="BY36" s="18">
        <f t="shared" si="35"/>
        <v>-1.3724981301371342E-2</v>
      </c>
      <c r="BZ36" s="18">
        <f t="shared" si="36"/>
        <v>-8.7789427711590262E-2</v>
      </c>
      <c r="CA36" s="18">
        <f t="shared" si="37"/>
        <v>3.218750000000048E-3</v>
      </c>
      <c r="CB36" s="18">
        <f t="shared" si="38"/>
        <v>3.6172226971673327E-2</v>
      </c>
      <c r="CC36" s="18">
        <f t="shared" si="39"/>
        <v>1.0814211853814593E-2</v>
      </c>
      <c r="CD36" s="18">
        <f t="shared" si="40"/>
        <v>-2.5198943402203744E-3</v>
      </c>
      <c r="CE36" s="19">
        <v>31</v>
      </c>
      <c r="CF36" s="18">
        <f t="shared" ref="CF36:CL45" si="43">SUMPRODUCT(INDEX(port_wts,CF$3,),$BG36:$CD36)</f>
        <v>1.1219759984760769E-2</v>
      </c>
      <c r="CG36" s="18">
        <f t="shared" si="43"/>
        <v>1.1219759984760769E-2</v>
      </c>
      <c r="CH36" s="18">
        <f t="shared" si="43"/>
        <v>1.1219759984760769E-2</v>
      </c>
      <c r="CI36" s="18">
        <f t="shared" si="43"/>
        <v>0</v>
      </c>
      <c r="CJ36" s="18">
        <f t="shared" si="43"/>
        <v>0</v>
      </c>
      <c r="CK36" s="24">
        <f t="shared" si="43"/>
        <v>1.1219759984760769E-2</v>
      </c>
      <c r="CL36" s="24">
        <f t="shared" si="43"/>
        <v>0</v>
      </c>
    </row>
    <row r="37" spans="1:90" x14ac:dyDescent="0.2">
      <c r="A37" s="19">
        <v>32</v>
      </c>
      <c r="B37" s="16" cm="1">
        <f t="array" ref="B37">INDEX(asset_mu,1,B$3)+INDEX(asset_rets_norm,$A37,B$3)</f>
        <v>3.1249999999999846E-3</v>
      </c>
      <c r="C37" s="16" cm="1">
        <f t="array" ref="C37">INDEX(asset_mu,1,C$3)+INDEX(asset_rets_norm,$A37,C$3)</f>
        <v>3.7616666666666081E-3</v>
      </c>
      <c r="D37" s="16" cm="1">
        <f t="array" ref="D37">INDEX(asset_mu,1,D$3)+INDEX(asset_rets_norm,$A37,D$3)</f>
        <v>4.3760416666666462E-3</v>
      </c>
      <c r="E37" s="16" cm="1">
        <f t="array" ref="E37">INDEX(asset_mu,1,E$3)+INDEX(asset_rets_norm,$A37,E$3)</f>
        <v>5.5733333333316973E-5</v>
      </c>
      <c r="F37" s="16" cm="1">
        <f t="array" ref="F37">INDEX(asset_mu,1,F$3)+INDEX(asset_rets_norm,$A37,F$3)</f>
        <v>3.2866426353010516E-3</v>
      </c>
      <c r="G37" s="16" cm="1">
        <f t="array" ref="G37">INDEX(asset_mu,1,G$3)+INDEX(asset_rets_norm,$A37,G$3)</f>
        <v>4.3724092793251852E-3</v>
      </c>
      <c r="H37" s="16" cm="1">
        <f t="array" ref="H37">INDEX(asset_mu,1,H$3)+INDEX(asset_rets_norm,$A37,H$3)</f>
        <v>5.2389752632202823E-3</v>
      </c>
      <c r="I37" s="16" cm="1">
        <f t="array" ref="I37">INDEX(asset_mu,1,I$3)+INDEX(asset_rets_norm,$A37,I$3)</f>
        <v>-3.0598245042609529E-4</v>
      </c>
      <c r="J37" s="16" cm="1">
        <f t="array" ref="J37">INDEX(asset_mu,1,J$3)+INDEX(asset_rets_norm,$A37,J$3)</f>
        <v>5.7617561551454258E-3</v>
      </c>
      <c r="K37" s="16" cm="1">
        <f t="array" ref="K37">INDEX(asset_mu,1,K$3)+INDEX(asset_rets_norm,$A37,K$3)</f>
        <v>6.7898681007460965E-3</v>
      </c>
      <c r="L37" s="16" cm="1">
        <f t="array" ref="L37">INDEX(asset_mu,1,L$3)+INDEX(asset_rets_norm,$A37,L$3)</f>
        <v>9.4074311828449171E-3</v>
      </c>
      <c r="M37" s="16" cm="1">
        <f t="array" ref="M37">INDEX(asset_mu,1,M$3)+INDEX(asset_rets_norm,$A37,M$3)</f>
        <v>1.744002267204308E-4</v>
      </c>
      <c r="N37" s="16" cm="1">
        <f t="array" ref="N37">INDEX(asset_mu,1,N$3)+INDEX(asset_rets_norm,$A37,N$3)</f>
        <v>8.8050197363520079E-3</v>
      </c>
      <c r="O37" s="16" cm="1">
        <f t="array" ref="O37">INDEX(asset_mu,1,O$3)+INDEX(asset_rets_norm,$A37,O$3)</f>
        <v>9.8968016693743166E-3</v>
      </c>
      <c r="P37" s="16" cm="1">
        <f t="array" ref="P37">INDEX(asset_mu,1,P$3)+INDEX(asset_rets_norm,$A37,P$3)</f>
        <v>1.0986016935097842E-2</v>
      </c>
      <c r="Q37" s="16" cm="1">
        <f t="array" ref="Q37">INDEX(asset_mu,1,Q$3)+INDEX(asset_rets_norm,$A37,Q$3)</f>
        <v>-1.8193274700686673E-4</v>
      </c>
      <c r="R37" s="16" cm="1">
        <f t="array" ref="R37">INDEX(asset_mu,1,R$3)+INDEX(asset_rets_norm,$A37,R$3)</f>
        <v>-6.4108385690579153E-2</v>
      </c>
      <c r="S37" s="16" cm="1">
        <f t="array" ref="S37">INDEX(asset_mu,1,S$3)+INDEX(asset_rets_norm,$A37,S$3)</f>
        <v>-8.491267005264734E-2</v>
      </c>
      <c r="T37" s="16" cm="1">
        <f t="array" ref="T37">INDEX(asset_mu,1,T$3)+INDEX(asset_rets_norm,$A37,T$3)</f>
        <v>-3.3296558210197127E-2</v>
      </c>
      <c r="U37" s="16" cm="1">
        <f t="array" ref="U37">INDEX(asset_mu,1,U$3)+INDEX(asset_rets_norm,$A37,U$3)</f>
        <v>-9.6727278245847481E-2</v>
      </c>
      <c r="V37" s="16" cm="1">
        <f t="array" ref="V37">INDEX(asset_mu,1,V$3)+INDEX(asset_rets_norm,$A37,V$3)</f>
        <v>3.1249999999999846E-3</v>
      </c>
      <c r="W37" s="16" cm="1">
        <f t="array" ref="W37">INDEX(asset_mu,1,W$3)+INDEX(asset_rets_norm,$A37,W$3)</f>
        <v>3.6664999999999918E-3</v>
      </c>
      <c r="X37" s="16" cm="1">
        <f t="array" ref="X37">INDEX(asset_mu,1,X$3)+INDEX(asset_rets_norm,$A37,X$3)</f>
        <v>4.238499999999942E-3</v>
      </c>
      <c r="Y37" s="16" cm="1">
        <f t="array" ref="Y37">INDEX(asset_mu,1,Y$3)+INDEX(asset_rets_norm,$A37,Y$3)</f>
        <v>7.1583333333439229E-5</v>
      </c>
      <c r="Z37" s="19">
        <v>32</v>
      </c>
      <c r="AA37" s="16" cm="1">
        <f t="array" ref="AA37">INDEX(fx_mu,1,AA$3)+INDEX(fx_rets_norm,$A37,AA$3)</f>
        <v>0</v>
      </c>
      <c r="AB37" s="16" cm="1">
        <f t="array" ref="AB37">INDEX(fx_mu,1,AB$3)+INDEX(fx_rets_norm,$A37,AB$3)</f>
        <v>4.0924375312309781E-2</v>
      </c>
      <c r="AC37" s="16" cm="1">
        <f t="array" ref="AC37">INDEX(fx_mu,1,AC$3)+INDEX(fx_rets_norm,$A37,AC$3)</f>
        <v>2.1156168760219092E-2</v>
      </c>
      <c r="AD37" s="16" cm="1">
        <f t="array" ref="AD37">INDEX(fx_mu,1,AD$3)+INDEX(fx_rets_norm,$A37,AD$3)</f>
        <v>5.25253981401669E-2</v>
      </c>
      <c r="AE37" s="19">
        <v>32</v>
      </c>
      <c r="AF37" s="16">
        <f t="shared" si="0"/>
        <v>0</v>
      </c>
      <c r="AG37" s="19">
        <v>32</v>
      </c>
      <c r="AH37" s="18" cm="1">
        <f t="array" ref="AH37">(1+B37)*(1+INDEX(fx_rets,$AG37,INDEX(fx_ix,1,AH$3)))-1</f>
        <v>3.1250000000000444E-3</v>
      </c>
      <c r="AI37" s="18" cm="1">
        <f t="array" ref="AI37">(1+C37)*(1+INDEX(fx_rets,$AG37,INDEX(fx_ix,1,AI$3)))-1</f>
        <v>4.4839985837443086E-2</v>
      </c>
      <c r="AJ37" s="18" cm="1">
        <f t="array" ref="AJ37">(1+D37)*(1+INDEX(fx_rets,$AG37,INDEX(fx_ix,1,AJ$3)))-1</f>
        <v>2.5624790702887479E-2</v>
      </c>
      <c r="AK37" s="18" cm="1">
        <f t="array" ref="AK37">(1+E37)*(1+INDEX(fx_rets,$AG37,INDEX(fx_ix,1,AK$3)))-1</f>
        <v>5.25840588890234E-2</v>
      </c>
      <c r="AL37" s="18" cm="1">
        <f t="array" ref="AL37">(1+F37)*(1+INDEX(fx_rets,$AG37,INDEX(fx_ix,1,AL$3)))-1</f>
        <v>3.2866426353010958E-3</v>
      </c>
      <c r="AM37" s="18" cm="1">
        <f t="array" ref="AM37">(1+G37)*(1+INDEX(fx_rets,$AG37,INDEX(fx_ix,1,AM$3)))-1</f>
        <v>4.547572271000111E-2</v>
      </c>
      <c r="AN37" s="18" cm="1">
        <f t="array" ref="AN37">(1+H37)*(1+INDEX(fx_rets,$AG37,INDEX(fx_ix,1,AN$3)))-1</f>
        <v>2.6505980668238616E-2</v>
      </c>
      <c r="AO37" s="18" cm="1">
        <f t="array" ref="AO37">(1+I37)*(1+INDEX(fx_rets,$AG37,INDEX(fx_ix,1,AO$3)))-1</f>
        <v>5.2203343839708261E-2</v>
      </c>
      <c r="AP37" s="18" cm="1">
        <f t="array" ref="AP37">(1+J37)*(1+INDEX(fx_rets,$AG37,INDEX(fx_ix,1,AP$3)))-1</f>
        <v>5.7617561551455143E-3</v>
      </c>
      <c r="AQ37" s="18" cm="1">
        <f t="array" ref="AQ37">(1+K37)*(1+INDEX(fx_rets,$AG37,INDEX(fx_ix,1,AQ$3)))-1</f>
        <v>4.7992114523532026E-2</v>
      </c>
      <c r="AR37" s="18" cm="1">
        <f t="array" ref="AR37">(1+L37)*(1+INDEX(fx_rets,$AG37,INDEX(fx_ix,1,AR$3)))-1</f>
        <v>3.0762625144768352E-2</v>
      </c>
      <c r="AS37" s="18" cm="1">
        <f t="array" ref="AS37">(1+M37)*(1+INDEX(fx_rets,$AG37,INDEX(fx_ix,1,AS$3)))-1</f>
        <v>5.2708958808231454E-2</v>
      </c>
      <c r="AT37" s="18" cm="1">
        <f t="array" ref="AT37">(1+N37)*(1+INDEX(fx_rets,$AG37,INDEX(fx_ix,1,AT$3)))-1</f>
        <v>8.8050197363520599E-3</v>
      </c>
      <c r="AU37" s="18" cm="1">
        <f t="array" ref="AU37">(1+O37)*(1+INDEX(fx_rets,$AG37,INDEX(fx_ix,1,AU$3)))-1</f>
        <v>5.1226197407593155E-2</v>
      </c>
      <c r="AV37" s="18" cm="1">
        <f t="array" ref="AV37">(1+P37)*(1+INDEX(fx_rets,$AG37,INDEX(fx_ix,1,AV$3)))-1</f>
        <v>3.2374607723598681E-2</v>
      </c>
      <c r="AW37" s="18" cm="1">
        <f t="array" ref="AW37">(1+Q37)*(1+INDEX(fx_rets,$AG37,INDEX(fx_ix,1,AW$3)))-1</f>
        <v>5.233390930318893E-2</v>
      </c>
      <c r="AX37" s="18" cm="1">
        <f t="array" ref="AX37">(1+R37)*(1+INDEX(fx_rets,$AG37,INDEX(fx_ix,1,AX$3)))-1</f>
        <v>-6.4108385690579195E-2</v>
      </c>
      <c r="AY37" s="18" cm="1">
        <f t="array" ref="AY37">(1+S37)*(1+INDEX(fx_rets,$AG37,INDEX(fx_ix,1,AY$3)))-1</f>
        <v>-4.7463292718342376E-2</v>
      </c>
      <c r="AZ37" s="18" cm="1">
        <f t="array" ref="AZ37">(1+T37)*(1+INDEX(fx_rets,$AG37,INDEX(fx_ix,1,AZ$3)))-1</f>
        <v>-1.2844817054607494E-2</v>
      </c>
      <c r="BA37" s="18" cm="1">
        <f t="array" ref="BA37">(1+U37)*(1+INDEX(fx_rets,$AG37,INDEX(fx_ix,1,BA$3)))-1</f>
        <v>-4.9282518906558326E-2</v>
      </c>
      <c r="BB37" s="18" cm="1">
        <f t="array" ref="BB37">(1+V37)*(1+INDEX(fx_rets,$AG37,INDEX(fx_ix,1,BB$3)))-1</f>
        <v>3.1250000000000444E-3</v>
      </c>
      <c r="BC37" s="18" cm="1">
        <f t="array" ref="BC37">(1+W37)*(1+INDEX(fx_rets,$AG37,INDEX(fx_ix,1,BC$3)))-1</f>
        <v>4.4740924534392379E-2</v>
      </c>
      <c r="BD37" s="18" cm="1">
        <f t="array" ref="BD37">(1+X37)*(1+INDEX(fx_rets,$AG37,INDEX(fx_ix,1,BD$3)))-1</f>
        <v>2.5484339181509386E-2</v>
      </c>
      <c r="BE37" s="18" cm="1">
        <f t="array" ref="BE37">(1+Y37)*(1+INDEX(fx_rets,$AG37,INDEX(fx_ix,1,BE$3)))-1</f>
        <v>5.2600741416583885E-2</v>
      </c>
      <c r="BF37" s="19">
        <v>32</v>
      </c>
      <c r="BG37" s="18">
        <f t="shared" si="17"/>
        <v>3.1250000000000444E-3</v>
      </c>
      <c r="BH37" s="18">
        <f t="shared" si="18"/>
        <v>4.4839985837443086E-2</v>
      </c>
      <c r="BI37" s="18">
        <f t="shared" si="19"/>
        <v>2.5624790702887479E-2</v>
      </c>
      <c r="BJ37" s="18">
        <f t="shared" si="20"/>
        <v>5.25840588890234E-2</v>
      </c>
      <c r="BK37" s="18">
        <f t="shared" si="21"/>
        <v>3.2866426353010958E-3</v>
      </c>
      <c r="BL37" s="18">
        <f t="shared" si="22"/>
        <v>4.547572271000111E-2</v>
      </c>
      <c r="BM37" s="18">
        <f t="shared" si="23"/>
        <v>2.6505980668238616E-2</v>
      </c>
      <c r="BN37" s="18">
        <f t="shared" si="24"/>
        <v>5.2203343839708261E-2</v>
      </c>
      <c r="BO37" s="18">
        <f t="shared" si="25"/>
        <v>5.7617561551455143E-3</v>
      </c>
      <c r="BP37" s="18">
        <f t="shared" si="26"/>
        <v>4.7992114523532026E-2</v>
      </c>
      <c r="BQ37" s="18">
        <f t="shared" si="27"/>
        <v>3.0762625144768352E-2</v>
      </c>
      <c r="BR37" s="18">
        <f t="shared" si="28"/>
        <v>5.2708958808231454E-2</v>
      </c>
      <c r="BS37" s="18">
        <f t="shared" si="29"/>
        <v>8.8050197363520599E-3</v>
      </c>
      <c r="BT37" s="18">
        <f t="shared" si="30"/>
        <v>5.1226197407593155E-2</v>
      </c>
      <c r="BU37" s="18">
        <f t="shared" si="31"/>
        <v>3.2374607723598681E-2</v>
      </c>
      <c r="BV37" s="18">
        <f t="shared" si="32"/>
        <v>5.233390930318893E-2</v>
      </c>
      <c r="BW37" s="18">
        <f t="shared" si="33"/>
        <v>-6.4108385690579195E-2</v>
      </c>
      <c r="BX37" s="18">
        <f t="shared" si="34"/>
        <v>-4.7463292718342376E-2</v>
      </c>
      <c r="BY37" s="18">
        <f t="shared" si="35"/>
        <v>-1.2844817054607494E-2</v>
      </c>
      <c r="BZ37" s="18">
        <f t="shared" si="36"/>
        <v>-4.9282518906558326E-2</v>
      </c>
      <c r="CA37" s="18">
        <f t="shared" si="37"/>
        <v>3.1250000000000444E-3</v>
      </c>
      <c r="CB37" s="18">
        <f t="shared" si="38"/>
        <v>4.4740924534392379E-2</v>
      </c>
      <c r="CC37" s="18">
        <f t="shared" si="39"/>
        <v>2.5484339181509386E-2</v>
      </c>
      <c r="CD37" s="18">
        <f t="shared" si="40"/>
        <v>5.2600741416583885E-2</v>
      </c>
      <c r="CE37" s="19">
        <v>32</v>
      </c>
      <c r="CF37" s="18">
        <f t="shared" si="43"/>
        <v>5.7617561551455143E-3</v>
      </c>
      <c r="CG37" s="18">
        <f t="shared" si="43"/>
        <v>5.7617561551455143E-3</v>
      </c>
      <c r="CH37" s="18">
        <f t="shared" si="43"/>
        <v>5.7617561551455143E-3</v>
      </c>
      <c r="CI37" s="18">
        <f t="shared" si="43"/>
        <v>0</v>
      </c>
      <c r="CJ37" s="18">
        <f t="shared" si="43"/>
        <v>0</v>
      </c>
      <c r="CK37" s="24">
        <f t="shared" si="43"/>
        <v>5.7617561551455143E-3</v>
      </c>
      <c r="CL37" s="24">
        <f t="shared" si="43"/>
        <v>0</v>
      </c>
    </row>
    <row r="38" spans="1:90" x14ac:dyDescent="0.2">
      <c r="A38" s="19">
        <v>33</v>
      </c>
      <c r="B38" s="16" cm="1">
        <f t="array" ref="B38">INDEX(asset_mu,1,B$3)+INDEX(asset_rets_norm,$A38,B$3)</f>
        <v>2.9843749999999844E-3</v>
      </c>
      <c r="C38" s="16" cm="1">
        <f t="array" ref="C38">INDEX(asset_mu,1,C$3)+INDEX(asset_rets_norm,$A38,C$3)</f>
        <v>3.5958333333332747E-3</v>
      </c>
      <c r="D38" s="16" cm="1">
        <f t="array" ref="D38">INDEX(asset_mu,1,D$3)+INDEX(asset_rets_norm,$A38,D$3)</f>
        <v>4.0756499999999793E-3</v>
      </c>
      <c r="E38" s="16" cm="1">
        <f t="array" ref="E38">INDEX(asset_mu,1,E$3)+INDEX(asset_rets_norm,$A38,E$3)</f>
        <v>5.2608333333316978E-5</v>
      </c>
      <c r="F38" s="16" cm="1">
        <f t="array" ref="F38">INDEX(asset_mu,1,F$3)+INDEX(asset_rets_norm,$A38,F$3)</f>
        <v>6.5393198361440421E-3</v>
      </c>
      <c r="G38" s="16" cm="1">
        <f t="array" ref="G38">INDEX(asset_mu,1,G$3)+INDEX(asset_rets_norm,$A38,G$3)</f>
        <v>5.7562291268813855E-3</v>
      </c>
      <c r="H38" s="16" cm="1">
        <f t="array" ref="H38">INDEX(asset_mu,1,H$3)+INDEX(asset_rets_norm,$A38,H$3)</f>
        <v>6.0971496036430727E-3</v>
      </c>
      <c r="I38" s="16" cm="1">
        <f t="array" ref="I38">INDEX(asset_mu,1,I$3)+INDEX(asset_rets_norm,$A38,I$3)</f>
        <v>6.9113959045103058E-5</v>
      </c>
      <c r="J38" s="16" cm="1">
        <f t="array" ref="J38">INDEX(asset_mu,1,J$3)+INDEX(asset_rets_norm,$A38,J$3)</f>
        <v>1.6459538528580529E-2</v>
      </c>
      <c r="K38" s="16" cm="1">
        <f t="array" ref="K38">INDEX(asset_mu,1,K$3)+INDEX(asset_rets_norm,$A38,K$3)</f>
        <v>9.6993018873143683E-3</v>
      </c>
      <c r="L38" s="16" cm="1">
        <f t="array" ref="L38">INDEX(asset_mu,1,L$3)+INDEX(asset_rets_norm,$A38,L$3)</f>
        <v>1.0122269750539415E-2</v>
      </c>
      <c r="M38" s="16" cm="1">
        <f t="array" ref="M38">INDEX(asset_mu,1,M$3)+INDEX(asset_rets_norm,$A38,M$3)</f>
        <v>3.323924628647528E-4</v>
      </c>
      <c r="N38" s="16" cm="1">
        <f t="array" ref="N38">INDEX(asset_mu,1,N$3)+INDEX(asset_rets_norm,$A38,N$3)</f>
        <v>2.4709814713303083E-2</v>
      </c>
      <c r="O38" s="16" cm="1">
        <f t="array" ref="O38">INDEX(asset_mu,1,O$3)+INDEX(asset_rets_norm,$A38,O$3)</f>
        <v>1.1443677465001939E-2</v>
      </c>
      <c r="P38" s="16" cm="1">
        <f t="array" ref="P38">INDEX(asset_mu,1,P$3)+INDEX(asset_rets_norm,$A38,P$3)</f>
        <v>1.049636880476359E-2</v>
      </c>
      <c r="Q38" s="16" cm="1">
        <f t="array" ref="Q38">INDEX(asset_mu,1,Q$3)+INDEX(asset_rets_norm,$A38,Q$3)</f>
        <v>7.4561617632049255E-4</v>
      </c>
      <c r="R38" s="16" cm="1">
        <f t="array" ref="R38">INDEX(asset_mu,1,R$3)+INDEX(asset_rets_norm,$A38,R$3)</f>
        <v>-8.1723389615201383E-2</v>
      </c>
      <c r="S38" s="16" cm="1">
        <f t="array" ref="S38">INDEX(asset_mu,1,S$3)+INDEX(asset_rets_norm,$A38,S$3)</f>
        <v>-0.11947478211630967</v>
      </c>
      <c r="T38" s="16" cm="1">
        <f t="array" ref="T38">INDEX(asset_mu,1,T$3)+INDEX(asset_rets_norm,$A38,T$3)</f>
        <v>-8.2619270346118004E-2</v>
      </c>
      <c r="U38" s="16" cm="1">
        <f t="array" ref="U38">INDEX(asset_mu,1,U$3)+INDEX(asset_rets_norm,$A38,U$3)</f>
        <v>-8.7630477779924609E-2</v>
      </c>
      <c r="V38" s="16" cm="1">
        <f t="array" ref="V38">INDEX(asset_mu,1,V$3)+INDEX(asset_rets_norm,$A38,V$3)</f>
        <v>2.9843749999999844E-3</v>
      </c>
      <c r="W38" s="16" cm="1">
        <f t="array" ref="W38">INDEX(asset_mu,1,W$3)+INDEX(asset_rets_norm,$A38,W$3)</f>
        <v>3.4984999999999921E-3</v>
      </c>
      <c r="X38" s="16" cm="1">
        <f t="array" ref="X38">INDEX(asset_mu,1,X$3)+INDEX(asset_rets_norm,$A38,X$3)</f>
        <v>3.9234166666666081E-3</v>
      </c>
      <c r="Y38" s="16" cm="1">
        <f t="array" ref="Y38">INDEX(asset_mu,1,Y$3)+INDEX(asset_rets_norm,$A38,Y$3)</f>
        <v>-8.6333333333227463E-5</v>
      </c>
      <c r="Z38" s="19">
        <v>33</v>
      </c>
      <c r="AA38" s="16" cm="1">
        <f t="array" ref="AA38">INDEX(fx_mu,1,AA$3)+INDEX(fx_rets_norm,$A38,AA$3)</f>
        <v>0</v>
      </c>
      <c r="AB38" s="16" cm="1">
        <f t="array" ref="AB38">INDEX(fx_mu,1,AB$3)+INDEX(fx_rets_norm,$A38,AB$3)</f>
        <v>-1.0415923848477655E-3</v>
      </c>
      <c r="AC38" s="16" cm="1">
        <f t="array" ref="AC38">INDEX(fx_mu,1,AC$3)+INDEX(fx_rets_norm,$A38,AC$3)</f>
        <v>1.4957403074037819E-2</v>
      </c>
      <c r="AD38" s="16" cm="1">
        <f t="array" ref="AD38">INDEX(fx_mu,1,AD$3)+INDEX(fx_rets_norm,$A38,AD$3)</f>
        <v>-6.1920105946301242E-3</v>
      </c>
      <c r="AE38" s="19">
        <v>33</v>
      </c>
      <c r="AF38" s="16">
        <f t="shared" si="0"/>
        <v>0</v>
      </c>
      <c r="AG38" s="19">
        <v>33</v>
      </c>
      <c r="AH38" s="18" cm="1">
        <f t="array" ref="AH38">(1+B38)*(1+INDEX(fx_rets,$AG38,INDEX(fx_ix,1,AH$3)))-1</f>
        <v>2.9843750000000391E-3</v>
      </c>
      <c r="AI38" s="18" cm="1">
        <f t="array" ref="AI38">(1+C38)*(1+INDEX(fx_rets,$AG38,INDEX(fx_ix,1,AI$3)))-1</f>
        <v>2.5504955558681708E-3</v>
      </c>
      <c r="AJ38" s="18" cm="1">
        <f t="array" ref="AJ38">(1+D38)*(1+INDEX(fx_rets,$AG38,INDEX(fx_ix,1,AJ$3)))-1</f>
        <v>1.9094014213876465E-2</v>
      </c>
      <c r="AK38" s="18" cm="1">
        <f t="array" ref="AK38">(1+E38)*(1+INDEX(fx_rets,$AG38,INDEX(fx_ix,1,AK$3)))-1</f>
        <v>-6.1397280126540554E-3</v>
      </c>
      <c r="AL38" s="18" cm="1">
        <f t="array" ref="AL38">(1+F38)*(1+INDEX(fx_rets,$AG38,INDEX(fx_ix,1,AL$3)))-1</f>
        <v>6.5393198361440863E-3</v>
      </c>
      <c r="AM38" s="18" cm="1">
        <f t="array" ref="AM38">(1+G38)*(1+INDEX(fx_rets,$AG38,INDEX(fx_ix,1,AM$3)))-1</f>
        <v>4.7086410976096005E-3</v>
      </c>
      <c r="AN38" s="18" cm="1">
        <f t="array" ref="AN38">(1+H38)*(1+INDEX(fx_rets,$AG38,INDEX(fx_ix,1,AN$3)))-1</f>
        <v>2.1145750201905233E-2</v>
      </c>
      <c r="AO38" s="18" cm="1">
        <f t="array" ref="AO38">(1+I38)*(1+INDEX(fx_rets,$AG38,INDEX(fx_ix,1,AO$3)))-1</f>
        <v>-6.1233245899515731E-3</v>
      </c>
      <c r="AP38" s="18" cm="1">
        <f t="array" ref="AP38">(1+J38)*(1+INDEX(fx_rets,$AG38,INDEX(fx_ix,1,AP$3)))-1</f>
        <v>1.6459538528580619E-2</v>
      </c>
      <c r="AQ38" s="18" cm="1">
        <f t="array" ref="AQ38">(1+K38)*(1+INDEX(fx_rets,$AG38,INDEX(fx_ix,1,AQ$3)))-1</f>
        <v>8.64760678348242E-3</v>
      </c>
      <c r="AR38" s="18" cm="1">
        <f t="array" ref="AR38">(1+L38)*(1+INDEX(fx_rets,$AG38,INDEX(fx_ix,1,AR$3)))-1</f>
        <v>2.5231075693260108E-2</v>
      </c>
      <c r="AS38" s="18" cm="1">
        <f t="array" ref="AS38">(1+M38)*(1+INDEX(fx_rets,$AG38,INDEX(fx_ix,1,AS$3)))-1</f>
        <v>-5.8616763094171409E-3</v>
      </c>
      <c r="AT38" s="18" cm="1">
        <f t="array" ref="AT38">(1+N38)*(1+INDEX(fx_rets,$AG38,INDEX(fx_ix,1,AT$3)))-1</f>
        <v>2.4709814713303135E-2</v>
      </c>
      <c r="AU38" s="18" cm="1">
        <f t="array" ref="AU38">(1+O38)*(1+INDEX(fx_rets,$AG38,INDEX(fx_ix,1,AU$3)))-1</f>
        <v>1.0390165432851983E-2</v>
      </c>
      <c r="AV38" s="18" cm="1">
        <f t="array" ref="AV38">(1+P38)*(1+INDEX(fx_rets,$AG38,INDEX(fx_ix,1,AV$3)))-1</f>
        <v>2.56107702978281E-2</v>
      </c>
      <c r="AW38" s="18" cm="1">
        <f t="array" ref="AW38">(1+Q38)*(1+INDEX(fx_rets,$AG38,INDEX(fx_ix,1,AW$3)))-1</f>
        <v>-5.4510112815729928E-3</v>
      </c>
      <c r="AX38" s="18" cm="1">
        <f t="array" ref="AX38">(1+R38)*(1+INDEX(fx_rets,$AG38,INDEX(fx_ix,1,AX$3)))-1</f>
        <v>-8.1723389615201425E-2</v>
      </c>
      <c r="AY38" s="18" cm="1">
        <f t="array" ref="AY38">(1+S38)*(1+INDEX(fx_rets,$AG38,INDEX(fx_ix,1,AY$3)))-1</f>
        <v>-0.12039193047792374</v>
      </c>
      <c r="AZ38" s="18" cm="1">
        <f t="array" ref="AZ38">(1+T38)*(1+INDEX(fx_rets,$AG38,INDEX(fx_ix,1,AZ$3)))-1</f>
        <v>-6.8897637000330025E-2</v>
      </c>
      <c r="BA38" s="18" cm="1">
        <f t="array" ref="BA38">(1+U38)*(1+INDEX(fx_rets,$AG38,INDEX(fx_ix,1,BA$3)))-1</f>
        <v>-9.3279879527728982E-2</v>
      </c>
      <c r="BB38" s="18" cm="1">
        <f t="array" ref="BB38">(1+V38)*(1+INDEX(fx_rets,$AG38,INDEX(fx_ix,1,BB$3)))-1</f>
        <v>2.9843750000000391E-3</v>
      </c>
      <c r="BC38" s="18" cm="1">
        <f t="array" ref="BC38">(1+W38)*(1+INDEX(fx_rets,$AG38,INDEX(fx_ix,1,BC$3)))-1</f>
        <v>2.4532636041938449E-3</v>
      </c>
      <c r="BD38" s="18" cm="1">
        <f t="array" ref="BD38">(1+X38)*(1+INDEX(fx_rets,$AG38,INDEX(fx_ix,1,BD$3)))-1</f>
        <v>1.8939503865215146E-2</v>
      </c>
      <c r="BE38" s="18" cm="1">
        <f t="array" ref="BE38">(1+Y38)*(1+INDEX(fx_rets,$AG38,INDEX(fx_ix,1,BE$3)))-1</f>
        <v>-6.2778093510487132E-3</v>
      </c>
      <c r="BF38" s="19">
        <v>33</v>
      </c>
      <c r="BG38" s="18">
        <f t="shared" si="17"/>
        <v>2.9843750000000391E-3</v>
      </c>
      <c r="BH38" s="18">
        <f t="shared" si="18"/>
        <v>2.5504955558681708E-3</v>
      </c>
      <c r="BI38" s="18">
        <f t="shared" si="19"/>
        <v>1.9094014213876465E-2</v>
      </c>
      <c r="BJ38" s="18">
        <f t="shared" si="20"/>
        <v>-6.1397280126540554E-3</v>
      </c>
      <c r="BK38" s="18">
        <f t="shared" si="21"/>
        <v>6.5393198361440863E-3</v>
      </c>
      <c r="BL38" s="18">
        <f t="shared" si="22"/>
        <v>4.7086410976096005E-3</v>
      </c>
      <c r="BM38" s="18">
        <f t="shared" si="23"/>
        <v>2.1145750201905233E-2</v>
      </c>
      <c r="BN38" s="18">
        <f t="shared" si="24"/>
        <v>-6.1233245899515731E-3</v>
      </c>
      <c r="BO38" s="18">
        <f t="shared" si="25"/>
        <v>1.6459538528580619E-2</v>
      </c>
      <c r="BP38" s="18">
        <f t="shared" si="26"/>
        <v>8.64760678348242E-3</v>
      </c>
      <c r="BQ38" s="18">
        <f t="shared" si="27"/>
        <v>2.5231075693260108E-2</v>
      </c>
      <c r="BR38" s="18">
        <f t="shared" si="28"/>
        <v>-5.8616763094171409E-3</v>
      </c>
      <c r="BS38" s="18">
        <f t="shared" si="29"/>
        <v>2.4709814713303135E-2</v>
      </c>
      <c r="BT38" s="18">
        <f t="shared" si="30"/>
        <v>1.0390165432851983E-2</v>
      </c>
      <c r="BU38" s="18">
        <f t="shared" si="31"/>
        <v>2.56107702978281E-2</v>
      </c>
      <c r="BV38" s="18">
        <f t="shared" si="32"/>
        <v>-5.4510112815729928E-3</v>
      </c>
      <c r="BW38" s="18">
        <f t="shared" si="33"/>
        <v>-8.1723389615201425E-2</v>
      </c>
      <c r="BX38" s="18">
        <f t="shared" si="34"/>
        <v>-0.12039193047792374</v>
      </c>
      <c r="BY38" s="18">
        <f t="shared" si="35"/>
        <v>-6.8897637000330025E-2</v>
      </c>
      <c r="BZ38" s="18">
        <f t="shared" si="36"/>
        <v>-9.3279879527728982E-2</v>
      </c>
      <c r="CA38" s="18">
        <f t="shared" si="37"/>
        <v>2.9843750000000391E-3</v>
      </c>
      <c r="CB38" s="18">
        <f t="shared" si="38"/>
        <v>2.4532636041938449E-3</v>
      </c>
      <c r="CC38" s="18">
        <f t="shared" si="39"/>
        <v>1.8939503865215146E-2</v>
      </c>
      <c r="CD38" s="18">
        <f t="shared" si="40"/>
        <v>-6.2778093510487132E-3</v>
      </c>
      <c r="CE38" s="19">
        <v>33</v>
      </c>
      <c r="CF38" s="18">
        <f t="shared" si="43"/>
        <v>1.6459538528580619E-2</v>
      </c>
      <c r="CG38" s="18">
        <f t="shared" si="43"/>
        <v>1.6459538528580619E-2</v>
      </c>
      <c r="CH38" s="18">
        <f t="shared" si="43"/>
        <v>1.6459538528580619E-2</v>
      </c>
      <c r="CI38" s="18">
        <f t="shared" si="43"/>
        <v>0</v>
      </c>
      <c r="CJ38" s="18">
        <f t="shared" si="43"/>
        <v>0</v>
      </c>
      <c r="CK38" s="24">
        <f t="shared" si="43"/>
        <v>1.6459538528580619E-2</v>
      </c>
      <c r="CL38" s="24">
        <f t="shared" si="43"/>
        <v>0</v>
      </c>
    </row>
    <row r="39" spans="1:90" x14ac:dyDescent="0.2">
      <c r="A39" s="19">
        <v>34</v>
      </c>
      <c r="B39" s="16" cm="1">
        <f t="array" ref="B39">INDEX(asset_mu,1,B$3)+INDEX(asset_rets_norm,$A39,B$3)</f>
        <v>2.1916666666666508E-3</v>
      </c>
      <c r="C39" s="16" cm="1">
        <f t="array" ref="C39">INDEX(asset_mu,1,C$3)+INDEX(asset_rets_norm,$A39,C$3)</f>
        <v>3.1058333333332743E-3</v>
      </c>
      <c r="D39" s="16" cm="1">
        <f t="array" ref="D39">INDEX(asset_mu,1,D$3)+INDEX(asset_rets_norm,$A39,D$3)</f>
        <v>3.9156249999999799E-3</v>
      </c>
      <c r="E39" s="16" cm="1">
        <f t="array" ref="E39">INDEX(asset_mu,1,E$3)+INDEX(asset_rets_norm,$A39,E$3)</f>
        <v>4.6874999999983643E-5</v>
      </c>
      <c r="F39" s="16" cm="1">
        <f t="array" ref="F39">INDEX(asset_mu,1,F$3)+INDEX(asset_rets_norm,$A39,F$3)</f>
        <v>3.8968658329474161E-3</v>
      </c>
      <c r="G39" s="16" cm="1">
        <f t="array" ref="G39">INDEX(asset_mu,1,G$3)+INDEX(asset_rets_norm,$A39,G$3)</f>
        <v>3.8965129358830464E-3</v>
      </c>
      <c r="H39" s="16" cm="1">
        <f t="array" ref="H39">INDEX(asset_mu,1,H$3)+INDEX(asset_rets_norm,$A39,H$3)</f>
        <v>4.9537731658047222E-3</v>
      </c>
      <c r="I39" s="16" cm="1">
        <f t="array" ref="I39">INDEX(asset_mu,1,I$3)+INDEX(asset_rets_norm,$A39,I$3)</f>
        <v>-6.9109182636001109E-5</v>
      </c>
      <c r="J39" s="16" cm="1">
        <f t="array" ref="J39">INDEX(asset_mu,1,J$3)+INDEX(asset_rets_norm,$A39,J$3)</f>
        <v>9.4526782588399087E-3</v>
      </c>
      <c r="K39" s="16" cm="1">
        <f t="array" ref="K39">INDEX(asset_mu,1,K$3)+INDEX(asset_rets_norm,$A39,K$3)</f>
        <v>8.1583622234568803E-3</v>
      </c>
      <c r="L39" s="16" cm="1">
        <f t="array" ref="L39">INDEX(asset_mu,1,L$3)+INDEX(asset_rets_norm,$A39,L$3)</f>
        <v>1.1329965572893997E-2</v>
      </c>
      <c r="M39" s="16" cm="1">
        <f t="array" ref="M39">INDEX(asset_mu,1,M$3)+INDEX(asset_rets_norm,$A39,M$3)</f>
        <v>-2.7236230723549372E-4</v>
      </c>
      <c r="N39" s="16" cm="1">
        <f t="array" ref="N39">INDEX(asset_mu,1,N$3)+INDEX(asset_rets_norm,$A39,N$3)</f>
        <v>1.5461178644697152E-2</v>
      </c>
      <c r="O39" s="16" cm="1">
        <f t="array" ref="O39">INDEX(asset_mu,1,O$3)+INDEX(asset_rets_norm,$A39,O$3)</f>
        <v>1.434895488936358E-2</v>
      </c>
      <c r="P39" s="16" cm="1">
        <f t="array" ref="P39">INDEX(asset_mu,1,P$3)+INDEX(asset_rets_norm,$A39,P$3)</f>
        <v>1.5593764349556416E-2</v>
      </c>
      <c r="Q39" s="16" cm="1">
        <f t="array" ref="Q39">INDEX(asset_mu,1,Q$3)+INDEX(asset_rets_norm,$A39,Q$3)</f>
        <v>7.7166995587294102E-4</v>
      </c>
      <c r="R39" s="16" cm="1">
        <f t="array" ref="R39">INDEX(asset_mu,1,R$3)+INDEX(asset_rets_norm,$A39,R$3)</f>
        <v>1.8099025880454016E-2</v>
      </c>
      <c r="S39" s="16" cm="1">
        <f t="array" ref="S39">INDEX(asset_mu,1,S$3)+INDEX(asset_rets_norm,$A39,S$3)</f>
        <v>5.5198291604229746E-2</v>
      </c>
      <c r="T39" s="16" cm="1">
        <f t="array" ref="T39">INDEX(asset_mu,1,T$3)+INDEX(asset_rets_norm,$A39,T$3)</f>
        <v>2.7797038789411466E-2</v>
      </c>
      <c r="U39" s="16" cm="1">
        <f t="array" ref="U39">INDEX(asset_mu,1,U$3)+INDEX(asset_rets_norm,$A39,U$3)</f>
        <v>6.0529858777985439E-2</v>
      </c>
      <c r="V39" s="16" cm="1">
        <f t="array" ref="V39">INDEX(asset_mu,1,V$3)+INDEX(asset_rets_norm,$A39,V$3)</f>
        <v>2.1916666666666508E-3</v>
      </c>
      <c r="W39" s="16" cm="1">
        <f t="array" ref="W39">INDEX(asset_mu,1,W$3)+INDEX(asset_rets_norm,$A39,W$3)</f>
        <v>3.0696666666666589E-3</v>
      </c>
      <c r="X39" s="16" cm="1">
        <f t="array" ref="X39">INDEX(asset_mu,1,X$3)+INDEX(asset_rets_norm,$A39,X$3)</f>
        <v>3.8569999999999416E-3</v>
      </c>
      <c r="Y39" s="16" cm="1">
        <f t="array" ref="Y39">INDEX(asset_mu,1,Y$3)+INDEX(asset_rets_norm,$A39,Y$3)</f>
        <v>-3.683333333322746E-5</v>
      </c>
      <c r="Z39" s="19">
        <v>34</v>
      </c>
      <c r="AA39" s="16" cm="1">
        <f t="array" ref="AA39">INDEX(fx_mu,1,AA$3)+INDEX(fx_rets_norm,$A39,AA$3)</f>
        <v>0</v>
      </c>
      <c r="AB39" s="16" cm="1">
        <f t="array" ref="AB39">INDEX(fx_mu,1,AB$3)+INDEX(fx_rets_norm,$A39,AB$3)</f>
        <v>-1.2015627557346385E-2</v>
      </c>
      <c r="AC39" s="16" cm="1">
        <f t="array" ref="AC39">INDEX(fx_mu,1,AC$3)+INDEX(fx_rets_norm,$A39,AC$3)</f>
        <v>-1.243391576457064E-2</v>
      </c>
      <c r="AD39" s="16" cm="1">
        <f t="array" ref="AD39">INDEX(fx_mu,1,AD$3)+INDEX(fx_rets_norm,$A39,AD$3)</f>
        <v>-2.3113925283838908E-2</v>
      </c>
      <c r="AE39" s="19">
        <v>34</v>
      </c>
      <c r="AF39" s="16">
        <f t="shared" si="0"/>
        <v>0</v>
      </c>
      <c r="AG39" s="19">
        <v>34</v>
      </c>
      <c r="AH39" s="18" cm="1">
        <f t="array" ref="AH39">(1+B39)*(1+INDEX(fx_rets,$AG39,INDEX(fx_ix,1,AH$3)))-1</f>
        <v>2.1916666666665918E-3</v>
      </c>
      <c r="AI39" s="18" cm="1">
        <f t="array" ref="AI39">(1+C39)*(1+INDEX(fx_rets,$AG39,INDEX(fx_ix,1,AI$3)))-1</f>
        <v>-8.947112760601561E-3</v>
      </c>
      <c r="AJ39" s="18" cm="1">
        <f t="array" ref="AJ39">(1+D39)*(1+INDEX(fx_rets,$AG39,INDEX(fx_ix,1,AJ$3)))-1</f>
        <v>-8.5669773159862128E-3</v>
      </c>
      <c r="AK39" s="18" cm="1">
        <f t="array" ref="AK39">(1+E39)*(1+INDEX(fx_rets,$AG39,INDEX(fx_ix,1,AK$3)))-1</f>
        <v>-2.3068133749086561E-2</v>
      </c>
      <c r="AL39" s="18" cm="1">
        <f t="array" ref="AL39">(1+F39)*(1+INDEX(fx_rets,$AG39,INDEX(fx_ix,1,AL$3)))-1</f>
        <v>3.8968658329474604E-3</v>
      </c>
      <c r="AM39" s="18" cm="1">
        <f t="array" ref="AM39">(1+G39)*(1+INDEX(fx_rets,$AG39,INDEX(fx_ix,1,AM$3)))-1</f>
        <v>-8.1659336696733309E-3</v>
      </c>
      <c r="AN39" s="18" cm="1">
        <f t="array" ref="AN39">(1+H39)*(1+INDEX(fx_rets,$AG39,INDEX(fx_ix,1,AN$3)))-1</f>
        <v>-7.541737397026349E-3</v>
      </c>
      <c r="AO39" s="18" cm="1">
        <f t="array" ref="AO39">(1+I39)*(1+INDEX(fx_rets,$AG39,INDEX(fx_ix,1,AO$3)))-1</f>
        <v>-2.3181437081991052E-2</v>
      </c>
      <c r="AP39" s="18" cm="1">
        <f t="array" ref="AP39">(1+J39)*(1+INDEX(fx_rets,$AG39,INDEX(fx_ix,1,AP$3)))-1</f>
        <v>9.4526782588399971E-3</v>
      </c>
      <c r="AQ39" s="18" cm="1">
        <f t="array" ref="AQ39">(1+K39)*(1+INDEX(fx_rets,$AG39,INDEX(fx_ix,1,AQ$3)))-1</f>
        <v>-3.955293175844532E-3</v>
      </c>
      <c r="AR39" s="18" cm="1">
        <f t="array" ref="AR39">(1+L39)*(1+INDEX(fx_rets,$AG39,INDEX(fx_ix,1,AR$3)))-1</f>
        <v>-1.2448260292254876E-3</v>
      </c>
      <c r="AS39" s="18" cm="1">
        <f t="array" ref="AS39">(1+M39)*(1+INDEX(fx_rets,$AG39,INDEX(fx_ix,1,AS$3)))-1</f>
        <v>-2.3379992229054847E-2</v>
      </c>
      <c r="AT39" s="18" cm="1">
        <f t="array" ref="AT39">(1+N39)*(1+INDEX(fx_rets,$AG39,INDEX(fx_ix,1,AT$3)))-1</f>
        <v>1.5461178644697204E-2</v>
      </c>
      <c r="AU39" s="18" cm="1">
        <f t="array" ref="AU39">(1+O39)*(1+INDEX(fx_rets,$AG39,INDEX(fx_ix,1,AU$3)))-1</f>
        <v>2.1609156342294877E-3</v>
      </c>
      <c r="AV39" s="18" cm="1">
        <f t="array" ref="AV39">(1+P39)*(1+INDEX(fx_rets,$AG39,INDEX(fx_ix,1,AV$3)))-1</f>
        <v>2.965957032610822E-3</v>
      </c>
      <c r="AW39" s="18" cm="1">
        <f t="array" ref="AW39">(1+Q39)*(1+INDEX(fx_rets,$AG39,INDEX(fx_ix,1,AW$3)))-1</f>
        <v>-2.23600916496699E-2</v>
      </c>
      <c r="AX39" s="18" cm="1">
        <f t="array" ref="AX39">(1+R39)*(1+INDEX(fx_rets,$AG39,INDEX(fx_ix,1,AX$3)))-1</f>
        <v>1.8099025880454089E-2</v>
      </c>
      <c r="AY39" s="18" cm="1">
        <f t="array" ref="AY39">(1+S39)*(1+INDEX(fx_rets,$AG39,INDEX(fx_ix,1,AY$3)))-1</f>
        <v>4.2519421933165047E-2</v>
      </c>
      <c r="AZ39" s="18" cm="1">
        <f t="array" ref="AZ39">(1+T39)*(1+INDEX(fx_rets,$AG39,INDEX(fx_ix,1,AZ$3)))-1</f>
        <v>1.5017496986028833E-2</v>
      </c>
      <c r="BA39" s="18" cm="1">
        <f t="array" ref="BA39">(1+U39)*(1+INDEX(fx_rets,$AG39,INDEX(fx_ix,1,BA$3)))-1</f>
        <v>3.6016850860910887E-2</v>
      </c>
      <c r="BB39" s="18" cm="1">
        <f t="array" ref="BB39">(1+V39)*(1+INDEX(fx_rets,$AG39,INDEX(fx_ix,1,BB$3)))-1</f>
        <v>2.1916666666665918E-3</v>
      </c>
      <c r="BC39" s="18" cm="1">
        <f t="array" ref="BC39">(1+W39)*(1+INDEX(fx_rets,$AG39,INDEX(fx_ix,1,BC$3)))-1</f>
        <v>-8.9828448620715706E-3</v>
      </c>
      <c r="BD39" s="18" cm="1">
        <f t="array" ref="BD39">(1+X39)*(1+INDEX(fx_rets,$AG39,INDEX(fx_ix,1,BD$3)))-1</f>
        <v>-8.6248733776745912E-3</v>
      </c>
      <c r="BE39" s="18" cm="1">
        <f t="array" ref="BE39">(1+Y39)*(1+INDEX(fx_rets,$AG39,INDEX(fx_ix,1,BE$3)))-1</f>
        <v>-2.3149907254257585E-2</v>
      </c>
      <c r="BF39" s="19">
        <v>34</v>
      </c>
      <c r="BG39" s="18">
        <f t="shared" si="17"/>
        <v>2.1916666666665918E-3</v>
      </c>
      <c r="BH39" s="18">
        <f t="shared" si="18"/>
        <v>-8.947112760601561E-3</v>
      </c>
      <c r="BI39" s="18">
        <f t="shared" si="19"/>
        <v>-8.5669773159862128E-3</v>
      </c>
      <c r="BJ39" s="18">
        <f t="shared" si="20"/>
        <v>-2.3068133749086561E-2</v>
      </c>
      <c r="BK39" s="18">
        <f t="shared" si="21"/>
        <v>3.8968658329474604E-3</v>
      </c>
      <c r="BL39" s="18">
        <f t="shared" si="22"/>
        <v>-8.1659336696733309E-3</v>
      </c>
      <c r="BM39" s="18">
        <f t="shared" si="23"/>
        <v>-7.541737397026349E-3</v>
      </c>
      <c r="BN39" s="18">
        <f t="shared" si="24"/>
        <v>-2.3181437081991052E-2</v>
      </c>
      <c r="BO39" s="18">
        <f t="shared" si="25"/>
        <v>9.4526782588399971E-3</v>
      </c>
      <c r="BP39" s="18">
        <f t="shared" si="26"/>
        <v>-3.955293175844532E-3</v>
      </c>
      <c r="BQ39" s="18">
        <f t="shared" si="27"/>
        <v>-1.2448260292254876E-3</v>
      </c>
      <c r="BR39" s="18">
        <f t="shared" si="28"/>
        <v>-2.3379992229054847E-2</v>
      </c>
      <c r="BS39" s="18">
        <f t="shared" si="29"/>
        <v>1.5461178644697204E-2</v>
      </c>
      <c r="BT39" s="18">
        <f t="shared" si="30"/>
        <v>2.1609156342294877E-3</v>
      </c>
      <c r="BU39" s="18">
        <f t="shared" si="31"/>
        <v>2.965957032610822E-3</v>
      </c>
      <c r="BV39" s="18">
        <f t="shared" si="32"/>
        <v>-2.23600916496699E-2</v>
      </c>
      <c r="BW39" s="18">
        <f t="shared" si="33"/>
        <v>1.8099025880454089E-2</v>
      </c>
      <c r="BX39" s="18">
        <f t="shared" si="34"/>
        <v>4.2519421933165047E-2</v>
      </c>
      <c r="BY39" s="18">
        <f t="shared" si="35"/>
        <v>1.5017496986028833E-2</v>
      </c>
      <c r="BZ39" s="18">
        <f t="shared" si="36"/>
        <v>3.6016850860910887E-2</v>
      </c>
      <c r="CA39" s="18">
        <f t="shared" si="37"/>
        <v>2.1916666666665918E-3</v>
      </c>
      <c r="CB39" s="18">
        <f t="shared" si="38"/>
        <v>-8.9828448620715706E-3</v>
      </c>
      <c r="CC39" s="18">
        <f t="shared" si="39"/>
        <v>-8.6248733776745912E-3</v>
      </c>
      <c r="CD39" s="18">
        <f t="shared" si="40"/>
        <v>-2.3149907254257585E-2</v>
      </c>
      <c r="CE39" s="19">
        <v>34</v>
      </c>
      <c r="CF39" s="18">
        <f t="shared" si="43"/>
        <v>9.4526782588399971E-3</v>
      </c>
      <c r="CG39" s="18">
        <f t="shared" si="43"/>
        <v>9.4526782588399971E-3</v>
      </c>
      <c r="CH39" s="18">
        <f t="shared" si="43"/>
        <v>9.4526782588399971E-3</v>
      </c>
      <c r="CI39" s="18">
        <f t="shared" si="43"/>
        <v>0</v>
      </c>
      <c r="CJ39" s="18">
        <f t="shared" si="43"/>
        <v>0</v>
      </c>
      <c r="CK39" s="24">
        <f t="shared" si="43"/>
        <v>9.4526782588399971E-3</v>
      </c>
      <c r="CL39" s="24">
        <f t="shared" si="43"/>
        <v>0</v>
      </c>
    </row>
    <row r="40" spans="1:90" x14ac:dyDescent="0.2">
      <c r="A40" s="19">
        <v>35</v>
      </c>
      <c r="B40" s="16" cm="1">
        <f t="array" ref="B40">INDEX(asset_mu,1,B$3)+INDEX(asset_rets_norm,$A40,B$3)</f>
        <v>1.9062499999999846E-3</v>
      </c>
      <c r="C40" s="16" cm="1">
        <f t="array" ref="C40">INDEX(asset_mu,1,C$3)+INDEX(asset_rets_norm,$A40,C$3)</f>
        <v>3.034999999999941E-3</v>
      </c>
      <c r="D40" s="16" cm="1">
        <f t="array" ref="D40">INDEX(asset_mu,1,D$3)+INDEX(asset_rets_norm,$A40,D$3)</f>
        <v>3.5447916666666462E-3</v>
      </c>
      <c r="E40" s="16" cm="1">
        <f t="array" ref="E40">INDEX(asset_mu,1,E$3)+INDEX(asset_rets_norm,$A40,E$3)</f>
        <v>4.4274999999983641E-5</v>
      </c>
      <c r="F40" s="16" cm="1">
        <f t="array" ref="F40">INDEX(asset_mu,1,F$3)+INDEX(asset_rets_norm,$A40,F$3)</f>
        <v>1.9070351140530572E-3</v>
      </c>
      <c r="G40" s="16" cm="1">
        <f t="array" ref="G40">INDEX(asset_mu,1,G$3)+INDEX(asset_rets_norm,$A40,G$3)</f>
        <v>2.913282776672067E-3</v>
      </c>
      <c r="H40" s="16" cm="1">
        <f t="array" ref="H40">INDEX(asset_mu,1,H$3)+INDEX(asset_rets_norm,$A40,H$3)</f>
        <v>2.652342902897533E-3</v>
      </c>
      <c r="I40" s="16" cm="1">
        <f t="array" ref="I40">INDEX(asset_mu,1,I$3)+INDEX(asset_rets_norm,$A40,I$3)</f>
        <v>2.9620268162139552E-5</v>
      </c>
      <c r="J40" s="16" cm="1">
        <f t="array" ref="J40">INDEX(asset_mu,1,J$3)+INDEX(asset_rets_norm,$A40,J$3)</f>
        <v>-2.1624581685428575E-3</v>
      </c>
      <c r="K40" s="16" cm="1">
        <f t="array" ref="K40">INDEX(asset_mu,1,K$3)+INDEX(asset_rets_norm,$A40,K$3)</f>
        <v>-2.1346705427117995E-4</v>
      </c>
      <c r="L40" s="16" cm="1">
        <f t="array" ref="L40">INDEX(asset_mu,1,L$3)+INDEX(asset_rets_norm,$A40,L$3)</f>
        <v>7.6333803523208734E-4</v>
      </c>
      <c r="M40" s="16" cm="1">
        <f t="array" ref="M40">INDEX(asset_mu,1,M$3)+INDEX(asset_rets_norm,$A40,M$3)</f>
        <v>-5.7211666821034026E-4</v>
      </c>
      <c r="N40" s="16" cm="1">
        <f t="array" ref="N40">INDEX(asset_mu,1,N$3)+INDEX(asset_rets_norm,$A40,N$3)</f>
        <v>-1.2882661884667853E-2</v>
      </c>
      <c r="O40" s="16" cm="1">
        <f t="array" ref="O40">INDEX(asset_mu,1,O$3)+INDEX(asset_rets_norm,$A40,O$3)</f>
        <v>-5.59594594130955E-3</v>
      </c>
      <c r="P40" s="16" cm="1">
        <f t="array" ref="P40">INDEX(asset_mu,1,P$3)+INDEX(asset_rets_norm,$A40,P$3)</f>
        <v>-6.7591945597642597E-4</v>
      </c>
      <c r="Q40" s="16" cm="1">
        <f t="array" ref="Q40">INDEX(asset_mu,1,Q$3)+INDEX(asset_rets_norm,$A40,Q$3)</f>
        <v>-1.8036063263594782E-3</v>
      </c>
      <c r="R40" s="16" cm="1">
        <f t="array" ref="R40">INDEX(asset_mu,1,R$3)+INDEX(asset_rets_norm,$A40,R$3)</f>
        <v>7.5175979920360778E-2</v>
      </c>
      <c r="S40" s="16" cm="1">
        <f t="array" ref="S40">INDEX(asset_mu,1,S$3)+INDEX(asset_rets_norm,$A40,S$3)</f>
        <v>5.1641019596795359E-2</v>
      </c>
      <c r="T40" s="16" cm="1">
        <f t="array" ref="T40">INDEX(asset_mu,1,T$3)+INDEX(asset_rets_norm,$A40,T$3)</f>
        <v>3.2521777089906154E-2</v>
      </c>
      <c r="U40" s="16" cm="1">
        <f t="array" ref="U40">INDEX(asset_mu,1,U$3)+INDEX(asset_rets_norm,$A40,U$3)</f>
        <v>3.1939913219130471E-2</v>
      </c>
      <c r="V40" s="16" cm="1">
        <f t="array" ref="V40">INDEX(asset_mu,1,V$3)+INDEX(asset_rets_norm,$A40,V$3)</f>
        <v>1.9062499999999846E-3</v>
      </c>
      <c r="W40" s="16" cm="1">
        <f t="array" ref="W40">INDEX(asset_mu,1,W$3)+INDEX(asset_rets_norm,$A40,W$3)</f>
        <v>2.8969999999999916E-3</v>
      </c>
      <c r="X40" s="16" cm="1">
        <f t="array" ref="X40">INDEX(asset_mu,1,X$3)+INDEX(asset_rets_norm,$A40,X$3)</f>
        <v>3.4625833333332746E-3</v>
      </c>
      <c r="Y40" s="16" cm="1">
        <f t="array" ref="Y40">INDEX(asset_mu,1,Y$3)+INDEX(asset_rets_norm,$A40,Y$3)</f>
        <v>5.9666666666772541E-5</v>
      </c>
      <c r="Z40" s="19">
        <v>35</v>
      </c>
      <c r="AA40" s="16" cm="1">
        <f t="array" ref="AA40">INDEX(fx_mu,1,AA$3)+INDEX(fx_rets_norm,$A40,AA$3)</f>
        <v>0</v>
      </c>
      <c r="AB40" s="16" cm="1">
        <f t="array" ref="AB40">INDEX(fx_mu,1,AB$3)+INDEX(fx_rets_norm,$A40,AB$3)</f>
        <v>-4.6105714491292069E-3</v>
      </c>
      <c r="AC40" s="16" cm="1">
        <f t="array" ref="AC40">INDEX(fx_mu,1,AC$3)+INDEX(fx_rets_norm,$A40,AC$3)</f>
        <v>-1.9435079238457435E-2</v>
      </c>
      <c r="AD40" s="16" cm="1">
        <f t="array" ref="AD40">INDEX(fx_mu,1,AD$3)+INDEX(fx_rets_norm,$A40,AD$3)</f>
        <v>-8.3361156995917819E-3</v>
      </c>
      <c r="AE40" s="19">
        <v>35</v>
      </c>
      <c r="AF40" s="16">
        <f t="shared" si="0"/>
        <v>0</v>
      </c>
      <c r="AG40" s="19">
        <v>35</v>
      </c>
      <c r="AH40" s="18" cm="1">
        <f t="array" ref="AH40">(1+B40)*(1+INDEX(fx_rets,$AG40,INDEX(fx_ix,1,AH$3)))-1</f>
        <v>1.9062499999999982E-3</v>
      </c>
      <c r="AI40" s="18" cm="1">
        <f t="array" ref="AI40">(1+C40)*(1+INDEX(fx_rets,$AG40,INDEX(fx_ix,1,AI$3)))-1</f>
        <v>-1.5895645334774722E-3</v>
      </c>
      <c r="AJ40" s="18" cm="1">
        <f t="array" ref="AJ40">(1+D40)*(1+INDEX(fx_rets,$AG40,INDEX(fx_ix,1,AJ$3)))-1</f>
        <v>-1.5959180878716284E-2</v>
      </c>
      <c r="AK40" s="18" cm="1">
        <f t="array" ref="AK40">(1+E40)*(1+INDEX(fx_rets,$AG40,INDEX(fx_ix,1,AK$3)))-1</f>
        <v>-8.2922097811143347E-3</v>
      </c>
      <c r="AL40" s="18" cm="1">
        <f t="array" ref="AL40">(1+F40)*(1+INDEX(fx_rets,$AG40,INDEX(fx_ix,1,AL$3)))-1</f>
        <v>1.9070351140531017E-3</v>
      </c>
      <c r="AM40" s="18" cm="1">
        <f t="array" ref="AM40">(1+G40)*(1+INDEX(fx_rets,$AG40,INDEX(fx_ix,1,AM$3)))-1</f>
        <v>-1.7107205708505324E-3</v>
      </c>
      <c r="AN40" s="18" cm="1">
        <f t="array" ref="AN40">(1+H40)*(1+INDEX(fx_rets,$AG40,INDEX(fx_ix,1,AN$3)))-1</f>
        <v>-1.6834284830045343E-2</v>
      </c>
      <c r="AO40" s="18" cm="1">
        <f t="array" ref="AO40">(1+I40)*(1+INDEX(fx_rets,$AG40,INDEX(fx_ix,1,AO$3)))-1</f>
        <v>-8.3067423494120884E-3</v>
      </c>
      <c r="AP40" s="18" cm="1">
        <f t="array" ref="AP40">(1+J40)*(1+INDEX(fx_rets,$AG40,INDEX(fx_ix,1,AP$3)))-1</f>
        <v>-2.1624581685428801E-3</v>
      </c>
      <c r="AQ40" s="18" cm="1">
        <f t="array" ref="AQ40">(1+K40)*(1+INDEX(fx_rets,$AG40,INDEX(fx_ix,1,AQ$3)))-1</f>
        <v>-4.82305429829466E-3</v>
      </c>
      <c r="AR40" s="18" cm="1">
        <f t="array" ref="AR40">(1+L40)*(1+INDEX(fx_rets,$AG40,INDEX(fx_ix,1,AR$3)))-1</f>
        <v>-1.8686576738425775E-2</v>
      </c>
      <c r="AS40" s="18" cm="1">
        <f t="array" ref="AS40">(1+M40)*(1+INDEX(fx_rets,$AG40,INDEX(fx_ix,1,AS$3)))-1</f>
        <v>-8.9034631370622508E-3</v>
      </c>
      <c r="AT40" s="18" cm="1">
        <f t="array" ref="AT40">(1+N40)*(1+INDEX(fx_rets,$AG40,INDEX(fx_ix,1,AT$3)))-1</f>
        <v>-1.2882661884667801E-2</v>
      </c>
      <c r="AU40" s="18" cm="1">
        <f t="array" ref="AU40">(1+O40)*(1+INDEX(fx_rets,$AG40,INDEX(fx_ix,1,AU$3)))-1</f>
        <v>-1.0180716881850849E-2</v>
      </c>
      <c r="AV40" s="18" cm="1">
        <f t="array" ref="AV40">(1+P40)*(1+INDEX(fx_rets,$AG40,INDEX(fx_ix,1,AV$3)))-1</f>
        <v>-2.0097862146248202E-2</v>
      </c>
      <c r="AW40" s="18" cm="1">
        <f t="array" ref="AW40">(1+Q40)*(1+INDEX(fx_rets,$AG40,INDEX(fx_ix,1,AW$3)))-1</f>
        <v>-1.0124686954938178E-2</v>
      </c>
      <c r="AX40" s="18" cm="1">
        <f t="array" ref="AX40">(1+R40)*(1+INDEX(fx_rets,$AG40,INDEX(fx_ix,1,AX$3)))-1</f>
        <v>7.5175979920360847E-2</v>
      </c>
      <c r="AY40" s="18" cm="1">
        <f t="array" ref="AY40">(1+S40)*(1+INDEX(fx_rets,$AG40,INDEX(fx_ix,1,AY$3)))-1</f>
        <v>4.6792353537109088E-2</v>
      </c>
      <c r="AZ40" s="18" cm="1">
        <f t="array" ref="AZ40">(1+T40)*(1+INDEX(fx_rets,$AG40,INDEX(fx_ix,1,AZ$3)))-1</f>
        <v>1.2454634536730902E-2</v>
      </c>
      <c r="BA40" s="18" cm="1">
        <f t="array" ref="BA40">(1+U40)*(1+INDEX(fx_rets,$AG40,INDEX(fx_ix,1,BA$3)))-1</f>
        <v>2.3337542707509096E-2</v>
      </c>
      <c r="BB40" s="18" cm="1">
        <f t="array" ref="BB40">(1+V40)*(1+INDEX(fx_rets,$AG40,INDEX(fx_ix,1,BB$3)))-1</f>
        <v>1.9062499999999982E-3</v>
      </c>
      <c r="BC40" s="18" cm="1">
        <f t="array" ref="BC40">(1+W40)*(1+INDEX(fx_rets,$AG40,INDEX(fx_ix,1,BC$3)))-1</f>
        <v>-1.7269282746174008E-3</v>
      </c>
      <c r="BD40" s="18" cm="1">
        <f t="array" ref="BD40">(1+X40)*(1+INDEX(fx_rets,$AG40,INDEX(fx_ix,1,BD$3)))-1</f>
        <v>-1.6039791486577304E-2</v>
      </c>
      <c r="BE40" s="18" cm="1">
        <f t="array" ref="BE40">(1+Y40)*(1+INDEX(fx_rets,$AG40,INDEX(fx_ix,1,BE$3)))-1</f>
        <v>-8.2769464211617239E-3</v>
      </c>
      <c r="BF40" s="19">
        <v>35</v>
      </c>
      <c r="BG40" s="18">
        <f t="shared" si="17"/>
        <v>1.9062499999999982E-3</v>
      </c>
      <c r="BH40" s="18">
        <f t="shared" si="18"/>
        <v>-1.5895645334774722E-3</v>
      </c>
      <c r="BI40" s="18">
        <f t="shared" si="19"/>
        <v>-1.5959180878716284E-2</v>
      </c>
      <c r="BJ40" s="18">
        <f t="shared" si="20"/>
        <v>-8.2922097811143347E-3</v>
      </c>
      <c r="BK40" s="18">
        <f t="shared" si="21"/>
        <v>1.9070351140531017E-3</v>
      </c>
      <c r="BL40" s="18">
        <f t="shared" si="22"/>
        <v>-1.7107205708505324E-3</v>
      </c>
      <c r="BM40" s="18">
        <f t="shared" si="23"/>
        <v>-1.6834284830045343E-2</v>
      </c>
      <c r="BN40" s="18">
        <f t="shared" si="24"/>
        <v>-8.3067423494120884E-3</v>
      </c>
      <c r="BO40" s="18">
        <f t="shared" si="25"/>
        <v>-2.1624581685428801E-3</v>
      </c>
      <c r="BP40" s="18">
        <f t="shared" si="26"/>
        <v>-4.82305429829466E-3</v>
      </c>
      <c r="BQ40" s="18">
        <f t="shared" si="27"/>
        <v>-1.8686576738425775E-2</v>
      </c>
      <c r="BR40" s="18">
        <f t="shared" si="28"/>
        <v>-8.9034631370622508E-3</v>
      </c>
      <c r="BS40" s="18">
        <f t="shared" si="29"/>
        <v>-1.2882661884667801E-2</v>
      </c>
      <c r="BT40" s="18">
        <f t="shared" si="30"/>
        <v>-1.0180716881850849E-2</v>
      </c>
      <c r="BU40" s="18">
        <f t="shared" si="31"/>
        <v>-2.0097862146248202E-2</v>
      </c>
      <c r="BV40" s="18">
        <f t="shared" si="32"/>
        <v>-1.0124686954938178E-2</v>
      </c>
      <c r="BW40" s="18">
        <f t="shared" si="33"/>
        <v>7.5175979920360847E-2</v>
      </c>
      <c r="BX40" s="18">
        <f t="shared" si="34"/>
        <v>4.6792353537109088E-2</v>
      </c>
      <c r="BY40" s="18">
        <f t="shared" si="35"/>
        <v>1.2454634536730902E-2</v>
      </c>
      <c r="BZ40" s="18">
        <f t="shared" si="36"/>
        <v>2.3337542707509096E-2</v>
      </c>
      <c r="CA40" s="18">
        <f t="shared" si="37"/>
        <v>1.9062499999999982E-3</v>
      </c>
      <c r="CB40" s="18">
        <f t="shared" si="38"/>
        <v>-1.7269282746174008E-3</v>
      </c>
      <c r="CC40" s="18">
        <f t="shared" si="39"/>
        <v>-1.6039791486577304E-2</v>
      </c>
      <c r="CD40" s="18">
        <f t="shared" si="40"/>
        <v>-8.2769464211617239E-3</v>
      </c>
      <c r="CE40" s="19">
        <v>35</v>
      </c>
      <c r="CF40" s="18">
        <f t="shared" si="43"/>
        <v>-2.1624581685428801E-3</v>
      </c>
      <c r="CG40" s="18">
        <f t="shared" si="43"/>
        <v>-2.1624581685428801E-3</v>
      </c>
      <c r="CH40" s="18">
        <f t="shared" si="43"/>
        <v>-2.1624581685428801E-3</v>
      </c>
      <c r="CI40" s="18">
        <f t="shared" si="43"/>
        <v>0</v>
      </c>
      <c r="CJ40" s="18">
        <f t="shared" si="43"/>
        <v>0</v>
      </c>
      <c r="CK40" s="24">
        <f t="shared" si="43"/>
        <v>-2.1624581685428801E-3</v>
      </c>
      <c r="CL40" s="24">
        <f t="shared" si="43"/>
        <v>0</v>
      </c>
    </row>
    <row r="41" spans="1:90" x14ac:dyDescent="0.2">
      <c r="A41" s="19">
        <v>36</v>
      </c>
      <c r="B41" s="16" cm="1">
        <f t="array" ref="B41">INDEX(asset_mu,1,B$3)+INDEX(asset_rets_norm,$A41,B$3)</f>
        <v>1.7656249999999842E-3</v>
      </c>
      <c r="C41" s="16" cm="1">
        <f t="array" ref="C41">INDEX(asset_mu,1,C$3)+INDEX(asset_rets_norm,$A41,C$3)</f>
        <v>2.8541666666666073E-3</v>
      </c>
      <c r="D41" s="16" cm="1">
        <f t="array" ref="D41">INDEX(asset_mu,1,D$3)+INDEX(asset_rets_norm,$A41,D$3)</f>
        <v>3.3552083333333129E-3</v>
      </c>
      <c r="E41" s="16" cm="1">
        <f t="array" ref="E41">INDEX(asset_mu,1,E$3)+INDEX(asset_rets_norm,$A41,E$3)</f>
        <v>6.656666666665031E-5</v>
      </c>
      <c r="F41" s="16" cm="1">
        <f t="array" ref="F41">INDEX(asset_mu,1,F$3)+INDEX(asset_rets_norm,$A41,F$3)</f>
        <v>1.8665651517195236E-3</v>
      </c>
      <c r="G41" s="16" cm="1">
        <f t="array" ref="G41">INDEX(asset_mu,1,G$3)+INDEX(asset_rets_norm,$A41,G$3)</f>
        <v>2.4758006131405008E-3</v>
      </c>
      <c r="H41" s="16" cm="1">
        <f t="array" ref="H41">INDEX(asset_mu,1,H$3)+INDEX(asset_rets_norm,$A41,H$3)</f>
        <v>1.663727414900309E-3</v>
      </c>
      <c r="I41" s="16" cm="1">
        <f t="array" ref="I41">INDEX(asset_mu,1,I$3)+INDEX(asset_rets_norm,$A41,I$3)</f>
        <v>-5.7264155600530975E-4</v>
      </c>
      <c r="J41" s="16" cm="1">
        <f t="array" ref="J41">INDEX(asset_mu,1,J$3)+INDEX(asset_rets_norm,$A41,J$3)</f>
        <v>3.5123107712067272E-4</v>
      </c>
      <c r="K41" s="16" cm="1">
        <f t="array" ref="K41">INDEX(asset_mu,1,K$3)+INDEX(asset_rets_norm,$A41,K$3)</f>
        <v>-3.338561157783112E-4</v>
      </c>
      <c r="L41" s="16" cm="1">
        <f t="array" ref="L41">INDEX(asset_mu,1,L$3)+INDEX(asset_rets_norm,$A41,L$3)</f>
        <v>-4.9147145219816772E-3</v>
      </c>
      <c r="M41" s="16" cm="1">
        <f t="array" ref="M41">INDEX(asset_mu,1,M$3)+INDEX(asset_rets_norm,$A41,M$3)</f>
        <v>8.0142184228903222E-4</v>
      </c>
      <c r="N41" s="16" cm="1">
        <f t="array" ref="N41">INDEX(asset_mu,1,N$3)+INDEX(asset_rets_norm,$A41,N$3)</f>
        <v>-7.1363370097642896E-3</v>
      </c>
      <c r="O41" s="16" cm="1">
        <f t="array" ref="O41">INDEX(asset_mu,1,O$3)+INDEX(asset_rets_norm,$A41,O$3)</f>
        <v>-8.3497222509745506E-3</v>
      </c>
      <c r="P41" s="16" cm="1">
        <f t="array" ref="P41">INDEX(asset_mu,1,P$3)+INDEX(asset_rets_norm,$A41,P$3)</f>
        <v>-1.0154789706278899E-2</v>
      </c>
      <c r="Q41" s="16" cm="1">
        <f t="array" ref="Q41">INDEX(asset_mu,1,Q$3)+INDEX(asset_rets_norm,$A41,Q$3)</f>
        <v>1.766909949745351E-3</v>
      </c>
      <c r="R41" s="16" cm="1">
        <f t="array" ref="R41">INDEX(asset_mu,1,R$3)+INDEX(asset_rets_norm,$A41,R$3)</f>
        <v>7.5738294791344698E-3</v>
      </c>
      <c r="S41" s="16" cm="1">
        <f t="array" ref="S41">INDEX(asset_mu,1,S$3)+INDEX(asset_rets_norm,$A41,S$3)</f>
        <v>4.041801179245931E-2</v>
      </c>
      <c r="T41" s="16" cm="1">
        <f t="array" ref="T41">INDEX(asset_mu,1,T$3)+INDEX(asset_rets_norm,$A41,T$3)</f>
        <v>2.652010146821193E-3</v>
      </c>
      <c r="U41" s="16" cm="1">
        <f t="array" ref="U41">INDEX(asset_mu,1,U$3)+INDEX(asset_rets_norm,$A41,U$3)</f>
        <v>-1.4472621487009903E-2</v>
      </c>
      <c r="V41" s="16" cm="1">
        <f t="array" ref="V41">INDEX(asset_mu,1,V$3)+INDEX(asset_rets_norm,$A41,V$3)</f>
        <v>1.7656249999999842E-3</v>
      </c>
      <c r="W41" s="16" cm="1">
        <f t="array" ref="W41">INDEX(asset_mu,1,W$3)+INDEX(asset_rets_norm,$A41,W$3)</f>
        <v>2.7974999999999918E-3</v>
      </c>
      <c r="X41" s="16" cm="1">
        <f t="array" ref="X41">INDEX(asset_mu,1,X$3)+INDEX(asset_rets_norm,$A41,X$3)</f>
        <v>3.3449999999999418E-3</v>
      </c>
      <c r="Y41" s="16" cm="1">
        <f t="array" ref="Y41">INDEX(asset_mu,1,Y$3)+INDEX(asset_rets_norm,$A41,Y$3)</f>
        <v>-2.1166666666560786E-5</v>
      </c>
      <c r="Z41" s="19">
        <v>36</v>
      </c>
      <c r="AA41" s="16" cm="1">
        <f t="array" ref="AA41">INDEX(fx_mu,1,AA$3)+INDEX(fx_rets_norm,$A41,AA$3)</f>
        <v>0</v>
      </c>
      <c r="AB41" s="16" cm="1">
        <f t="array" ref="AB41">INDEX(fx_mu,1,AB$3)+INDEX(fx_rets_norm,$A41,AB$3)</f>
        <v>-7.6889247966419258E-3</v>
      </c>
      <c r="AC41" s="16" cm="1">
        <f t="array" ref="AC41">INDEX(fx_mu,1,AC$3)+INDEX(fx_rets_norm,$A41,AC$3)</f>
        <v>2.1313464350222862E-2</v>
      </c>
      <c r="AD41" s="16" cm="1">
        <f t="array" ref="AD41">INDEX(fx_mu,1,AD$3)+INDEX(fx_rets_norm,$A41,AD$3)</f>
        <v>-6.1881457651683271E-2</v>
      </c>
      <c r="AE41" s="19">
        <v>36</v>
      </c>
      <c r="AF41" s="16">
        <f t="shared" si="0"/>
        <v>0</v>
      </c>
      <c r="AG41" s="19">
        <v>36</v>
      </c>
      <c r="AH41" s="18" cm="1">
        <f t="array" ref="AH41">(1+B41)*(1+INDEX(fx_rets,$AG41,INDEX(fx_ix,1,AH$3)))-1</f>
        <v>1.7656249999999929E-3</v>
      </c>
      <c r="AI41" s="18" cm="1">
        <f t="array" ref="AI41">(1+C41)*(1+INDEX(fx_rets,$AG41,INDEX(fx_ix,1,AI$3)))-1</f>
        <v>-4.8567036028324129E-3</v>
      </c>
      <c r="AJ41" s="18" cm="1">
        <f t="array" ref="AJ41">(1+D41)*(1+INDEX(fx_rets,$AG41,INDEX(fx_ix,1,AJ$3)))-1</f>
        <v>2.4740183796756243E-2</v>
      </c>
      <c r="AK41" s="18" cm="1">
        <f t="array" ref="AK41">(1+E41)*(1+INDEX(fx_rets,$AG41,INDEX(fx_ix,1,AK$3)))-1</f>
        <v>-6.181901022738101E-2</v>
      </c>
      <c r="AL41" s="18" cm="1">
        <f t="array" ref="AL41">(1+F41)*(1+INDEX(fx_rets,$AG41,INDEX(fx_ix,1,AL$3)))-1</f>
        <v>1.866565151719568E-3</v>
      </c>
      <c r="AM41" s="18" cm="1">
        <f t="array" ref="AM41">(1+G41)*(1+INDEX(fx_rets,$AG41,INDEX(fx_ix,1,AM$3)))-1</f>
        <v>-5.2321604282273837E-3</v>
      </c>
      <c r="AN41" s="18" cm="1">
        <f t="array" ref="AN41">(1+H41)*(1+INDEX(fx_rets,$AG41,INDEX(fx_ix,1,AN$3)))-1</f>
        <v>2.3012651560069042E-2</v>
      </c>
      <c r="AO41" s="18" cm="1">
        <f t="array" ref="AO41">(1+I41)*(1+INDEX(fx_rets,$AG41,INDEX(fx_ix,1,AO$3)))-1</f>
        <v>-6.2418663313491107E-2</v>
      </c>
      <c r="AP41" s="18" cm="1">
        <f t="array" ref="AP41">(1+J41)*(1+INDEX(fx_rets,$AG41,INDEX(fx_ix,1,AP$3)))-1</f>
        <v>3.5123107712076163E-4</v>
      </c>
      <c r="AQ41" s="18" cm="1">
        <f t="array" ref="AQ41">(1+K41)*(1+INDEX(fx_rets,$AG41,INDEX(fx_ix,1,AQ$3)))-1</f>
        <v>-8.0202139178531251E-3</v>
      </c>
      <c r="AR41" s="18" cm="1">
        <f t="array" ref="AR41">(1+L41)*(1+INDEX(fx_rets,$AG41,INDEX(fx_ix,1,AR$3)))-1</f>
        <v>1.629400023548544E-2</v>
      </c>
      <c r="AS41" s="18" cm="1">
        <f t="array" ref="AS41">(1+M41)*(1+INDEX(fx_rets,$AG41,INDEX(fx_ix,1,AS$3)))-1</f>
        <v>-6.112962896118912E-2</v>
      </c>
      <c r="AT41" s="18" cm="1">
        <f t="array" ref="AT41">(1+N41)*(1+INDEX(fx_rets,$AG41,INDEX(fx_ix,1,AT$3)))-1</f>
        <v>-7.1363370097642376E-3</v>
      </c>
      <c r="AU41" s="18" cm="1">
        <f t="array" ref="AU41">(1+O41)*(1+INDEX(fx_rets,$AG41,INDEX(fx_ix,1,AU$3)))-1</f>
        <v>-1.5974446661155883E-2</v>
      </c>
      <c r="AV41" s="18" cm="1">
        <f t="array" ref="AV41">(1+P41)*(1+INDEX(fx_rets,$AG41,INDEX(fx_ix,1,AV$3)))-1</f>
        <v>1.0942240895555067E-2</v>
      </c>
      <c r="AW41" s="18" cm="1">
        <f t="array" ref="AW41">(1+Q41)*(1+INDEX(fx_rets,$AG41,INDEX(fx_ix,1,AW$3)))-1</f>
        <v>-6.0223886665167536E-2</v>
      </c>
      <c r="AX41" s="18" cm="1">
        <f t="array" ref="AX41">(1+R41)*(1+INDEX(fx_rets,$AG41,INDEX(fx_ix,1,AX$3)))-1</f>
        <v>7.5738294791345417E-3</v>
      </c>
      <c r="AY41" s="18" cm="1">
        <f t="array" ref="AY41">(1+S41)*(1+INDEX(fx_rets,$AG41,INDEX(fx_ix,1,AY$3)))-1</f>
        <v>3.2418315942715381E-2</v>
      </c>
      <c r="AZ41" s="18" cm="1">
        <f t="array" ref="AZ41">(1+T41)*(1+INDEX(fx_rets,$AG41,INDEX(fx_ix,1,AZ$3)))-1</f>
        <v>2.4021998020764768E-2</v>
      </c>
      <c r="BA41" s="18" cm="1">
        <f t="array" ref="BA41">(1+U41)*(1+INDEX(fx_rets,$AG41,INDEX(fx_ix,1,BA$3)))-1</f>
        <v>-7.5458492225035978E-2</v>
      </c>
      <c r="BB41" s="18" cm="1">
        <f t="array" ref="BB41">(1+V41)*(1+INDEX(fx_rets,$AG41,INDEX(fx_ix,1,BB$3)))-1</f>
        <v>1.7656249999999929E-3</v>
      </c>
      <c r="BC41" s="18" cm="1">
        <f t="array" ref="BC41">(1+W41)*(1+INDEX(fx_rets,$AG41,INDEX(fx_ix,1,BC$3)))-1</f>
        <v>-4.9129345637605182E-3</v>
      </c>
      <c r="BD41" s="18" cm="1">
        <f t="array" ref="BD41">(1+X41)*(1+INDEX(fx_rets,$AG41,INDEX(fx_ix,1,BD$3)))-1</f>
        <v>2.4729757888474202E-2</v>
      </c>
      <c r="BE41" s="18" cm="1">
        <f t="array" ref="BE41">(1+Y41)*(1+INDEX(fx_rets,$AG41,INDEX(fx_ix,1,BE$3)))-1</f>
        <v>-6.1901314494162807E-2</v>
      </c>
      <c r="BF41" s="19">
        <v>36</v>
      </c>
      <c r="BG41" s="18">
        <f t="shared" si="17"/>
        <v>1.7656249999999929E-3</v>
      </c>
      <c r="BH41" s="18">
        <f t="shared" si="18"/>
        <v>-4.8567036028324129E-3</v>
      </c>
      <c r="BI41" s="18">
        <f t="shared" si="19"/>
        <v>2.4740183796756243E-2</v>
      </c>
      <c r="BJ41" s="18">
        <f t="shared" si="20"/>
        <v>-6.181901022738101E-2</v>
      </c>
      <c r="BK41" s="18">
        <f t="shared" si="21"/>
        <v>1.866565151719568E-3</v>
      </c>
      <c r="BL41" s="18">
        <f t="shared" si="22"/>
        <v>-5.2321604282273837E-3</v>
      </c>
      <c r="BM41" s="18">
        <f t="shared" si="23"/>
        <v>2.3012651560069042E-2</v>
      </c>
      <c r="BN41" s="18">
        <f t="shared" si="24"/>
        <v>-6.2418663313491107E-2</v>
      </c>
      <c r="BO41" s="18">
        <f t="shared" si="25"/>
        <v>3.5123107712076163E-4</v>
      </c>
      <c r="BP41" s="18">
        <f t="shared" si="26"/>
        <v>-8.0202139178531251E-3</v>
      </c>
      <c r="BQ41" s="18">
        <f t="shared" si="27"/>
        <v>1.629400023548544E-2</v>
      </c>
      <c r="BR41" s="18">
        <f t="shared" si="28"/>
        <v>-6.112962896118912E-2</v>
      </c>
      <c r="BS41" s="18">
        <f t="shared" si="29"/>
        <v>-7.1363370097642376E-3</v>
      </c>
      <c r="BT41" s="18">
        <f t="shared" si="30"/>
        <v>-1.5974446661155883E-2</v>
      </c>
      <c r="BU41" s="18">
        <f t="shared" si="31"/>
        <v>1.0942240895555067E-2</v>
      </c>
      <c r="BV41" s="18">
        <f t="shared" si="32"/>
        <v>-6.0223886665167536E-2</v>
      </c>
      <c r="BW41" s="18">
        <f t="shared" si="33"/>
        <v>7.5738294791345417E-3</v>
      </c>
      <c r="BX41" s="18">
        <f t="shared" si="34"/>
        <v>3.2418315942715381E-2</v>
      </c>
      <c r="BY41" s="18">
        <f t="shared" si="35"/>
        <v>2.4021998020764768E-2</v>
      </c>
      <c r="BZ41" s="18">
        <f t="shared" si="36"/>
        <v>-7.5458492225035978E-2</v>
      </c>
      <c r="CA41" s="18">
        <f t="shared" si="37"/>
        <v>1.7656249999999929E-3</v>
      </c>
      <c r="CB41" s="18">
        <f t="shared" si="38"/>
        <v>-4.9129345637605182E-3</v>
      </c>
      <c r="CC41" s="18">
        <f t="shared" si="39"/>
        <v>2.4729757888474202E-2</v>
      </c>
      <c r="CD41" s="18">
        <f t="shared" si="40"/>
        <v>-6.1901314494162807E-2</v>
      </c>
      <c r="CE41" s="19">
        <v>36</v>
      </c>
      <c r="CF41" s="18">
        <f t="shared" si="43"/>
        <v>3.5123107712076163E-4</v>
      </c>
      <c r="CG41" s="18">
        <f t="shared" si="43"/>
        <v>3.5123107712076163E-4</v>
      </c>
      <c r="CH41" s="18">
        <f t="shared" si="43"/>
        <v>3.5123107712076163E-4</v>
      </c>
      <c r="CI41" s="18">
        <f t="shared" si="43"/>
        <v>0</v>
      </c>
      <c r="CJ41" s="18">
        <f t="shared" si="43"/>
        <v>0</v>
      </c>
      <c r="CK41" s="24">
        <f t="shared" si="43"/>
        <v>3.5123107712076163E-4</v>
      </c>
      <c r="CL41" s="24">
        <f t="shared" si="43"/>
        <v>0</v>
      </c>
    </row>
    <row r="42" spans="1:90" x14ac:dyDescent="0.2">
      <c r="A42" s="19">
        <v>37</v>
      </c>
      <c r="B42" s="16" cm="1">
        <f t="array" ref="B42">INDEX(asset_mu,1,B$3)+INDEX(asset_rets_norm,$A42,B$3)</f>
        <v>1.5614583333333177E-3</v>
      </c>
      <c r="C42" s="16" cm="1">
        <f t="array" ref="C42">INDEX(asset_mu,1,C$3)+INDEX(asset_rets_norm,$A42,C$3)</f>
        <v>2.7749999999999411E-3</v>
      </c>
      <c r="D42" s="16" cm="1">
        <f t="array" ref="D42">INDEX(asset_mu,1,D$3)+INDEX(asset_rets_norm,$A42,D$3)</f>
        <v>3.4565083333333128E-3</v>
      </c>
      <c r="E42" s="16" cm="1">
        <f t="array" ref="E42">INDEX(asset_mu,1,E$3)+INDEX(asset_rets_norm,$A42,E$3)</f>
        <v>5.520833333331698E-5</v>
      </c>
      <c r="F42" s="16" cm="1">
        <f t="array" ref="F42">INDEX(asset_mu,1,F$3)+INDEX(asset_rets_norm,$A42,F$3)</f>
        <v>1.4463443034872902E-3</v>
      </c>
      <c r="G42" s="16" cm="1">
        <f t="array" ref="G42">INDEX(asset_mu,1,G$3)+INDEX(asset_rets_norm,$A42,G$3)</f>
        <v>1.5691868758916272E-3</v>
      </c>
      <c r="H42" s="16" cm="1">
        <f t="array" ref="H42">INDEX(asset_mu,1,H$3)+INDEX(asset_rets_norm,$A42,H$3)</f>
        <v>4.0610570375046139E-3</v>
      </c>
      <c r="I42" s="16" cm="1">
        <f t="array" ref="I42">INDEX(asset_mu,1,I$3)+INDEX(asset_rets_norm,$A42,I$3)</f>
        <v>5.3345451312383795E-4</v>
      </c>
      <c r="J42" s="16" cm="1">
        <f t="array" ref="J42">INDEX(asset_mu,1,J$3)+INDEX(asset_rets_norm,$A42,J$3)</f>
        <v>2.0286225969538218E-3</v>
      </c>
      <c r="K42" s="16" cm="1">
        <f t="array" ref="K42">INDEX(asset_mu,1,K$3)+INDEX(asset_rets_norm,$A42,K$3)</f>
        <v>-7.1065201351407092E-4</v>
      </c>
      <c r="L42" s="16" cm="1">
        <f t="array" ref="L42">INDEX(asset_mu,1,L$3)+INDEX(asset_rets_norm,$A42,L$3)</f>
        <v>5.4227163691118359E-3</v>
      </c>
      <c r="M42" s="16" cm="1">
        <f t="array" ref="M42">INDEX(asset_mu,1,M$3)+INDEX(asset_rets_norm,$A42,M$3)</f>
        <v>4.3579868279955338E-5</v>
      </c>
      <c r="N42" s="16" cm="1">
        <f t="array" ref="N42">INDEX(asset_mu,1,N$3)+INDEX(asset_rets_norm,$A42,N$3)</f>
        <v>4.3580042584651689E-3</v>
      </c>
      <c r="O42" s="16" cm="1">
        <f t="array" ref="O42">INDEX(asset_mu,1,O$3)+INDEX(asset_rets_norm,$A42,O$3)</f>
        <v>-7.2370481194120127E-4</v>
      </c>
      <c r="P42" s="16" cm="1">
        <f t="array" ref="P42">INDEX(asset_mu,1,P$3)+INDEX(asset_rets_norm,$A42,P$3)</f>
        <v>9.4417588911818399E-3</v>
      </c>
      <c r="Q42" s="16" cm="1">
        <f t="array" ref="Q42">INDEX(asset_mu,1,Q$3)+INDEX(asset_rets_norm,$A42,Q$3)</f>
        <v>-3.3857744294260288E-3</v>
      </c>
      <c r="R42" s="16" cm="1">
        <f t="array" ref="R42">INDEX(asset_mu,1,R$3)+INDEX(asset_rets_norm,$A42,R$3)</f>
        <v>-1.5565117413420666E-2</v>
      </c>
      <c r="S42" s="16" cm="1">
        <f t="array" ref="S42">INDEX(asset_mu,1,S$3)+INDEX(asset_rets_norm,$A42,S$3)</f>
        <v>-3.5697677168147077E-2</v>
      </c>
      <c r="T42" s="16" cm="1">
        <f t="array" ref="T42">INDEX(asset_mu,1,T$3)+INDEX(asset_rets_norm,$A42,T$3)</f>
        <v>-1.0081649863916865E-2</v>
      </c>
      <c r="U42" s="16" cm="1">
        <f t="array" ref="U42">INDEX(asset_mu,1,U$3)+INDEX(asset_rets_norm,$A42,U$3)</f>
        <v>-5.1677856168580678E-2</v>
      </c>
      <c r="V42" s="16" cm="1">
        <f t="array" ref="V42">INDEX(asset_mu,1,V$3)+INDEX(asset_rets_norm,$A42,V$3)</f>
        <v>1.5614583333333177E-3</v>
      </c>
      <c r="W42" s="16" cm="1">
        <f t="array" ref="W42">INDEX(asset_mu,1,W$3)+INDEX(asset_rets_norm,$A42,W$3)</f>
        <v>2.7598333333333251E-3</v>
      </c>
      <c r="X42" s="16" cm="1">
        <f t="array" ref="X42">INDEX(asset_mu,1,X$3)+INDEX(asset_rets_norm,$A42,X$3)</f>
        <v>3.3773333333332752E-3</v>
      </c>
      <c r="Y42" s="16" cm="1">
        <f t="array" ref="Y42">INDEX(asset_mu,1,Y$3)+INDEX(asset_rets_norm,$A42,Y$3)</f>
        <v>5.6083333333439211E-5</v>
      </c>
      <c r="Z42" s="19">
        <v>37</v>
      </c>
      <c r="AA42" s="16" cm="1">
        <f t="array" ref="AA42">INDEX(fx_mu,1,AA$3)+INDEX(fx_rets_norm,$A42,AA$3)</f>
        <v>0</v>
      </c>
      <c r="AB42" s="16" cm="1">
        <f t="array" ref="AB42">INDEX(fx_mu,1,AB$3)+INDEX(fx_rets_norm,$A42,AB$3)</f>
        <v>-3.3899473572964155E-2</v>
      </c>
      <c r="AC42" s="16" cm="1">
        <f t="array" ref="AC42">INDEX(fx_mu,1,AC$3)+INDEX(fx_rets_norm,$A42,AC$3)</f>
        <v>-2.9246416626587994E-2</v>
      </c>
      <c r="AD42" s="16" cm="1">
        <f t="array" ref="AD42">INDEX(fx_mu,1,AD$3)+INDEX(fx_rets_norm,$A42,AD$3)</f>
        <v>-2.2175251987707732E-2</v>
      </c>
      <c r="AE42" s="19">
        <v>37</v>
      </c>
      <c r="AF42" s="16">
        <f t="shared" si="0"/>
        <v>0</v>
      </c>
      <c r="AG42" s="19">
        <v>37</v>
      </c>
      <c r="AH42" s="18" cm="1">
        <f t="array" ref="AH42">(1+B42)*(1+INDEX(fx_rets,$AG42,INDEX(fx_ix,1,AH$3)))-1</f>
        <v>1.5614583333332099E-3</v>
      </c>
      <c r="AI42" s="18" cm="1">
        <f t="array" ref="AI42">(1+C42)*(1+INDEX(fx_rets,$AG42,INDEX(fx_ix,1,AI$3)))-1</f>
        <v>-3.121854461212914E-2</v>
      </c>
      <c r="AJ42" s="18" cm="1">
        <f t="array" ref="AJ42">(1+D42)*(1+INDEX(fx_rets,$AG42,INDEX(fx_ix,1,AJ$3)))-1</f>
        <v>-2.5890998776044616E-2</v>
      </c>
      <c r="AK42" s="18" cm="1">
        <f t="array" ref="AK42">(1+E42)*(1+INDEX(fx_rets,$AG42,INDEX(fx_ix,1,AK$3)))-1</f>
        <v>-2.2121267913077891E-2</v>
      </c>
      <c r="AL42" s="18" cm="1">
        <f t="array" ref="AL42">(1+F42)*(1+INDEX(fx_rets,$AG42,INDEX(fx_ix,1,AL$3)))-1</f>
        <v>1.4463443034873347E-3</v>
      </c>
      <c r="AM42" s="18" cm="1">
        <f t="array" ref="AM42">(1+G42)*(1+INDEX(fx_rets,$AG42,INDEX(fx_ix,1,AM$3)))-1</f>
        <v>-3.2383481306102913E-2</v>
      </c>
      <c r="AN42" s="18" cm="1">
        <f t="array" ref="AN42">(1+H42)*(1+INDEX(fx_rets,$AG42,INDEX(fx_ix,1,AN$3)))-1</f>
        <v>-2.5304130955146609E-2</v>
      </c>
      <c r="AO42" s="18" cm="1">
        <f t="array" ref="AO42">(1+I42)*(1+INDEX(fx_rets,$AG42,INDEX(fx_ix,1,AO$3)))-1</f>
        <v>-2.1653626962836348E-2</v>
      </c>
      <c r="AP42" s="18" cm="1">
        <f t="array" ref="AP42">(1+J42)*(1+INDEX(fx_rets,$AG42,INDEX(fx_ix,1,AP$3)))-1</f>
        <v>2.0286225969539107E-3</v>
      </c>
      <c r="AQ42" s="18" cm="1">
        <f t="array" ref="AQ42">(1+K42)*(1+INDEX(fx_rets,$AG42,INDEX(fx_ix,1,AQ$3)))-1</f>
        <v>-3.4586034857326586E-2</v>
      </c>
      <c r="AR42" s="18" cm="1">
        <f t="array" ref="AR42">(1+L42)*(1+INDEX(fx_rets,$AG42,INDEX(fx_ix,1,AR$3)))-1</f>
        <v>-2.3982295279655008E-2</v>
      </c>
      <c r="AS42" s="18" cm="1">
        <f t="array" ref="AS42">(1+M42)*(1+INDEX(fx_rets,$AG42,INDEX(fx_ix,1,AS$3)))-1</f>
        <v>-2.2132638513988612E-2</v>
      </c>
      <c r="AT42" s="18" cm="1">
        <f t="array" ref="AT42">(1+N42)*(1+INDEX(fx_rets,$AG42,INDEX(fx_ix,1,AT$3)))-1</f>
        <v>4.3580042584652201E-3</v>
      </c>
      <c r="AU42" s="18" cm="1">
        <f t="array" ref="AU42">(1+O42)*(1+INDEX(fx_rets,$AG42,INDEX(fx_ix,1,AU$3)))-1</f>
        <v>-3.4598645172758347E-2</v>
      </c>
      <c r="AV42" s="18" cm="1">
        <f t="array" ref="AV42">(1+P42)*(1+INDEX(fx_rets,$AG42,INDEX(fx_ix,1,AV$3)))-1</f>
        <v>-2.0080795349625369E-2</v>
      </c>
      <c r="AW42" s="18" cm="1">
        <f t="array" ref="AW42">(1+Q42)*(1+INDEX(fx_rets,$AG42,INDEX(fx_ix,1,AW$3)))-1</f>
        <v>-2.5485946015987748E-2</v>
      </c>
      <c r="AX42" s="18" cm="1">
        <f t="array" ref="AX42">(1+R42)*(1+INDEX(fx_rets,$AG42,INDEX(fx_ix,1,AX$3)))-1</f>
        <v>-1.5565117413420704E-2</v>
      </c>
      <c r="AY42" s="18" cm="1">
        <f t="array" ref="AY42">(1+S42)*(1+INDEX(fx_rets,$AG42,INDEX(fx_ix,1,AY$3)))-1</f>
        <v>-6.8387018277333511E-2</v>
      </c>
      <c r="AZ42" s="18" cm="1">
        <f t="array" ref="AZ42">(1+T42)*(1+INDEX(fx_rets,$AG42,INDEX(fx_ix,1,AZ$3)))-1</f>
        <v>-3.9033214358301427E-2</v>
      </c>
      <c r="BA42" s="18" cm="1">
        <f t="array" ref="BA42">(1+U42)*(1+INDEX(fx_rets,$AG42,INDEX(fx_ix,1,BA$3)))-1</f>
        <v>-7.2707138673565597E-2</v>
      </c>
      <c r="BB42" s="18" cm="1">
        <f t="array" ref="BB42">(1+V42)*(1+INDEX(fx_rets,$AG42,INDEX(fx_ix,1,BB$3)))-1</f>
        <v>1.5614583333332099E-3</v>
      </c>
      <c r="BC42" s="18" cm="1">
        <f t="array" ref="BC42">(1+W42)*(1+INDEX(fx_rets,$AG42,INDEX(fx_ix,1,BC$3)))-1</f>
        <v>-3.1233197136779856E-2</v>
      </c>
      <c r="BD42" s="18" cm="1">
        <f t="array" ref="BD42">(1+X42)*(1+INDEX(fx_rets,$AG42,INDEX(fx_ix,1,BD$3)))-1</f>
        <v>-2.596785819100822E-2</v>
      </c>
      <c r="BE42" s="18" cm="1">
        <f t="array" ref="BE42">(1+Y42)*(1+INDEX(fx_rets,$AG42,INDEX(fx_ix,1,BE$3)))-1</f>
        <v>-2.2120412316423366E-2</v>
      </c>
      <c r="BF42" s="19">
        <v>37</v>
      </c>
      <c r="BG42" s="18">
        <f t="shared" si="17"/>
        <v>1.5614583333332099E-3</v>
      </c>
      <c r="BH42" s="18">
        <f t="shared" si="18"/>
        <v>-3.121854461212914E-2</v>
      </c>
      <c r="BI42" s="18">
        <f t="shared" si="19"/>
        <v>-2.5890998776044616E-2</v>
      </c>
      <c r="BJ42" s="18">
        <f t="shared" si="20"/>
        <v>-2.2121267913077891E-2</v>
      </c>
      <c r="BK42" s="18">
        <f t="shared" si="21"/>
        <v>1.4463443034873347E-3</v>
      </c>
      <c r="BL42" s="18">
        <f t="shared" si="22"/>
        <v>-3.2383481306102913E-2</v>
      </c>
      <c r="BM42" s="18">
        <f t="shared" si="23"/>
        <v>-2.5304130955146609E-2</v>
      </c>
      <c r="BN42" s="18">
        <f t="shared" si="24"/>
        <v>-2.1653626962836348E-2</v>
      </c>
      <c r="BO42" s="18">
        <f t="shared" si="25"/>
        <v>2.0286225969539107E-3</v>
      </c>
      <c r="BP42" s="18">
        <f t="shared" si="26"/>
        <v>-3.4586034857326586E-2</v>
      </c>
      <c r="BQ42" s="18">
        <f t="shared" si="27"/>
        <v>-2.3982295279655008E-2</v>
      </c>
      <c r="BR42" s="18">
        <f t="shared" si="28"/>
        <v>-2.2132638513988612E-2</v>
      </c>
      <c r="BS42" s="18">
        <f t="shared" si="29"/>
        <v>4.3580042584652201E-3</v>
      </c>
      <c r="BT42" s="18">
        <f t="shared" si="30"/>
        <v>-3.4598645172758347E-2</v>
      </c>
      <c r="BU42" s="18">
        <f t="shared" si="31"/>
        <v>-2.0080795349625369E-2</v>
      </c>
      <c r="BV42" s="18">
        <f t="shared" si="32"/>
        <v>-2.5485946015987748E-2</v>
      </c>
      <c r="BW42" s="18">
        <f t="shared" si="33"/>
        <v>-1.5565117413420704E-2</v>
      </c>
      <c r="BX42" s="18">
        <f t="shared" si="34"/>
        <v>-6.8387018277333511E-2</v>
      </c>
      <c r="BY42" s="18">
        <f t="shared" si="35"/>
        <v>-3.9033214358301427E-2</v>
      </c>
      <c r="BZ42" s="18">
        <f t="shared" si="36"/>
        <v>-7.2707138673565597E-2</v>
      </c>
      <c r="CA42" s="18">
        <f t="shared" si="37"/>
        <v>1.5614583333332099E-3</v>
      </c>
      <c r="CB42" s="18">
        <f t="shared" si="38"/>
        <v>-3.1233197136779856E-2</v>
      </c>
      <c r="CC42" s="18">
        <f t="shared" si="39"/>
        <v>-2.596785819100822E-2</v>
      </c>
      <c r="CD42" s="18">
        <f t="shared" si="40"/>
        <v>-2.2120412316423366E-2</v>
      </c>
      <c r="CE42" s="19">
        <v>37</v>
      </c>
      <c r="CF42" s="18">
        <f t="shared" si="43"/>
        <v>2.0286225969539107E-3</v>
      </c>
      <c r="CG42" s="18">
        <f t="shared" si="43"/>
        <v>2.0286225969539107E-3</v>
      </c>
      <c r="CH42" s="18">
        <f t="shared" si="43"/>
        <v>2.0286225969539107E-3</v>
      </c>
      <c r="CI42" s="18">
        <f t="shared" si="43"/>
        <v>0</v>
      </c>
      <c r="CJ42" s="18">
        <f t="shared" si="43"/>
        <v>0</v>
      </c>
      <c r="CK42" s="24">
        <f t="shared" si="43"/>
        <v>2.0286225969539107E-3</v>
      </c>
      <c r="CL42" s="24">
        <f t="shared" si="43"/>
        <v>0</v>
      </c>
    </row>
    <row r="43" spans="1:90" x14ac:dyDescent="0.2">
      <c r="A43" s="19">
        <v>38</v>
      </c>
      <c r="B43" s="16" cm="1">
        <f t="array" ref="B43">INDEX(asset_mu,1,B$3)+INDEX(asset_rets_norm,$A43,B$3)</f>
        <v>1.5395833333333177E-3</v>
      </c>
      <c r="C43" s="16" cm="1">
        <f t="array" ref="C43">INDEX(asset_mu,1,C$3)+INDEX(asset_rets_norm,$A43,C$3)</f>
        <v>2.794166666666608E-3</v>
      </c>
      <c r="D43" s="16" cm="1">
        <f t="array" ref="D43">INDEX(asset_mu,1,D$3)+INDEX(asset_rets_norm,$A43,D$3)</f>
        <v>3.3608166666666463E-3</v>
      </c>
      <c r="E43" s="16" cm="1">
        <f t="array" ref="E43">INDEX(asset_mu,1,E$3)+INDEX(asset_rets_norm,$A43,E$3)</f>
        <v>4.8958333333316971E-5</v>
      </c>
      <c r="F43" s="16" cm="1">
        <f t="array" ref="F43">INDEX(asset_mu,1,F$3)+INDEX(asset_rets_norm,$A43,F$3)</f>
        <v>1.7930798134708325E-3</v>
      </c>
      <c r="G43" s="16" cm="1">
        <f t="array" ref="G43">INDEX(asset_mu,1,G$3)+INDEX(asset_rets_norm,$A43,G$3)</f>
        <v>2.6794616151546891E-3</v>
      </c>
      <c r="H43" s="16" cm="1">
        <f t="array" ref="H43">INDEX(asset_mu,1,H$3)+INDEX(asset_rets_norm,$A43,H$3)</f>
        <v>3.0189990157236911E-3</v>
      </c>
      <c r="I43" s="16" cm="1">
        <f t="array" ref="I43">INDEX(asset_mu,1,I$3)+INDEX(asset_rets_norm,$A43,I$3)</f>
        <v>-5.9241121237091165E-5</v>
      </c>
      <c r="J43" s="16" cm="1">
        <f t="array" ref="J43">INDEX(asset_mu,1,J$3)+INDEX(asset_rets_norm,$A43,J$3)</f>
        <v>4.8325577151199454E-3</v>
      </c>
      <c r="K43" s="16" cm="1">
        <f t="array" ref="K43">INDEX(asset_mu,1,K$3)+INDEX(asset_rets_norm,$A43,K$3)</f>
        <v>3.6529396448876511E-3</v>
      </c>
      <c r="L43" s="16" cm="1">
        <f t="array" ref="L43">INDEX(asset_mu,1,L$3)+INDEX(asset_rets_norm,$A43,L$3)</f>
        <v>4.9913028460046756E-3</v>
      </c>
      <c r="M43" s="16" cm="1">
        <f t="array" ref="M43">INDEX(asset_mu,1,M$3)+INDEX(asset_rets_norm,$A43,M$3)</f>
        <v>2.0154810735439058E-4</v>
      </c>
      <c r="N43" s="16" cm="1">
        <f t="array" ref="N43">INDEX(asset_mu,1,N$3)+INDEX(asset_rets_norm,$A43,N$3)</f>
        <v>1.0317963004174261E-2</v>
      </c>
      <c r="O43" s="16" cm="1">
        <f t="array" ref="O43">INDEX(asset_mu,1,O$3)+INDEX(asset_rets_norm,$A43,O$3)</f>
        <v>4.3314461598457912E-3</v>
      </c>
      <c r="P43" s="16" cm="1">
        <f t="array" ref="P43">INDEX(asset_mu,1,P$3)+INDEX(asset_rets_norm,$A43,P$3)</f>
        <v>3.7550998005816626E-3</v>
      </c>
      <c r="Q43" s="16" cm="1">
        <f t="array" ref="Q43">INDEX(asset_mu,1,Q$3)+INDEX(asset_rets_norm,$A43,Q$3)</f>
        <v>1.8898464110706802E-3</v>
      </c>
      <c r="R43" s="16" cm="1">
        <f t="array" ref="R43">INDEX(asset_mu,1,R$3)+INDEX(asset_rets_norm,$A43,R$3)</f>
        <v>-2.0774900239778533E-2</v>
      </c>
      <c r="S43" s="16" cm="1">
        <f t="array" ref="S43">INDEX(asset_mu,1,S$3)+INDEX(asset_rets_norm,$A43,S$3)</f>
        <v>-1.2402391111256504E-2</v>
      </c>
      <c r="T43" s="16" cm="1">
        <f t="array" ref="T43">INDEX(asset_mu,1,T$3)+INDEX(asset_rets_norm,$A43,T$3)</f>
        <v>-1.2352850061957922E-2</v>
      </c>
      <c r="U43" s="16" cm="1">
        <f t="array" ref="U43">INDEX(asset_mu,1,U$3)+INDEX(asset_rets_norm,$A43,U$3)</f>
        <v>5.9015983516373709E-2</v>
      </c>
      <c r="V43" s="16" cm="1">
        <f t="array" ref="V43">INDEX(asset_mu,1,V$3)+INDEX(asset_rets_norm,$A43,V$3)</f>
        <v>1.5395833333333177E-3</v>
      </c>
      <c r="W43" s="16" cm="1">
        <f t="array" ref="W43">INDEX(asset_mu,1,W$3)+INDEX(asset_rets_norm,$A43,W$3)</f>
        <v>2.8266666666666588E-3</v>
      </c>
      <c r="X43" s="16" cm="1">
        <f t="array" ref="X43">INDEX(asset_mu,1,X$3)+INDEX(asset_rets_norm,$A43,X$3)</f>
        <v>3.3365833333332748E-3</v>
      </c>
      <c r="Y43" s="16" cm="1">
        <f t="array" ref="Y43">INDEX(asset_mu,1,Y$3)+INDEX(asset_rets_norm,$A43,Y$3)</f>
        <v>3.8416666666772547E-5</v>
      </c>
      <c r="Z43" s="19">
        <v>38</v>
      </c>
      <c r="AA43" s="16" cm="1">
        <f t="array" ref="AA43">INDEX(fx_mu,1,AA$3)+INDEX(fx_rets_norm,$A43,AA$3)</f>
        <v>0</v>
      </c>
      <c r="AB43" s="16" cm="1">
        <f t="array" ref="AB43">INDEX(fx_mu,1,AB$3)+INDEX(fx_rets_norm,$A43,AB$3)</f>
        <v>1.1611107365953867E-2</v>
      </c>
      <c r="AC43" s="16" cm="1">
        <f t="array" ref="AC43">INDEX(fx_mu,1,AC$3)+INDEX(fx_rets_norm,$A43,AC$3)</f>
        <v>5.339520833422381E-3</v>
      </c>
      <c r="AD43" s="16" cm="1">
        <f t="array" ref="AD43">INDEX(fx_mu,1,AD$3)+INDEX(fx_rets_norm,$A43,AD$3)</f>
        <v>1.0146290831735485E-2</v>
      </c>
      <c r="AE43" s="19">
        <v>38</v>
      </c>
      <c r="AF43" s="16">
        <f t="shared" si="0"/>
        <v>0</v>
      </c>
      <c r="AG43" s="19">
        <v>38</v>
      </c>
      <c r="AH43" s="18" cm="1">
        <f t="array" ref="AH43">(1+B43)*(1+INDEX(fx_rets,$AG43,INDEX(fx_ix,1,AH$3)))-1</f>
        <v>1.5395833333333719E-3</v>
      </c>
      <c r="AI43" s="18" cm="1">
        <f t="array" ref="AI43">(1+C43)*(1+INDEX(fx_rets,$AG43,INDEX(fx_ix,1,AI$3)))-1</f>
        <v>1.4437717401785566E-2</v>
      </c>
      <c r="AJ43" s="18" cm="1">
        <f t="array" ref="AJ43">(1+D43)*(1+INDEX(fx_rets,$AG43,INDEX(fx_ix,1,AJ$3)))-1</f>
        <v>8.7182826506979616E-3</v>
      </c>
      <c r="AK43" s="18" cm="1">
        <f t="array" ref="AK43">(1+E43)*(1+INDEX(fx_rets,$AG43,INDEX(fx_ix,1,AK$3)))-1</f>
        <v>1.0195745910557719E-2</v>
      </c>
      <c r="AL43" s="18" cm="1">
        <f t="array" ref="AL43">(1+F43)*(1+INDEX(fx_rets,$AG43,INDEX(fx_ix,1,AL$3)))-1</f>
        <v>1.793079813470877E-3</v>
      </c>
      <c r="AM43" s="18" cm="1">
        <f t="array" ref="AM43">(1+G43)*(1+INDEX(fx_rets,$AG43,INDEX(fx_ix,1,AM$3)))-1</f>
        <v>1.4321680497605183E-2</v>
      </c>
      <c r="AN43" s="18" cm="1">
        <f t="array" ref="AN43">(1+H43)*(1+INDEX(fx_rets,$AG43,INDEX(fx_ix,1,AN$3)))-1</f>
        <v>8.3746398572865921E-3</v>
      </c>
      <c r="AO43" s="18" cm="1">
        <f t="array" ref="AO43">(1+I43)*(1+INDEX(fx_rets,$AG43,INDEX(fx_ix,1,AO$3)))-1</f>
        <v>1.0086448632853129E-2</v>
      </c>
      <c r="AP43" s="18" cm="1">
        <f t="array" ref="AP43">(1+J43)*(1+INDEX(fx_rets,$AG43,INDEX(fx_ix,1,AP$3)))-1</f>
        <v>4.8325577151200338E-3</v>
      </c>
      <c r="AQ43" s="18" cm="1">
        <f t="array" ref="AQ43">(1+K43)*(1+INDEX(fx_rets,$AG43,INDEX(fx_ix,1,AQ$3)))-1</f>
        <v>1.5306461685259842E-2</v>
      </c>
      <c r="AR43" s="18" cm="1">
        <f t="array" ref="AR43">(1+L43)*(1+INDEX(fx_rets,$AG43,INDEX(fx_ix,1,AR$3)))-1</f>
        <v>1.0357474844959302E-2</v>
      </c>
      <c r="AS43" s="18" cm="1">
        <f t="array" ref="AS43">(1+M43)*(1+INDEX(fx_rets,$AG43,INDEX(fx_ix,1,AS$3)))-1</f>
        <v>1.0349883904803736E-2</v>
      </c>
      <c r="AT43" s="18" cm="1">
        <f t="array" ref="AT43">(1+N43)*(1+INDEX(fx_rets,$AG43,INDEX(fx_ix,1,AT$3)))-1</f>
        <v>1.0317963004174313E-2</v>
      </c>
      <c r="AU43" s="18" cm="1">
        <f t="array" ref="AU43">(1+O43)*(1+INDEX(fx_rets,$AG43,INDEX(fx_ix,1,AU$3)))-1</f>
        <v>1.5992846412211659E-2</v>
      </c>
      <c r="AV43" s="18" cm="1">
        <f t="array" ref="AV43">(1+P43)*(1+INDEX(fx_rets,$AG43,INDEX(fx_ix,1,AV$3)))-1</f>
        <v>9.114671067620872E-3</v>
      </c>
      <c r="AW43" s="18" cm="1">
        <f t="array" ref="AW43">(1+Q43)*(1+INDEX(fx_rets,$AG43,INDEX(fx_ix,1,AW$3)))-1</f>
        <v>1.2055312174120258E-2</v>
      </c>
      <c r="AX43" s="18" cm="1">
        <f t="array" ref="AX43">(1+R43)*(1+INDEX(fx_rets,$AG43,INDEX(fx_ix,1,AX$3)))-1</f>
        <v>-2.0774900239778571E-2</v>
      </c>
      <c r="AY43" s="18" cm="1">
        <f t="array" ref="AY43">(1+S43)*(1+INDEX(fx_rets,$AG43,INDEX(fx_ix,1,AY$3)))-1</f>
        <v>-9.3528924008989822E-4</v>
      </c>
      <c r="AZ43" s="18" cm="1">
        <f t="array" ref="AZ43">(1+T43)*(1+INDEX(fx_rets,$AG43,INDEX(fx_ix,1,AZ$3)))-1</f>
        <v>-7.0792875287936097E-3</v>
      </c>
      <c r="BA43" s="18" cm="1">
        <f t="array" ref="BA43">(1+U43)*(1+INDEX(fx_rets,$AG43,INDEX(fx_ix,1,BA$3)))-1</f>
        <v>6.9761067680587319E-2</v>
      </c>
      <c r="BB43" s="18" cm="1">
        <f t="array" ref="BB43">(1+V43)*(1+INDEX(fx_rets,$AG43,INDEX(fx_ix,1,BB$3)))-1</f>
        <v>1.5395833333333719E-3</v>
      </c>
      <c r="BC43" s="18" cm="1">
        <f t="array" ref="BC43">(1+W43)*(1+INDEX(fx_rets,$AG43,INDEX(fx_ix,1,BC$3)))-1</f>
        <v>1.4470594762775235E-2</v>
      </c>
      <c r="BD43" s="18" cm="1">
        <f t="array" ref="BD43">(1+X43)*(1+INDEX(fx_rets,$AG43,INDEX(fx_ix,1,BD$3)))-1</f>
        <v>8.6939199229763009E-3</v>
      </c>
      <c r="BE43" s="18" cm="1">
        <f t="array" ref="BE43">(1+Y43)*(1+INDEX(fx_rets,$AG43,INDEX(fx_ix,1,BE$3)))-1</f>
        <v>1.0185097285074995E-2</v>
      </c>
      <c r="BF43" s="19">
        <v>38</v>
      </c>
      <c r="BG43" s="18">
        <f t="shared" si="17"/>
        <v>1.5395833333333719E-3</v>
      </c>
      <c r="BH43" s="18">
        <f t="shared" si="18"/>
        <v>1.4437717401785566E-2</v>
      </c>
      <c r="BI43" s="18">
        <f t="shared" si="19"/>
        <v>8.7182826506979616E-3</v>
      </c>
      <c r="BJ43" s="18">
        <f t="shared" si="20"/>
        <v>1.0195745910557719E-2</v>
      </c>
      <c r="BK43" s="18">
        <f t="shared" si="21"/>
        <v>1.793079813470877E-3</v>
      </c>
      <c r="BL43" s="18">
        <f t="shared" si="22"/>
        <v>1.4321680497605183E-2</v>
      </c>
      <c r="BM43" s="18">
        <f t="shared" si="23"/>
        <v>8.3746398572865921E-3</v>
      </c>
      <c r="BN43" s="18">
        <f t="shared" si="24"/>
        <v>1.0086448632853129E-2</v>
      </c>
      <c r="BO43" s="18">
        <f t="shared" si="25"/>
        <v>4.8325577151200338E-3</v>
      </c>
      <c r="BP43" s="18">
        <f t="shared" si="26"/>
        <v>1.5306461685259842E-2</v>
      </c>
      <c r="BQ43" s="18">
        <f t="shared" si="27"/>
        <v>1.0357474844959302E-2</v>
      </c>
      <c r="BR43" s="18">
        <f t="shared" si="28"/>
        <v>1.0349883904803736E-2</v>
      </c>
      <c r="BS43" s="18">
        <f t="shared" si="29"/>
        <v>1.0317963004174313E-2</v>
      </c>
      <c r="BT43" s="18">
        <f t="shared" si="30"/>
        <v>1.5992846412211659E-2</v>
      </c>
      <c r="BU43" s="18">
        <f t="shared" si="31"/>
        <v>9.114671067620872E-3</v>
      </c>
      <c r="BV43" s="18">
        <f t="shared" si="32"/>
        <v>1.2055312174120258E-2</v>
      </c>
      <c r="BW43" s="18">
        <f t="shared" si="33"/>
        <v>-2.0774900239778571E-2</v>
      </c>
      <c r="BX43" s="18">
        <f t="shared" si="34"/>
        <v>-9.3528924008989822E-4</v>
      </c>
      <c r="BY43" s="18">
        <f t="shared" si="35"/>
        <v>-7.0792875287936097E-3</v>
      </c>
      <c r="BZ43" s="18">
        <f t="shared" si="36"/>
        <v>6.9761067680587319E-2</v>
      </c>
      <c r="CA43" s="18">
        <f t="shared" si="37"/>
        <v>1.5395833333333719E-3</v>
      </c>
      <c r="CB43" s="18">
        <f t="shared" si="38"/>
        <v>1.4470594762775235E-2</v>
      </c>
      <c r="CC43" s="18">
        <f t="shared" si="39"/>
        <v>8.6939199229763009E-3</v>
      </c>
      <c r="CD43" s="18">
        <f t="shared" si="40"/>
        <v>1.0185097285074995E-2</v>
      </c>
      <c r="CE43" s="19">
        <v>38</v>
      </c>
      <c r="CF43" s="18">
        <f t="shared" si="43"/>
        <v>4.8325577151200338E-3</v>
      </c>
      <c r="CG43" s="18">
        <f t="shared" si="43"/>
        <v>4.8325577151200338E-3</v>
      </c>
      <c r="CH43" s="18">
        <f t="shared" si="43"/>
        <v>4.8325577151200338E-3</v>
      </c>
      <c r="CI43" s="18">
        <f t="shared" si="43"/>
        <v>0</v>
      </c>
      <c r="CJ43" s="18">
        <f t="shared" si="43"/>
        <v>0</v>
      </c>
      <c r="CK43" s="24">
        <f t="shared" si="43"/>
        <v>4.8325577151200338E-3</v>
      </c>
      <c r="CL43" s="24">
        <f t="shared" si="43"/>
        <v>0</v>
      </c>
    </row>
    <row r="44" spans="1:90" x14ac:dyDescent="0.2">
      <c r="A44" s="19">
        <v>39</v>
      </c>
      <c r="B44" s="16" cm="1">
        <f t="array" ref="B44">INDEX(asset_mu,1,B$3)+INDEX(asset_rets_norm,$A44,B$3)</f>
        <v>1.5583333333333178E-3</v>
      </c>
      <c r="C44" s="16" cm="1">
        <f t="array" ref="C44">INDEX(asset_mu,1,C$3)+INDEX(asset_rets_norm,$A44,C$3)</f>
        <v>2.7849999999999412E-3</v>
      </c>
      <c r="D44" s="16" cm="1">
        <f t="array" ref="D44">INDEX(asset_mu,1,D$3)+INDEX(asset_rets_norm,$A44,D$3)</f>
        <v>3.3584666666666464E-3</v>
      </c>
      <c r="E44" s="16" cm="1">
        <f t="array" ref="E44">INDEX(asset_mu,1,E$3)+INDEX(asset_rets_norm,$A44,E$3)</f>
        <v>9.270833333331697E-5</v>
      </c>
      <c r="F44" s="16" cm="1">
        <f t="array" ref="F44">INDEX(asset_mu,1,F$3)+INDEX(asset_rets_norm,$A44,F$3)</f>
        <v>3.1154741323997644E-4</v>
      </c>
      <c r="G44" s="16" cm="1">
        <f t="array" ref="G44">INDEX(asset_mu,1,G$3)+INDEX(asset_rets_norm,$A44,G$3)</f>
        <v>1.9176647105303879E-3</v>
      </c>
      <c r="H44" s="16" cm="1">
        <f t="array" ref="H44">INDEX(asset_mu,1,H$3)+INDEX(asset_rets_norm,$A44,H$3)</f>
        <v>2.7212903864233494E-3</v>
      </c>
      <c r="I44" s="16" cm="1">
        <f t="array" ref="I44">INDEX(asset_mu,1,I$3)+INDEX(asset_rets_norm,$A44,I$3)</f>
        <v>2.1723031350276442E-4</v>
      </c>
      <c r="J44" s="16" cm="1">
        <f t="array" ref="J44">INDEX(asset_mu,1,J$3)+INDEX(asset_rets_norm,$A44,J$3)</f>
        <v>-6.7538688238365282E-3</v>
      </c>
      <c r="K44" s="16" cm="1">
        <f t="array" ref="K44">INDEX(asset_mu,1,K$3)+INDEX(asset_rets_norm,$A44,K$3)</f>
        <v>-2.5051593893141849E-3</v>
      </c>
      <c r="L44" s="16" cm="1">
        <f t="array" ref="L44">INDEX(asset_mu,1,L$3)+INDEX(asset_rets_norm,$A44,L$3)</f>
        <v>-2.1947914211641988E-3</v>
      </c>
      <c r="M44" s="16" cm="1">
        <f t="array" ref="M44">INDEX(asset_mu,1,M$3)+INDEX(asset_rets_norm,$A44,M$3)</f>
        <v>1.6719675845243613E-3</v>
      </c>
      <c r="N44" s="16" cm="1">
        <f t="array" ref="N44">INDEX(asset_mu,1,N$3)+INDEX(asset_rets_norm,$A44,N$3)</f>
        <v>-1.8632715066780488E-2</v>
      </c>
      <c r="O44" s="16" cm="1">
        <f t="array" ref="O44">INDEX(asset_mu,1,O$3)+INDEX(asset_rets_norm,$A44,O$3)</f>
        <v>-8.9167469821041234E-3</v>
      </c>
      <c r="P44" s="16" cm="1">
        <f t="array" ref="P44">INDEX(asset_mu,1,P$3)+INDEX(asset_rets_norm,$A44,P$3)</f>
        <v>-8.0084025572208836E-3</v>
      </c>
      <c r="Q44" s="16" cm="1">
        <f t="array" ref="Q44">INDEX(asset_mu,1,Q$3)+INDEX(asset_rets_norm,$A44,Q$3)</f>
        <v>5.2416437723857585E-3</v>
      </c>
      <c r="R44" s="16" cm="1">
        <f t="array" ref="R44">INDEX(asset_mu,1,R$3)+INDEX(asset_rets_norm,$A44,R$3)</f>
        <v>3.6738861330225012E-2</v>
      </c>
      <c r="S44" s="16" cm="1">
        <f t="array" ref="S44">INDEX(asset_mu,1,S$3)+INDEX(asset_rets_norm,$A44,S$3)</f>
        <v>4.395073853572963E-2</v>
      </c>
      <c r="T44" s="16" cm="1">
        <f t="array" ref="T44">INDEX(asset_mu,1,T$3)+INDEX(asset_rets_norm,$A44,T$3)</f>
        <v>3.348363066065467E-2</v>
      </c>
      <c r="U44" s="16" cm="1">
        <f t="array" ref="U44">INDEX(asset_mu,1,U$3)+INDEX(asset_rets_norm,$A44,U$3)</f>
        <v>4.1284191378214478E-2</v>
      </c>
      <c r="V44" s="16" cm="1">
        <f t="array" ref="V44">INDEX(asset_mu,1,V$3)+INDEX(asset_rets_norm,$A44,V$3)</f>
        <v>1.5583333333333178E-3</v>
      </c>
      <c r="W44" s="16" cm="1">
        <f t="array" ref="W44">INDEX(asset_mu,1,W$3)+INDEX(asset_rets_norm,$A44,W$3)</f>
        <v>2.8647499999999923E-3</v>
      </c>
      <c r="X44" s="16" cm="1">
        <f t="array" ref="X44">INDEX(asset_mu,1,X$3)+INDEX(asset_rets_norm,$A44,X$3)</f>
        <v>3.3812499999999416E-3</v>
      </c>
      <c r="Y44" s="16" cm="1">
        <f t="array" ref="Y44">INDEX(asset_mu,1,Y$3)+INDEX(asset_rets_norm,$A44,Y$3)</f>
        <v>4.7083333333439216E-5</v>
      </c>
      <c r="Z44" s="19">
        <v>39</v>
      </c>
      <c r="AA44" s="16" cm="1">
        <f t="array" ref="AA44">INDEX(fx_mu,1,AA$3)+INDEX(fx_rets_norm,$A44,AA$3)</f>
        <v>0</v>
      </c>
      <c r="AB44" s="16" cm="1">
        <f t="array" ref="AB44">INDEX(fx_mu,1,AB$3)+INDEX(fx_rets_norm,$A44,AB$3)</f>
        <v>2.5760223270775776E-3</v>
      </c>
      <c r="AC44" s="16" cm="1">
        <f t="array" ref="AC44">INDEX(fx_mu,1,AC$3)+INDEX(fx_rets_norm,$A44,AC$3)</f>
        <v>7.2228586786160587E-3</v>
      </c>
      <c r="AD44" s="16" cm="1">
        <f t="array" ref="AD44">INDEX(fx_mu,1,AD$3)+INDEX(fx_rets_norm,$A44,AD$3)</f>
        <v>4.9947482479148174E-3</v>
      </c>
      <c r="AE44" s="19">
        <v>39</v>
      </c>
      <c r="AF44" s="16">
        <f t="shared" si="0"/>
        <v>0</v>
      </c>
      <c r="AG44" s="19">
        <v>39</v>
      </c>
      <c r="AH44" s="18" cm="1">
        <f t="array" ref="AH44">(1+B44)*(1+INDEX(fx_rets,$AG44,INDEX(fx_ix,1,AH$3)))-1</f>
        <v>1.5583333333333282E-3</v>
      </c>
      <c r="AI44" s="18" cm="1">
        <f t="array" ref="AI44">(1+C44)*(1+INDEX(fx_rets,$AG44,INDEX(fx_ix,1,AI$3)))-1</f>
        <v>5.3681965492586858E-3</v>
      </c>
      <c r="AJ44" s="18" cm="1">
        <f t="array" ref="AJ44">(1+D44)*(1+INDEX(fx_rets,$AG44,INDEX(fx_ix,1,AJ$3)))-1</f>
        <v>1.0605583075392833E-2</v>
      </c>
      <c r="AK44" s="18" cm="1">
        <f t="array" ref="AK44">(1+E44)*(1+INDEX(fx_rets,$AG44,INDEX(fx_ix,1,AK$3)))-1</f>
        <v>5.087919636033611E-3</v>
      </c>
      <c r="AL44" s="18" cm="1">
        <f t="array" ref="AL44">(1+F44)*(1+INDEX(fx_rets,$AG44,INDEX(fx_ix,1,AL$3)))-1</f>
        <v>3.1154741324002089E-4</v>
      </c>
      <c r="AM44" s="18" cm="1">
        <f t="array" ref="AM44">(1+G44)*(1+INDEX(fx_rets,$AG44,INDEX(fx_ix,1,AM$3)))-1</f>
        <v>4.4986269847182569E-3</v>
      </c>
      <c r="AN44" s="18" cm="1">
        <f t="array" ref="AN44">(1+H44)*(1+INDEX(fx_rets,$AG44,INDEX(fx_ix,1,AN$3)))-1</f>
        <v>9.96380456092405E-3</v>
      </c>
      <c r="AO44" s="18" cm="1">
        <f t="array" ref="AO44">(1+I44)*(1+INDEX(fx_rets,$AG44,INDEX(fx_ix,1,AO$3)))-1</f>
        <v>5.2130635721454599E-3</v>
      </c>
      <c r="AP44" s="18" cm="1">
        <f t="array" ref="AP44">(1+J44)*(1+INDEX(fx_rets,$AG44,INDEX(fx_ix,1,AP$3)))-1</f>
        <v>-6.7538688238365507E-3</v>
      </c>
      <c r="AQ44" s="18" cm="1">
        <f t="array" ref="AQ44">(1+K44)*(1+INDEX(fx_rets,$AG44,INDEX(fx_ix,1,AQ$3)))-1</f>
        <v>6.4409591243652642E-5</v>
      </c>
      <c r="AR44" s="18" cm="1">
        <f t="array" ref="AR44">(1+L44)*(1+INDEX(fx_rets,$AG44,INDEX(fx_ix,1,AR$3)))-1</f>
        <v>5.012214589187769E-3</v>
      </c>
      <c r="AS44" s="18" cm="1">
        <f t="array" ref="AS44">(1+M44)*(1+INDEX(fx_rets,$AG44,INDEX(fx_ix,1,AS$3)))-1</f>
        <v>6.67506688960251E-3</v>
      </c>
      <c r="AT44" s="18" cm="1">
        <f t="array" ref="AT44">(1+N44)*(1+INDEX(fx_rets,$AG44,INDEX(fx_ix,1,AT$3)))-1</f>
        <v>-1.8632715066780436E-2</v>
      </c>
      <c r="AU44" s="18" cm="1">
        <f t="array" ref="AU44">(1+O44)*(1+INDEX(fx_rets,$AG44,INDEX(fx_ix,1,AU$3)))-1</f>
        <v>-6.3636943943372604E-3</v>
      </c>
      <c r="AV44" s="18" cm="1">
        <f t="array" ref="AV44">(1+P44)*(1+INDEX(fx_rets,$AG44,INDEX(fx_ix,1,AV$3)))-1</f>
        <v>-8.4338743851708475E-4</v>
      </c>
      <c r="AW44" s="18" cm="1">
        <f t="array" ref="AW44">(1+Q44)*(1+INDEX(fx_rets,$AG44,INDEX(fx_ix,1,AW$3)))-1</f>
        <v>1.0262572711349005E-2</v>
      </c>
      <c r="AX44" s="18" cm="1">
        <f t="array" ref="AX44">(1+R44)*(1+INDEX(fx_rets,$AG44,INDEX(fx_ix,1,AX$3)))-1</f>
        <v>3.6738861330225081E-2</v>
      </c>
      <c r="AY44" s="18" cm="1">
        <f t="array" ref="AY44">(1+S44)*(1+INDEX(fx_rets,$AG44,INDEX(fx_ix,1,AY$3)))-1</f>
        <v>4.6639978946566796E-2</v>
      </c>
      <c r="AZ44" s="18" cm="1">
        <f t="array" ref="AZ44">(1+T44)*(1+INDEX(fx_rets,$AG44,INDEX(fx_ix,1,AZ$3)))-1</f>
        <v>4.0948336871579727E-2</v>
      </c>
      <c r="BA44" s="18" cm="1">
        <f t="array" ref="BA44">(1+U44)*(1+INDEX(fx_rets,$AG44,INDEX(fx_ix,1,BA$3)))-1</f>
        <v>4.6485143768682402E-2</v>
      </c>
      <c r="BB44" s="18" cm="1">
        <f t="array" ref="BB44">(1+V44)*(1+INDEX(fx_rets,$AG44,INDEX(fx_ix,1,BB$3)))-1</f>
        <v>1.5583333333333282E-3</v>
      </c>
      <c r="BC44" s="18" cm="1">
        <f t="array" ref="BC44">(1+W44)*(1+INDEX(fx_rets,$AG44,INDEX(fx_ix,1,BC$3)))-1</f>
        <v>5.4481519870392958E-3</v>
      </c>
      <c r="BD44" s="18" cm="1">
        <f t="array" ref="BD44">(1+X44)*(1+INDEX(fx_rets,$AG44,INDEX(fx_ix,1,BD$3)))-1</f>
        <v>1.0628530969523098E-2</v>
      </c>
      <c r="BE44" s="18" cm="1">
        <f t="array" ref="BE44">(1+Y44)*(1+INDEX(fx_rets,$AG44,INDEX(fx_ix,1,BE$3)))-1</f>
        <v>5.0420667506450023E-3</v>
      </c>
      <c r="BF44" s="19">
        <v>39</v>
      </c>
      <c r="BG44" s="18">
        <f t="shared" si="17"/>
        <v>1.5583333333333282E-3</v>
      </c>
      <c r="BH44" s="18">
        <f t="shared" si="18"/>
        <v>5.3681965492586858E-3</v>
      </c>
      <c r="BI44" s="18">
        <f t="shared" si="19"/>
        <v>1.0605583075392833E-2</v>
      </c>
      <c r="BJ44" s="18">
        <f t="shared" si="20"/>
        <v>5.087919636033611E-3</v>
      </c>
      <c r="BK44" s="18">
        <f t="shared" si="21"/>
        <v>3.1154741324002089E-4</v>
      </c>
      <c r="BL44" s="18">
        <f t="shared" si="22"/>
        <v>4.4986269847182569E-3</v>
      </c>
      <c r="BM44" s="18">
        <f t="shared" si="23"/>
        <v>9.96380456092405E-3</v>
      </c>
      <c r="BN44" s="18">
        <f t="shared" si="24"/>
        <v>5.2130635721454599E-3</v>
      </c>
      <c r="BO44" s="18">
        <f t="shared" si="25"/>
        <v>-6.7538688238365507E-3</v>
      </c>
      <c r="BP44" s="18">
        <f t="shared" si="26"/>
        <v>6.4409591243652642E-5</v>
      </c>
      <c r="BQ44" s="18">
        <f t="shared" si="27"/>
        <v>5.012214589187769E-3</v>
      </c>
      <c r="BR44" s="18">
        <f t="shared" si="28"/>
        <v>6.67506688960251E-3</v>
      </c>
      <c r="BS44" s="18">
        <f t="shared" si="29"/>
        <v>-1.8632715066780436E-2</v>
      </c>
      <c r="BT44" s="18">
        <f t="shared" si="30"/>
        <v>-6.3636943943372604E-3</v>
      </c>
      <c r="BU44" s="18">
        <f t="shared" si="31"/>
        <v>-8.4338743851708475E-4</v>
      </c>
      <c r="BV44" s="18">
        <f t="shared" si="32"/>
        <v>1.0262572711349005E-2</v>
      </c>
      <c r="BW44" s="18">
        <f t="shared" si="33"/>
        <v>3.6738861330225081E-2</v>
      </c>
      <c r="BX44" s="18">
        <f t="shared" si="34"/>
        <v>4.6639978946566796E-2</v>
      </c>
      <c r="BY44" s="18">
        <f t="shared" si="35"/>
        <v>4.0948336871579727E-2</v>
      </c>
      <c r="BZ44" s="18">
        <f t="shared" si="36"/>
        <v>4.6485143768682402E-2</v>
      </c>
      <c r="CA44" s="18">
        <f t="shared" si="37"/>
        <v>1.5583333333333282E-3</v>
      </c>
      <c r="CB44" s="18">
        <f t="shared" si="38"/>
        <v>5.4481519870392958E-3</v>
      </c>
      <c r="CC44" s="18">
        <f t="shared" si="39"/>
        <v>1.0628530969523098E-2</v>
      </c>
      <c r="CD44" s="18">
        <f t="shared" si="40"/>
        <v>5.0420667506450023E-3</v>
      </c>
      <c r="CE44" s="19">
        <v>39</v>
      </c>
      <c r="CF44" s="18">
        <f t="shared" si="43"/>
        <v>-6.7538688238365507E-3</v>
      </c>
      <c r="CG44" s="18">
        <f t="shared" si="43"/>
        <v>-6.7538688238365507E-3</v>
      </c>
      <c r="CH44" s="18">
        <f t="shared" si="43"/>
        <v>-6.7538688238365507E-3</v>
      </c>
      <c r="CI44" s="18">
        <f t="shared" si="43"/>
        <v>0</v>
      </c>
      <c r="CJ44" s="18">
        <f t="shared" si="43"/>
        <v>0</v>
      </c>
      <c r="CK44" s="24">
        <f t="shared" si="43"/>
        <v>-6.7538688238365507E-3</v>
      </c>
      <c r="CL44" s="24">
        <f t="shared" si="43"/>
        <v>0</v>
      </c>
    </row>
    <row r="45" spans="1:90" x14ac:dyDescent="0.2">
      <c r="A45" s="19">
        <v>40</v>
      </c>
      <c r="B45" s="16" cm="1">
        <f t="array" ref="B45">INDEX(asset_mu,1,B$3)+INDEX(asset_rets_norm,$A45,B$3)</f>
        <v>1.5656249999999843E-3</v>
      </c>
      <c r="C45" s="16" cm="1">
        <f t="array" ref="C45">INDEX(asset_mu,1,C$3)+INDEX(asset_rets_norm,$A45,C$3)</f>
        <v>2.8016666666666077E-3</v>
      </c>
      <c r="D45" s="16" cm="1">
        <f t="array" ref="D45">INDEX(asset_mu,1,D$3)+INDEX(asset_rets_norm,$A45,D$3)</f>
        <v>3.3499999999999793E-3</v>
      </c>
      <c r="E45" s="16" cm="1">
        <f t="array" ref="E45">INDEX(asset_mu,1,E$3)+INDEX(asset_rets_norm,$A45,E$3)</f>
        <v>6.9791666666650307E-5</v>
      </c>
      <c r="F45" s="16" cm="1">
        <f t="array" ref="F45">INDEX(asset_mu,1,F$3)+INDEX(asset_rets_norm,$A45,F$3)</f>
        <v>3.4320610687023747E-3</v>
      </c>
      <c r="G45" s="16" cm="1">
        <f t="array" ref="G45">INDEX(asset_mu,1,G$3)+INDEX(asset_rets_norm,$A45,G$3)</f>
        <v>3.6153225877913375E-3</v>
      </c>
      <c r="H45" s="16" cm="1">
        <f t="array" ref="H45">INDEX(asset_mu,1,H$3)+INDEX(asset_rets_norm,$A45,H$3)</f>
        <v>4.005065956116851E-3</v>
      </c>
      <c r="I45" s="16" cm="1">
        <f t="array" ref="I45">INDEX(asset_mu,1,I$3)+INDEX(asset_rets_norm,$A45,I$3)</f>
        <v>-4.0475038747453374E-4</v>
      </c>
      <c r="J45" s="16" cm="1">
        <f t="array" ref="J45">INDEX(asset_mu,1,J$3)+INDEX(asset_rets_norm,$A45,J$3)</f>
        <v>1.1174920975864167E-2</v>
      </c>
      <c r="K45" s="16" cm="1">
        <f t="array" ref="K45">INDEX(asset_mu,1,K$3)+INDEX(asset_rets_norm,$A45,K$3)</f>
        <v>7.2160546541417542E-3</v>
      </c>
      <c r="L45" s="16" cm="1">
        <f t="array" ref="L45">INDEX(asset_mu,1,L$3)+INDEX(asset_rets_norm,$A45,L$3)</f>
        <v>8.8649079555351736E-3</v>
      </c>
      <c r="M45" s="16" cm="1">
        <f t="array" ref="M45">INDEX(asset_mu,1,M$3)+INDEX(asset_rets_norm,$A45,M$3)</f>
        <v>3.316605318531756E-4</v>
      </c>
      <c r="N45" s="16" cm="1">
        <f t="array" ref="N45">INDEX(asset_mu,1,N$3)+INDEX(asset_rets_norm,$A45,N$3)</f>
        <v>1.9541703658537638E-2</v>
      </c>
      <c r="O45" s="16" cm="1">
        <f t="array" ref="O45">INDEX(asset_mu,1,O$3)+INDEX(asset_rets_norm,$A45,O$3)</f>
        <v>1.0913899130386068E-2</v>
      </c>
      <c r="P45" s="16" cm="1">
        <f t="array" ref="P45">INDEX(asset_mu,1,P$3)+INDEX(asset_rets_norm,$A45,P$3)</f>
        <v>1.0537461041481367E-2</v>
      </c>
      <c r="Q45" s="16" cm="1">
        <f t="array" ref="Q45">INDEX(asset_mu,1,Q$3)+INDEX(asset_rets_norm,$A45,Q$3)</f>
        <v>2.0044858096533746E-3</v>
      </c>
      <c r="R45" s="16" cm="1">
        <f t="array" ref="R45">INDEX(asset_mu,1,R$3)+INDEX(asset_rets_norm,$A45,R$3)</f>
        <v>-6.1417652236815792E-2</v>
      </c>
      <c r="S45" s="16" cm="1">
        <f t="array" ref="S45">INDEX(asset_mu,1,S$3)+INDEX(asset_rets_norm,$A45,S$3)</f>
        <v>-5.5448527371467091E-2</v>
      </c>
      <c r="T45" s="16" cm="1">
        <f t="array" ref="T45">INDEX(asset_mu,1,T$3)+INDEX(asset_rets_norm,$A45,T$3)</f>
        <v>-2.0144922038013612E-2</v>
      </c>
      <c r="U45" s="16" cm="1">
        <f t="array" ref="U45">INDEX(asset_mu,1,U$3)+INDEX(asset_rets_norm,$A45,U$3)</f>
        <v>4.2412929231360856E-2</v>
      </c>
      <c r="V45" s="16" cm="1">
        <f t="array" ref="V45">INDEX(asset_mu,1,V$3)+INDEX(asset_rets_norm,$A45,V$3)</f>
        <v>1.5656249999999843E-3</v>
      </c>
      <c r="W45" s="16" cm="1">
        <f t="array" ref="W45">INDEX(asset_mu,1,W$3)+INDEX(asset_rets_norm,$A45,W$3)</f>
        <v>2.8967499999999922E-3</v>
      </c>
      <c r="X45" s="16" cm="1">
        <f t="array" ref="X45">INDEX(asset_mu,1,X$3)+INDEX(asset_rets_norm,$A45,X$3)</f>
        <v>3.5204166666666079E-3</v>
      </c>
      <c r="Y45" s="16" cm="1">
        <f t="array" ref="Y45">INDEX(asset_mu,1,Y$3)+INDEX(asset_rets_norm,$A45,Y$3)</f>
        <v>1.6433333333343921E-4</v>
      </c>
      <c r="Z45" s="19">
        <v>40</v>
      </c>
      <c r="AA45" s="16" cm="1">
        <f t="array" ref="AA45">INDEX(fx_mu,1,AA$3)+INDEX(fx_rets_norm,$A45,AA$3)</f>
        <v>0</v>
      </c>
      <c r="AB45" s="16" cm="1">
        <f t="array" ref="AB45">INDEX(fx_mu,1,AB$3)+INDEX(fx_rets_norm,$A45,AB$3)</f>
        <v>3.3009136062644696E-2</v>
      </c>
      <c r="AC45" s="16" cm="1">
        <f t="array" ref="AC45">INDEX(fx_mu,1,AC$3)+INDEX(fx_rets_norm,$A45,AC$3)</f>
        <v>2.2667075671127586E-2</v>
      </c>
      <c r="AD45" s="16" cm="1">
        <f t="array" ref="AD45">INDEX(fx_mu,1,AD$3)+INDEX(fx_rets_norm,$A45,AD$3)</f>
        <v>3.2845127445306009E-2</v>
      </c>
      <c r="AE45" s="19">
        <v>40</v>
      </c>
      <c r="AF45" s="16">
        <f t="shared" si="0"/>
        <v>0</v>
      </c>
      <c r="AG45" s="19">
        <v>40</v>
      </c>
      <c r="AH45" s="18" cm="1">
        <f t="array" ref="AH45">(1+B45)*(1+INDEX(fx_rets,$AG45,INDEX(fx_ix,1,AH$3)))-1</f>
        <v>1.5656250000000149E-3</v>
      </c>
      <c r="AI45" s="18" cm="1">
        <f t="array" ref="AI45">(1+C45)*(1+INDEX(fx_rets,$AG45,INDEX(fx_ix,1,AI$3)))-1</f>
        <v>3.5903283325513513E-2</v>
      </c>
      <c r="AJ45" s="18" cm="1">
        <f t="array" ref="AJ45">(1+D45)*(1+INDEX(fx_rets,$AG45,INDEX(fx_ix,1,AJ$3)))-1</f>
        <v>2.6093010374625747E-2</v>
      </c>
      <c r="AK45" s="18" cm="1">
        <f t="array" ref="AK45">(1+E45)*(1+INDEX(fx_rets,$AG45,INDEX(fx_ix,1,AK$3)))-1</f>
        <v>3.2917211428158843E-2</v>
      </c>
      <c r="AL45" s="18" cm="1">
        <f t="array" ref="AL45">(1+F45)*(1+INDEX(fx_rets,$AG45,INDEX(fx_ix,1,AL$3)))-1</f>
        <v>3.4320610687024189E-3</v>
      </c>
      <c r="AM45" s="18" cm="1">
        <f t="array" ref="AM45">(1+G45)*(1+INDEX(fx_rets,$AG45,INDEX(fx_ix,1,AM$3)))-1</f>
        <v>3.674379732564681E-2</v>
      </c>
      <c r="AN45" s="18" cm="1">
        <f t="array" ref="AN45">(1+H45)*(1+INDEX(fx_rets,$AG45,INDEX(fx_ix,1,AN$3)))-1</f>
        <v>2.676292476033959E-2</v>
      </c>
      <c r="AO45" s="18" cm="1">
        <f t="array" ref="AO45">(1+I45)*(1+INDEX(fx_rets,$AG45,INDEX(fx_ix,1,AO$3)))-1</f>
        <v>3.2427082979771482E-2</v>
      </c>
      <c r="AP45" s="18" cm="1">
        <f t="array" ref="AP45">(1+J45)*(1+INDEX(fx_rets,$AG45,INDEX(fx_ix,1,AP$3)))-1</f>
        <v>1.1174920975864255E-2</v>
      </c>
      <c r="AQ45" s="18" cm="1">
        <f t="array" ref="AQ45">(1+K45)*(1+INDEX(fx_rets,$AG45,INDEX(fx_ix,1,AQ$3)))-1</f>
        <v>4.0463386446700556E-2</v>
      </c>
      <c r="AR45" s="18" cm="1">
        <f t="array" ref="AR45">(1+L45)*(1+INDEX(fx_rets,$AG45,INDEX(fx_ix,1,AR$3)))-1</f>
        <v>3.1732925166108483E-2</v>
      </c>
      <c r="AS45" s="18" cm="1">
        <f t="array" ref="AS45">(1+M45)*(1+INDEX(fx_rets,$AG45,INDEX(fx_ix,1,AS$3)))-1</f>
        <v>3.3187681409596381E-2</v>
      </c>
      <c r="AT45" s="18" cm="1">
        <f t="array" ref="AT45">(1+N45)*(1+INDEX(fx_rets,$AG45,INDEX(fx_ix,1,AT$3)))-1</f>
        <v>1.954170365853769E-2</v>
      </c>
      <c r="AU45" s="18" cm="1">
        <f t="array" ref="AU45">(1+O45)*(1+INDEX(fx_rets,$AG45,INDEX(fx_ix,1,AU$3)))-1</f>
        <v>4.4283293574399751E-2</v>
      </c>
      <c r="AV45" s="18" cm="1">
        <f t="array" ref="AV45">(1+P45)*(1+INDEX(fx_rets,$AG45,INDEX(fx_ix,1,AV$3)))-1</f>
        <v>3.3443390139417772E-2</v>
      </c>
      <c r="AW45" s="18" cm="1">
        <f t="array" ref="AW45">(1+Q45)*(1+INDEX(fx_rets,$AG45,INDEX(fx_ix,1,AW$3)))-1</f>
        <v>3.4915450846839668E-2</v>
      </c>
      <c r="AX45" s="18" cm="1">
        <f t="array" ref="AX45">(1+R45)*(1+INDEX(fx_rets,$AG45,INDEX(fx_ix,1,AX$3)))-1</f>
        <v>-6.1417652236815834E-2</v>
      </c>
      <c r="AY45" s="18" cm="1">
        <f t="array" ref="AY45">(1+S45)*(1+INDEX(fx_rets,$AG45,INDEX(fx_ix,1,AY$3)))-1</f>
        <v>-2.4269699293300362E-2</v>
      </c>
      <c r="AZ45" s="18" cm="1">
        <f t="array" ref="AZ45">(1+T45)*(1+INDEX(fx_rets,$AG45,INDEX(fx_ix,1,AZ$3)))-1</f>
        <v>2.0655271608893688E-3</v>
      </c>
      <c r="BA45" s="18" cm="1">
        <f t="array" ref="BA45">(1+U45)*(1+INDEX(fx_rets,$AG45,INDEX(fx_ix,1,BA$3)))-1</f>
        <v>7.6651114742599669E-2</v>
      </c>
      <c r="BB45" s="18" cm="1">
        <f t="array" ref="BB45">(1+V45)*(1+INDEX(fx_rets,$AG45,INDEX(fx_ix,1,BB$3)))-1</f>
        <v>1.5656250000000149E-3</v>
      </c>
      <c r="BC45" s="18" cm="1">
        <f t="array" ref="BC45">(1+W45)*(1+INDEX(fx_rets,$AG45,INDEX(fx_ix,1,BC$3)))-1</f>
        <v>3.6001505277534207E-2</v>
      </c>
      <c r="BD45" s="18" cm="1">
        <f t="array" ref="BD45">(1+X45)*(1+INDEX(fx_rets,$AG45,INDEX(fx_ix,1,BD$3)))-1</f>
        <v>2.6267289888771472E-2</v>
      </c>
      <c r="BE45" s="18" cm="1">
        <f t="array" ref="BE45">(1+Y45)*(1+INDEX(fx_rets,$AG45,INDEX(fx_ix,1,BE$3)))-1</f>
        <v>3.3014858327916397E-2</v>
      </c>
      <c r="BF45" s="19">
        <v>40</v>
      </c>
      <c r="BG45" s="18">
        <f t="shared" si="17"/>
        <v>1.5656250000000149E-3</v>
      </c>
      <c r="BH45" s="18">
        <f t="shared" si="18"/>
        <v>3.5903283325513513E-2</v>
      </c>
      <c r="BI45" s="18">
        <f t="shared" si="19"/>
        <v>2.6093010374625747E-2</v>
      </c>
      <c r="BJ45" s="18">
        <f t="shared" si="20"/>
        <v>3.2917211428158843E-2</v>
      </c>
      <c r="BK45" s="18">
        <f t="shared" si="21"/>
        <v>3.4320610687024189E-3</v>
      </c>
      <c r="BL45" s="18">
        <f t="shared" si="22"/>
        <v>3.674379732564681E-2</v>
      </c>
      <c r="BM45" s="18">
        <f t="shared" si="23"/>
        <v>2.676292476033959E-2</v>
      </c>
      <c r="BN45" s="18">
        <f t="shared" si="24"/>
        <v>3.2427082979771482E-2</v>
      </c>
      <c r="BO45" s="18">
        <f t="shared" si="25"/>
        <v>1.1174920975864255E-2</v>
      </c>
      <c r="BP45" s="18">
        <f t="shared" si="26"/>
        <v>4.0463386446700556E-2</v>
      </c>
      <c r="BQ45" s="18">
        <f t="shared" si="27"/>
        <v>3.1732925166108483E-2</v>
      </c>
      <c r="BR45" s="18">
        <f t="shared" si="28"/>
        <v>3.3187681409596381E-2</v>
      </c>
      <c r="BS45" s="18">
        <f t="shared" si="29"/>
        <v>1.954170365853769E-2</v>
      </c>
      <c r="BT45" s="18">
        <f t="shared" si="30"/>
        <v>4.4283293574399751E-2</v>
      </c>
      <c r="BU45" s="18">
        <f t="shared" si="31"/>
        <v>3.3443390139417772E-2</v>
      </c>
      <c r="BV45" s="18">
        <f t="shared" si="32"/>
        <v>3.4915450846839668E-2</v>
      </c>
      <c r="BW45" s="18">
        <f t="shared" si="33"/>
        <v>-6.1417652236815834E-2</v>
      </c>
      <c r="BX45" s="18">
        <f t="shared" si="34"/>
        <v>-2.4269699293300362E-2</v>
      </c>
      <c r="BY45" s="18">
        <f t="shared" si="35"/>
        <v>2.0655271608893688E-3</v>
      </c>
      <c r="BZ45" s="18">
        <f t="shared" si="36"/>
        <v>7.6651114742599669E-2</v>
      </c>
      <c r="CA45" s="18">
        <f t="shared" si="37"/>
        <v>1.5656250000000149E-3</v>
      </c>
      <c r="CB45" s="18">
        <f t="shared" si="38"/>
        <v>3.6001505277534207E-2</v>
      </c>
      <c r="CC45" s="18">
        <f t="shared" si="39"/>
        <v>2.6267289888771472E-2</v>
      </c>
      <c r="CD45" s="18">
        <f t="shared" si="40"/>
        <v>3.3014858327916397E-2</v>
      </c>
      <c r="CE45" s="19">
        <v>40</v>
      </c>
      <c r="CF45" s="18">
        <f t="shared" si="43"/>
        <v>1.1174920975864255E-2</v>
      </c>
      <c r="CG45" s="18">
        <f t="shared" si="43"/>
        <v>1.1174920975864255E-2</v>
      </c>
      <c r="CH45" s="18">
        <f t="shared" si="43"/>
        <v>1.1174920975864255E-2</v>
      </c>
      <c r="CI45" s="18">
        <f t="shared" si="43"/>
        <v>0</v>
      </c>
      <c r="CJ45" s="18">
        <f t="shared" si="43"/>
        <v>0</v>
      </c>
      <c r="CK45" s="24">
        <f t="shared" si="43"/>
        <v>1.1174920975864255E-2</v>
      </c>
      <c r="CL45" s="24">
        <f t="shared" si="43"/>
        <v>0</v>
      </c>
    </row>
    <row r="46" spans="1:90" x14ac:dyDescent="0.2">
      <c r="A46" s="19">
        <v>41</v>
      </c>
      <c r="B46" s="16" cm="1">
        <f t="array" ref="B46">INDEX(asset_mu,1,B$3)+INDEX(asset_rets_norm,$A46,B$3)</f>
        <v>1.5333333333333178E-3</v>
      </c>
      <c r="C46" s="16" cm="1">
        <f t="array" ref="C46">INDEX(asset_mu,1,C$3)+INDEX(asset_rets_norm,$A46,C$3)</f>
        <v>2.777499999999941E-3</v>
      </c>
      <c r="D46" s="16" cm="1">
        <f t="array" ref="D46">INDEX(asset_mu,1,D$3)+INDEX(asset_rets_norm,$A46,D$3)</f>
        <v>3.3718749999999795E-3</v>
      </c>
      <c r="E46" s="16" cm="1">
        <f t="array" ref="E46">INDEX(asset_mu,1,E$3)+INDEX(asset_rets_norm,$A46,E$3)</f>
        <v>5.4166666666650313E-5</v>
      </c>
      <c r="F46" s="16" cm="1">
        <f t="array" ref="F46">INDEX(asset_mu,1,F$3)+INDEX(asset_rets_norm,$A46,F$3)</f>
        <v>1.8136228638200968E-3</v>
      </c>
      <c r="G46" s="16" cm="1">
        <f t="array" ref="G46">INDEX(asset_mu,1,G$3)+INDEX(asset_rets_norm,$A46,G$3)</f>
        <v>2.4545077299336538E-3</v>
      </c>
      <c r="H46" s="16" cm="1">
        <f t="array" ref="H46">INDEX(asset_mu,1,H$3)+INDEX(asset_rets_norm,$A46,H$3)</f>
        <v>2.965195809408374E-3</v>
      </c>
      <c r="I46" s="16" cm="1">
        <f t="array" ref="I46">INDEX(asset_mu,1,I$3)+INDEX(asset_rets_norm,$A46,I$3)</f>
        <v>2.7652682310189158E-4</v>
      </c>
      <c r="J46" s="16" cm="1">
        <f t="array" ref="J46">INDEX(asset_mu,1,J$3)+INDEX(asset_rets_norm,$A46,J$3)</f>
        <v>4.0205621312475962E-3</v>
      </c>
      <c r="K46" s="16" cm="1">
        <f t="array" ref="K46">INDEX(asset_mu,1,K$3)+INDEX(asset_rets_norm,$A46,K$3)</f>
        <v>1.1407474207931615E-3</v>
      </c>
      <c r="L46" s="16" cm="1">
        <f t="array" ref="L46">INDEX(asset_mu,1,L$3)+INDEX(asset_rets_norm,$A46,L$3)</f>
        <v>2.6509802773897373E-3</v>
      </c>
      <c r="M46" s="16" cm="1">
        <f t="array" ref="M46">INDEX(asset_mu,1,M$3)+INDEX(asset_rets_norm,$A46,M$3)</f>
        <v>2.0653969910432716E-4</v>
      </c>
      <c r="N46" s="16" cm="1">
        <f t="array" ref="N46">INDEX(asset_mu,1,N$3)+INDEX(asset_rets_norm,$A46,N$3)</f>
        <v>9.7569279803774757E-3</v>
      </c>
      <c r="O46" s="16" cm="1">
        <f t="array" ref="O46">INDEX(asset_mu,1,O$3)+INDEX(asset_rets_norm,$A46,O$3)</f>
        <v>1.1661141753806772E-3</v>
      </c>
      <c r="P46" s="16" cm="1">
        <f t="array" ref="P46">INDEX(asset_mu,1,P$3)+INDEX(asset_rets_norm,$A46,P$3)</f>
        <v>2.3591606115632934E-3</v>
      </c>
      <c r="Q46" s="16" cm="1">
        <f t="array" ref="Q46">INDEX(asset_mu,1,Q$3)+INDEX(asset_rets_norm,$A46,Q$3)</f>
        <v>3.8335110554940861E-4</v>
      </c>
      <c r="R46" s="16" cm="1">
        <f t="array" ref="R46">INDEX(asset_mu,1,R$3)+INDEX(asset_rets_norm,$A46,R$3)</f>
        <v>-9.0814545184415181E-3</v>
      </c>
      <c r="S46" s="16" cm="1">
        <f t="array" ref="S46">INDEX(asset_mu,1,S$3)+INDEX(asset_rets_norm,$A46,S$3)</f>
        <v>-4.1530623379021456E-2</v>
      </c>
      <c r="T46" s="16" cm="1">
        <f t="array" ref="T46">INDEX(asset_mu,1,T$3)+INDEX(asset_rets_norm,$A46,T$3)</f>
        <v>-1.5583862474833631E-2</v>
      </c>
      <c r="U46" s="16" cm="1">
        <f t="array" ref="U46">INDEX(asset_mu,1,U$3)+INDEX(asset_rets_norm,$A46,U$3)</f>
        <v>2.3594436042859039E-2</v>
      </c>
      <c r="V46" s="16" cm="1">
        <f t="array" ref="V46">INDEX(asset_mu,1,V$3)+INDEX(asset_rets_norm,$A46,V$3)</f>
        <v>1.5333333333333178E-3</v>
      </c>
      <c r="W46" s="16" cm="1">
        <f t="array" ref="W46">INDEX(asset_mu,1,W$3)+INDEX(asset_rets_norm,$A46,W$3)</f>
        <v>2.8369999999999914E-3</v>
      </c>
      <c r="X46" s="16" cm="1">
        <f t="array" ref="X46">INDEX(asset_mu,1,X$3)+INDEX(asset_rets_norm,$A46,X$3)</f>
        <v>3.3381666666666078E-3</v>
      </c>
      <c r="Y46" s="16" cm="1">
        <f t="array" ref="Y46">INDEX(asset_mu,1,Y$3)+INDEX(asset_rets_norm,$A46,Y$3)</f>
        <v>1.2866666666677256E-4</v>
      </c>
      <c r="Z46" s="19">
        <v>41</v>
      </c>
      <c r="AA46" s="16" cm="1">
        <f t="array" ref="AA46">INDEX(fx_mu,1,AA$3)+INDEX(fx_rets_norm,$A46,AA$3)</f>
        <v>0</v>
      </c>
      <c r="AB46" s="16" cm="1">
        <f t="array" ref="AB46">INDEX(fx_mu,1,AB$3)+INDEX(fx_rets_norm,$A46,AB$3)</f>
        <v>3.7423590357798554E-2</v>
      </c>
      <c r="AC46" s="16" cm="1">
        <f t="array" ref="AC46">INDEX(fx_mu,1,AC$3)+INDEX(fx_rets_norm,$A46,AC$3)</f>
        <v>-6.5101878707340196E-4</v>
      </c>
      <c r="AD46" s="16" cm="1">
        <f t="array" ref="AD46">INDEX(fx_mu,1,AD$3)+INDEX(fx_rets_norm,$A46,AD$3)</f>
        <v>3.5025278969062289E-2</v>
      </c>
      <c r="AE46" s="19">
        <v>41</v>
      </c>
      <c r="AF46" s="16">
        <f t="shared" si="0"/>
        <v>0</v>
      </c>
      <c r="AG46" s="19">
        <v>41</v>
      </c>
      <c r="AH46" s="18" cm="1">
        <f t="array" ref="AH46">(1+B46)*(1+INDEX(fx_rets,$AG46,INDEX(fx_ix,1,AH$3)))-1</f>
        <v>1.5333333333333865E-3</v>
      </c>
      <c r="AI46" s="18" cm="1">
        <f t="array" ref="AI46">(1+C46)*(1+INDEX(fx_rets,$AG46,INDEX(fx_ix,1,AI$3)))-1</f>
        <v>4.0305034380017313E-2</v>
      </c>
      <c r="AJ46" s="18" cm="1">
        <f t="array" ref="AJ46">(1+D46)*(1+INDEX(fx_rets,$AG46,INDEX(fx_ix,1,AJ$3)))-1</f>
        <v>2.7186610589540194E-3</v>
      </c>
      <c r="AK46" s="18" cm="1">
        <f t="array" ref="AK46">(1+E46)*(1+INDEX(fx_rets,$AG46,INDEX(fx_ix,1,AK$3)))-1</f>
        <v>3.5081342838339857E-2</v>
      </c>
      <c r="AL46" s="18" cm="1">
        <f t="array" ref="AL46">(1+F46)*(1+INDEX(fx_rets,$AG46,INDEX(fx_ix,1,AL$3)))-1</f>
        <v>1.8136228638201413E-3</v>
      </c>
      <c r="AM46" s="18" cm="1">
        <f t="array" ref="AM46">(1+G46)*(1+INDEX(fx_rets,$AG46,INDEX(fx_ix,1,AM$3)))-1</f>
        <v>3.9969954579547329E-2</v>
      </c>
      <c r="AN46" s="18" cm="1">
        <f t="array" ref="AN46">(1+H46)*(1+INDEX(fx_rets,$AG46,INDEX(fx_ix,1,AN$3)))-1</f>
        <v>2.3122466241556339E-3</v>
      </c>
      <c r="AO46" s="18" cm="1">
        <f t="array" ref="AO46">(1+I46)*(1+INDEX(fx_rets,$AG46,INDEX(fx_ix,1,AO$3)))-1</f>
        <v>3.5311491221285962E-2</v>
      </c>
      <c r="AP46" s="18" cm="1">
        <f t="array" ref="AP46">(1+J46)*(1+INDEX(fx_rets,$AG46,INDEX(fx_ix,1,AP$3)))-1</f>
        <v>4.0205621312476847E-3</v>
      </c>
      <c r="AQ46" s="18" cm="1">
        <f t="array" ref="AQ46">(1+K46)*(1+INDEX(fx_rets,$AG46,INDEX(fx_ix,1,AQ$3)))-1</f>
        <v>3.8607028642769325E-2</v>
      </c>
      <c r="AR46" s="18" cm="1">
        <f t="array" ref="AR46">(1+L46)*(1+INDEX(fx_rets,$AG46,INDEX(fx_ix,1,AR$3)))-1</f>
        <v>1.9982356523515765E-3</v>
      </c>
      <c r="AS46" s="18" cm="1">
        <f t="array" ref="AS46">(1+M46)*(1+INDEX(fx_rets,$AG46,INDEX(fx_ix,1,AS$3)))-1</f>
        <v>3.5239052778745839E-2</v>
      </c>
      <c r="AT46" s="18" cm="1">
        <f t="array" ref="AT46">(1+N46)*(1+INDEX(fx_rets,$AG46,INDEX(fx_ix,1,AT$3)))-1</f>
        <v>9.7569279803775277E-3</v>
      </c>
      <c r="AU46" s="18" cm="1">
        <f t="array" ref="AU46">(1+O46)*(1+INDEX(fx_rets,$AG46,INDEX(fx_ix,1,AU$3)))-1</f>
        <v>3.8633344712389217E-2</v>
      </c>
      <c r="AV46" s="18" cm="1">
        <f t="array" ref="AV46">(1+P46)*(1+INDEX(fx_rets,$AG46,INDEX(fx_ix,1,AV$3)))-1</f>
        <v>1.7066059666102085E-3</v>
      </c>
      <c r="AW46" s="18" cm="1">
        <f t="array" ref="AW46">(1+Q46)*(1+INDEX(fx_rets,$AG46,INDEX(fx_ix,1,AW$3)))-1</f>
        <v>3.5422057054026679E-2</v>
      </c>
      <c r="AX46" s="18" cm="1">
        <f t="array" ref="AX46">(1+R46)*(1+INDEX(fx_rets,$AG46,INDEX(fx_ix,1,AX$3)))-1</f>
        <v>-9.0814545184415563E-3</v>
      </c>
      <c r="AY46" s="18" cm="1">
        <f t="array" ref="AY46">(1+S46)*(1+INDEX(fx_rets,$AG46,INDEX(fx_ix,1,AY$3)))-1</f>
        <v>-5.6612580578633276E-3</v>
      </c>
      <c r="AZ46" s="18" cm="1">
        <f t="array" ref="AZ46">(1+T46)*(1+INDEX(fx_rets,$AG46,INDEX(fx_ix,1,AZ$3)))-1</f>
        <v>-1.6224735874660778E-2</v>
      </c>
      <c r="BA46" s="18" cm="1">
        <f t="array" ref="BA46">(1+U46)*(1+INDEX(fx_rets,$AG46,INDEX(fx_ix,1,BA$3)))-1</f>
        <v>5.9446116716440178E-2</v>
      </c>
      <c r="BB46" s="18" cm="1">
        <f t="array" ref="BB46">(1+V46)*(1+INDEX(fx_rets,$AG46,INDEX(fx_ix,1,BB$3)))-1</f>
        <v>1.5333333333333865E-3</v>
      </c>
      <c r="BC46" s="18" cm="1">
        <f t="array" ref="BC46">(1+W46)*(1+INDEX(fx_rets,$AG46,INDEX(fx_ix,1,BC$3)))-1</f>
        <v>4.0366761083643787E-2</v>
      </c>
      <c r="BD46" s="18" cm="1">
        <f t="array" ref="BD46">(1+X46)*(1+INDEX(fx_rets,$AG46,INDEX(fx_ix,1,BD$3)))-1</f>
        <v>2.6849746703787591E-3</v>
      </c>
      <c r="BE46" s="18" cm="1">
        <f t="array" ref="BE46">(1+Y46)*(1+INDEX(fx_rets,$AG46,INDEX(fx_ix,1,BE$3)))-1</f>
        <v>3.515845222162306E-2</v>
      </c>
      <c r="BF46" s="19">
        <v>41</v>
      </c>
      <c r="BG46" s="18">
        <f t="shared" si="17"/>
        <v>1.5333333333333865E-3</v>
      </c>
      <c r="BH46" s="18">
        <f t="shared" si="18"/>
        <v>4.0305034380017313E-2</v>
      </c>
      <c r="BI46" s="18">
        <f t="shared" si="19"/>
        <v>2.7186610589540194E-3</v>
      </c>
      <c r="BJ46" s="18">
        <f t="shared" si="20"/>
        <v>3.5081342838339857E-2</v>
      </c>
      <c r="BK46" s="18">
        <f t="shared" si="21"/>
        <v>1.8136228638201413E-3</v>
      </c>
      <c r="BL46" s="18">
        <f t="shared" si="22"/>
        <v>3.9969954579547329E-2</v>
      </c>
      <c r="BM46" s="18">
        <f t="shared" si="23"/>
        <v>2.3122466241556339E-3</v>
      </c>
      <c r="BN46" s="18">
        <f t="shared" si="24"/>
        <v>3.5311491221285962E-2</v>
      </c>
      <c r="BO46" s="18">
        <f t="shared" si="25"/>
        <v>4.0205621312476847E-3</v>
      </c>
      <c r="BP46" s="18">
        <f t="shared" si="26"/>
        <v>3.8607028642769325E-2</v>
      </c>
      <c r="BQ46" s="18">
        <f t="shared" si="27"/>
        <v>1.9982356523515765E-3</v>
      </c>
      <c r="BR46" s="18">
        <f t="shared" si="28"/>
        <v>3.5239052778745839E-2</v>
      </c>
      <c r="BS46" s="18">
        <f t="shared" si="29"/>
        <v>9.7569279803775277E-3</v>
      </c>
      <c r="BT46" s="18">
        <f t="shared" si="30"/>
        <v>3.8633344712389217E-2</v>
      </c>
      <c r="BU46" s="18">
        <f t="shared" si="31"/>
        <v>1.7066059666102085E-3</v>
      </c>
      <c r="BV46" s="18">
        <f t="shared" si="32"/>
        <v>3.5422057054026679E-2</v>
      </c>
      <c r="BW46" s="18">
        <f t="shared" si="33"/>
        <v>-9.0814545184415563E-3</v>
      </c>
      <c r="BX46" s="18">
        <f t="shared" si="34"/>
        <v>-5.6612580578633276E-3</v>
      </c>
      <c r="BY46" s="18">
        <f t="shared" si="35"/>
        <v>-1.6224735874660778E-2</v>
      </c>
      <c r="BZ46" s="18">
        <f t="shared" si="36"/>
        <v>5.9446116716440178E-2</v>
      </c>
      <c r="CA46" s="18">
        <f t="shared" si="37"/>
        <v>1.5333333333333865E-3</v>
      </c>
      <c r="CB46" s="18">
        <f t="shared" si="38"/>
        <v>4.0366761083643787E-2</v>
      </c>
      <c r="CC46" s="18">
        <f t="shared" si="39"/>
        <v>2.6849746703787591E-3</v>
      </c>
      <c r="CD46" s="18">
        <f t="shared" si="40"/>
        <v>3.515845222162306E-2</v>
      </c>
      <c r="CE46" s="19">
        <v>41</v>
      </c>
      <c r="CF46" s="18">
        <f t="shared" ref="CF46:CL55" si="44">SUMPRODUCT(INDEX(port_wts,CF$3,),$BG46:$CD46)</f>
        <v>4.0205621312476847E-3</v>
      </c>
      <c r="CG46" s="18">
        <f t="shared" si="44"/>
        <v>4.0205621312476847E-3</v>
      </c>
      <c r="CH46" s="18">
        <f t="shared" si="44"/>
        <v>4.0205621312476847E-3</v>
      </c>
      <c r="CI46" s="18">
        <f t="shared" si="44"/>
        <v>0</v>
      </c>
      <c r="CJ46" s="18">
        <f t="shared" si="44"/>
        <v>0</v>
      </c>
      <c r="CK46" s="24">
        <f t="shared" si="44"/>
        <v>4.0205621312476847E-3</v>
      </c>
      <c r="CL46" s="24">
        <f t="shared" si="44"/>
        <v>0</v>
      </c>
    </row>
    <row r="47" spans="1:90" x14ac:dyDescent="0.2">
      <c r="A47" s="19">
        <v>42</v>
      </c>
      <c r="B47" s="16" cm="1">
        <f t="array" ref="B47">INDEX(asset_mu,1,B$3)+INDEX(asset_rets_norm,$A47,B$3)</f>
        <v>1.5364583333333176E-3</v>
      </c>
      <c r="C47" s="16" cm="1">
        <f t="array" ref="C47">INDEX(asset_mu,1,C$3)+INDEX(asset_rets_norm,$A47,C$3)</f>
        <v>2.8233333333332741E-3</v>
      </c>
      <c r="D47" s="16" cm="1">
        <f t="array" ref="D47">INDEX(asset_mu,1,D$3)+INDEX(asset_rets_norm,$A47,D$3)</f>
        <v>3.3958333333333132E-3</v>
      </c>
      <c r="E47" s="16" cm="1">
        <f t="array" ref="E47">INDEX(asset_mu,1,E$3)+INDEX(asset_rets_norm,$A47,E$3)</f>
        <v>4.6874999999983643E-5</v>
      </c>
      <c r="F47" s="16" cm="1">
        <f t="array" ref="F47">INDEX(asset_mu,1,F$3)+INDEX(asset_rets_norm,$A47,F$3)</f>
        <v>2.6304598748556176E-3</v>
      </c>
      <c r="G47" s="16" cm="1">
        <f t="array" ref="G47">INDEX(asset_mu,1,G$3)+INDEX(asset_rets_norm,$A47,G$3)</f>
        <v>4.0602788469159996E-3</v>
      </c>
      <c r="H47" s="16" cm="1">
        <f t="array" ref="H47">INDEX(asset_mu,1,H$3)+INDEX(asset_rets_norm,$A47,H$3)</f>
        <v>2.2949079178407293E-3</v>
      </c>
      <c r="I47" s="16" cm="1">
        <f t="array" ref="I47">INDEX(asset_mu,1,I$3)+INDEX(asset_rets_norm,$A47,I$3)</f>
        <v>2.7645037715720599E-4</v>
      </c>
      <c r="J47" s="16" cm="1">
        <f t="array" ref="J47">INDEX(asset_mu,1,J$3)+INDEX(asset_rets_norm,$A47,J$3)</f>
        <v>8.3895579001968205E-3</v>
      </c>
      <c r="K47" s="16" cm="1">
        <f t="array" ref="K47">INDEX(asset_mu,1,K$3)+INDEX(asset_rets_norm,$A47,K$3)</f>
        <v>8.6882879414877795E-3</v>
      </c>
      <c r="L47" s="16" cm="1">
        <f t="array" ref="L47">INDEX(asset_mu,1,L$3)+INDEX(asset_rets_norm,$A47,L$3)</f>
        <v>7.4576040318734445E-3</v>
      </c>
      <c r="M47" s="16" cm="1">
        <f t="array" ref="M47">INDEX(asset_mu,1,M$3)+INDEX(asset_rets_norm,$A47,M$3)</f>
        <v>5.8688635054525971E-4</v>
      </c>
      <c r="N47" s="16" cm="1">
        <f t="array" ref="N47">INDEX(asset_mu,1,N$3)+INDEX(asset_rets_norm,$A47,N$3)</f>
        <v>1.3566724540765743E-2</v>
      </c>
      <c r="O47" s="16" cm="1">
        <f t="array" ref="O47">INDEX(asset_mu,1,O$3)+INDEX(asset_rets_norm,$A47,O$3)</f>
        <v>1.4384908634055699E-2</v>
      </c>
      <c r="P47" s="16" cm="1">
        <f t="array" ref="P47">INDEX(asset_mu,1,P$3)+INDEX(asset_rets_norm,$A47,P$3)</f>
        <v>1.1207981406949808E-2</v>
      </c>
      <c r="Q47" s="16" cm="1">
        <f t="array" ref="Q47">INDEX(asset_mu,1,Q$3)+INDEX(asset_rets_norm,$A47,Q$3)</f>
        <v>3.5413354005805219E-3</v>
      </c>
      <c r="R47" s="16" cm="1">
        <f t="array" ref="R47">INDEX(asset_mu,1,R$3)+INDEX(asset_rets_norm,$A47,R$3)</f>
        <v>-7.2464718781041174E-2</v>
      </c>
      <c r="S47" s="16" cm="1">
        <f t="array" ref="S47">INDEX(asset_mu,1,S$3)+INDEX(asset_rets_norm,$A47,S$3)</f>
        <v>-8.5352575610297174E-2</v>
      </c>
      <c r="T47" s="16" cm="1">
        <f t="array" ref="T47">INDEX(asset_mu,1,T$3)+INDEX(asset_rets_norm,$A47,T$3)</f>
        <v>-8.4305126742837147E-2</v>
      </c>
      <c r="U47" s="16" cm="1">
        <f t="array" ref="U47">INDEX(asset_mu,1,U$3)+INDEX(asset_rets_norm,$A47,U$3)</f>
        <v>-9.706639917712967E-2</v>
      </c>
      <c r="V47" s="16" cm="1">
        <f t="array" ref="V47">INDEX(asset_mu,1,V$3)+INDEX(asset_rets_norm,$A47,V$3)</f>
        <v>1.5364583333333176E-3</v>
      </c>
      <c r="W47" s="16" cm="1">
        <f t="array" ref="W47">INDEX(asset_mu,1,W$3)+INDEX(asset_rets_norm,$A47,W$3)</f>
        <v>2.8764166666666591E-3</v>
      </c>
      <c r="X47" s="16" cm="1">
        <f t="array" ref="X47">INDEX(asset_mu,1,X$3)+INDEX(asset_rets_norm,$A47,X$3)</f>
        <v>3.3878333333332749E-3</v>
      </c>
      <c r="Y47" s="16" cm="1">
        <f t="array" ref="Y47">INDEX(asset_mu,1,Y$3)+INDEX(asset_rets_norm,$A47,Y$3)</f>
        <v>5.416666666677255E-5</v>
      </c>
      <c r="Z47" s="19">
        <v>42</v>
      </c>
      <c r="AA47" s="16" cm="1">
        <f t="array" ref="AA47">INDEX(fx_mu,1,AA$3)+INDEX(fx_rets_norm,$A47,AA$3)</f>
        <v>0</v>
      </c>
      <c r="AB47" s="16" cm="1">
        <f t="array" ref="AB47">INDEX(fx_mu,1,AB$3)+INDEX(fx_rets_norm,$A47,AB$3)</f>
        <v>6.1234011320479155E-2</v>
      </c>
      <c r="AC47" s="16" cm="1">
        <f t="array" ref="AC47">INDEX(fx_mu,1,AC$3)+INDEX(fx_rets_norm,$A47,AC$3)</f>
        <v>5.4477123019417657E-2</v>
      </c>
      <c r="AD47" s="16" cm="1">
        <f t="array" ref="AD47">INDEX(fx_mu,1,AD$3)+INDEX(fx_rets_norm,$A47,AD$3)</f>
        <v>4.0007205733379035E-2</v>
      </c>
      <c r="AE47" s="19">
        <v>42</v>
      </c>
      <c r="AF47" s="16">
        <f t="shared" si="0"/>
        <v>0</v>
      </c>
      <c r="AG47" s="19">
        <v>42</v>
      </c>
      <c r="AH47" s="18" cm="1">
        <f t="array" ref="AH47">(1+B47)*(1+INDEX(fx_rets,$AG47,INDEX(fx_ix,1,AH$3)))-1</f>
        <v>1.5364583333332682E-3</v>
      </c>
      <c r="AI47" s="18" cm="1">
        <f t="array" ref="AI47">(1+C47)*(1+INDEX(fx_rets,$AG47,INDEX(fx_ix,1,AI$3)))-1</f>
        <v>6.4230228679107215E-2</v>
      </c>
      <c r="AJ47" s="18" cm="1">
        <f t="array" ref="AJ47">(1+D47)*(1+INDEX(fx_rets,$AG47,INDEX(fx_ix,1,AJ$3)))-1</f>
        <v>5.8057951583004419E-2</v>
      </c>
      <c r="AK47" s="18" cm="1">
        <f t="array" ref="AK47">(1+E47)*(1+INDEX(fx_rets,$AG47,INDEX(fx_ix,1,AK$3)))-1</f>
        <v>4.005595607114798E-2</v>
      </c>
      <c r="AL47" s="18" cm="1">
        <f t="array" ref="AL47">(1+F47)*(1+INDEX(fx_rets,$AG47,INDEX(fx_ix,1,AL$3)))-1</f>
        <v>2.6304598748556618E-3</v>
      </c>
      <c r="AM47" s="18" cm="1">
        <f t="array" ref="AM47">(1+G47)*(1+INDEX(fx_rets,$AG47,INDEX(fx_ix,1,AM$3)))-1</f>
        <v>6.5542917328271555E-2</v>
      </c>
      <c r="AN47" s="18" cm="1">
        <f t="array" ref="AN47">(1+H47)*(1+INDEX(fx_rets,$AG47,INDEX(fx_ix,1,AN$3)))-1</f>
        <v>5.6897050918216729E-2</v>
      </c>
      <c r="AO47" s="18" cm="1">
        <f t="array" ref="AO47">(1+I47)*(1+INDEX(fx_rets,$AG47,INDEX(fx_ix,1,AO$3)))-1</f>
        <v>4.0294716117650342E-2</v>
      </c>
      <c r="AP47" s="18" cm="1">
        <f t="array" ref="AP47">(1+J47)*(1+INDEX(fx_rets,$AG47,INDEX(fx_ix,1,AP$3)))-1</f>
        <v>8.3895579001969089E-3</v>
      </c>
      <c r="AQ47" s="18" cm="1">
        <f t="array" ref="AQ47">(1+K47)*(1+INDEX(fx_rets,$AG47,INDEX(fx_ix,1,AQ$3)))-1</f>
        <v>7.0454317984131709E-2</v>
      </c>
      <c r="AR47" s="18" cm="1">
        <f t="array" ref="AR47">(1+L47)*(1+INDEX(fx_rets,$AG47,INDEX(fx_ix,1,AR$3)))-1</f>
        <v>6.2340995863565674E-2</v>
      </c>
      <c r="AS47" s="18" cm="1">
        <f t="array" ref="AS47">(1+M47)*(1+INDEX(fx_rets,$AG47,INDEX(fx_ix,1,AS$3)))-1</f>
        <v>4.0617571766892624E-2</v>
      </c>
      <c r="AT47" s="18" cm="1">
        <f t="array" ref="AT47">(1+N47)*(1+INDEX(fx_rets,$AG47,INDEX(fx_ix,1,AT$3)))-1</f>
        <v>1.3566724540765795E-2</v>
      </c>
      <c r="AU47" s="18" cm="1">
        <f t="array" ref="AU47">(1+O47)*(1+INDEX(fx_rets,$AG47,INDEX(fx_ix,1,AU$3)))-1</f>
        <v>7.6499765612676685E-2</v>
      </c>
      <c r="AV47" s="18" cm="1">
        <f t="array" ref="AV47">(1+P47)*(1+INDEX(fx_rets,$AG47,INDEX(fx_ix,1,AV$3)))-1</f>
        <v>6.6295683008273265E-2</v>
      </c>
      <c r="AW47" s="18" cm="1">
        <f t="array" ref="AW47">(1+Q47)*(1+INDEX(fx_rets,$AG47,INDEX(fx_ix,1,AW$3)))-1</f>
        <v>4.3690220067901464E-2</v>
      </c>
      <c r="AX47" s="18" cm="1">
        <f t="array" ref="AX47">(1+R47)*(1+INDEX(fx_rets,$AG47,INDEX(fx_ix,1,AX$3)))-1</f>
        <v>-7.2464718781041215E-2</v>
      </c>
      <c r="AY47" s="18" cm="1">
        <f t="array" ref="AY47">(1+S47)*(1+INDEX(fx_rets,$AG47,INDEX(fx_ix,1,AY$3)))-1</f>
        <v>-2.9345044870971004E-2</v>
      </c>
      <c r="AZ47" s="18" cm="1">
        <f t="array" ref="AZ47">(1+T47)*(1+INDEX(fx_rets,$AG47,INDEX(fx_ix,1,AZ$3)))-1</f>
        <v>-3.4420704484156683E-2</v>
      </c>
      <c r="BA47" s="18" cm="1">
        <f t="array" ref="BA47">(1+U47)*(1+INDEX(fx_rets,$AG47,INDEX(fx_ix,1,BA$3)))-1</f>
        <v>-6.0942548845428268E-2</v>
      </c>
      <c r="BB47" s="18" cm="1">
        <f t="array" ref="BB47">(1+V47)*(1+INDEX(fx_rets,$AG47,INDEX(fx_ix,1,BB$3)))-1</f>
        <v>1.5364583333332682E-3</v>
      </c>
      <c r="BC47" s="18" cm="1">
        <f t="array" ref="BC47">(1+W47)*(1+INDEX(fx_rets,$AG47,INDEX(fx_ix,1,BC$3)))-1</f>
        <v>6.4286562517875012E-2</v>
      </c>
      <c r="BD47" s="18" cm="1">
        <f t="array" ref="BD47">(1+X47)*(1+INDEX(fx_rets,$AG47,INDEX(fx_ix,1,BD$3)))-1</f>
        <v>5.8049515766020132E-2</v>
      </c>
      <c r="BE47" s="18" cm="1">
        <f t="array" ref="BE47">(1+Y47)*(1+INDEX(fx_rets,$AG47,INDEX(fx_ix,1,BE$3)))-1</f>
        <v>4.0063539457023012E-2</v>
      </c>
      <c r="BF47" s="19">
        <v>42</v>
      </c>
      <c r="BG47" s="18">
        <f t="shared" si="17"/>
        <v>1.5364583333332682E-3</v>
      </c>
      <c r="BH47" s="18">
        <f t="shared" si="18"/>
        <v>6.4230228679107215E-2</v>
      </c>
      <c r="BI47" s="18">
        <f t="shared" si="19"/>
        <v>5.8057951583004419E-2</v>
      </c>
      <c r="BJ47" s="18">
        <f t="shared" si="20"/>
        <v>4.005595607114798E-2</v>
      </c>
      <c r="BK47" s="18">
        <f t="shared" si="21"/>
        <v>2.6304598748556618E-3</v>
      </c>
      <c r="BL47" s="18">
        <f t="shared" si="22"/>
        <v>6.5542917328271555E-2</v>
      </c>
      <c r="BM47" s="18">
        <f t="shared" si="23"/>
        <v>5.6897050918216729E-2</v>
      </c>
      <c r="BN47" s="18">
        <f t="shared" si="24"/>
        <v>4.0294716117650342E-2</v>
      </c>
      <c r="BO47" s="18">
        <f t="shared" si="25"/>
        <v>8.3895579001969089E-3</v>
      </c>
      <c r="BP47" s="18">
        <f t="shared" si="26"/>
        <v>7.0454317984131709E-2</v>
      </c>
      <c r="BQ47" s="18">
        <f t="shared" si="27"/>
        <v>6.2340995863565674E-2</v>
      </c>
      <c r="BR47" s="18">
        <f t="shared" si="28"/>
        <v>4.0617571766892624E-2</v>
      </c>
      <c r="BS47" s="18">
        <f t="shared" si="29"/>
        <v>1.3566724540765795E-2</v>
      </c>
      <c r="BT47" s="18">
        <f t="shared" si="30"/>
        <v>7.6499765612676685E-2</v>
      </c>
      <c r="BU47" s="18">
        <f t="shared" si="31"/>
        <v>6.6295683008273265E-2</v>
      </c>
      <c r="BV47" s="18">
        <f t="shared" si="32"/>
        <v>4.3690220067901464E-2</v>
      </c>
      <c r="BW47" s="18">
        <f t="shared" si="33"/>
        <v>-7.2464718781041215E-2</v>
      </c>
      <c r="BX47" s="18">
        <f t="shared" si="34"/>
        <v>-2.9345044870971004E-2</v>
      </c>
      <c r="BY47" s="18">
        <f t="shared" si="35"/>
        <v>-3.4420704484156683E-2</v>
      </c>
      <c r="BZ47" s="18">
        <f t="shared" si="36"/>
        <v>-6.0942548845428268E-2</v>
      </c>
      <c r="CA47" s="18">
        <f t="shared" si="37"/>
        <v>1.5364583333332682E-3</v>
      </c>
      <c r="CB47" s="18">
        <f t="shared" si="38"/>
        <v>6.4286562517875012E-2</v>
      </c>
      <c r="CC47" s="18">
        <f t="shared" si="39"/>
        <v>5.8049515766020132E-2</v>
      </c>
      <c r="CD47" s="18">
        <f t="shared" si="40"/>
        <v>4.0063539457023012E-2</v>
      </c>
      <c r="CE47" s="19">
        <v>42</v>
      </c>
      <c r="CF47" s="18">
        <f t="shared" si="44"/>
        <v>8.3895579001969089E-3</v>
      </c>
      <c r="CG47" s="18">
        <f t="shared" si="44"/>
        <v>8.3895579001969089E-3</v>
      </c>
      <c r="CH47" s="18">
        <f t="shared" si="44"/>
        <v>8.3895579001969089E-3</v>
      </c>
      <c r="CI47" s="18">
        <f t="shared" si="44"/>
        <v>0</v>
      </c>
      <c r="CJ47" s="18">
        <f t="shared" si="44"/>
        <v>0</v>
      </c>
      <c r="CK47" s="24">
        <f t="shared" si="44"/>
        <v>8.3895579001969089E-3</v>
      </c>
      <c r="CL47" s="24">
        <f t="shared" si="44"/>
        <v>0</v>
      </c>
    </row>
    <row r="48" spans="1:90" x14ac:dyDescent="0.2">
      <c r="A48" s="19">
        <v>43</v>
      </c>
      <c r="B48" s="16" cm="1">
        <f t="array" ref="B48">INDEX(asset_mu,1,B$3)+INDEX(asset_rets_norm,$A48,B$3)</f>
        <v>1.5322916666666512E-3</v>
      </c>
      <c r="C48" s="16" cm="1">
        <f t="array" ref="C48">INDEX(asset_mu,1,C$3)+INDEX(asset_rets_norm,$A48,C$3)</f>
        <v>2.8266666666666076E-3</v>
      </c>
      <c r="D48" s="16" cm="1">
        <f t="array" ref="D48">INDEX(asset_mu,1,D$3)+INDEX(asset_rets_norm,$A48,D$3)</f>
        <v>3.3007833333333131E-3</v>
      </c>
      <c r="E48" s="16" cm="1">
        <f t="array" ref="E48">INDEX(asset_mu,1,E$3)+INDEX(asset_rets_norm,$A48,E$3)</f>
        <v>4.4274999999983641E-5</v>
      </c>
      <c r="F48" s="16" cm="1">
        <f t="array" ref="F48">INDEX(asset_mu,1,F$3)+INDEX(asset_rets_norm,$A48,F$3)</f>
        <v>2.0115969777571687E-3</v>
      </c>
      <c r="G48" s="16" cm="1">
        <f t="array" ref="G48">INDEX(asset_mu,1,G$3)+INDEX(asset_rets_norm,$A48,G$3)</f>
        <v>3.8333333333334008E-3</v>
      </c>
      <c r="H48" s="16" cm="1">
        <f t="array" ref="H48">INDEX(asset_mu,1,H$3)+INDEX(asset_rets_norm,$A48,H$3)</f>
        <v>5.7037628538370265E-3</v>
      </c>
      <c r="I48" s="16" cm="1">
        <f t="array" ref="I48">INDEX(asset_mu,1,I$3)+INDEX(asset_rets_norm,$A48,I$3)</f>
        <v>-2.3689197725848521E-4</v>
      </c>
      <c r="J48" s="16" cm="1">
        <f t="array" ref="J48">INDEX(asset_mu,1,J$3)+INDEX(asset_rets_norm,$A48,J$3)</f>
        <v>1.2218268937661892E-2</v>
      </c>
      <c r="K48" s="16" cm="1">
        <f t="array" ref="K48">INDEX(asset_mu,1,K$3)+INDEX(asset_rets_norm,$A48,K$3)</f>
        <v>8.8157171643157145E-3</v>
      </c>
      <c r="L48" s="16" cm="1">
        <f t="array" ref="L48">INDEX(asset_mu,1,L$3)+INDEX(asset_rets_norm,$A48,L$3)</f>
        <v>1.4080494459064664E-2</v>
      </c>
      <c r="M48" s="16" cm="1">
        <f t="array" ref="M48">INDEX(asset_mu,1,M$3)+INDEX(asset_rets_norm,$A48,M$3)</f>
        <v>1.7922120241153076E-4</v>
      </c>
      <c r="N48" s="16" cm="1">
        <f t="array" ref="N48">INDEX(asset_mu,1,N$3)+INDEX(asset_rets_norm,$A48,N$3)</f>
        <v>2.541433384801212E-2</v>
      </c>
      <c r="O48" s="16" cm="1">
        <f t="array" ref="O48">INDEX(asset_mu,1,O$3)+INDEX(asset_rets_norm,$A48,O$3)</f>
        <v>1.40957365252323E-2</v>
      </c>
      <c r="P48" s="16" cm="1">
        <f t="array" ref="P48">INDEX(asset_mu,1,P$3)+INDEX(asset_rets_norm,$A48,P$3)</f>
        <v>1.696310049151508E-2</v>
      </c>
      <c r="Q48" s="16" cm="1">
        <f t="array" ref="Q48">INDEX(asset_mu,1,Q$3)+INDEX(asset_rets_norm,$A48,Q$3)</f>
        <v>4.5207758178009356E-4</v>
      </c>
      <c r="R48" s="16" cm="1">
        <f t="array" ref="R48">INDEX(asset_mu,1,R$3)+INDEX(asset_rets_norm,$A48,R$3)</f>
        <v>-7.8994958628423609E-2</v>
      </c>
      <c r="S48" s="16" cm="1">
        <f t="array" ref="S48">INDEX(asset_mu,1,S$3)+INDEX(asset_rets_norm,$A48,S$3)</f>
        <v>-0.14284848039982256</v>
      </c>
      <c r="T48" s="16" cm="1">
        <f t="array" ref="T48">INDEX(asset_mu,1,T$3)+INDEX(asset_rets_norm,$A48,T$3)</f>
        <v>-8.8093806374022934E-2</v>
      </c>
      <c r="U48" s="16" cm="1">
        <f t="array" ref="U48">INDEX(asset_mu,1,U$3)+INDEX(asset_rets_norm,$A48,U$3)</f>
        <v>-7.0034946864196757E-2</v>
      </c>
      <c r="V48" s="16" cm="1">
        <f t="array" ref="V48">INDEX(asset_mu,1,V$3)+INDEX(asset_rets_norm,$A48,V$3)</f>
        <v>1.5322916666666512E-3</v>
      </c>
      <c r="W48" s="16" cm="1">
        <f t="array" ref="W48">INDEX(asset_mu,1,W$3)+INDEX(asset_rets_norm,$A48,W$3)</f>
        <v>2.8496666666666583E-3</v>
      </c>
      <c r="X48" s="16" cm="1">
        <f t="array" ref="X48">INDEX(asset_mu,1,X$3)+INDEX(asset_rets_norm,$A48,X$3)</f>
        <v>3.3302499999999418E-3</v>
      </c>
      <c r="Y48" s="16" cm="1">
        <f t="array" ref="Y48">INDEX(asset_mu,1,Y$3)+INDEX(asset_rets_norm,$A48,Y$3)</f>
        <v>2.4416666666772545E-5</v>
      </c>
      <c r="Z48" s="19">
        <v>43</v>
      </c>
      <c r="AA48" s="16" cm="1">
        <f t="array" ref="AA48">INDEX(fx_mu,1,AA$3)+INDEX(fx_rets_norm,$A48,AA$3)</f>
        <v>0</v>
      </c>
      <c r="AB48" s="16" cm="1">
        <f t="array" ref="AB48">INDEX(fx_mu,1,AB$3)+INDEX(fx_rets_norm,$A48,AB$3)</f>
        <v>-1.4018901613429523E-2</v>
      </c>
      <c r="AC48" s="16" cm="1">
        <f t="array" ref="AC48">INDEX(fx_mu,1,AC$3)+INDEX(fx_rets_norm,$A48,AC$3)</f>
        <v>2.0507266326198488E-2</v>
      </c>
      <c r="AD48" s="16" cm="1">
        <f t="array" ref="AD48">INDEX(fx_mu,1,AD$3)+INDEX(fx_rets_norm,$A48,AD$3)</f>
        <v>-2.9223595182944241E-3</v>
      </c>
      <c r="AE48" s="19">
        <v>43</v>
      </c>
      <c r="AF48" s="16">
        <f t="shared" si="0"/>
        <v>0</v>
      </c>
      <c r="AG48" s="19">
        <v>43</v>
      </c>
      <c r="AH48" s="18" cm="1">
        <f t="array" ref="AH48">(1+B48)*(1+INDEX(fx_rets,$AG48,INDEX(fx_ix,1,AH$3)))-1</f>
        <v>1.5322916666666853E-3</v>
      </c>
      <c r="AI48" s="18" cm="1">
        <f t="array" ref="AI48">(1+C48)*(1+INDEX(fx_rets,$AG48,INDEX(fx_ix,1,AI$3)))-1</f>
        <v>-1.1231861708656976E-2</v>
      </c>
      <c r="AJ48" s="18" cm="1">
        <f t="array" ref="AJ48">(1+D48)*(1+INDEX(fx_rets,$AG48,INDEX(fx_ix,1,AJ$3)))-1</f>
        <v>2.3875739702433618E-2</v>
      </c>
      <c r="AK48" s="18" cm="1">
        <f t="array" ref="AK48">(1+E48)*(1+INDEX(fx_rets,$AG48,INDEX(fx_ix,1,AK$3)))-1</f>
        <v>-2.8782139057620393E-3</v>
      </c>
      <c r="AL48" s="18" cm="1">
        <f t="array" ref="AL48">(1+F48)*(1+INDEX(fx_rets,$AG48,INDEX(fx_ix,1,AL$3)))-1</f>
        <v>2.0115969777572129E-3</v>
      </c>
      <c r="AM48" s="18" cm="1">
        <f t="array" ref="AM48">(1+G48)*(1+INDEX(fx_rets,$AG48,INDEX(fx_ix,1,AM$3)))-1</f>
        <v>-1.0239307402947651E-2</v>
      </c>
      <c r="AN48" s="18" cm="1">
        <f t="array" ref="AN48">(1+H48)*(1+INDEX(fx_rets,$AG48,INDEX(fx_ix,1,AN$3)))-1</f>
        <v>2.6327997763940569E-2</v>
      </c>
      <c r="AO48" s="18" cm="1">
        <f t="array" ref="AO48">(1+I48)*(1+INDEX(fx_rets,$AG48,INDEX(fx_ix,1,AO$3)))-1</f>
        <v>-3.1585592120284556E-3</v>
      </c>
      <c r="AP48" s="18" cm="1">
        <f t="array" ref="AP48">(1+J48)*(1+INDEX(fx_rets,$AG48,INDEX(fx_ix,1,AP$3)))-1</f>
        <v>1.221826893766198E-2</v>
      </c>
      <c r="AQ48" s="18" cm="1">
        <f t="array" ref="AQ48">(1+K48)*(1+INDEX(fx_rets,$AG48,INDEX(fx_ix,1,AQ$3)))-1</f>
        <v>-5.3267711206922419E-3</v>
      </c>
      <c r="AR48" s="18" cm="1">
        <f t="array" ref="AR48">(1+L48)*(1+INDEX(fx_rets,$AG48,INDEX(fx_ix,1,AR$3)))-1</f>
        <v>3.487651323513985E-2</v>
      </c>
      <c r="AS48" s="18" cm="1">
        <f t="array" ref="AS48">(1+M48)*(1+INDEX(fx_rets,$AG48,INDEX(fx_ix,1,AS$3)))-1</f>
        <v>-2.7436620646698051E-3</v>
      </c>
      <c r="AT48" s="18" cm="1">
        <f t="array" ref="AT48">(1+N48)*(1+INDEX(fx_rets,$AG48,INDEX(fx_ix,1,AT$3)))-1</f>
        <v>2.5414333848012172E-2</v>
      </c>
      <c r="AU48" s="18" cm="1">
        <f t="array" ref="AU48">(1+O48)*(1+INDEX(fx_rets,$AG48,INDEX(fx_ix,1,AU$3)))-1</f>
        <v>-1.2077183171332884E-4</v>
      </c>
      <c r="AV48" s="18" cm="1">
        <f t="array" ref="AV48">(1+P48)*(1+INDEX(fx_rets,$AG48,INDEX(fx_ix,1,AV$3)))-1</f>
        <v>3.7818233637211263E-2</v>
      </c>
      <c r="AW48" s="18" cm="1">
        <f t="array" ref="AW48">(1+Q48)*(1+INDEX(fx_rets,$AG48,INDEX(fx_ix,1,AW$3)))-1</f>
        <v>-2.4716030697385927E-3</v>
      </c>
      <c r="AX48" s="18" cm="1">
        <f t="array" ref="AX48">(1+R48)*(1+INDEX(fx_rets,$AG48,INDEX(fx_ix,1,AX$3)))-1</f>
        <v>-7.899495862842365E-2</v>
      </c>
      <c r="AY48" s="18" cm="1">
        <f t="array" ref="AY48">(1+S48)*(1+INDEX(fx_rets,$AG48,INDEX(fx_ix,1,AY$3)))-1</f>
        <v>-0.15486480322089913</v>
      </c>
      <c r="AZ48" s="18" cm="1">
        <f t="array" ref="AZ48">(1+T48)*(1+INDEX(fx_rets,$AG48,INDEX(fx_ix,1,AZ$3)))-1</f>
        <v>-6.9393103196825123E-2</v>
      </c>
      <c r="BA48" s="18" cm="1">
        <f t="array" ref="BA48">(1+U48)*(1+INDEX(fx_rets,$AG48,INDEX(fx_ix,1,BA$3)))-1</f>
        <v>-7.2752639088909388E-2</v>
      </c>
      <c r="BB48" s="18" cm="1">
        <f t="array" ref="BB48">(1+V48)*(1+INDEX(fx_rets,$AG48,INDEX(fx_ix,1,BB$3)))-1</f>
        <v>1.5322916666666853E-3</v>
      </c>
      <c r="BC48" s="18" cm="1">
        <f t="array" ref="BC48">(1+W48)*(1+INDEX(fx_rets,$AG48,INDEX(fx_ix,1,BC$3)))-1</f>
        <v>-1.1209184143394002E-2</v>
      </c>
      <c r="BD48" s="18" cm="1">
        <f t="array" ref="BD48">(1+X48)*(1+INDEX(fx_rets,$AG48,INDEX(fx_ix,1,BD$3)))-1</f>
        <v>2.3905810649881065E-2</v>
      </c>
      <c r="BE48" s="18" cm="1">
        <f t="array" ref="BE48">(1+Y48)*(1+INDEX(fx_rets,$AG48,INDEX(fx_ix,1,BE$3)))-1</f>
        <v>-2.8980142059059633E-3</v>
      </c>
      <c r="BF48" s="19">
        <v>43</v>
      </c>
      <c r="BG48" s="18">
        <f t="shared" si="17"/>
        <v>1.5322916666666853E-3</v>
      </c>
      <c r="BH48" s="18">
        <f t="shared" si="18"/>
        <v>-1.1231861708656976E-2</v>
      </c>
      <c r="BI48" s="18">
        <f t="shared" si="19"/>
        <v>2.3875739702433618E-2</v>
      </c>
      <c r="BJ48" s="18">
        <f t="shared" si="20"/>
        <v>-2.8782139057620393E-3</v>
      </c>
      <c r="BK48" s="18">
        <f t="shared" si="21"/>
        <v>2.0115969777572129E-3</v>
      </c>
      <c r="BL48" s="18">
        <f t="shared" si="22"/>
        <v>-1.0239307402947651E-2</v>
      </c>
      <c r="BM48" s="18">
        <f t="shared" si="23"/>
        <v>2.6327997763940569E-2</v>
      </c>
      <c r="BN48" s="18">
        <f t="shared" si="24"/>
        <v>-3.1585592120284556E-3</v>
      </c>
      <c r="BO48" s="18">
        <f t="shared" si="25"/>
        <v>1.221826893766198E-2</v>
      </c>
      <c r="BP48" s="18">
        <f t="shared" si="26"/>
        <v>-5.3267711206922419E-3</v>
      </c>
      <c r="BQ48" s="18">
        <f t="shared" si="27"/>
        <v>3.487651323513985E-2</v>
      </c>
      <c r="BR48" s="18">
        <f t="shared" si="28"/>
        <v>-2.7436620646698051E-3</v>
      </c>
      <c r="BS48" s="18">
        <f t="shared" si="29"/>
        <v>2.5414333848012172E-2</v>
      </c>
      <c r="BT48" s="18">
        <f t="shared" si="30"/>
        <v>-1.2077183171332884E-4</v>
      </c>
      <c r="BU48" s="18">
        <f t="shared" si="31"/>
        <v>3.7818233637211263E-2</v>
      </c>
      <c r="BV48" s="18">
        <f t="shared" si="32"/>
        <v>-2.4716030697385927E-3</v>
      </c>
      <c r="BW48" s="18">
        <f t="shared" si="33"/>
        <v>-7.899495862842365E-2</v>
      </c>
      <c r="BX48" s="18">
        <f t="shared" si="34"/>
        <v>-0.15486480322089913</v>
      </c>
      <c r="BY48" s="18">
        <f t="shared" si="35"/>
        <v>-6.9393103196825123E-2</v>
      </c>
      <c r="BZ48" s="18">
        <f t="shared" si="36"/>
        <v>-7.2752639088909388E-2</v>
      </c>
      <c r="CA48" s="18">
        <f t="shared" si="37"/>
        <v>1.5322916666666853E-3</v>
      </c>
      <c r="CB48" s="18">
        <f t="shared" si="38"/>
        <v>-1.1209184143394002E-2</v>
      </c>
      <c r="CC48" s="18">
        <f t="shared" si="39"/>
        <v>2.3905810649881065E-2</v>
      </c>
      <c r="CD48" s="18">
        <f t="shared" si="40"/>
        <v>-2.8980142059059633E-3</v>
      </c>
      <c r="CE48" s="19">
        <v>43</v>
      </c>
      <c r="CF48" s="18">
        <f t="shared" si="44"/>
        <v>1.221826893766198E-2</v>
      </c>
      <c r="CG48" s="18">
        <f t="shared" si="44"/>
        <v>1.221826893766198E-2</v>
      </c>
      <c r="CH48" s="18">
        <f t="shared" si="44"/>
        <v>1.221826893766198E-2</v>
      </c>
      <c r="CI48" s="18">
        <f t="shared" si="44"/>
        <v>0</v>
      </c>
      <c r="CJ48" s="18">
        <f t="shared" si="44"/>
        <v>0</v>
      </c>
      <c r="CK48" s="24">
        <f t="shared" si="44"/>
        <v>1.221826893766198E-2</v>
      </c>
      <c r="CL48" s="24">
        <f t="shared" si="44"/>
        <v>0</v>
      </c>
    </row>
    <row r="49" spans="1:90" x14ac:dyDescent="0.2">
      <c r="A49" s="19">
        <v>44</v>
      </c>
      <c r="B49" s="16" cm="1">
        <f t="array" ref="B49">INDEX(asset_mu,1,B$3)+INDEX(asset_rets_norm,$A49,B$3)</f>
        <v>1.5166666666666512E-3</v>
      </c>
      <c r="C49" s="16" cm="1">
        <f t="array" ref="C49">INDEX(asset_mu,1,C$3)+INDEX(asset_rets_norm,$A49,C$3)</f>
        <v>2.7874999999999411E-3</v>
      </c>
      <c r="D49" s="16" cm="1">
        <f t="array" ref="D49">INDEX(asset_mu,1,D$3)+INDEX(asset_rets_norm,$A49,D$3)</f>
        <v>3.2778666666666463E-3</v>
      </c>
      <c r="E49" s="16" cm="1">
        <f t="array" ref="E49">INDEX(asset_mu,1,E$3)+INDEX(asset_rets_norm,$A49,E$3)</f>
        <v>4.2708333333316975E-5</v>
      </c>
      <c r="F49" s="16" cm="1">
        <f t="array" ref="F49">INDEX(asset_mu,1,F$3)+INDEX(asset_rets_norm,$A49,F$3)</f>
        <v>1.2879818594104364E-3</v>
      </c>
      <c r="G49" s="16" cm="1">
        <f t="array" ref="G49">INDEX(asset_mu,1,G$3)+INDEX(asset_rets_norm,$A49,G$3)</f>
        <v>3.110881969992364E-3</v>
      </c>
      <c r="H49" s="16" cm="1">
        <f t="array" ref="H49">INDEX(asset_mu,1,H$3)+INDEX(asset_rets_norm,$A49,H$3)</f>
        <v>3.2813183607991701E-3</v>
      </c>
      <c r="I49" s="16" cm="1">
        <f t="array" ref="I49">INDEX(asset_mu,1,I$3)+INDEX(asset_rets_norm,$A49,I$3)</f>
        <v>1.4809256772765919E-4</v>
      </c>
      <c r="J49" s="16" cm="1">
        <f t="array" ref="J49">INDEX(asset_mu,1,J$3)+INDEX(asset_rets_norm,$A49,J$3)</f>
        <v>3.4256042744766012E-3</v>
      </c>
      <c r="K49" s="16" cm="1">
        <f t="array" ref="K49">INDEX(asset_mu,1,K$3)+INDEX(asset_rets_norm,$A49,K$3)</f>
        <v>5.1145864070032271E-3</v>
      </c>
      <c r="L49" s="16" cm="1">
        <f t="array" ref="L49">INDEX(asset_mu,1,L$3)+INDEX(asset_rets_norm,$A49,L$3)</f>
        <v>6.0115898691022081E-3</v>
      </c>
      <c r="M49" s="16" cm="1">
        <f t="array" ref="M49">INDEX(asset_mu,1,M$3)+INDEX(asset_rets_norm,$A49,M$3)</f>
        <v>7.8191602004739334E-4</v>
      </c>
      <c r="N49" s="16" cm="1">
        <f t="array" ref="N49">INDEX(asset_mu,1,N$3)+INDEX(asset_rets_norm,$A49,N$3)</f>
        <v>1.386954424393955E-2</v>
      </c>
      <c r="O49" s="16" cm="1">
        <f t="array" ref="O49">INDEX(asset_mu,1,O$3)+INDEX(asset_rets_norm,$A49,O$3)</f>
        <v>9.5487686053152554E-3</v>
      </c>
      <c r="P49" s="16" cm="1">
        <f t="array" ref="P49">INDEX(asset_mu,1,P$3)+INDEX(asset_rets_norm,$A49,P$3)</f>
        <v>1.0371902375350706E-2</v>
      </c>
      <c r="Q49" s="16" cm="1">
        <f t="array" ref="Q49">INDEX(asset_mu,1,Q$3)+INDEX(asset_rets_norm,$A49,Q$3)</f>
        <v>3.9352461173994564E-3</v>
      </c>
      <c r="R49" s="16" cm="1">
        <f t="array" ref="R49">INDEX(asset_mu,1,R$3)+INDEX(asset_rets_norm,$A49,R$3)</f>
        <v>4.8814198898662732E-3</v>
      </c>
      <c r="S49" s="16" cm="1">
        <f t="array" ref="S49">INDEX(asset_mu,1,S$3)+INDEX(asset_rets_norm,$A49,S$3)</f>
        <v>8.7497533314220399E-3</v>
      </c>
      <c r="T49" s="16" cm="1">
        <f t="array" ref="T49">INDEX(asset_mu,1,T$3)+INDEX(asset_rets_norm,$A49,T$3)</f>
        <v>-4.4510385756675987E-3</v>
      </c>
      <c r="U49" s="16" cm="1">
        <f t="array" ref="U49">INDEX(asset_mu,1,U$3)+INDEX(asset_rets_norm,$A49,U$3)</f>
        <v>-2.618359698479656E-2</v>
      </c>
      <c r="V49" s="16" cm="1">
        <f t="array" ref="V49">INDEX(asset_mu,1,V$3)+INDEX(asset_rets_norm,$A49,V$3)</f>
        <v>1.5166666666666512E-3</v>
      </c>
      <c r="W49" s="16" cm="1">
        <f t="array" ref="W49">INDEX(asset_mu,1,W$3)+INDEX(asset_rets_norm,$A49,W$3)</f>
        <v>2.7652499999999917E-3</v>
      </c>
      <c r="X49" s="16" cm="1">
        <f t="array" ref="X49">INDEX(asset_mu,1,X$3)+INDEX(asset_rets_norm,$A49,X$3)</f>
        <v>3.2008333333332748E-3</v>
      </c>
      <c r="Y49" s="16" cm="1">
        <f t="array" ref="Y49">INDEX(asset_mu,1,Y$3)+INDEX(asset_rets_norm,$A49,Y$3)</f>
        <v>5.7500000000105881E-5</v>
      </c>
      <c r="Z49" s="19">
        <v>44</v>
      </c>
      <c r="AA49" s="16" cm="1">
        <f t="array" ref="AA49">INDEX(fx_mu,1,AA$3)+INDEX(fx_rets_norm,$A49,AA$3)</f>
        <v>0</v>
      </c>
      <c r="AB49" s="16" cm="1">
        <f t="array" ref="AB49">INDEX(fx_mu,1,AB$3)+INDEX(fx_rets_norm,$A49,AB$3)</f>
        <v>4.7743190940584893E-3</v>
      </c>
      <c r="AC49" s="16" cm="1">
        <f t="array" ref="AC49">INDEX(fx_mu,1,AC$3)+INDEX(fx_rets_norm,$A49,AC$3)</f>
        <v>-8.0300964906720937E-3</v>
      </c>
      <c r="AD49" s="16" cm="1">
        <f t="array" ref="AD49">INDEX(fx_mu,1,AD$3)+INDEX(fx_rets_norm,$A49,AD$3)</f>
        <v>1.1982189058134553E-2</v>
      </c>
      <c r="AE49" s="19">
        <v>44</v>
      </c>
      <c r="AF49" s="16">
        <f t="shared" si="0"/>
        <v>0</v>
      </c>
      <c r="AG49" s="19">
        <v>44</v>
      </c>
      <c r="AH49" s="18" cm="1">
        <f t="array" ref="AH49">(1+B49)*(1+INDEX(fx_rets,$AG49,INDEX(fx_ix,1,AH$3)))-1</f>
        <v>1.5166666666666107E-3</v>
      </c>
      <c r="AI49" s="18" cm="1">
        <f t="array" ref="AI49">(1+C49)*(1+INDEX(fx_rets,$AG49,INDEX(fx_ix,1,AI$3)))-1</f>
        <v>7.5751275085331748E-3</v>
      </c>
      <c r="AJ49" s="18" cm="1">
        <f t="array" ref="AJ49">(1+D49)*(1+INDEX(fx_rets,$AG49,INDEX(fx_ix,1,AJ$3)))-1</f>
        <v>-4.7785514096223558E-3</v>
      </c>
      <c r="AK49" s="18" cm="1">
        <f t="array" ref="AK49">(1+E49)*(1+INDEX(fx_rets,$AG49,INDEX(fx_ix,1,AK$3)))-1</f>
        <v>1.2025409130792308E-2</v>
      </c>
      <c r="AL49" s="18" cm="1">
        <f t="array" ref="AL49">(1+F49)*(1+INDEX(fx_rets,$AG49,INDEX(fx_ix,1,AL$3)))-1</f>
        <v>1.2879818594104808E-3</v>
      </c>
      <c r="AM49" s="18" cm="1">
        <f t="array" ref="AM49">(1+G49)*(1+INDEX(fx_rets,$AG49,INDEX(fx_ix,1,AM$3)))-1</f>
        <v>7.9000534072395379E-3</v>
      </c>
      <c r="AN49" s="18" cm="1">
        <f t="array" ref="AN49">(1+H49)*(1+INDEX(fx_rets,$AG49,INDEX(fx_ix,1,AN$3)))-1</f>
        <v>-4.7751274329267401E-3</v>
      </c>
      <c r="AO49" s="18" cm="1">
        <f t="array" ref="AO49">(1+I49)*(1+INDEX(fx_rets,$AG49,INDEX(fx_ix,1,AO$3)))-1</f>
        <v>1.2132056099007027E-2</v>
      </c>
      <c r="AP49" s="18" cm="1">
        <f t="array" ref="AP49">(1+J49)*(1+INDEX(fx_rets,$AG49,INDEX(fx_ix,1,AP$3)))-1</f>
        <v>3.4256042744766901E-3</v>
      </c>
      <c r="AQ49" s="18" cm="1">
        <f t="array" ref="AQ49">(1+K49)*(1+INDEX(fx_rets,$AG49,INDEX(fx_ix,1,AQ$3)))-1</f>
        <v>9.9133241686029105E-3</v>
      </c>
      <c r="AR49" s="18" cm="1">
        <f t="array" ref="AR49">(1+L49)*(1+INDEX(fx_rets,$AG49,INDEX(fx_ix,1,AR$3)))-1</f>
        <v>-2.0667802682811098E-3</v>
      </c>
      <c r="AS49" s="18" cm="1">
        <f t="array" ref="AS49">(1+M49)*(1+INDEX(fx_rets,$AG49,INDEX(fx_ix,1,AS$3)))-1</f>
        <v>1.2773474143761732E-2</v>
      </c>
      <c r="AT49" s="18" cm="1">
        <f t="array" ref="AT49">(1+N49)*(1+INDEX(fx_rets,$AG49,INDEX(fx_ix,1,AT$3)))-1</f>
        <v>1.3869544243939602E-2</v>
      </c>
      <c r="AU49" s="18" cm="1">
        <f t="array" ref="AU49">(1+O49)*(1+INDEX(fx_rets,$AG49,INDEX(fx_ix,1,AU$3)))-1</f>
        <v>1.4368676567650951E-2</v>
      </c>
      <c r="AV49" s="18" cm="1">
        <f t="array" ref="AV49">(1+P49)*(1+INDEX(fx_rets,$AG49,INDEX(fx_ix,1,AV$3)))-1</f>
        <v>2.258518507812779E-3</v>
      </c>
      <c r="AW49" s="18" cm="1">
        <f t="array" ref="AW49">(1+Q49)*(1+INDEX(fx_rets,$AG49,INDEX(fx_ix,1,AW$3)))-1</f>
        <v>1.5964588038503091E-2</v>
      </c>
      <c r="AX49" s="18" cm="1">
        <f t="array" ref="AX49">(1+R49)*(1+INDEX(fx_rets,$AG49,INDEX(fx_ix,1,AX$3)))-1</f>
        <v>4.8814198898663452E-3</v>
      </c>
      <c r="AY49" s="18" cm="1">
        <f t="array" ref="AY49">(1+S49)*(1+INDEX(fx_rets,$AG49,INDEX(fx_ix,1,AY$3)))-1</f>
        <v>1.3565846539879134E-2</v>
      </c>
      <c r="AZ49" s="18" cm="1">
        <f t="array" ref="AZ49">(1+T49)*(1+INDEX(fx_rets,$AG49,INDEX(fx_ix,1,AZ$3)))-1</f>
        <v>-1.2445392797093446E-2</v>
      </c>
      <c r="BA49" s="18" cm="1">
        <f t="array" ref="BA49">(1+U49)*(1+INDEX(fx_rets,$AG49,INDEX(fx_ix,1,BA$3)))-1</f>
        <v>-1.4515144735955721E-2</v>
      </c>
      <c r="BB49" s="18" cm="1">
        <f t="array" ref="BB49">(1+V49)*(1+INDEX(fx_rets,$AG49,INDEX(fx_ix,1,BB$3)))-1</f>
        <v>1.5166666666666107E-3</v>
      </c>
      <c r="BC49" s="18" cm="1">
        <f t="array" ref="BC49">(1+W49)*(1+INDEX(fx_rets,$AG49,INDEX(fx_ix,1,BC$3)))-1</f>
        <v>7.5527712799332569E-3</v>
      </c>
      <c r="BD49" s="18" cm="1">
        <f t="array" ref="BD49">(1+X49)*(1+INDEX(fx_rets,$AG49,INDEX(fx_ix,1,BD$3)))-1</f>
        <v>-4.8549661578559666E-3</v>
      </c>
      <c r="BE49" s="18" cm="1">
        <f t="array" ref="BE49">(1+Y49)*(1+INDEX(fx_rets,$AG49,INDEX(fx_ix,1,BE$3)))-1</f>
        <v>1.2040378034005483E-2</v>
      </c>
      <c r="BF49" s="19">
        <v>44</v>
      </c>
      <c r="BG49" s="18">
        <f t="shared" si="17"/>
        <v>1.5166666666666107E-3</v>
      </c>
      <c r="BH49" s="18">
        <f t="shared" si="18"/>
        <v>7.5751275085331748E-3</v>
      </c>
      <c r="BI49" s="18">
        <f t="shared" si="19"/>
        <v>-4.7785514096223558E-3</v>
      </c>
      <c r="BJ49" s="18">
        <f t="shared" si="20"/>
        <v>1.2025409130792308E-2</v>
      </c>
      <c r="BK49" s="18">
        <f t="shared" si="21"/>
        <v>1.2879818594104808E-3</v>
      </c>
      <c r="BL49" s="18">
        <f t="shared" si="22"/>
        <v>7.9000534072395379E-3</v>
      </c>
      <c r="BM49" s="18">
        <f t="shared" si="23"/>
        <v>-4.7751274329267401E-3</v>
      </c>
      <c r="BN49" s="18">
        <f t="shared" si="24"/>
        <v>1.2132056099007027E-2</v>
      </c>
      <c r="BO49" s="18">
        <f t="shared" si="25"/>
        <v>3.4256042744766901E-3</v>
      </c>
      <c r="BP49" s="18">
        <f t="shared" si="26"/>
        <v>9.9133241686029105E-3</v>
      </c>
      <c r="BQ49" s="18">
        <f t="shared" si="27"/>
        <v>-2.0667802682811098E-3</v>
      </c>
      <c r="BR49" s="18">
        <f t="shared" si="28"/>
        <v>1.2773474143761732E-2</v>
      </c>
      <c r="BS49" s="18">
        <f t="shared" si="29"/>
        <v>1.3869544243939602E-2</v>
      </c>
      <c r="BT49" s="18">
        <f t="shared" si="30"/>
        <v>1.4368676567650951E-2</v>
      </c>
      <c r="BU49" s="18">
        <f t="shared" si="31"/>
        <v>2.258518507812779E-3</v>
      </c>
      <c r="BV49" s="18">
        <f t="shared" si="32"/>
        <v>1.5964588038503091E-2</v>
      </c>
      <c r="BW49" s="18">
        <f t="shared" si="33"/>
        <v>4.8814198898663452E-3</v>
      </c>
      <c r="BX49" s="18">
        <f t="shared" si="34"/>
        <v>1.3565846539879134E-2</v>
      </c>
      <c r="BY49" s="18">
        <f t="shared" si="35"/>
        <v>-1.2445392797093446E-2</v>
      </c>
      <c r="BZ49" s="18">
        <f t="shared" si="36"/>
        <v>-1.4515144735955721E-2</v>
      </c>
      <c r="CA49" s="18">
        <f t="shared" si="37"/>
        <v>1.5166666666666107E-3</v>
      </c>
      <c r="CB49" s="18">
        <f t="shared" si="38"/>
        <v>7.5527712799332569E-3</v>
      </c>
      <c r="CC49" s="18">
        <f t="shared" si="39"/>
        <v>-4.8549661578559666E-3</v>
      </c>
      <c r="CD49" s="18">
        <f t="shared" si="40"/>
        <v>1.2040378034005483E-2</v>
      </c>
      <c r="CE49" s="19">
        <v>44</v>
      </c>
      <c r="CF49" s="18">
        <f t="shared" si="44"/>
        <v>3.4256042744766901E-3</v>
      </c>
      <c r="CG49" s="18">
        <f t="shared" si="44"/>
        <v>3.4256042744766901E-3</v>
      </c>
      <c r="CH49" s="18">
        <f t="shared" si="44"/>
        <v>3.4256042744766901E-3</v>
      </c>
      <c r="CI49" s="18">
        <f t="shared" si="44"/>
        <v>0</v>
      </c>
      <c r="CJ49" s="18">
        <f t="shared" si="44"/>
        <v>0</v>
      </c>
      <c r="CK49" s="24">
        <f t="shared" si="44"/>
        <v>3.4256042744766901E-3</v>
      </c>
      <c r="CL49" s="24">
        <f t="shared" si="44"/>
        <v>0</v>
      </c>
    </row>
    <row r="50" spans="1:90" x14ac:dyDescent="0.2">
      <c r="A50" s="19">
        <v>45</v>
      </c>
      <c r="B50" s="16" cm="1">
        <f t="array" ref="B50">INDEX(asset_mu,1,B$3)+INDEX(asset_rets_norm,$A50,B$3)</f>
        <v>1.5166666666666512E-3</v>
      </c>
      <c r="C50" s="16" cm="1">
        <f t="array" ref="C50">INDEX(asset_mu,1,C$3)+INDEX(asset_rets_norm,$A50,C$3)</f>
        <v>2.7808333333332745E-3</v>
      </c>
      <c r="D50" s="16" cm="1">
        <f t="array" ref="D50">INDEX(asset_mu,1,D$3)+INDEX(asset_rets_norm,$A50,D$3)</f>
        <v>3.3427083333333134E-3</v>
      </c>
      <c r="E50" s="16" cm="1">
        <f t="array" ref="E50">INDEX(asset_mu,1,E$3)+INDEX(asset_rets_norm,$A50,E$3)</f>
        <v>4.4791666666650309E-5</v>
      </c>
      <c r="F50" s="16" cm="1">
        <f t="array" ref="F50">INDEX(asset_mu,1,F$3)+INDEX(asset_rets_norm,$A50,F$3)</f>
        <v>2.6149237867478361E-3</v>
      </c>
      <c r="G50" s="16" cm="1">
        <f t="array" ref="G50">INDEX(asset_mu,1,G$3)+INDEX(asset_rets_norm,$A50,G$3)</f>
        <v>3.8765429947818409E-3</v>
      </c>
      <c r="H50" s="16" cm="1">
        <f t="array" ref="H50">INDEX(asset_mu,1,H$3)+INDEX(asset_rets_norm,$A50,H$3)</f>
        <v>3.9973835307798543E-3</v>
      </c>
      <c r="I50" s="16" cm="1">
        <f t="array" ref="I50">INDEX(asset_mu,1,I$3)+INDEX(asset_rets_norm,$A50,I$3)</f>
        <v>1.4807063956637242E-4</v>
      </c>
      <c r="J50" s="16" cm="1">
        <f t="array" ref="J50">INDEX(asset_mu,1,J$3)+INDEX(asset_rets_norm,$A50,J$3)</f>
        <v>8.2580971909104409E-3</v>
      </c>
      <c r="K50" s="16" cm="1">
        <f t="array" ref="K50">INDEX(asset_mu,1,K$3)+INDEX(asset_rets_norm,$A50,K$3)</f>
        <v>1.0263686797594027E-2</v>
      </c>
      <c r="L50" s="16" cm="1">
        <f t="array" ref="L50">INDEX(asset_mu,1,L$3)+INDEX(asset_rets_norm,$A50,L$3)</f>
        <v>8.9410172122863403E-3</v>
      </c>
      <c r="M50" s="16" cm="1">
        <f t="array" ref="M50">INDEX(asset_mu,1,M$3)+INDEX(asset_rets_norm,$A50,M$3)</f>
        <v>-4.7203850097921897E-4</v>
      </c>
      <c r="N50" s="16" cm="1">
        <f t="array" ref="N50">INDEX(asset_mu,1,N$3)+INDEX(asset_rets_norm,$A50,N$3)</f>
        <v>2.344189116629786E-2</v>
      </c>
      <c r="O50" s="16" cm="1">
        <f t="array" ref="O50">INDEX(asset_mu,1,O$3)+INDEX(asset_rets_norm,$A50,O$3)</f>
        <v>1.9099949412923783E-2</v>
      </c>
      <c r="P50" s="16" cm="1">
        <f t="array" ref="P50">INDEX(asset_mu,1,P$3)+INDEX(asset_rets_norm,$A50,P$3)</f>
        <v>1.45034119898654E-2</v>
      </c>
      <c r="Q50" s="16" cm="1">
        <f t="array" ref="Q50">INDEX(asset_mu,1,Q$3)+INDEX(asset_rets_norm,$A50,Q$3)</f>
        <v>-1.3940053400454378E-3</v>
      </c>
      <c r="R50" s="16" cm="1">
        <f t="array" ref="R50">INDEX(asset_mu,1,R$3)+INDEX(asset_rets_norm,$A50,R$3)</f>
        <v>-0.11002434311788419</v>
      </c>
      <c r="S50" s="16" cm="1">
        <f t="array" ref="S50">INDEX(asset_mu,1,S$3)+INDEX(asset_rets_norm,$A50,S$3)</f>
        <v>-0.1863587877266738</v>
      </c>
      <c r="T50" s="16" cm="1">
        <f t="array" ref="T50">INDEX(asset_mu,1,T$3)+INDEX(asset_rets_norm,$A50,T$3)</f>
        <v>-0.11957987367823437</v>
      </c>
      <c r="U50" s="16" cm="1">
        <f t="array" ref="U50">INDEX(asset_mu,1,U$3)+INDEX(asset_rets_norm,$A50,U$3)</f>
        <v>-2.4535049327913512E-2</v>
      </c>
      <c r="V50" s="16" cm="1">
        <f t="array" ref="V50">INDEX(asset_mu,1,V$3)+INDEX(asset_rets_norm,$A50,V$3)</f>
        <v>1.5166666666666512E-3</v>
      </c>
      <c r="W50" s="16" cm="1">
        <f t="array" ref="W50">INDEX(asset_mu,1,W$3)+INDEX(asset_rets_norm,$A50,W$3)</f>
        <v>2.7739166666666589E-3</v>
      </c>
      <c r="X50" s="16" cm="1">
        <f t="array" ref="X50">INDEX(asset_mu,1,X$3)+INDEX(asset_rets_norm,$A50,X$3)</f>
        <v>3.3090833333332746E-3</v>
      </c>
      <c r="Y50" s="16" cm="1">
        <f t="array" ref="Y50">INDEX(asset_mu,1,Y$3)+INDEX(asset_rets_norm,$A50,Y$3)</f>
        <v>-7.4999999998941202E-6</v>
      </c>
      <c r="Z50" s="19">
        <v>45</v>
      </c>
      <c r="AA50" s="16" cm="1">
        <f t="array" ref="AA50">INDEX(fx_mu,1,AA$3)+INDEX(fx_rets_norm,$A50,AA$3)</f>
        <v>0</v>
      </c>
      <c r="AB50" s="16" cm="1">
        <f t="array" ref="AB50">INDEX(fx_mu,1,AB$3)+INDEX(fx_rets_norm,$A50,AB$3)</f>
        <v>4.3019224700701422E-3</v>
      </c>
      <c r="AC50" s="16" cm="1">
        <f t="array" ref="AC50">INDEX(fx_mu,1,AC$3)+INDEX(fx_rets_norm,$A50,AC$3)</f>
        <v>1.3041587121709337E-2</v>
      </c>
      <c r="AD50" s="16" cm="1">
        <f t="array" ref="AD50">INDEX(fx_mu,1,AD$3)+INDEX(fx_rets_norm,$A50,AD$3)</f>
        <v>-2.7253576703172275E-2</v>
      </c>
      <c r="AE50" s="19">
        <v>45</v>
      </c>
      <c r="AF50" s="16">
        <f t="shared" si="0"/>
        <v>0</v>
      </c>
      <c r="AG50" s="19">
        <v>45</v>
      </c>
      <c r="AH50" s="18" cm="1">
        <f t="array" ref="AH50">(1+B50)*(1+INDEX(fx_rets,$AG50,INDEX(fx_ix,1,AH$3)))-1</f>
        <v>1.5166666666666107E-3</v>
      </c>
      <c r="AI50" s="18" cm="1">
        <f t="array" ref="AI50">(1+C50)*(1+INDEX(fx_rets,$AG50,INDEX(fx_ix,1,AI$3)))-1</f>
        <v>7.0947187328056494E-3</v>
      </c>
      <c r="AJ50" s="18" cm="1">
        <f t="array" ref="AJ50">(1+D50)*(1+INDEX(fx_rets,$AG50,INDEX(fx_ix,1,AJ$3)))-1</f>
        <v>1.6427889676994267E-2</v>
      </c>
      <c r="AK50" s="18" cm="1">
        <f t="array" ref="AK50">(1+E50)*(1+INDEX(fx_rets,$AG50,INDEX(fx_ix,1,AK$3)))-1</f>
        <v>-2.7210005769628842E-2</v>
      </c>
      <c r="AL50" s="18" cm="1">
        <f t="array" ref="AL50">(1+F50)*(1+INDEX(fx_rets,$AG50,INDEX(fx_ix,1,AL$3)))-1</f>
        <v>2.6149237867478803E-3</v>
      </c>
      <c r="AM50" s="18" cm="1">
        <f t="array" ref="AM50">(1+G50)*(1+INDEX(fx_rets,$AG50,INDEX(fx_ix,1,AM$3)))-1</f>
        <v>8.1951420522674567E-3</v>
      </c>
      <c r="AN50" s="18" cm="1">
        <f t="array" ref="AN50">(1+H50)*(1+INDEX(fx_rets,$AG50,INDEX(fx_ix,1,AN$3)))-1</f>
        <v>1.7091102878064701E-2</v>
      </c>
      <c r="AO50" s="18" cm="1">
        <f t="array" ref="AO50">(1+I50)*(1+INDEX(fx_rets,$AG50,INDEX(fx_ix,1,AO$3)))-1</f>
        <v>-2.7109541518138713E-2</v>
      </c>
      <c r="AP50" s="18" cm="1">
        <f t="array" ref="AP50">(1+J50)*(1+INDEX(fx_rets,$AG50,INDEX(fx_ix,1,AP$3)))-1</f>
        <v>8.2580971909105294E-3</v>
      </c>
      <c r="AQ50" s="18" cm="1">
        <f t="array" ref="AQ50">(1+K50)*(1+INDEX(fx_rets,$AG50,INDEX(fx_ix,1,AQ$3)))-1</f>
        <v>1.4609762852524577E-2</v>
      </c>
      <c r="AR50" s="18" cm="1">
        <f t="array" ref="AR50">(1+L50)*(1+INDEX(fx_rets,$AG50,INDEX(fx_ix,1,AR$3)))-1</f>
        <v>2.2099209388926511E-2</v>
      </c>
      <c r="AS50" s="18" cm="1">
        <f t="array" ref="AS50">(1+M50)*(1+INDEX(fx_rets,$AG50,INDEX(fx_ix,1,AS$3)))-1</f>
        <v>-2.771275046665822E-2</v>
      </c>
      <c r="AT50" s="18" cm="1">
        <f t="array" ref="AT50">(1+N50)*(1+INDEX(fx_rets,$AG50,INDEX(fx_ix,1,AT$3)))-1</f>
        <v>2.3441891166297912E-2</v>
      </c>
      <c r="AU50" s="18" cm="1">
        <f t="array" ref="AU50">(1+O50)*(1+INDEX(fx_rets,$AG50,INDEX(fx_ix,1,AU$3)))-1</f>
        <v>2.3484038384550709E-2</v>
      </c>
      <c r="AV50" s="18" cm="1">
        <f t="array" ref="AV50">(1+P50)*(1+INDEX(fx_rets,$AG50,INDEX(fx_ix,1,AV$3)))-1</f>
        <v>2.7734146622602651E-2</v>
      </c>
      <c r="AW50" s="18" cm="1">
        <f t="array" ref="AW50">(1+Q50)*(1+INDEX(fx_rets,$AG50,INDEX(fx_ix,1,AW$3)))-1</f>
        <v>-2.8609590411758146E-2</v>
      </c>
      <c r="AX50" s="18" cm="1">
        <f t="array" ref="AX50">(1+R50)*(1+INDEX(fx_rets,$AG50,INDEX(fx_ix,1,AX$3)))-1</f>
        <v>-0.11002434311788423</v>
      </c>
      <c r="AY50" s="18" cm="1">
        <f t="array" ref="AY50">(1+S50)*(1+INDEX(fx_rets,$AG50,INDEX(fx_ix,1,AY$3)))-1</f>
        <v>-0.18285856631302</v>
      </c>
      <c r="AZ50" s="18" cm="1">
        <f t="array" ref="AZ50">(1+T50)*(1+INDEX(fx_rets,$AG50,INDEX(fx_ix,1,AZ$3)))-1</f>
        <v>-0.10809779789710272</v>
      </c>
      <c r="BA50" s="18" cm="1">
        <f t="array" ref="BA50">(1+U50)*(1+INDEX(fx_rets,$AG50,INDEX(fx_ix,1,BA$3)))-1</f>
        <v>-5.1119958182311409E-2</v>
      </c>
      <c r="BB50" s="18" cm="1">
        <f t="array" ref="BB50">(1+V50)*(1+INDEX(fx_rets,$AG50,INDEX(fx_ix,1,BB$3)))-1</f>
        <v>1.5166666666666107E-3</v>
      </c>
      <c r="BC50" s="18" cm="1">
        <f t="array" ref="BC50">(1+W50)*(1+INDEX(fx_rets,$AG50,INDEX(fx_ix,1,BC$3)))-1</f>
        <v>7.0877723111752999E-3</v>
      </c>
      <c r="BD50" s="18" cm="1">
        <f t="array" ref="BD50">(1+X50)*(1+INDEX(fx_rets,$AG50,INDEX(fx_ix,1,BD$3)))-1</f>
        <v>1.6393826153627389E-2</v>
      </c>
      <c r="BE50" s="18" cm="1">
        <f t="array" ref="BE50">(1+Y50)*(1+INDEX(fx_rets,$AG50,INDEX(fx_ix,1,BE$3)))-1</f>
        <v>-2.7260872301346994E-2</v>
      </c>
      <c r="BF50" s="19">
        <v>45</v>
      </c>
      <c r="BG50" s="18">
        <f t="shared" si="17"/>
        <v>1.5166666666666107E-3</v>
      </c>
      <c r="BH50" s="18">
        <f t="shared" si="18"/>
        <v>7.0947187328056494E-3</v>
      </c>
      <c r="BI50" s="18">
        <f t="shared" si="19"/>
        <v>1.6427889676994267E-2</v>
      </c>
      <c r="BJ50" s="18">
        <f t="shared" si="20"/>
        <v>-2.7210005769628842E-2</v>
      </c>
      <c r="BK50" s="18">
        <f t="shared" si="21"/>
        <v>2.6149237867478803E-3</v>
      </c>
      <c r="BL50" s="18">
        <f t="shared" si="22"/>
        <v>8.1951420522674567E-3</v>
      </c>
      <c r="BM50" s="18">
        <f t="shared" si="23"/>
        <v>1.7091102878064701E-2</v>
      </c>
      <c r="BN50" s="18">
        <f t="shared" si="24"/>
        <v>-2.7109541518138713E-2</v>
      </c>
      <c r="BO50" s="18">
        <f t="shared" si="25"/>
        <v>8.2580971909105294E-3</v>
      </c>
      <c r="BP50" s="18">
        <f t="shared" si="26"/>
        <v>1.4609762852524577E-2</v>
      </c>
      <c r="BQ50" s="18">
        <f t="shared" si="27"/>
        <v>2.2099209388926511E-2</v>
      </c>
      <c r="BR50" s="18">
        <f t="shared" si="28"/>
        <v>-2.771275046665822E-2</v>
      </c>
      <c r="BS50" s="18">
        <f t="shared" si="29"/>
        <v>2.3441891166297912E-2</v>
      </c>
      <c r="BT50" s="18">
        <f t="shared" si="30"/>
        <v>2.3484038384550709E-2</v>
      </c>
      <c r="BU50" s="18">
        <f t="shared" si="31"/>
        <v>2.7734146622602651E-2</v>
      </c>
      <c r="BV50" s="18">
        <f t="shared" si="32"/>
        <v>-2.8609590411758146E-2</v>
      </c>
      <c r="BW50" s="18">
        <f t="shared" si="33"/>
        <v>-0.11002434311788423</v>
      </c>
      <c r="BX50" s="18">
        <f t="shared" si="34"/>
        <v>-0.18285856631302</v>
      </c>
      <c r="BY50" s="18">
        <f t="shared" si="35"/>
        <v>-0.10809779789710272</v>
      </c>
      <c r="BZ50" s="18">
        <f t="shared" si="36"/>
        <v>-5.1119958182311409E-2</v>
      </c>
      <c r="CA50" s="18">
        <f t="shared" si="37"/>
        <v>1.5166666666666107E-3</v>
      </c>
      <c r="CB50" s="18">
        <f t="shared" si="38"/>
        <v>7.0877723111752999E-3</v>
      </c>
      <c r="CC50" s="18">
        <f t="shared" si="39"/>
        <v>1.6393826153627389E-2</v>
      </c>
      <c r="CD50" s="18">
        <f t="shared" si="40"/>
        <v>-2.7260872301346994E-2</v>
      </c>
      <c r="CE50" s="19">
        <v>45</v>
      </c>
      <c r="CF50" s="18">
        <f t="shared" si="44"/>
        <v>8.2580971909105294E-3</v>
      </c>
      <c r="CG50" s="18">
        <f t="shared" si="44"/>
        <v>8.2580971909105294E-3</v>
      </c>
      <c r="CH50" s="18">
        <f t="shared" si="44"/>
        <v>8.2580971909105294E-3</v>
      </c>
      <c r="CI50" s="18">
        <f t="shared" si="44"/>
        <v>0</v>
      </c>
      <c r="CJ50" s="18">
        <f t="shared" si="44"/>
        <v>0</v>
      </c>
      <c r="CK50" s="24">
        <f t="shared" si="44"/>
        <v>8.2580971909105294E-3</v>
      </c>
      <c r="CL50" s="24">
        <f t="shared" si="44"/>
        <v>0</v>
      </c>
    </row>
    <row r="51" spans="1:90" x14ac:dyDescent="0.2">
      <c r="A51" s="19">
        <v>46</v>
      </c>
      <c r="B51" s="16" cm="1">
        <f t="array" ref="B51">INDEX(asset_mu,1,B$3)+INDEX(asset_rets_norm,$A51,B$3)</f>
        <v>1.5093749999999845E-3</v>
      </c>
      <c r="C51" s="16" cm="1">
        <f t="array" ref="C51">INDEX(asset_mu,1,C$3)+INDEX(asset_rets_norm,$A51,C$3)</f>
        <v>2.7658333333332743E-3</v>
      </c>
      <c r="D51" s="16" cm="1">
        <f t="array" ref="D51">INDEX(asset_mu,1,D$3)+INDEX(asset_rets_norm,$A51,D$3)</f>
        <v>3.283858333333313E-3</v>
      </c>
      <c r="E51" s="16" cm="1">
        <f t="array" ref="E51">INDEX(asset_mu,1,E$3)+INDEX(asset_rets_norm,$A51,E$3)</f>
        <v>4.4791666666650309E-5</v>
      </c>
      <c r="F51" s="16" cm="1">
        <f t="array" ref="F51">INDEX(asset_mu,1,F$3)+INDEX(asset_rets_norm,$A51,F$3)</f>
        <v>1.5419736057486588E-3</v>
      </c>
      <c r="G51" s="16" cm="1">
        <f t="array" ref="G51">INDEX(asset_mu,1,G$3)+INDEX(asset_rets_norm,$A51,G$3)</f>
        <v>2.525208698519511E-3</v>
      </c>
      <c r="H51" s="16" cm="1">
        <f t="array" ref="H51">INDEX(asset_mu,1,H$3)+INDEX(asset_rets_norm,$A51,H$3)</f>
        <v>2.4532278043210252E-3</v>
      </c>
      <c r="I51" s="16" cm="1">
        <f t="array" ref="I51">INDEX(asset_mu,1,I$3)+INDEX(asset_rets_norm,$A51,I$3)</f>
        <v>-3.6518683748196202E-4</v>
      </c>
      <c r="J51" s="16" cm="1">
        <f t="array" ref="J51">INDEX(asset_mu,1,J$3)+INDEX(asset_rets_norm,$A51,J$3)</f>
        <v>2.2743524897531841E-3</v>
      </c>
      <c r="K51" s="16" cm="1">
        <f t="array" ref="K51">INDEX(asset_mu,1,K$3)+INDEX(asset_rets_norm,$A51,K$3)</f>
        <v>1.9484317545945676E-3</v>
      </c>
      <c r="L51" s="16" cm="1">
        <f t="array" ref="L51">INDEX(asset_mu,1,L$3)+INDEX(asset_rets_norm,$A51,L$3)</f>
        <v>1.2150354776285688E-3</v>
      </c>
      <c r="M51" s="16" cm="1">
        <f t="array" ref="M51">INDEX(asset_mu,1,M$3)+INDEX(asset_rets_norm,$A51,M$3)</f>
        <v>1.5742047551846875E-4</v>
      </c>
      <c r="N51" s="16" cm="1">
        <f t="array" ref="N51">INDEX(asset_mu,1,N$3)+INDEX(asset_rets_norm,$A51,N$3)</f>
        <v>-1.7949104099892988E-3</v>
      </c>
      <c r="O51" s="16" cm="1">
        <f t="array" ref="O51">INDEX(asset_mu,1,O$3)+INDEX(asset_rets_norm,$A51,O$3)</f>
        <v>-1.7667556031625573E-3</v>
      </c>
      <c r="P51" s="16" cm="1">
        <f t="array" ref="P51">INDEX(asset_mu,1,P$3)+INDEX(asset_rets_norm,$A51,P$3)</f>
        <v>-6.5392797757721785E-4</v>
      </c>
      <c r="Q51" s="16" cm="1">
        <f t="array" ref="Q51">INDEX(asset_mu,1,Q$3)+INDEX(asset_rets_norm,$A51,Q$3)</f>
        <v>2.1617553103038E-3</v>
      </c>
      <c r="R51" s="16" cm="1">
        <f t="array" ref="R51">INDEX(asset_mu,1,R$3)+INDEX(asset_rets_norm,$A51,R$3)</f>
        <v>8.644882739672248E-2</v>
      </c>
      <c r="S51" s="16" cm="1">
        <f t="array" ref="S51">INDEX(asset_mu,1,S$3)+INDEX(asset_rets_norm,$A51,S$3)</f>
        <v>0.14271521826899947</v>
      </c>
      <c r="T51" s="16" cm="1">
        <f t="array" ref="T51">INDEX(asset_mu,1,T$3)+INDEX(asset_rets_norm,$A51,T$3)</f>
        <v>8.5415659089687665E-2</v>
      </c>
      <c r="U51" s="16" cm="1">
        <f t="array" ref="U51">INDEX(asset_mu,1,U$3)+INDEX(asset_rets_norm,$A51,U$3)</f>
        <v>-7.9163065406696487E-2</v>
      </c>
      <c r="V51" s="16" cm="1">
        <f t="array" ref="V51">INDEX(asset_mu,1,V$3)+INDEX(asset_rets_norm,$A51,V$3)</f>
        <v>1.5093749999999845E-3</v>
      </c>
      <c r="W51" s="16" cm="1">
        <f t="array" ref="W51">INDEX(asset_mu,1,W$3)+INDEX(asset_rets_norm,$A51,W$3)</f>
        <v>2.7186666666666583E-3</v>
      </c>
      <c r="X51" s="16" cm="1">
        <f t="array" ref="X51">INDEX(asset_mu,1,X$3)+INDEX(asset_rets_norm,$A51,X$3)</f>
        <v>3.2316666666666084E-3</v>
      </c>
      <c r="Y51" s="16" cm="1">
        <f t="array" ref="Y51">INDEX(asset_mu,1,Y$3)+INDEX(asset_rets_norm,$A51,Y$3)</f>
        <v>4.5583333333439214E-5</v>
      </c>
      <c r="Z51" s="19">
        <v>46</v>
      </c>
      <c r="AA51" s="16" cm="1">
        <f t="array" ref="AA51">INDEX(fx_mu,1,AA$3)+INDEX(fx_rets_norm,$A51,AA$3)</f>
        <v>0</v>
      </c>
      <c r="AB51" s="16" cm="1">
        <f t="array" ref="AB51">INDEX(fx_mu,1,AB$3)+INDEX(fx_rets_norm,$A51,AB$3)</f>
        <v>3.7240809757516438E-3</v>
      </c>
      <c r="AC51" s="16" cm="1">
        <f t="array" ref="AC51">INDEX(fx_mu,1,AC$3)+INDEX(fx_rets_norm,$A51,AC$3)</f>
        <v>-1.8556171706658386E-3</v>
      </c>
      <c r="AD51" s="16" cm="1">
        <f t="array" ref="AD51">INDEX(fx_mu,1,AD$3)+INDEX(fx_rets_norm,$A51,AD$3)</f>
        <v>-5.2220104263668056E-3</v>
      </c>
      <c r="AE51" s="19">
        <v>46</v>
      </c>
      <c r="AF51" s="16">
        <f t="shared" si="0"/>
        <v>0</v>
      </c>
      <c r="AG51" s="19">
        <v>46</v>
      </c>
      <c r="AH51" s="18" cm="1">
        <f t="array" ref="AH51">(1+B51)*(1+INDEX(fx_rets,$AG51,INDEX(fx_ix,1,AH$3)))-1</f>
        <v>1.509374999999924E-3</v>
      </c>
      <c r="AI51" s="18" cm="1">
        <f t="array" ref="AI51">(1+C51)*(1+INDEX(fx_rets,$AG51,INDEX(fx_ix,1,AI$3)))-1</f>
        <v>6.5002144963839381E-3</v>
      </c>
      <c r="AJ51" s="18" cm="1">
        <f t="array" ref="AJ51">(1+D51)*(1+INDEX(fx_rets,$AG51,INDEX(fx_ix,1,AJ$3)))-1</f>
        <v>1.4221475787579152E-3</v>
      </c>
      <c r="AK51" s="18" cm="1">
        <f t="array" ref="AK51">(1+E51)*(1+INDEX(fx_rets,$AG51,INDEX(fx_ix,1,AK$3)))-1</f>
        <v>-5.177452662250559E-3</v>
      </c>
      <c r="AL51" s="18" cm="1">
        <f t="array" ref="AL51">(1+F51)*(1+INDEX(fx_rets,$AG51,INDEX(fx_ix,1,AL$3)))-1</f>
        <v>1.5419736057487032E-3</v>
      </c>
      <c r="AM51" s="18" cm="1">
        <f t="array" ref="AM51">(1+G51)*(1+INDEX(fx_rets,$AG51,INDEX(fx_ix,1,AM$3)))-1</f>
        <v>6.2586937559452327E-3</v>
      </c>
      <c r="AN51" s="18" cm="1">
        <f t="array" ref="AN51">(1+H51)*(1+INDEX(fx_rets,$AG51,INDEX(fx_ix,1,AN$3)))-1</f>
        <v>5.9305838201795247E-4</v>
      </c>
      <c r="AO51" s="18" cm="1">
        <f t="array" ref="AO51">(1+I51)*(1+INDEX(fx_rets,$AG51,INDEX(fx_ix,1,AO$3)))-1</f>
        <v>-5.5852902543759297E-3</v>
      </c>
      <c r="AP51" s="18" cm="1">
        <f t="array" ref="AP51">(1+J51)*(1+INDEX(fx_rets,$AG51,INDEX(fx_ix,1,AP$3)))-1</f>
        <v>2.274352489753273E-3</v>
      </c>
      <c r="AQ51" s="18" cm="1">
        <f t="array" ref="AQ51">(1+K51)*(1+INDEX(fx_rets,$AG51,INDEX(fx_ix,1,AQ$3)))-1</f>
        <v>5.6797688479761632E-3</v>
      </c>
      <c r="AR51" s="18" cm="1">
        <f t="array" ref="AR51">(1+L51)*(1+INDEX(fx_rets,$AG51,INDEX(fx_ix,1,AR$3)))-1</f>
        <v>-6.4283633373252158E-4</v>
      </c>
      <c r="AS51" s="18" cm="1">
        <f t="array" ref="AS51">(1+M51)*(1+INDEX(fx_rets,$AG51,INDEX(fx_ix,1,AS$3)))-1</f>
        <v>-5.0654120022129989E-3</v>
      </c>
      <c r="AT51" s="18" cm="1">
        <f t="array" ref="AT51">(1+N51)*(1+INDEX(fx_rets,$AG51,INDEX(fx_ix,1,AT$3)))-1</f>
        <v>-1.7949104099892477E-3</v>
      </c>
      <c r="AU51" s="18" cm="1">
        <f t="array" ref="AU51">(1+O51)*(1+INDEX(fx_rets,$AG51,INDEX(fx_ix,1,AU$3)))-1</f>
        <v>1.9507458316585513E-3</v>
      </c>
      <c r="AV51" s="18" cm="1">
        <f t="array" ref="AV51">(1+P51)*(1+INDEX(fx_rets,$AG51,INDEX(fx_ix,1,AV$3)))-1</f>
        <v>-2.5083317082594814E-3</v>
      </c>
      <c r="AW51" s="18" cm="1">
        <f t="array" ref="AW51">(1+Q51)*(1+INDEX(fx_rets,$AG51,INDEX(fx_ix,1,AW$3)))-1</f>
        <v>-3.0715438248327676E-3</v>
      </c>
      <c r="AX51" s="18" cm="1">
        <f t="array" ref="AX51">(1+R51)*(1+INDEX(fx_rets,$AG51,INDEX(fx_ix,1,AX$3)))-1</f>
        <v>8.644882739672255E-2</v>
      </c>
      <c r="AY51" s="18" cm="1">
        <f t="array" ref="AY51">(1+S51)*(1+INDEX(fx_rets,$AG51,INDEX(fx_ix,1,AY$3)))-1</f>
        <v>0.14697078227405713</v>
      </c>
      <c r="AZ51" s="18" cm="1">
        <f t="array" ref="AZ51">(1+T51)*(1+INDEX(fx_rets,$AG51,INDEX(fx_ix,1,AZ$3)))-1</f>
        <v>8.3401543155371405E-2</v>
      </c>
      <c r="BA51" s="18" cm="1">
        <f t="array" ref="BA51">(1+U51)*(1+INDEX(fx_rets,$AG51,INDEX(fx_ix,1,BA$3)))-1</f>
        <v>-8.3971685480126346E-2</v>
      </c>
      <c r="BB51" s="18" cm="1">
        <f t="array" ref="BB51">(1+V51)*(1+INDEX(fx_rets,$AG51,INDEX(fx_ix,1,BB$3)))-1</f>
        <v>1.509374999999924E-3</v>
      </c>
      <c r="BC51" s="18" cm="1">
        <f t="array" ref="BC51">(1+W51)*(1+INDEX(fx_rets,$AG51,INDEX(fx_ix,1,BC$3)))-1</f>
        <v>6.4528721772312281E-3</v>
      </c>
      <c r="BD51" s="18" cm="1">
        <f t="array" ref="BD51">(1+X51)*(1+INDEX(fx_rets,$AG51,INDEX(fx_ix,1,BD$3)))-1</f>
        <v>1.3700527598441425E-3</v>
      </c>
      <c r="BE51" s="18" cm="1">
        <f t="array" ref="BE51">(1+Y51)*(1+INDEX(fx_rets,$AG51,INDEX(fx_ix,1,BE$3)))-1</f>
        <v>-5.1766651296752952E-3</v>
      </c>
      <c r="BF51" s="19">
        <v>46</v>
      </c>
      <c r="BG51" s="18">
        <f t="shared" si="17"/>
        <v>1.509374999999924E-3</v>
      </c>
      <c r="BH51" s="18">
        <f t="shared" si="18"/>
        <v>6.5002144963839381E-3</v>
      </c>
      <c r="BI51" s="18">
        <f t="shared" si="19"/>
        <v>1.4221475787579152E-3</v>
      </c>
      <c r="BJ51" s="18">
        <f t="shared" si="20"/>
        <v>-5.177452662250559E-3</v>
      </c>
      <c r="BK51" s="18">
        <f t="shared" si="21"/>
        <v>1.5419736057487032E-3</v>
      </c>
      <c r="BL51" s="18">
        <f t="shared" si="22"/>
        <v>6.2586937559452327E-3</v>
      </c>
      <c r="BM51" s="18">
        <f t="shared" si="23"/>
        <v>5.9305838201795247E-4</v>
      </c>
      <c r="BN51" s="18">
        <f t="shared" si="24"/>
        <v>-5.5852902543759297E-3</v>
      </c>
      <c r="BO51" s="18">
        <f t="shared" si="25"/>
        <v>2.274352489753273E-3</v>
      </c>
      <c r="BP51" s="18">
        <f t="shared" si="26"/>
        <v>5.6797688479761632E-3</v>
      </c>
      <c r="BQ51" s="18">
        <f t="shared" si="27"/>
        <v>-6.4283633373252158E-4</v>
      </c>
      <c r="BR51" s="18">
        <f t="shared" si="28"/>
        <v>-5.0654120022129989E-3</v>
      </c>
      <c r="BS51" s="18">
        <f t="shared" si="29"/>
        <v>-1.7949104099892477E-3</v>
      </c>
      <c r="BT51" s="18">
        <f t="shared" si="30"/>
        <v>1.9507458316585513E-3</v>
      </c>
      <c r="BU51" s="18">
        <f t="shared" si="31"/>
        <v>-2.5083317082594814E-3</v>
      </c>
      <c r="BV51" s="18">
        <f t="shared" si="32"/>
        <v>-3.0715438248327676E-3</v>
      </c>
      <c r="BW51" s="18">
        <f t="shared" si="33"/>
        <v>8.644882739672255E-2</v>
      </c>
      <c r="BX51" s="18">
        <f t="shared" si="34"/>
        <v>0.14697078227405713</v>
      </c>
      <c r="BY51" s="18">
        <f t="shared" si="35"/>
        <v>8.3401543155371405E-2</v>
      </c>
      <c r="BZ51" s="18">
        <f t="shared" si="36"/>
        <v>-8.3971685480126346E-2</v>
      </c>
      <c r="CA51" s="18">
        <f t="shared" si="37"/>
        <v>1.509374999999924E-3</v>
      </c>
      <c r="CB51" s="18">
        <f t="shared" si="38"/>
        <v>6.4528721772312281E-3</v>
      </c>
      <c r="CC51" s="18">
        <f t="shared" si="39"/>
        <v>1.3700527598441425E-3</v>
      </c>
      <c r="CD51" s="18">
        <f t="shared" si="40"/>
        <v>-5.1766651296752952E-3</v>
      </c>
      <c r="CE51" s="19">
        <v>46</v>
      </c>
      <c r="CF51" s="18">
        <f t="shared" si="44"/>
        <v>2.274352489753273E-3</v>
      </c>
      <c r="CG51" s="18">
        <f t="shared" si="44"/>
        <v>2.274352489753273E-3</v>
      </c>
      <c r="CH51" s="18">
        <f t="shared" si="44"/>
        <v>2.274352489753273E-3</v>
      </c>
      <c r="CI51" s="18">
        <f t="shared" si="44"/>
        <v>0</v>
      </c>
      <c r="CJ51" s="18">
        <f t="shared" si="44"/>
        <v>0</v>
      </c>
      <c r="CK51" s="24">
        <f t="shared" si="44"/>
        <v>2.274352489753273E-3</v>
      </c>
      <c r="CL51" s="24">
        <f t="shared" si="44"/>
        <v>0</v>
      </c>
    </row>
    <row r="52" spans="1:90" x14ac:dyDescent="0.2">
      <c r="A52" s="19">
        <v>47</v>
      </c>
      <c r="B52" s="16" cm="1">
        <f t="array" ref="B52">INDEX(asset_mu,1,B$3)+INDEX(asset_rets_norm,$A52,B$3)</f>
        <v>1.4302083333333178E-3</v>
      </c>
      <c r="C52" s="16" cm="1">
        <f t="array" ref="C52">INDEX(asset_mu,1,C$3)+INDEX(asset_rets_norm,$A52,C$3)</f>
        <v>2.747499999999941E-3</v>
      </c>
      <c r="D52" s="16" cm="1">
        <f t="array" ref="D52">INDEX(asset_mu,1,D$3)+INDEX(asset_rets_norm,$A52,D$3)</f>
        <v>3.285158333333313E-3</v>
      </c>
      <c r="E52" s="16" cm="1">
        <f t="array" ref="E52">INDEX(asset_mu,1,E$3)+INDEX(asset_rets_norm,$A52,E$3)</f>
        <v>4.4791666666650309E-5</v>
      </c>
      <c r="F52" s="16" cm="1">
        <f t="array" ref="F52">INDEX(asset_mu,1,F$3)+INDEX(asset_rets_norm,$A52,F$3)</f>
        <v>1.2449106009852606E-3</v>
      </c>
      <c r="G52" s="16" cm="1">
        <f t="array" ref="G52">INDEX(asset_mu,1,G$3)+INDEX(asset_rets_norm,$A52,G$3)</f>
        <v>2.9343281773408958E-3</v>
      </c>
      <c r="H52" s="16" cm="1">
        <f t="array" ref="H52">INDEX(asset_mu,1,H$3)+INDEX(asset_rets_norm,$A52,H$3)</f>
        <v>1.7812582744261252E-3</v>
      </c>
      <c r="I52" s="16" cm="1">
        <f t="array" ref="I52">INDEX(asset_mu,1,I$3)+INDEX(asset_rets_norm,$A52,I$3)</f>
        <v>1.0169725812342603E-3</v>
      </c>
      <c r="J52" s="16" cm="1">
        <f t="array" ref="J52">INDEX(asset_mu,1,J$3)+INDEX(asset_rets_norm,$A52,J$3)</f>
        <v>-2.9954256532337183E-3</v>
      </c>
      <c r="K52" s="16" cm="1">
        <f t="array" ref="K52">INDEX(asset_mu,1,K$3)+INDEX(asset_rets_norm,$A52,K$3)</f>
        <v>2.5321256469747894E-3</v>
      </c>
      <c r="L52" s="16" cm="1">
        <f t="array" ref="L52">INDEX(asset_mu,1,L$3)+INDEX(asset_rets_norm,$A52,L$3)</f>
        <v>-1.8789109813211018E-3</v>
      </c>
      <c r="M52" s="16" cm="1">
        <f t="array" ref="M52">INDEX(asset_mu,1,M$3)+INDEX(asset_rets_norm,$A52,M$3)</f>
        <v>-2.225249526455282E-4</v>
      </c>
      <c r="N52" s="16" cm="1">
        <f t="array" ref="N52">INDEX(asset_mu,1,N$3)+INDEX(asset_rets_norm,$A52,N$3)</f>
        <v>-1.299037795333707E-2</v>
      </c>
      <c r="O52" s="16" cm="1">
        <f t="array" ref="O52">INDEX(asset_mu,1,O$3)+INDEX(asset_rets_norm,$A52,O$3)</f>
        <v>2.7055321097914911E-3</v>
      </c>
      <c r="P52" s="16" cm="1">
        <f t="array" ref="P52">INDEX(asset_mu,1,P$3)+INDEX(asset_rets_norm,$A52,P$3)</f>
        <v>-3.7646987918094951E-3</v>
      </c>
      <c r="Q52" s="16" cm="1">
        <f t="array" ref="Q52">INDEX(asset_mu,1,Q$3)+INDEX(asset_rets_norm,$A52,Q$3)</f>
        <v>-1.2488428553961962E-3</v>
      </c>
      <c r="R52" s="16" cm="1">
        <f t="array" ref="R52">INDEX(asset_mu,1,R$3)+INDEX(asset_rets_norm,$A52,R$3)</f>
        <v>5.706963511560674E-2</v>
      </c>
      <c r="S52" s="16" cm="1">
        <f t="array" ref="S52">INDEX(asset_mu,1,S$3)+INDEX(asset_rets_norm,$A52,S$3)</f>
        <v>5.4728283955077353E-2</v>
      </c>
      <c r="T52" s="16" cm="1">
        <f t="array" ref="T52">INDEX(asset_mu,1,T$3)+INDEX(asset_rets_norm,$A52,T$3)</f>
        <v>3.2106344530534223E-2</v>
      </c>
      <c r="U52" s="16" cm="1">
        <f t="array" ref="U52">INDEX(asset_mu,1,U$3)+INDEX(asset_rets_norm,$A52,U$3)</f>
        <v>6.6556487602540626E-2</v>
      </c>
      <c r="V52" s="16" cm="1">
        <f t="array" ref="V52">INDEX(asset_mu,1,V$3)+INDEX(asset_rets_norm,$A52,V$3)</f>
        <v>1.4302083333333178E-3</v>
      </c>
      <c r="W52" s="16" cm="1">
        <f t="array" ref="W52">INDEX(asset_mu,1,W$3)+INDEX(asset_rets_norm,$A52,W$3)</f>
        <v>2.7422499999999921E-3</v>
      </c>
      <c r="X52" s="16" cm="1">
        <f t="array" ref="X52">INDEX(asset_mu,1,X$3)+INDEX(asset_rets_norm,$A52,X$3)</f>
        <v>3.2916666666666082E-3</v>
      </c>
      <c r="Y52" s="16" cm="1">
        <f t="array" ref="Y52">INDEX(asset_mu,1,Y$3)+INDEX(asset_rets_norm,$A52,Y$3)</f>
        <v>1.9416666666772546E-5</v>
      </c>
      <c r="Z52" s="19">
        <v>47</v>
      </c>
      <c r="AA52" s="16" cm="1">
        <f t="array" ref="AA52">INDEX(fx_mu,1,AA$3)+INDEX(fx_rets_norm,$A52,AA$3)</f>
        <v>0</v>
      </c>
      <c r="AB52" s="16" cm="1">
        <f t="array" ref="AB52">INDEX(fx_mu,1,AB$3)+INDEX(fx_rets_norm,$A52,AB$3)</f>
        <v>4.0377220195834465E-3</v>
      </c>
      <c r="AC52" s="16" cm="1">
        <f t="array" ref="AC52">INDEX(fx_mu,1,AC$3)+INDEX(fx_rets_norm,$A52,AC$3)</f>
        <v>-3.7127605152542575E-3</v>
      </c>
      <c r="AD52" s="16" cm="1">
        <f t="array" ref="AD52">INDEX(fx_mu,1,AD$3)+INDEX(fx_rets_norm,$A52,AD$3)</f>
        <v>-3.2292499462169641E-4</v>
      </c>
      <c r="AE52" s="19">
        <v>47</v>
      </c>
      <c r="AF52" s="16">
        <f t="shared" si="0"/>
        <v>0</v>
      </c>
      <c r="AG52" s="19">
        <v>47</v>
      </c>
      <c r="AH52" s="18" cm="1">
        <f t="array" ref="AH52">(1+B52)*(1+INDEX(fx_rets,$AG52,INDEX(fx_ix,1,AH$3)))-1</f>
        <v>1.4302083333332938E-3</v>
      </c>
      <c r="AI52" s="18" cm="1">
        <f t="array" ref="AI52">(1+C52)*(1+INDEX(fx_rets,$AG52,INDEX(fx_ix,1,AI$3)))-1</f>
        <v>6.796315660832164E-3</v>
      </c>
      <c r="AJ52" s="18" cm="1">
        <f t="array" ref="AJ52">(1+D52)*(1+INDEX(fx_rets,$AG52,INDEX(fx_ix,1,AJ$3)))-1</f>
        <v>-4.3979918806735796E-4</v>
      </c>
      <c r="AK52" s="18" cm="1">
        <f t="array" ref="AK52">(1+E52)*(1+INDEX(fx_rets,$AG52,INDEX(fx_ix,1,AK$3)))-1</f>
        <v>-2.7814779230384001E-4</v>
      </c>
      <c r="AL52" s="18" cm="1">
        <f t="array" ref="AL52">(1+F52)*(1+INDEX(fx_rets,$AG52,INDEX(fx_ix,1,AL$3)))-1</f>
        <v>1.244910600985305E-3</v>
      </c>
      <c r="AM52" s="18" cm="1">
        <f t="array" ref="AM52">(1+G52)*(1+INDEX(fx_rets,$AG52,INDEX(fx_ix,1,AM$3)))-1</f>
        <v>6.9838981984187143E-3</v>
      </c>
      <c r="AN52" s="18" cm="1">
        <f t="array" ref="AN52">(1+H52)*(1+INDEX(fx_rets,$AG52,INDEX(fx_ix,1,AN$3)))-1</f>
        <v>-1.9381156262169297E-3</v>
      </c>
      <c r="AO52" s="18" cm="1">
        <f t="array" ref="AO52">(1+I52)*(1+INDEX(fx_rets,$AG52,INDEX(fx_ix,1,AO$3)))-1</f>
        <v>6.9371918074723204E-4</v>
      </c>
      <c r="AP52" s="18" cm="1">
        <f t="array" ref="AP52">(1+J52)*(1+INDEX(fx_rets,$AG52,INDEX(fx_ix,1,AP$3)))-1</f>
        <v>-2.9954256532337409E-3</v>
      </c>
      <c r="AQ52" s="18" cm="1">
        <f t="array" ref="AQ52">(1+K52)*(1+INDEX(fx_rets,$AG52,INDEX(fx_ix,1,AQ$3)))-1</f>
        <v>6.5800716860395791E-3</v>
      </c>
      <c r="AR52" s="18" cm="1">
        <f t="array" ref="AR52">(1+L52)*(1+INDEX(fx_rets,$AG52,INDEX(fx_ix,1,AR$3)))-1</f>
        <v>-5.5846955500722384E-3</v>
      </c>
      <c r="AS52" s="18" cm="1">
        <f t="array" ref="AS52">(1+M52)*(1+INDEX(fx_rets,$AG52,INDEX(fx_ix,1,AS$3)))-1</f>
        <v>-5.4537808839805191E-4</v>
      </c>
      <c r="AT52" s="18" cm="1">
        <f t="array" ref="AT52">(1+N52)*(1+INDEX(fx_rets,$AG52,INDEX(fx_ix,1,AT$3)))-1</f>
        <v>-1.2990377953337018E-2</v>
      </c>
      <c r="AU52" s="18" cm="1">
        <f t="array" ref="AU52">(1+O52)*(1+INDEX(fx_rets,$AG52,INDEX(fx_ix,1,AU$3)))-1</f>
        <v>6.7541783159494884E-3</v>
      </c>
      <c r="AV52" s="18" cm="1">
        <f t="array" ref="AV52">(1+P52)*(1+INDEX(fx_rets,$AG52,INDEX(fx_ix,1,AV$3)))-1</f>
        <v>-7.4634818820377147E-3</v>
      </c>
      <c r="AW52" s="18" cm="1">
        <f t="array" ref="AW52">(1+Q52)*(1+INDEX(fx_rets,$AG52,INDEX(fx_ix,1,AW$3)))-1</f>
        <v>-1.5713645674455545E-3</v>
      </c>
      <c r="AX52" s="18" cm="1">
        <f t="array" ref="AX52">(1+R52)*(1+INDEX(fx_rets,$AG52,INDEX(fx_ix,1,AX$3)))-1</f>
        <v>5.7069635115606809E-2</v>
      </c>
      <c r="AY52" s="18" cm="1">
        <f t="array" ref="AY52">(1+S52)*(1+INDEX(fx_rets,$AG52,INDEX(fx_ix,1,AY$3)))-1</f>
        <v>5.8986983571880369E-2</v>
      </c>
      <c r="AZ52" s="18" cm="1">
        <f t="array" ref="AZ52">(1+T52)*(1+INDEX(fx_rets,$AG52,INDEX(fx_ix,1,AZ$3)))-1</f>
        <v>2.8274380847017833E-2</v>
      </c>
      <c r="BA52" s="18" cm="1">
        <f t="array" ref="BA52">(1+U52)*(1+INDEX(fx_rets,$AG52,INDEX(fx_ix,1,BA$3)))-1</f>
        <v>6.6212069854517885E-2</v>
      </c>
      <c r="BB52" s="18" cm="1">
        <f t="array" ref="BB52">(1+V52)*(1+INDEX(fx_rets,$AG52,INDEX(fx_ix,1,BB$3)))-1</f>
        <v>1.4302083333332938E-3</v>
      </c>
      <c r="BC52" s="18" cm="1">
        <f t="array" ref="BC52">(1+W52)*(1+INDEX(fx_rets,$AG52,INDEX(fx_ix,1,BC$3)))-1</f>
        <v>6.7910444627918842E-3</v>
      </c>
      <c r="BD52" s="18" cm="1">
        <f t="array" ref="BD52">(1+X52)*(1+INDEX(fx_rets,$AG52,INDEX(fx_ix,1,BD$3)))-1</f>
        <v>-4.3331501861698651E-4</v>
      </c>
      <c r="BE52" s="18" cm="1">
        <f t="array" ref="BE52">(1+Y52)*(1+INDEX(fx_rets,$AG52,INDEX(fx_ix,1,BE$3)))-1</f>
        <v>-3.0351459808197756E-4</v>
      </c>
      <c r="BF52" s="19">
        <v>47</v>
      </c>
      <c r="BG52" s="18">
        <f t="shared" si="17"/>
        <v>1.4302083333332938E-3</v>
      </c>
      <c r="BH52" s="18">
        <f t="shared" si="18"/>
        <v>6.796315660832164E-3</v>
      </c>
      <c r="BI52" s="18">
        <f t="shared" si="19"/>
        <v>-4.3979918806735796E-4</v>
      </c>
      <c r="BJ52" s="18">
        <f t="shared" si="20"/>
        <v>-2.7814779230384001E-4</v>
      </c>
      <c r="BK52" s="18">
        <f t="shared" si="21"/>
        <v>1.244910600985305E-3</v>
      </c>
      <c r="BL52" s="18">
        <f t="shared" si="22"/>
        <v>6.9838981984187143E-3</v>
      </c>
      <c r="BM52" s="18">
        <f t="shared" si="23"/>
        <v>-1.9381156262169297E-3</v>
      </c>
      <c r="BN52" s="18">
        <f t="shared" si="24"/>
        <v>6.9371918074723204E-4</v>
      </c>
      <c r="BO52" s="18">
        <f t="shared" si="25"/>
        <v>-2.9954256532337409E-3</v>
      </c>
      <c r="BP52" s="18">
        <f t="shared" si="26"/>
        <v>6.5800716860395791E-3</v>
      </c>
      <c r="BQ52" s="18">
        <f t="shared" si="27"/>
        <v>-5.5846955500722384E-3</v>
      </c>
      <c r="BR52" s="18">
        <f t="shared" si="28"/>
        <v>-5.4537808839805191E-4</v>
      </c>
      <c r="BS52" s="18">
        <f t="shared" si="29"/>
        <v>-1.2990377953337018E-2</v>
      </c>
      <c r="BT52" s="18">
        <f t="shared" si="30"/>
        <v>6.7541783159494884E-3</v>
      </c>
      <c r="BU52" s="18">
        <f t="shared" si="31"/>
        <v>-7.4634818820377147E-3</v>
      </c>
      <c r="BV52" s="18">
        <f t="shared" si="32"/>
        <v>-1.5713645674455545E-3</v>
      </c>
      <c r="BW52" s="18">
        <f t="shared" si="33"/>
        <v>5.7069635115606809E-2</v>
      </c>
      <c r="BX52" s="18">
        <f t="shared" si="34"/>
        <v>5.8986983571880369E-2</v>
      </c>
      <c r="BY52" s="18">
        <f t="shared" si="35"/>
        <v>2.8274380847017833E-2</v>
      </c>
      <c r="BZ52" s="18">
        <f t="shared" si="36"/>
        <v>6.6212069854517885E-2</v>
      </c>
      <c r="CA52" s="18">
        <f t="shared" si="37"/>
        <v>1.4302083333332938E-3</v>
      </c>
      <c r="CB52" s="18">
        <f t="shared" si="38"/>
        <v>6.7910444627918842E-3</v>
      </c>
      <c r="CC52" s="18">
        <f t="shared" si="39"/>
        <v>-4.3331501861698651E-4</v>
      </c>
      <c r="CD52" s="18">
        <f t="shared" si="40"/>
        <v>-3.0351459808197756E-4</v>
      </c>
      <c r="CE52" s="19">
        <v>47</v>
      </c>
      <c r="CF52" s="18">
        <f t="shared" si="44"/>
        <v>-2.9954256532337409E-3</v>
      </c>
      <c r="CG52" s="18">
        <f t="shared" si="44"/>
        <v>-2.9954256532337409E-3</v>
      </c>
      <c r="CH52" s="18">
        <f t="shared" si="44"/>
        <v>-2.9954256532337409E-3</v>
      </c>
      <c r="CI52" s="18">
        <f t="shared" si="44"/>
        <v>0</v>
      </c>
      <c r="CJ52" s="18">
        <f t="shared" si="44"/>
        <v>0</v>
      </c>
      <c r="CK52" s="24">
        <f t="shared" si="44"/>
        <v>-2.9954256532337409E-3</v>
      </c>
      <c r="CL52" s="24">
        <f t="shared" si="44"/>
        <v>0</v>
      </c>
    </row>
    <row r="53" spans="1:90" x14ac:dyDescent="0.2">
      <c r="A53" s="19">
        <v>48</v>
      </c>
      <c r="B53" s="16" cm="1">
        <f t="array" ref="B53">INDEX(asset_mu,1,B$3)+INDEX(asset_rets_norm,$A53,B$3)</f>
        <v>1.1989583333333177E-3</v>
      </c>
      <c r="C53" s="16" cm="1">
        <f t="array" ref="C53">INDEX(asset_mu,1,C$3)+INDEX(asset_rets_norm,$A53,C$3)</f>
        <v>2.6524999999999409E-3</v>
      </c>
      <c r="D53" s="16" cm="1">
        <f t="array" ref="D53">INDEX(asset_mu,1,D$3)+INDEX(asset_rets_norm,$A53,D$3)</f>
        <v>3.3333333333333132E-3</v>
      </c>
      <c r="E53" s="16" cm="1">
        <f t="array" ref="E53">INDEX(asset_mu,1,E$3)+INDEX(asset_rets_norm,$A53,E$3)</f>
        <v>4.9999999999983638E-5</v>
      </c>
      <c r="F53" s="16" cm="1">
        <f t="array" ref="F53">INDEX(asset_mu,1,F$3)+INDEX(asset_rets_norm,$A53,F$3)</f>
        <v>1.8199947142067518E-3</v>
      </c>
      <c r="G53" s="16" cm="1">
        <f t="array" ref="G53">INDEX(asset_mu,1,G$3)+INDEX(asset_rets_norm,$A53,G$3)</f>
        <v>3.1760278938102638E-3</v>
      </c>
      <c r="H53" s="16" cm="1">
        <f t="array" ref="H53">INDEX(asset_mu,1,H$3)+INDEX(asset_rets_norm,$A53,H$3)</f>
        <v>4.1648979199540269E-3</v>
      </c>
      <c r="I53" s="16" cm="1">
        <f t="array" ref="I53">INDEX(asset_mu,1,I$3)+INDEX(asset_rets_norm,$A53,I$3)</f>
        <v>-1.459796417580733E-3</v>
      </c>
      <c r="J53" s="16" cm="1">
        <f t="array" ref="J53">INDEX(asset_mu,1,J$3)+INDEX(asset_rets_norm,$A53,J$3)</f>
        <v>9.4030828520860425E-3</v>
      </c>
      <c r="K53" s="16" cm="1">
        <f t="array" ref="K53">INDEX(asset_mu,1,K$3)+INDEX(asset_rets_norm,$A53,K$3)</f>
        <v>9.2127955493741392E-3</v>
      </c>
      <c r="L53" s="16" cm="1">
        <f t="array" ref="L53">INDEX(asset_mu,1,L$3)+INDEX(asset_rets_norm,$A53,L$3)</f>
        <v>8.5766393375286028E-3</v>
      </c>
      <c r="M53" s="16" cm="1">
        <f t="array" ref="M53">INDEX(asset_mu,1,M$3)+INDEX(asset_rets_norm,$A53,M$3)</f>
        <v>-5.4286458784997475E-6</v>
      </c>
      <c r="N53" s="16" cm="1">
        <f t="array" ref="N53">INDEX(asset_mu,1,N$3)+INDEX(asset_rets_norm,$A53,N$3)</f>
        <v>2.2897573586585899E-2</v>
      </c>
      <c r="O53" s="16" cm="1">
        <f t="array" ref="O53">INDEX(asset_mu,1,O$3)+INDEX(asset_rets_norm,$A53,O$3)</f>
        <v>1.6708157012955888E-2</v>
      </c>
      <c r="P53" s="16" cm="1">
        <f t="array" ref="P53">INDEX(asset_mu,1,P$3)+INDEX(asset_rets_norm,$A53,P$3)</f>
        <v>1.5798457316941315E-2</v>
      </c>
      <c r="Q53" s="16" cm="1">
        <f t="array" ref="Q53">INDEX(asset_mu,1,Q$3)+INDEX(asset_rets_norm,$A53,Q$3)</f>
        <v>6.1208607679072641E-4</v>
      </c>
      <c r="R53" s="16" cm="1">
        <f t="array" ref="R53">INDEX(asset_mu,1,R$3)+INDEX(asset_rets_norm,$A53,R$3)</f>
        <v>-6.0332582157618678E-2</v>
      </c>
      <c r="S53" s="16" cm="1">
        <f t="array" ref="S53">INDEX(asset_mu,1,S$3)+INDEX(asset_rets_norm,$A53,S$3)</f>
        <v>-9.7182754013211067E-2</v>
      </c>
      <c r="T53" s="16" cm="1">
        <f t="array" ref="T53">INDEX(asset_mu,1,T$3)+INDEX(asset_rets_norm,$A53,T$3)</f>
        <v>-5.4923969875761494E-2</v>
      </c>
      <c r="U53" s="16" cm="1">
        <f t="array" ref="U53">INDEX(asset_mu,1,U$3)+INDEX(asset_rets_norm,$A53,U$3)</f>
        <v>-6.9079903988471525E-2</v>
      </c>
      <c r="V53" s="16" cm="1">
        <f t="array" ref="V53">INDEX(asset_mu,1,V$3)+INDEX(asset_rets_norm,$A53,V$3)</f>
        <v>1.1989583333333177E-3</v>
      </c>
      <c r="W53" s="16" cm="1">
        <f t="array" ref="W53">INDEX(asset_mu,1,W$3)+INDEX(asset_rets_norm,$A53,W$3)</f>
        <v>2.620749999999992E-3</v>
      </c>
      <c r="X53" s="16" cm="1">
        <f t="array" ref="X53">INDEX(asset_mu,1,X$3)+INDEX(asset_rets_norm,$A53,X$3)</f>
        <v>3.3447499999999415E-3</v>
      </c>
      <c r="Y53" s="16" cm="1">
        <f t="array" ref="Y53">INDEX(asset_mu,1,Y$3)+INDEX(asset_rets_norm,$A53,Y$3)</f>
        <v>-1.1158333333322745E-4</v>
      </c>
      <c r="Z53" s="19">
        <v>48</v>
      </c>
      <c r="AA53" s="16" cm="1">
        <f t="array" ref="AA53">INDEX(fx_mu,1,AA$3)+INDEX(fx_rets_norm,$A53,AA$3)</f>
        <v>0</v>
      </c>
      <c r="AB53" s="16" cm="1">
        <f t="array" ref="AB53">INDEX(fx_mu,1,AB$3)+INDEX(fx_rets_norm,$A53,AB$3)</f>
        <v>5.5370761223667721E-2</v>
      </c>
      <c r="AC53" s="16" cm="1">
        <f t="array" ref="AC53">INDEX(fx_mu,1,AC$3)+INDEX(fx_rets_norm,$A53,AC$3)</f>
        <v>3.4454349290431681E-2</v>
      </c>
      <c r="AD53" s="16" cm="1">
        <f t="array" ref="AD53">INDEX(fx_mu,1,AD$3)+INDEX(fx_rets_norm,$A53,AD$3)</f>
        <v>3.1900766437161686E-2</v>
      </c>
      <c r="AE53" s="19">
        <v>48</v>
      </c>
      <c r="AF53" s="16">
        <f t="shared" si="0"/>
        <v>0</v>
      </c>
      <c r="AG53" s="19">
        <v>48</v>
      </c>
      <c r="AH53" s="18" cm="1">
        <f t="array" ref="AH53">(1+B53)*(1+INDEX(fx_rets,$AG53,INDEX(fx_ix,1,AH$3)))-1</f>
        <v>1.1989583333333886E-3</v>
      </c>
      <c r="AI53" s="18" cm="1">
        <f t="array" ref="AI53">(1+C53)*(1+INDEX(fx_rets,$AG53,INDEX(fx_ix,1,AI$3)))-1</f>
        <v>5.8170132167813415E-2</v>
      </c>
      <c r="AJ53" s="18" cm="1">
        <f t="array" ref="AJ53">(1+D53)*(1+INDEX(fx_rets,$AG53,INDEX(fx_ix,1,AJ$3)))-1</f>
        <v>3.790253045473313E-2</v>
      </c>
      <c r="AK53" s="18" cm="1">
        <f t="array" ref="AK53">(1+E53)*(1+INDEX(fx_rets,$AG53,INDEX(fx_ix,1,AK$3)))-1</f>
        <v>3.1952361475483526E-2</v>
      </c>
      <c r="AL53" s="18" cm="1">
        <f t="array" ref="AL53">(1+F53)*(1+INDEX(fx_rets,$AG53,INDEX(fx_ix,1,AL$3)))-1</f>
        <v>1.8199947142067963E-3</v>
      </c>
      <c r="AM53" s="18" cm="1">
        <f t="array" ref="AM53">(1+G53)*(1+INDEX(fx_rets,$AG53,INDEX(fx_ix,1,AM$3)))-1</f>
        <v>5.8722648199625915E-2</v>
      </c>
      <c r="AN53" s="18" cm="1">
        <f t="array" ref="AN53">(1+H53)*(1+INDEX(fx_rets,$AG53,INDEX(fx_ix,1,AN$3)))-1</f>
        <v>3.8762746058078834E-2</v>
      </c>
      <c r="AO53" s="18" cm="1">
        <f t="array" ref="AO53">(1+I53)*(1+INDEX(fx_rets,$AG53,INDEX(fx_ix,1,AO$3)))-1</f>
        <v>3.0394401395017923E-2</v>
      </c>
      <c r="AP53" s="18" cm="1">
        <f t="array" ref="AP53">(1+J53)*(1+INDEX(fx_rets,$AG53,INDEX(fx_ix,1,AP$3)))-1</f>
        <v>9.4030828520861309E-3</v>
      </c>
      <c r="AQ53" s="18" cm="1">
        <f t="array" ref="AQ53">(1+K53)*(1+INDEX(fx_rets,$AG53,INDEX(fx_ix,1,AQ$3)))-1</f>
        <v>6.5093676275608914E-2</v>
      </c>
      <c r="AR53" s="18" cm="1">
        <f t="array" ref="AR53">(1+L53)*(1+INDEX(fx_rets,$AG53,INDEX(fx_ix,1,AR$3)))-1</f>
        <v>4.3326491155433633E-2</v>
      </c>
      <c r="AS53" s="18" cm="1">
        <f t="array" ref="AS53">(1+M53)*(1+INDEX(fx_rets,$AG53,INDEX(fx_ix,1,AS$3)))-1</f>
        <v>3.1895164613318983E-2</v>
      </c>
      <c r="AT53" s="18" cm="1">
        <f t="array" ref="AT53">(1+N53)*(1+INDEX(fx_rets,$AG53,INDEX(fx_ix,1,AT$3)))-1</f>
        <v>2.2897573586585951E-2</v>
      </c>
      <c r="AU53" s="18" cm="1">
        <f t="array" ref="AU53">(1+O53)*(1+INDEX(fx_rets,$AG53,INDEX(fx_ix,1,AU$3)))-1</f>
        <v>7.3004061609075688E-2</v>
      </c>
      <c r="AV53" s="18" cm="1">
        <f t="array" ref="AV53">(1+P53)*(1+INDEX(fx_rets,$AG53,INDEX(fx_ix,1,AV$3)))-1</f>
        <v>5.0797132174021042E-2</v>
      </c>
      <c r="AW53" s="18" cm="1">
        <f t="array" ref="AW53">(1+Q53)*(1+INDEX(fx_rets,$AG53,INDEX(fx_ix,1,AW$3)))-1</f>
        <v>3.2532378528927541E-2</v>
      </c>
      <c r="AX53" s="18" cm="1">
        <f t="array" ref="AX53">(1+R53)*(1+INDEX(fx_rets,$AG53,INDEX(fx_ix,1,AX$3)))-1</f>
        <v>-6.0332582157618719E-2</v>
      </c>
      <c r="AY53" s="18" cm="1">
        <f t="array" ref="AY53">(1+S53)*(1+INDEX(fx_rets,$AG53,INDEX(fx_ix,1,AY$3)))-1</f>
        <v>-4.7193075857067224E-2</v>
      </c>
      <c r="AZ53" s="18" cm="1">
        <f t="array" ref="AZ53">(1+T53)*(1+INDEX(fx_rets,$AG53,INDEX(fx_ix,1,AZ$3)))-1</f>
        <v>-2.2361990227846462E-2</v>
      </c>
      <c r="BA53" s="18" cm="1">
        <f t="array" ref="BA53">(1+U53)*(1+INDEX(fx_rets,$AG53,INDEX(fx_ix,1,BA$3)))-1</f>
        <v>-3.9382839433947492E-2</v>
      </c>
      <c r="BB53" s="18" cm="1">
        <f t="array" ref="BB53">(1+V53)*(1+INDEX(fx_rets,$AG53,INDEX(fx_ix,1,BB$3)))-1</f>
        <v>1.1989583333333886E-3</v>
      </c>
      <c r="BC53" s="18" cm="1">
        <f t="array" ref="BC53">(1+W53)*(1+INDEX(fx_rets,$AG53,INDEX(fx_ix,1,BC$3)))-1</f>
        <v>5.8136624146144733E-2</v>
      </c>
      <c r="BD53" s="18" cm="1">
        <f t="array" ref="BD53">(1+X53)*(1+INDEX(fx_rets,$AG53,INDEX(fx_ix,1,BD$3)))-1</f>
        <v>3.7914340475220687E-2</v>
      </c>
      <c r="BE53" s="18" cm="1">
        <f t="array" ref="BE53">(1+Y53)*(1+INDEX(fx_rets,$AG53,INDEX(fx_ix,1,BE$3)))-1</f>
        <v>3.1785623509973604E-2</v>
      </c>
      <c r="BF53" s="19">
        <v>48</v>
      </c>
      <c r="BG53" s="18">
        <f t="shared" si="17"/>
        <v>1.1989583333333886E-3</v>
      </c>
      <c r="BH53" s="18">
        <f t="shared" si="18"/>
        <v>5.8170132167813415E-2</v>
      </c>
      <c r="BI53" s="18">
        <f t="shared" si="19"/>
        <v>3.790253045473313E-2</v>
      </c>
      <c r="BJ53" s="18">
        <f t="shared" si="20"/>
        <v>3.1952361475483526E-2</v>
      </c>
      <c r="BK53" s="18">
        <f t="shared" si="21"/>
        <v>1.8199947142067963E-3</v>
      </c>
      <c r="BL53" s="18">
        <f t="shared" si="22"/>
        <v>5.8722648199625915E-2</v>
      </c>
      <c r="BM53" s="18">
        <f t="shared" si="23"/>
        <v>3.8762746058078834E-2</v>
      </c>
      <c r="BN53" s="18">
        <f t="shared" si="24"/>
        <v>3.0394401395017923E-2</v>
      </c>
      <c r="BO53" s="18">
        <f t="shared" si="25"/>
        <v>9.4030828520861309E-3</v>
      </c>
      <c r="BP53" s="18">
        <f t="shared" si="26"/>
        <v>6.5093676275608914E-2</v>
      </c>
      <c r="BQ53" s="18">
        <f t="shared" si="27"/>
        <v>4.3326491155433633E-2</v>
      </c>
      <c r="BR53" s="18">
        <f t="shared" si="28"/>
        <v>3.1895164613318983E-2</v>
      </c>
      <c r="BS53" s="18">
        <f t="shared" si="29"/>
        <v>2.2897573586585951E-2</v>
      </c>
      <c r="BT53" s="18">
        <f t="shared" si="30"/>
        <v>7.3004061609075688E-2</v>
      </c>
      <c r="BU53" s="18">
        <f t="shared" si="31"/>
        <v>5.0797132174021042E-2</v>
      </c>
      <c r="BV53" s="18">
        <f t="shared" si="32"/>
        <v>3.2532378528927541E-2</v>
      </c>
      <c r="BW53" s="18">
        <f t="shared" si="33"/>
        <v>-6.0332582157618719E-2</v>
      </c>
      <c r="BX53" s="18">
        <f t="shared" si="34"/>
        <v>-4.7193075857067224E-2</v>
      </c>
      <c r="BY53" s="18">
        <f t="shared" si="35"/>
        <v>-2.2361990227846462E-2</v>
      </c>
      <c r="BZ53" s="18">
        <f t="shared" si="36"/>
        <v>-3.9382839433947492E-2</v>
      </c>
      <c r="CA53" s="18">
        <f t="shared" si="37"/>
        <v>1.1989583333333886E-3</v>
      </c>
      <c r="CB53" s="18">
        <f t="shared" si="38"/>
        <v>5.8136624146144733E-2</v>
      </c>
      <c r="CC53" s="18">
        <f t="shared" si="39"/>
        <v>3.7914340475220687E-2</v>
      </c>
      <c r="CD53" s="18">
        <f t="shared" si="40"/>
        <v>3.1785623509973604E-2</v>
      </c>
      <c r="CE53" s="19">
        <v>48</v>
      </c>
      <c r="CF53" s="18">
        <f t="shared" si="44"/>
        <v>9.4030828520861309E-3</v>
      </c>
      <c r="CG53" s="18">
        <f t="shared" si="44"/>
        <v>9.4030828520861309E-3</v>
      </c>
      <c r="CH53" s="18">
        <f t="shared" si="44"/>
        <v>9.4030828520861309E-3</v>
      </c>
      <c r="CI53" s="18">
        <f t="shared" si="44"/>
        <v>0</v>
      </c>
      <c r="CJ53" s="18">
        <f t="shared" si="44"/>
        <v>0</v>
      </c>
      <c r="CK53" s="24">
        <f t="shared" si="44"/>
        <v>9.4030828520861309E-3</v>
      </c>
      <c r="CL53" s="24">
        <f t="shared" si="44"/>
        <v>0</v>
      </c>
    </row>
    <row r="54" spans="1:90" x14ac:dyDescent="0.2">
      <c r="A54" s="19">
        <v>49</v>
      </c>
      <c r="B54" s="16" cm="1">
        <f t="array" ref="B54">INDEX(asset_mu,1,B$3)+INDEX(asset_rets_norm,$A54,B$3)</f>
        <v>1.1499999999999844E-3</v>
      </c>
      <c r="C54" s="16" cm="1">
        <f t="array" ref="C54">INDEX(asset_mu,1,C$3)+INDEX(asset_rets_norm,$A54,C$3)</f>
        <v>2.4149999999999411E-3</v>
      </c>
      <c r="D54" s="16" cm="1">
        <f t="array" ref="D54">INDEX(asset_mu,1,D$3)+INDEX(asset_rets_norm,$A54,D$3)</f>
        <v>3.3791666666666462E-3</v>
      </c>
      <c r="E54" s="16" cm="1">
        <f t="array" ref="E54">INDEX(asset_mu,1,E$3)+INDEX(asset_rets_norm,$A54,E$3)</f>
        <v>4.1666666666650314E-5</v>
      </c>
      <c r="F54" s="16" cm="1">
        <f t="array" ref="F54">INDEX(asset_mu,1,F$3)+INDEX(asset_rets_norm,$A54,F$3)</f>
        <v>9.3532469556985016E-4</v>
      </c>
      <c r="G54" s="16" cm="1">
        <f t="array" ref="G54">INDEX(asset_mu,1,G$3)+INDEX(asset_rets_norm,$A54,G$3)</f>
        <v>2.68419422554116E-3</v>
      </c>
      <c r="H54" s="16" cm="1">
        <f t="array" ref="H54">INDEX(asset_mu,1,H$3)+INDEX(asset_rets_norm,$A54,H$3)</f>
        <v>3.4217893804886733E-3</v>
      </c>
      <c r="I54" s="16" cm="1">
        <f t="array" ref="I54">INDEX(asset_mu,1,I$3)+INDEX(asset_rets_norm,$A54,I$3)</f>
        <v>3.1609308941474312E-4</v>
      </c>
      <c r="J54" s="16" cm="1">
        <f t="array" ref="J54">INDEX(asset_mu,1,J$3)+INDEX(asset_rets_norm,$A54,J$3)</f>
        <v>-1.3141513349022036E-4</v>
      </c>
      <c r="K54" s="16" cm="1">
        <f t="array" ref="K54">INDEX(asset_mu,1,K$3)+INDEX(asset_rets_norm,$A54,K$3)</f>
        <v>4.8326222212422415E-3</v>
      </c>
      <c r="L54" s="16" cm="1">
        <f t="array" ref="L54">INDEX(asset_mu,1,L$3)+INDEX(asset_rets_norm,$A54,L$3)</f>
        <v>6.113638743760131E-3</v>
      </c>
      <c r="M54" s="16" cm="1">
        <f t="array" ref="M54">INDEX(asset_mu,1,M$3)+INDEX(asset_rets_norm,$A54,M$3)</f>
        <v>7.4372852280323574E-4</v>
      </c>
      <c r="N54" s="16" cm="1">
        <f t="array" ref="N54">INDEX(asset_mu,1,N$3)+INDEX(asset_rets_norm,$A54,N$3)</f>
        <v>-4.7185326256888272E-3</v>
      </c>
      <c r="O54" s="16" cm="1">
        <f t="array" ref="O54">INDEX(asset_mu,1,O$3)+INDEX(asset_rets_norm,$A54,O$3)</f>
        <v>8.1895140845522352E-3</v>
      </c>
      <c r="P54" s="16" cm="1">
        <f t="array" ref="P54">INDEX(asset_mu,1,P$3)+INDEX(asset_rets_norm,$A54,P$3)</f>
        <v>8.4272411314027188E-3</v>
      </c>
      <c r="Q54" s="16" cm="1">
        <f t="array" ref="Q54">INDEX(asset_mu,1,Q$3)+INDEX(asset_rets_norm,$A54,Q$3)</f>
        <v>1.8744592905891332E-3</v>
      </c>
      <c r="R54" s="16" cm="1">
        <f t="array" ref="R54">INDEX(asset_mu,1,R$3)+INDEX(asset_rets_norm,$A54,R$3)</f>
        <v>-2.7414698461048895E-2</v>
      </c>
      <c r="S54" s="16" cm="1">
        <f t="array" ref="S54">INDEX(asset_mu,1,S$3)+INDEX(asset_rets_norm,$A54,S$3)</f>
        <v>-6.2735288599837444E-2</v>
      </c>
      <c r="T54" s="16" cm="1">
        <f t="array" ref="T54">INDEX(asset_mu,1,T$3)+INDEX(asset_rets_norm,$A54,T$3)</f>
        <v>-9.4660440564409767E-2</v>
      </c>
      <c r="U54" s="16" cm="1">
        <f t="array" ref="U54">INDEX(asset_mu,1,U$3)+INDEX(asset_rets_norm,$A54,U$3)</f>
        <v>-2.7860052803664777E-2</v>
      </c>
      <c r="V54" s="16" cm="1">
        <f t="array" ref="V54">INDEX(asset_mu,1,V$3)+INDEX(asset_rets_norm,$A54,V$3)</f>
        <v>1.1499999999999844E-3</v>
      </c>
      <c r="W54" s="16" cm="1">
        <f t="array" ref="W54">INDEX(asset_mu,1,W$3)+INDEX(asset_rets_norm,$A54,W$3)</f>
        <v>2.4339999999999917E-3</v>
      </c>
      <c r="X54" s="16" cm="1">
        <f t="array" ref="X54">INDEX(asset_mu,1,X$3)+INDEX(asset_rets_norm,$A54,X$3)</f>
        <v>3.331416666666608E-3</v>
      </c>
      <c r="Y54" s="16" cm="1">
        <f t="array" ref="Y54">INDEX(asset_mu,1,Y$3)+INDEX(asset_rets_norm,$A54,Y$3)</f>
        <v>4.5833333334392123E-6</v>
      </c>
      <c r="Z54" s="19">
        <v>49</v>
      </c>
      <c r="AA54" s="16" cm="1">
        <f t="array" ref="AA54">INDEX(fx_mu,1,AA$3)+INDEX(fx_rets_norm,$A54,AA$3)</f>
        <v>0</v>
      </c>
      <c r="AB54" s="16" cm="1">
        <f t="array" ref="AB54">INDEX(fx_mu,1,AB$3)+INDEX(fx_rets_norm,$A54,AB$3)</f>
        <v>2.601889000597183E-2</v>
      </c>
      <c r="AC54" s="16" cm="1">
        <f t="array" ref="AC54">INDEX(fx_mu,1,AC$3)+INDEX(fx_rets_norm,$A54,AC$3)</f>
        <v>2.3864824767108057E-2</v>
      </c>
      <c r="AD54" s="16" cm="1">
        <f t="array" ref="AD54">INDEX(fx_mu,1,AD$3)+INDEX(fx_rets_norm,$A54,AD$3)</f>
        <v>-8.7614901381402911E-3</v>
      </c>
      <c r="AE54" s="19">
        <v>49</v>
      </c>
      <c r="AF54" s="16">
        <f t="shared" si="0"/>
        <v>0</v>
      </c>
      <c r="AG54" s="19">
        <v>49</v>
      </c>
      <c r="AH54" s="18" cm="1">
        <f t="array" ref="AH54">(1+B54)*(1+INDEX(fx_rets,$AG54,INDEX(fx_ix,1,AH$3)))-1</f>
        <v>1.1499999999999844E-3</v>
      </c>
      <c r="AI54" s="18" cm="1">
        <f t="array" ref="AI54">(1+C54)*(1+INDEX(fx_rets,$AG54,INDEX(fx_ix,1,AI$3)))-1</f>
        <v>2.8496725625336117E-2</v>
      </c>
      <c r="AJ54" s="18" cm="1">
        <f t="array" ref="AJ54">(1+D54)*(1+INDEX(fx_rets,$AG54,INDEX(fx_ix,1,AJ$3)))-1</f>
        <v>2.7324634654133595E-2</v>
      </c>
      <c r="AK54" s="18" cm="1">
        <f t="array" ref="AK54">(1+E54)*(1+INDEX(fx_rets,$AG54,INDEX(fx_ix,1,AK$3)))-1</f>
        <v>-8.7201885335627116E-3</v>
      </c>
      <c r="AL54" s="18" cm="1">
        <f t="array" ref="AL54">(1+F54)*(1+INDEX(fx_rets,$AG54,INDEX(fx_ix,1,AL$3)))-1</f>
        <v>9.3532469556989462E-4</v>
      </c>
      <c r="AM54" s="18" cm="1">
        <f t="array" ref="AM54">(1+G54)*(1+INDEX(fx_rets,$AG54,INDEX(fx_ix,1,AM$3)))-1</f>
        <v>2.8772923985822096E-2</v>
      </c>
      <c r="AN54" s="18" cm="1">
        <f t="array" ref="AN54">(1+H54)*(1+INDEX(fx_rets,$AG54,INDEX(fx_ix,1,AN$3)))-1</f>
        <v>2.7368274551551997E-2</v>
      </c>
      <c r="AO54" s="18" cm="1">
        <f t="array" ref="AO54">(1+I54)*(1+INDEX(fx_rets,$AG54,INDEX(fx_ix,1,AO$3)))-1</f>
        <v>-8.4481664952111846E-3</v>
      </c>
      <c r="AP54" s="18" cm="1">
        <f t="array" ref="AP54">(1+J54)*(1+INDEX(fx_rets,$AG54,INDEX(fx_ix,1,AP$3)))-1</f>
        <v>-1.3141513349024248E-4</v>
      </c>
      <c r="AQ54" s="18" cm="1">
        <f t="array" ref="AQ54">(1+K54)*(1+INDEX(fx_rets,$AG54,INDEX(fx_ix,1,AQ$3)))-1</f>
        <v>3.097725169322918E-2</v>
      </c>
      <c r="AR54" s="18" cm="1">
        <f t="array" ref="AR54">(1+L54)*(1+INDEX(fx_rets,$AG54,INDEX(fx_ix,1,AR$3)))-1</f>
        <v>3.0124364428177453E-2</v>
      </c>
      <c r="AS54" s="18" cm="1">
        <f t="array" ref="AS54">(1+M54)*(1+INDEX(fx_rets,$AG54,INDEX(fx_ix,1,AS$3)))-1</f>
        <v>-8.024277785455225E-3</v>
      </c>
      <c r="AT54" s="18" cm="1">
        <f t="array" ref="AT54">(1+N54)*(1+INDEX(fx_rets,$AG54,INDEX(fx_ix,1,AT$3)))-1</f>
        <v>-4.7185326256887761E-3</v>
      </c>
      <c r="AU54" s="18" cm="1">
        <f t="array" ref="AU54">(1+O54)*(1+INDEX(fx_rets,$AG54,INDEX(fx_ix,1,AU$3)))-1</f>
        <v>3.4421486156692493E-2</v>
      </c>
      <c r="AV54" s="18" cm="1">
        <f t="array" ref="AV54">(1+P54)*(1+INDEX(fx_rets,$AG54,INDEX(fx_ix,1,AV$3)))-1</f>
        <v>3.2493180531381949E-2</v>
      </c>
      <c r="AW54" s="18" cm="1">
        <f t="array" ref="AW54">(1+Q54)*(1+INDEX(fx_rets,$AG54,INDEX(fx_ix,1,AW$3)))-1</f>
        <v>-6.9034539041401555E-3</v>
      </c>
      <c r="AX54" s="18" cm="1">
        <f t="array" ref="AX54">(1+R54)*(1+INDEX(fx_rets,$AG54,INDEX(fx_ix,1,AX$3)))-1</f>
        <v>-2.7414698461048936E-2</v>
      </c>
      <c r="AY54" s="18" cm="1">
        <f t="array" ref="AY54">(1+S54)*(1+INDEX(fx_rets,$AG54,INDEX(fx_ix,1,AY$3)))-1</f>
        <v>-3.8348701167437604E-2</v>
      </c>
      <c r="AZ54" s="18" cm="1">
        <f t="array" ref="AZ54">(1+T54)*(1+INDEX(fx_rets,$AG54,INDEX(fx_ix,1,AZ$3)))-1</f>
        <v>-7.3054670623748597E-2</v>
      </c>
      <c r="BA54" s="18" cm="1">
        <f t="array" ref="BA54">(1+U54)*(1+INDEX(fx_rets,$AG54,INDEX(fx_ix,1,BA$3)))-1</f>
        <v>-3.6377447363917681E-2</v>
      </c>
      <c r="BB54" s="18" cm="1">
        <f t="array" ref="BB54">(1+V54)*(1+INDEX(fx_rets,$AG54,INDEX(fx_ix,1,BB$3)))-1</f>
        <v>1.1499999999999844E-3</v>
      </c>
      <c r="BC54" s="18" cm="1">
        <f t="array" ref="BC54">(1+W54)*(1+INDEX(fx_rets,$AG54,INDEX(fx_ix,1,BC$3)))-1</f>
        <v>2.8516219984246582E-2</v>
      </c>
      <c r="BD54" s="18" cm="1">
        <f t="array" ref="BD54">(1+X54)*(1+INDEX(fx_rets,$AG54,INDEX(fx_ix,1,BD$3)))-1</f>
        <v>2.7275745108751082E-2</v>
      </c>
      <c r="BE54" s="18" cm="1">
        <f t="array" ref="BE54">(1+Y54)*(1+INDEX(fx_rets,$AG54,INDEX(fx_ix,1,BE$3)))-1</f>
        <v>-8.7569469616365359E-3</v>
      </c>
      <c r="BF54" s="19">
        <v>49</v>
      </c>
      <c r="BG54" s="18">
        <f t="shared" si="17"/>
        <v>1.1499999999999844E-3</v>
      </c>
      <c r="BH54" s="18">
        <f t="shared" si="18"/>
        <v>2.8496725625336117E-2</v>
      </c>
      <c r="BI54" s="18">
        <f t="shared" si="19"/>
        <v>2.7324634654133595E-2</v>
      </c>
      <c r="BJ54" s="18">
        <f t="shared" si="20"/>
        <v>-8.7201885335627116E-3</v>
      </c>
      <c r="BK54" s="18">
        <f t="shared" si="21"/>
        <v>9.3532469556989462E-4</v>
      </c>
      <c r="BL54" s="18">
        <f t="shared" si="22"/>
        <v>2.8772923985822096E-2</v>
      </c>
      <c r="BM54" s="18">
        <f t="shared" si="23"/>
        <v>2.7368274551551997E-2</v>
      </c>
      <c r="BN54" s="18">
        <f t="shared" si="24"/>
        <v>-8.4481664952111846E-3</v>
      </c>
      <c r="BO54" s="18">
        <f t="shared" si="25"/>
        <v>-1.3141513349024248E-4</v>
      </c>
      <c r="BP54" s="18">
        <f t="shared" si="26"/>
        <v>3.097725169322918E-2</v>
      </c>
      <c r="BQ54" s="18">
        <f t="shared" si="27"/>
        <v>3.0124364428177453E-2</v>
      </c>
      <c r="BR54" s="18">
        <f t="shared" si="28"/>
        <v>-8.024277785455225E-3</v>
      </c>
      <c r="BS54" s="18">
        <f t="shared" si="29"/>
        <v>-4.7185326256887761E-3</v>
      </c>
      <c r="BT54" s="18">
        <f t="shared" si="30"/>
        <v>3.4421486156692493E-2</v>
      </c>
      <c r="BU54" s="18">
        <f t="shared" si="31"/>
        <v>3.2493180531381949E-2</v>
      </c>
      <c r="BV54" s="18">
        <f t="shared" si="32"/>
        <v>-6.9034539041401555E-3</v>
      </c>
      <c r="BW54" s="18">
        <f t="shared" si="33"/>
        <v>-2.7414698461048936E-2</v>
      </c>
      <c r="BX54" s="18">
        <f t="shared" si="34"/>
        <v>-3.8348701167437604E-2</v>
      </c>
      <c r="BY54" s="18">
        <f t="shared" si="35"/>
        <v>-7.3054670623748597E-2</v>
      </c>
      <c r="BZ54" s="18">
        <f t="shared" si="36"/>
        <v>-3.6377447363917681E-2</v>
      </c>
      <c r="CA54" s="18">
        <f t="shared" si="37"/>
        <v>1.1499999999999844E-3</v>
      </c>
      <c r="CB54" s="18">
        <f t="shared" si="38"/>
        <v>2.8516219984246582E-2</v>
      </c>
      <c r="CC54" s="18">
        <f t="shared" si="39"/>
        <v>2.7275745108751082E-2</v>
      </c>
      <c r="CD54" s="18">
        <f t="shared" si="40"/>
        <v>-8.7569469616365359E-3</v>
      </c>
      <c r="CE54" s="19">
        <v>49</v>
      </c>
      <c r="CF54" s="18">
        <f t="shared" si="44"/>
        <v>-1.3141513349024248E-4</v>
      </c>
      <c r="CG54" s="18">
        <f t="shared" si="44"/>
        <v>-1.3141513349024248E-4</v>
      </c>
      <c r="CH54" s="18">
        <f t="shared" si="44"/>
        <v>-1.3141513349024248E-4</v>
      </c>
      <c r="CI54" s="18">
        <f t="shared" si="44"/>
        <v>0</v>
      </c>
      <c r="CJ54" s="18">
        <f t="shared" si="44"/>
        <v>0</v>
      </c>
      <c r="CK54" s="24">
        <f t="shared" si="44"/>
        <v>-1.3141513349024248E-4</v>
      </c>
      <c r="CL54" s="24">
        <f t="shared" si="44"/>
        <v>0</v>
      </c>
    </row>
    <row r="55" spans="1:90" x14ac:dyDescent="0.2">
      <c r="A55" s="19">
        <v>50</v>
      </c>
      <c r="B55" s="16" cm="1">
        <f t="array" ref="B55">INDEX(asset_mu,1,B$3)+INDEX(asset_rets_norm,$A55,B$3)</f>
        <v>1.116666666666651E-3</v>
      </c>
      <c r="C55" s="16" cm="1">
        <f t="array" ref="C55">INDEX(asset_mu,1,C$3)+INDEX(asset_rets_norm,$A55,C$3)</f>
        <v>2.3608333333332743E-3</v>
      </c>
      <c r="D55" s="16" cm="1">
        <f t="array" ref="D55">INDEX(asset_mu,1,D$3)+INDEX(asset_rets_norm,$A55,D$3)</f>
        <v>3.3281249999999795E-3</v>
      </c>
      <c r="E55" s="16" cm="1">
        <f t="array" ref="E55">INDEX(asset_mu,1,E$3)+INDEX(asset_rets_norm,$A55,E$3)</f>
        <v>3.8024999999983645E-5</v>
      </c>
      <c r="F55" s="16" cm="1">
        <f t="array" ref="F55">INDEX(asset_mu,1,F$3)+INDEX(asset_rets_norm,$A55,F$3)</f>
        <v>1.0722222555003657E-3</v>
      </c>
      <c r="G55" s="16" cm="1">
        <f t="array" ref="G55">INDEX(asset_mu,1,G$3)+INDEX(asset_rets_norm,$A55,G$3)</f>
        <v>2.9944743796548779E-3</v>
      </c>
      <c r="H55" s="16" cm="1">
        <f t="array" ref="H55">INDEX(asset_mu,1,H$3)+INDEX(asset_rets_norm,$A55,H$3)</f>
        <v>4.475286561421956E-3</v>
      </c>
      <c r="I55" s="16" cm="1">
        <f t="array" ref="I55">INDEX(asset_mu,1,I$3)+INDEX(asset_rets_norm,$A55,I$3)</f>
        <v>-9.8747876921821177E-6</v>
      </c>
      <c r="J55" s="16" cm="1">
        <f t="array" ref="J55">INDEX(asset_mu,1,J$3)+INDEX(asset_rets_norm,$A55,J$3)</f>
        <v>4.1700965912888858E-3</v>
      </c>
      <c r="K55" s="16" cm="1">
        <f t="array" ref="K55">INDEX(asset_mu,1,K$3)+INDEX(asset_rets_norm,$A55,K$3)</f>
        <v>6.6160980747851234E-3</v>
      </c>
      <c r="L55" s="16" cm="1">
        <f t="array" ref="L55">INDEX(asset_mu,1,L$3)+INDEX(asset_rets_norm,$A55,L$3)</f>
        <v>9.2061010080448542E-3</v>
      </c>
      <c r="M55" s="16" cm="1">
        <f t="array" ref="M55">INDEX(asset_mu,1,M$3)+INDEX(asset_rets_norm,$A55,M$3)</f>
        <v>-5.4246408887634399E-5</v>
      </c>
      <c r="N55" s="16" cm="1">
        <f t="array" ref="N55">INDEX(asset_mu,1,N$3)+INDEX(asset_rets_norm,$A55,N$3)</f>
        <v>1.4249635864398594E-2</v>
      </c>
      <c r="O55" s="16" cm="1">
        <f t="array" ref="O55">INDEX(asset_mu,1,O$3)+INDEX(asset_rets_norm,$A55,O$3)</f>
        <v>1.1996689690294965E-2</v>
      </c>
      <c r="P55" s="16" cm="1">
        <f t="array" ref="P55">INDEX(asset_mu,1,P$3)+INDEX(asset_rets_norm,$A55,P$3)</f>
        <v>1.3199635523007647E-2</v>
      </c>
      <c r="Q55" s="16" cm="1">
        <f t="array" ref="Q55">INDEX(asset_mu,1,Q$3)+INDEX(asset_rets_norm,$A55,Q$3)</f>
        <v>2.1805970474938325E-5</v>
      </c>
      <c r="R55" s="16" cm="1">
        <f t="array" ref="R55">INDEX(asset_mu,1,R$3)+INDEX(asset_rets_norm,$A55,R$3)</f>
        <v>-1.7003622764987864E-2</v>
      </c>
      <c r="S55" s="16" cm="1">
        <f t="array" ref="S55">INDEX(asset_mu,1,S$3)+INDEX(asset_rets_norm,$A55,S$3)</f>
        <v>-4.7789980295084508E-2</v>
      </c>
      <c r="T55" s="16" cm="1">
        <f t="array" ref="T55">INDEX(asset_mu,1,T$3)+INDEX(asset_rets_norm,$A55,T$3)</f>
        <v>2.4723888546280093E-2</v>
      </c>
      <c r="U55" s="16" cm="1">
        <f t="array" ref="U55">INDEX(asset_mu,1,U$3)+INDEX(asset_rets_norm,$A55,U$3)</f>
        <v>2.7698040993100418E-3</v>
      </c>
      <c r="V55" s="16" cm="1">
        <f t="array" ref="V55">INDEX(asset_mu,1,V$3)+INDEX(asset_rets_norm,$A55,V$3)</f>
        <v>1.116666666666651E-3</v>
      </c>
      <c r="W55" s="16" cm="1">
        <f t="array" ref="W55">INDEX(asset_mu,1,W$3)+INDEX(asset_rets_norm,$A55,W$3)</f>
        <v>2.4087499999999916E-3</v>
      </c>
      <c r="X55" s="16" cm="1">
        <f t="array" ref="X55">INDEX(asset_mu,1,X$3)+INDEX(asset_rets_norm,$A55,X$3)</f>
        <v>3.3598333333332746E-3</v>
      </c>
      <c r="Y55" s="16" cm="1">
        <f t="array" ref="Y55">INDEX(asset_mu,1,Y$3)+INDEX(asset_rets_norm,$A55,Y$3)</f>
        <v>4.7500000001058794E-6</v>
      </c>
      <c r="Z55" s="19">
        <v>50</v>
      </c>
      <c r="AA55" s="16" cm="1">
        <f t="array" ref="AA55">INDEX(fx_mu,1,AA$3)+INDEX(fx_rets_norm,$A55,AA$3)</f>
        <v>0</v>
      </c>
      <c r="AB55" s="16" cm="1">
        <f t="array" ref="AB55">INDEX(fx_mu,1,AB$3)+INDEX(fx_rets_norm,$A55,AB$3)</f>
        <v>3.6354435167222157E-3</v>
      </c>
      <c r="AC55" s="16" cm="1">
        <f t="array" ref="AC55">INDEX(fx_mu,1,AC$3)+INDEX(fx_rets_norm,$A55,AC$3)</f>
        <v>-4.4485766517981078E-2</v>
      </c>
      <c r="AD55" s="16" cm="1">
        <f t="array" ref="AD55">INDEX(fx_mu,1,AD$3)+INDEX(fx_rets_norm,$A55,AD$3)</f>
        <v>1.5235569335052903E-2</v>
      </c>
      <c r="AE55" s="19">
        <v>50</v>
      </c>
      <c r="AF55" s="16">
        <f t="shared" si="0"/>
        <v>0</v>
      </c>
      <c r="AG55" s="19">
        <v>50</v>
      </c>
      <c r="AH55" s="18" cm="1">
        <f t="array" ref="AH55">(1+B55)*(1+INDEX(fx_rets,$AG55,INDEX(fx_ix,1,AH$3)))-1</f>
        <v>1.1166666666666547E-3</v>
      </c>
      <c r="AI55" s="18" cm="1">
        <f t="array" ref="AI55">(1+C55)*(1+INDEX(fx_rets,$AG55,INDEX(fx_ix,1,AI$3)))-1</f>
        <v>6.0048595262913729E-3</v>
      </c>
      <c r="AJ55" s="18" cm="1">
        <f t="array" ref="AJ55">(1+D55)*(1+INDEX(fx_rets,$AG55,INDEX(fx_ix,1,AJ$3)))-1</f>
        <v>-4.1305695709673795E-2</v>
      </c>
      <c r="AK55" s="18" cm="1">
        <f t="array" ref="AK55">(1+E55)*(1+INDEX(fx_rets,$AG55,INDEX(fx_ix,1,AK$3)))-1</f>
        <v>1.5274173667576996E-2</v>
      </c>
      <c r="AL55" s="18" cm="1">
        <f t="array" ref="AL55">(1+F55)*(1+INDEX(fx_rets,$AG55,INDEX(fx_ix,1,AL$3)))-1</f>
        <v>1.0722222555004102E-3</v>
      </c>
      <c r="AM55" s="18" cm="1">
        <f t="array" ref="AM55">(1+G55)*(1+INDEX(fx_rets,$AG55,INDEX(fx_ix,1,AM$3)))-1</f>
        <v>6.640804138846601E-3</v>
      </c>
      <c r="AN55" s="18" cm="1">
        <f t="array" ref="AN55">(1+H55)*(1+INDEX(fx_rets,$AG55,INDEX(fx_ix,1,AN$3)))-1</f>
        <v>-4.0209566509631589E-2</v>
      </c>
      <c r="AO55" s="18" cm="1">
        <f t="array" ref="AO55">(1+I55)*(1+INDEX(fx_rets,$AG55,INDEX(fx_ix,1,AO$3)))-1</f>
        <v>1.5225544099348287E-2</v>
      </c>
      <c r="AP55" s="18" cm="1">
        <f t="array" ref="AP55">(1+J55)*(1+INDEX(fx_rets,$AG55,INDEX(fx_ix,1,AP$3)))-1</f>
        <v>4.1700965912889743E-3</v>
      </c>
      <c r="AQ55" s="18" cm="1">
        <f t="array" ref="AQ55">(1+K55)*(1+INDEX(fx_rets,$AG55,INDEX(fx_ix,1,AQ$3)))-1</f>
        <v>1.0275594042359337E-2</v>
      </c>
      <c r="AR55" s="18" cm="1">
        <f t="array" ref="AR55">(1+L55)*(1+INDEX(fx_rets,$AG55,INDEX(fx_ix,1,AR$3)))-1</f>
        <v>-3.568920596992109E-2</v>
      </c>
      <c r="AS55" s="18" cm="1">
        <f t="array" ref="AS55">(1+M55)*(1+INDEX(fx_rets,$AG55,INDEX(fx_ix,1,AS$3)))-1</f>
        <v>1.5180496451241643E-2</v>
      </c>
      <c r="AT55" s="18" cm="1">
        <f t="array" ref="AT55">(1+N55)*(1+INDEX(fx_rets,$AG55,INDEX(fx_ix,1,AT$3)))-1</f>
        <v>1.4249635864398646E-2</v>
      </c>
      <c r="AU55" s="18" cm="1">
        <f t="array" ref="AU55">(1+O55)*(1+INDEX(fx_rets,$AG55,INDEX(fx_ix,1,AU$3)))-1</f>
        <v>1.5675746494774101E-2</v>
      </c>
      <c r="AV55" s="18" cm="1">
        <f t="array" ref="AV55">(1+P55)*(1+INDEX(fx_rets,$AG55,INDEX(fx_ix,1,AV$3)))-1</f>
        <v>-3.1873326898972265E-2</v>
      </c>
      <c r="AW55" s="18" cm="1">
        <f t="array" ref="AW55">(1+Q55)*(1+INDEX(fx_rets,$AG55,INDEX(fx_ix,1,AW$3)))-1</f>
        <v>1.525770753190292E-2</v>
      </c>
      <c r="AX55" s="18" cm="1">
        <f t="array" ref="AX55">(1+R55)*(1+INDEX(fx_rets,$AG55,INDEX(fx_ix,1,AX$3)))-1</f>
        <v>-1.7003622764987902E-2</v>
      </c>
      <c r="AY55" s="18" cm="1">
        <f t="array" ref="AY55">(1+S55)*(1+INDEX(fx_rets,$AG55,INDEX(fx_ix,1,AY$3)))-1</f>
        <v>-4.4328274552390301E-2</v>
      </c>
      <c r="AZ55" s="18" cm="1">
        <f t="array" ref="AZ55">(1+T55)*(1+INDEX(fx_rets,$AG55,INDEX(fx_ix,1,AZ$3)))-1</f>
        <v>-2.0861739104987342E-2</v>
      </c>
      <c r="BA55" s="18" cm="1">
        <f t="array" ref="BA55">(1+U55)*(1+INDEX(fx_rets,$AG55,INDEX(fx_ix,1,BA$3)))-1</f>
        <v>1.8047572976762627E-2</v>
      </c>
      <c r="BB55" s="18" cm="1">
        <f t="array" ref="BB55">(1+V55)*(1+INDEX(fx_rets,$AG55,INDEX(fx_ix,1,BB$3)))-1</f>
        <v>1.1166666666666547E-3</v>
      </c>
      <c r="BC55" s="18" cm="1">
        <f t="array" ref="BC55">(1+W55)*(1+INDEX(fx_rets,$AG55,INDEX(fx_ix,1,BC$3)))-1</f>
        <v>6.0529503912931659E-3</v>
      </c>
      <c r="BD55" s="18" cm="1">
        <f t="array" ref="BD55">(1+X55)*(1+INDEX(fx_rets,$AG55,INDEX(fx_ix,1,BD$3)))-1</f>
        <v>-4.1275397945853776E-2</v>
      </c>
      <c r="BE55" s="18" cm="1">
        <f t="array" ref="BE55">(1+Y55)*(1+INDEX(fx_rets,$AG55,INDEX(fx_ix,1,BE$3)))-1</f>
        <v>1.5240391704007372E-2</v>
      </c>
      <c r="BF55" s="19">
        <v>50</v>
      </c>
      <c r="BG55" s="18">
        <f t="shared" si="17"/>
        <v>1.1166666666666547E-3</v>
      </c>
      <c r="BH55" s="18">
        <f t="shared" si="18"/>
        <v>6.0048595262913729E-3</v>
      </c>
      <c r="BI55" s="18">
        <f t="shared" si="19"/>
        <v>-4.1305695709673795E-2</v>
      </c>
      <c r="BJ55" s="18">
        <f t="shared" si="20"/>
        <v>1.5274173667576996E-2</v>
      </c>
      <c r="BK55" s="18">
        <f t="shared" si="21"/>
        <v>1.0722222555004102E-3</v>
      </c>
      <c r="BL55" s="18">
        <f t="shared" si="22"/>
        <v>6.640804138846601E-3</v>
      </c>
      <c r="BM55" s="18">
        <f t="shared" si="23"/>
        <v>-4.0209566509631589E-2</v>
      </c>
      <c r="BN55" s="18">
        <f t="shared" si="24"/>
        <v>1.5225544099348287E-2</v>
      </c>
      <c r="BO55" s="18">
        <f t="shared" si="25"/>
        <v>4.1700965912889743E-3</v>
      </c>
      <c r="BP55" s="18">
        <f t="shared" si="26"/>
        <v>1.0275594042359337E-2</v>
      </c>
      <c r="BQ55" s="18">
        <f t="shared" si="27"/>
        <v>-3.568920596992109E-2</v>
      </c>
      <c r="BR55" s="18">
        <f t="shared" si="28"/>
        <v>1.5180496451241643E-2</v>
      </c>
      <c r="BS55" s="18">
        <f t="shared" si="29"/>
        <v>1.4249635864398646E-2</v>
      </c>
      <c r="BT55" s="18">
        <f t="shared" si="30"/>
        <v>1.5675746494774101E-2</v>
      </c>
      <c r="BU55" s="18">
        <f t="shared" si="31"/>
        <v>-3.1873326898972265E-2</v>
      </c>
      <c r="BV55" s="18">
        <f t="shared" si="32"/>
        <v>1.525770753190292E-2</v>
      </c>
      <c r="BW55" s="18">
        <f t="shared" si="33"/>
        <v>-1.7003622764987902E-2</v>
      </c>
      <c r="BX55" s="18">
        <f t="shared" si="34"/>
        <v>-4.4328274552390301E-2</v>
      </c>
      <c r="BY55" s="18">
        <f t="shared" si="35"/>
        <v>-2.0861739104987342E-2</v>
      </c>
      <c r="BZ55" s="18">
        <f t="shared" si="36"/>
        <v>1.8047572976762627E-2</v>
      </c>
      <c r="CA55" s="18">
        <f t="shared" si="37"/>
        <v>1.1166666666666547E-3</v>
      </c>
      <c r="CB55" s="18">
        <f t="shared" si="38"/>
        <v>6.0529503912931659E-3</v>
      </c>
      <c r="CC55" s="18">
        <f t="shared" si="39"/>
        <v>-4.1275397945853776E-2</v>
      </c>
      <c r="CD55" s="18">
        <f t="shared" si="40"/>
        <v>1.5240391704007372E-2</v>
      </c>
      <c r="CE55" s="19">
        <v>50</v>
      </c>
      <c r="CF55" s="18">
        <f t="shared" si="44"/>
        <v>4.1700965912889743E-3</v>
      </c>
      <c r="CG55" s="18">
        <f t="shared" si="44"/>
        <v>4.1700965912889743E-3</v>
      </c>
      <c r="CH55" s="18">
        <f t="shared" si="44"/>
        <v>4.1700965912889743E-3</v>
      </c>
      <c r="CI55" s="18">
        <f t="shared" si="44"/>
        <v>0</v>
      </c>
      <c r="CJ55" s="18">
        <f t="shared" si="44"/>
        <v>0</v>
      </c>
      <c r="CK55" s="24">
        <f t="shared" si="44"/>
        <v>4.1700965912889743E-3</v>
      </c>
      <c r="CL55" s="24">
        <f t="shared" si="44"/>
        <v>0</v>
      </c>
    </row>
    <row r="56" spans="1:90" x14ac:dyDescent="0.2">
      <c r="A56" s="19">
        <v>51</v>
      </c>
      <c r="B56" s="16" cm="1">
        <f t="array" ref="B56">INDEX(asset_mu,1,B$3)+INDEX(asset_rets_norm,$A56,B$3)</f>
        <v>1.1145833333333177E-3</v>
      </c>
      <c r="C56" s="16" cm="1">
        <f t="array" ref="C56">INDEX(asset_mu,1,C$3)+INDEX(asset_rets_norm,$A56,C$3)</f>
        <v>2.2091666666666076E-3</v>
      </c>
      <c r="D56" s="16" cm="1">
        <f t="array" ref="D56">INDEX(asset_mu,1,D$3)+INDEX(asset_rets_norm,$A56,D$3)</f>
        <v>3.0885416666666461E-3</v>
      </c>
      <c r="E56" s="16" cm="1">
        <f t="array" ref="E56">INDEX(asset_mu,1,E$3)+INDEX(asset_rets_norm,$A56,E$3)</f>
        <v>4.9483333333316977E-5</v>
      </c>
      <c r="F56" s="16" cm="1">
        <f t="array" ref="F56">INDEX(asset_mu,1,F$3)+INDEX(asset_rets_norm,$A56,F$3)</f>
        <v>1.4540275966059113E-3</v>
      </c>
      <c r="G56" s="16" cm="1">
        <f t="array" ref="G56">INDEX(asset_mu,1,G$3)+INDEX(asset_rets_norm,$A56,G$3)</f>
        <v>2.018871314062799E-3</v>
      </c>
      <c r="H56" s="16" cm="1">
        <f t="array" ref="H56">INDEX(asset_mu,1,H$3)+INDEX(asset_rets_norm,$A56,H$3)</f>
        <v>2.7618406995608934E-3</v>
      </c>
      <c r="I56" s="16" cm="1">
        <f t="array" ref="I56">INDEX(asset_mu,1,I$3)+INDEX(asset_rets_norm,$A56,I$3)</f>
        <v>2.2712235970248648E-4</v>
      </c>
      <c r="J56" s="16" cm="1">
        <f t="array" ref="J56">INDEX(asset_mu,1,J$3)+INDEX(asset_rets_norm,$A56,J$3)</f>
        <v>1.8243754470522954E-3</v>
      </c>
      <c r="K56" s="16" cm="1">
        <f t="array" ref="K56">INDEX(asset_mu,1,K$3)+INDEX(asset_rets_norm,$A56,K$3)</f>
        <v>3.7422838104438061E-4</v>
      </c>
      <c r="L56" s="16" cm="1">
        <f t="array" ref="L56">INDEX(asset_mu,1,L$3)+INDEX(asset_rets_norm,$A56,L$3)</f>
        <v>4.6985803411402462E-4</v>
      </c>
      <c r="M56" s="16" cm="1">
        <f t="array" ref="M56">INDEX(asset_mu,1,M$3)+INDEX(asset_rets_norm,$A56,M$3)</f>
        <v>3.092213048053654E-4</v>
      </c>
      <c r="N56" s="16" cm="1">
        <f t="array" ref="N56">INDEX(asset_mu,1,N$3)+INDEX(asset_rets_norm,$A56,N$3)</f>
        <v>-8.1257120054740832E-5</v>
      </c>
      <c r="O56" s="16" cm="1">
        <f t="array" ref="O56">INDEX(asset_mu,1,O$3)+INDEX(asset_rets_norm,$A56,O$3)</f>
        <v>-3.0320281563444304E-3</v>
      </c>
      <c r="P56" s="16" cm="1">
        <f t="array" ref="P56">INDEX(asset_mu,1,P$3)+INDEX(asset_rets_norm,$A56,P$3)</f>
        <v>-2.412763707370846E-3</v>
      </c>
      <c r="Q56" s="16" cm="1">
        <f t="array" ref="Q56">INDEX(asset_mu,1,Q$3)+INDEX(asset_rets_norm,$A56,Q$3)</f>
        <v>9.9433057130391073E-4</v>
      </c>
      <c r="R56" s="16" cm="1">
        <f t="array" ref="R56">INDEX(asset_mu,1,R$3)+INDEX(asset_rets_norm,$A56,R$3)</f>
        <v>8.3576056589193363E-3</v>
      </c>
      <c r="S56" s="16" cm="1">
        <f t="array" ref="S56">INDEX(asset_mu,1,S$3)+INDEX(asset_rets_norm,$A56,S$3)</f>
        <v>-4.8520831678913287E-2</v>
      </c>
      <c r="T56" s="16" cm="1">
        <f t="array" ref="T56">INDEX(asset_mu,1,T$3)+INDEX(asset_rets_norm,$A56,T$3)</f>
        <v>-1.1571287887077354E-2</v>
      </c>
      <c r="U56" s="16" cm="1">
        <f t="array" ref="U56">INDEX(asset_mu,1,U$3)+INDEX(asset_rets_norm,$A56,U$3)</f>
        <v>-4.667321930781166E-2</v>
      </c>
      <c r="V56" s="16" cm="1">
        <f t="array" ref="V56">INDEX(asset_mu,1,V$3)+INDEX(asset_rets_norm,$A56,V$3)</f>
        <v>1.1145833333333177E-3</v>
      </c>
      <c r="W56" s="16" cm="1">
        <f t="array" ref="W56">INDEX(asset_mu,1,W$3)+INDEX(asset_rets_norm,$A56,W$3)</f>
        <v>2.2167499999999922E-3</v>
      </c>
      <c r="X56" s="16" cm="1">
        <f t="array" ref="X56">INDEX(asset_mu,1,X$3)+INDEX(asset_rets_norm,$A56,X$3)</f>
        <v>3.1114999999999416E-3</v>
      </c>
      <c r="Y56" s="16" cm="1">
        <f t="array" ref="Y56">INDEX(asset_mu,1,Y$3)+INDEX(asset_rets_norm,$A56,Y$3)</f>
        <v>2.4500000000105878E-5</v>
      </c>
      <c r="Z56" s="19">
        <v>51</v>
      </c>
      <c r="AA56" s="16" cm="1">
        <f t="array" ref="AA56">INDEX(fx_mu,1,AA$3)+INDEX(fx_rets_norm,$A56,AA$3)</f>
        <v>0</v>
      </c>
      <c r="AB56" s="16" cm="1">
        <f t="array" ref="AB56">INDEX(fx_mu,1,AB$3)+INDEX(fx_rets_norm,$A56,AB$3)</f>
        <v>1.0003531337211914E-2</v>
      </c>
      <c r="AC56" s="16" cm="1">
        <f t="array" ref="AC56">INDEX(fx_mu,1,AC$3)+INDEX(fx_rets_norm,$A56,AC$3)</f>
        <v>7.2937688194163542E-3</v>
      </c>
      <c r="AD56" s="16" cm="1">
        <f t="array" ref="AD56">INDEX(fx_mu,1,AD$3)+INDEX(fx_rets_norm,$A56,AD$3)</f>
        <v>3.3295161118953779E-4</v>
      </c>
      <c r="AE56" s="19">
        <v>51</v>
      </c>
      <c r="AF56" s="16">
        <f t="shared" si="0"/>
        <v>0</v>
      </c>
      <c r="AG56" s="19">
        <v>51</v>
      </c>
      <c r="AH56" s="18" cm="1">
        <f t="array" ref="AH56">(1+B56)*(1+INDEX(fx_rets,$AG56,INDEX(fx_ix,1,AH$3)))-1</f>
        <v>1.1145833333332522E-3</v>
      </c>
      <c r="AI56" s="18" cm="1">
        <f t="array" ref="AI56">(1+C56)*(1+INDEX(fx_rets,$AG56,INDEX(fx_ix,1,AI$3)))-1</f>
        <v>1.2234797471857739E-2</v>
      </c>
      <c r="AJ56" s="18" cm="1">
        <f t="array" ref="AJ56">(1+D56)*(1+INDEX(fx_rets,$AG56,INDEX(fx_ix,1,AJ$3)))-1</f>
        <v>1.0404837594988781E-2</v>
      </c>
      <c r="AK56" s="18" cm="1">
        <f t="array" ref="AK56">(1+E56)*(1+INDEX(fx_rets,$AG56,INDEX(fx_ix,1,AK$3)))-1</f>
        <v>3.8245142007853339E-4</v>
      </c>
      <c r="AL56" s="18" cm="1">
        <f t="array" ref="AL56">(1+F56)*(1+INDEX(fx_rets,$AG56,INDEX(fx_ix,1,AL$3)))-1</f>
        <v>1.4540275966059557E-3</v>
      </c>
      <c r="AM56" s="18" cm="1">
        <f t="array" ref="AM56">(1+G56)*(1+INDEX(fx_rets,$AG56,INDEX(fx_ix,1,AM$3)))-1</f>
        <v>1.2042598493730683E-2</v>
      </c>
      <c r="AN56" s="18" cm="1">
        <f t="array" ref="AN56">(1+H56)*(1+INDEX(fx_rets,$AG56,INDEX(fx_ix,1,AN$3)))-1</f>
        <v>1.0075753746555893E-2</v>
      </c>
      <c r="AO56" s="18" cm="1">
        <f t="array" ref="AO56">(1+I56)*(1+INDEX(fx_rets,$AG56,INDEX(fx_ix,1,AO$3)))-1</f>
        <v>5.6014959164785161E-4</v>
      </c>
      <c r="AP56" s="18" cm="1">
        <f t="array" ref="AP56">(1+J56)*(1+INDEX(fx_rets,$AG56,INDEX(fx_ix,1,AP$3)))-1</f>
        <v>1.8243754470523843E-3</v>
      </c>
      <c r="AQ56" s="18" cm="1">
        <f t="array" ref="AQ56">(1+K56)*(1+INDEX(fx_rets,$AG56,INDEX(fx_ix,1,AQ$3)))-1</f>
        <v>1.0381503323593444E-2</v>
      </c>
      <c r="AR56" s="18" cm="1">
        <f t="array" ref="AR56">(1+L56)*(1+INDEX(fx_rets,$AG56,INDEX(fx_ix,1,AR$3)))-1</f>
        <v>7.7670538894092367E-3</v>
      </c>
      <c r="AS56" s="18" cm="1">
        <f t="array" ref="AS56">(1+M56)*(1+INDEX(fx_rets,$AG56,INDEX(fx_ix,1,AS$3)))-1</f>
        <v>6.4227587172660527E-4</v>
      </c>
      <c r="AT56" s="18" cm="1">
        <f t="array" ref="AT56">(1+N56)*(1+INDEX(fx_rets,$AG56,INDEX(fx_ix,1,AT$3)))-1</f>
        <v>-8.1257120054689658E-5</v>
      </c>
      <c r="AU56" s="18" cm="1">
        <f t="array" ref="AU56">(1+O56)*(1+INDEX(fx_rets,$AG56,INDEX(fx_ix,1,AU$3)))-1</f>
        <v>6.9411721921903702E-3</v>
      </c>
      <c r="AV56" s="18" cm="1">
        <f t="array" ref="AV56">(1+P56)*(1+INDEX(fx_rets,$AG56,INDEX(fx_ix,1,AV$3)))-1</f>
        <v>4.8634069713480166E-3</v>
      </c>
      <c r="AW56" s="18" cm="1">
        <f t="array" ref="AW56">(1+Q56)*(1+INDEX(fx_rets,$AG56,INDEX(fx_ix,1,AW$3)))-1</f>
        <v>1.3276132464592472E-3</v>
      </c>
      <c r="AX56" s="18" cm="1">
        <f t="array" ref="AX56">(1+R56)*(1+INDEX(fx_rets,$AG56,INDEX(fx_ix,1,AX$3)))-1</f>
        <v>8.3576056589194092E-3</v>
      </c>
      <c r="AY56" s="18" cm="1">
        <f t="array" ref="AY56">(1+S56)*(1+INDEX(fx_rets,$AG56,INDEX(fx_ix,1,AY$3)))-1</f>
        <v>-3.9002680001908874E-2</v>
      </c>
      <c r="AZ56" s="18" cm="1">
        <f t="array" ref="AZ56">(1+T56)*(1+INDEX(fx_rets,$AG56,INDEX(fx_ix,1,AZ$3)))-1</f>
        <v>-4.3619173664523059E-3</v>
      </c>
      <c r="BA56" s="18" cm="1">
        <f t="array" ref="BA56">(1+U56)*(1+INDEX(fx_rets,$AG56,INDEX(fx_ix,1,BA$3)))-1</f>
        <v>-4.6355807620189982E-2</v>
      </c>
      <c r="BB56" s="18" cm="1">
        <f t="array" ref="BB56">(1+V56)*(1+INDEX(fx_rets,$AG56,INDEX(fx_ix,1,BB$3)))-1</f>
        <v>1.1145833333332522E-3</v>
      </c>
      <c r="BC56" s="18" cm="1">
        <f t="array" ref="BC56">(1+W56)*(1+INDEX(fx_rets,$AG56,INDEX(fx_ix,1,BC$3)))-1</f>
        <v>1.224245666530388E-2</v>
      </c>
      <c r="BD56" s="18" cm="1">
        <f t="array" ref="BD56">(1+X56)*(1+INDEX(fx_rets,$AG56,INDEX(fx_ix,1,BD$3)))-1</f>
        <v>1.0427963381097971E-2</v>
      </c>
      <c r="BE56" s="18" cm="1">
        <f t="array" ref="BE56">(1+Y56)*(1+INDEX(fx_rets,$AG56,INDEX(fx_ix,1,BE$3)))-1</f>
        <v>3.5745976850409811E-4</v>
      </c>
      <c r="BF56" s="19">
        <v>51</v>
      </c>
      <c r="BG56" s="18">
        <f t="shared" si="17"/>
        <v>1.1145833333332522E-3</v>
      </c>
      <c r="BH56" s="18">
        <f t="shared" si="18"/>
        <v>1.2234797471857739E-2</v>
      </c>
      <c r="BI56" s="18">
        <f t="shared" si="19"/>
        <v>1.0404837594988781E-2</v>
      </c>
      <c r="BJ56" s="18">
        <f t="shared" si="20"/>
        <v>3.8245142007853339E-4</v>
      </c>
      <c r="BK56" s="18">
        <f t="shared" si="21"/>
        <v>1.4540275966059557E-3</v>
      </c>
      <c r="BL56" s="18">
        <f t="shared" si="22"/>
        <v>1.2042598493730683E-2</v>
      </c>
      <c r="BM56" s="18">
        <f t="shared" si="23"/>
        <v>1.0075753746555893E-2</v>
      </c>
      <c r="BN56" s="18">
        <f t="shared" si="24"/>
        <v>5.6014959164785161E-4</v>
      </c>
      <c r="BO56" s="18">
        <f t="shared" si="25"/>
        <v>1.8243754470523843E-3</v>
      </c>
      <c r="BP56" s="18">
        <f t="shared" si="26"/>
        <v>1.0381503323593444E-2</v>
      </c>
      <c r="BQ56" s="18">
        <f t="shared" si="27"/>
        <v>7.7670538894092367E-3</v>
      </c>
      <c r="BR56" s="18">
        <f t="shared" si="28"/>
        <v>6.4227587172660527E-4</v>
      </c>
      <c r="BS56" s="18">
        <f t="shared" si="29"/>
        <v>-8.1257120054689658E-5</v>
      </c>
      <c r="BT56" s="18">
        <f t="shared" si="30"/>
        <v>6.9411721921903702E-3</v>
      </c>
      <c r="BU56" s="18">
        <f t="shared" si="31"/>
        <v>4.8634069713480166E-3</v>
      </c>
      <c r="BV56" s="18">
        <f t="shared" si="32"/>
        <v>1.3276132464592472E-3</v>
      </c>
      <c r="BW56" s="18">
        <f t="shared" si="33"/>
        <v>8.3576056589194092E-3</v>
      </c>
      <c r="BX56" s="18">
        <f t="shared" si="34"/>
        <v>-3.9002680001908874E-2</v>
      </c>
      <c r="BY56" s="18">
        <f t="shared" si="35"/>
        <v>-4.3619173664523059E-3</v>
      </c>
      <c r="BZ56" s="18">
        <f t="shared" si="36"/>
        <v>-4.6355807620189982E-2</v>
      </c>
      <c r="CA56" s="18">
        <f t="shared" si="37"/>
        <v>1.1145833333332522E-3</v>
      </c>
      <c r="CB56" s="18">
        <f t="shared" si="38"/>
        <v>1.224245666530388E-2</v>
      </c>
      <c r="CC56" s="18">
        <f t="shared" si="39"/>
        <v>1.0427963381097971E-2</v>
      </c>
      <c r="CD56" s="18">
        <f t="shared" si="40"/>
        <v>3.5745976850409811E-4</v>
      </c>
      <c r="CE56" s="19">
        <v>51</v>
      </c>
      <c r="CF56" s="18">
        <f t="shared" ref="CF56:CL65" si="45">SUMPRODUCT(INDEX(port_wts,CF$3,),$BG56:$CD56)</f>
        <v>1.8243754470523843E-3</v>
      </c>
      <c r="CG56" s="18">
        <f t="shared" si="45"/>
        <v>1.8243754470523843E-3</v>
      </c>
      <c r="CH56" s="18">
        <f t="shared" si="45"/>
        <v>1.8243754470523843E-3</v>
      </c>
      <c r="CI56" s="18">
        <f t="shared" si="45"/>
        <v>0</v>
      </c>
      <c r="CJ56" s="18">
        <f t="shared" si="45"/>
        <v>0</v>
      </c>
      <c r="CK56" s="24">
        <f t="shared" si="45"/>
        <v>1.8243754470523843E-3</v>
      </c>
      <c r="CL56" s="24">
        <f t="shared" si="45"/>
        <v>0</v>
      </c>
    </row>
    <row r="57" spans="1:90" x14ac:dyDescent="0.2">
      <c r="A57" s="19">
        <v>52</v>
      </c>
      <c r="B57" s="16" cm="1">
        <f t="array" ref="B57">INDEX(asset_mu,1,B$3)+INDEX(asset_rets_norm,$A57,B$3)</f>
        <v>1.0833333333333177E-3</v>
      </c>
      <c r="C57" s="16" cm="1">
        <f t="array" ref="C57">INDEX(asset_mu,1,C$3)+INDEX(asset_rets_norm,$A57,C$3)</f>
        <v>2.1433333333332745E-3</v>
      </c>
      <c r="D57" s="16" cm="1">
        <f t="array" ref="D57">INDEX(asset_mu,1,D$3)+INDEX(asset_rets_norm,$A57,D$3)</f>
        <v>3.0874999999999796E-3</v>
      </c>
      <c r="E57" s="16" cm="1">
        <f t="array" ref="E57">INDEX(asset_mu,1,E$3)+INDEX(asset_rets_norm,$A57,E$3)</f>
        <v>4.1149999999983639E-5</v>
      </c>
      <c r="F57" s="16" cm="1">
        <f t="array" ref="F57">INDEX(asset_mu,1,F$3)+INDEX(asset_rets_norm,$A57,F$3)</f>
        <v>9.679443133269849E-4</v>
      </c>
      <c r="G57" s="16" cm="1">
        <f t="array" ref="G57">INDEX(asset_mu,1,G$3)+INDEX(asset_rets_norm,$A57,G$3)</f>
        <v>1.7159980534949171E-3</v>
      </c>
      <c r="H57" s="16" cm="1">
        <f t="array" ref="H57">INDEX(asset_mu,1,H$3)+INDEX(asset_rets_norm,$A57,H$3)</f>
        <v>2.7936928831857853E-3</v>
      </c>
      <c r="I57" s="16" cm="1">
        <f t="array" ref="I57">INDEX(asset_mu,1,I$3)+INDEX(asset_rets_norm,$A57,I$3)</f>
        <v>-2.6656135847577512E-4</v>
      </c>
      <c r="J57" s="16" cm="1">
        <f t="array" ref="J57">INDEX(asset_mu,1,J$3)+INDEX(asset_rets_norm,$A57,J$3)</f>
        <v>1.873770875068148E-3</v>
      </c>
      <c r="K57" s="16" cm="1">
        <f t="array" ref="K57">INDEX(asset_mu,1,K$3)+INDEX(asset_rets_norm,$A57,K$3)</f>
        <v>1.7941714850217975E-3</v>
      </c>
      <c r="L57" s="16" cm="1">
        <f t="array" ref="L57">INDEX(asset_mu,1,L$3)+INDEX(asset_rets_norm,$A57,L$3)</f>
        <v>2.9827700357611853E-3</v>
      </c>
      <c r="M57" s="16" cm="1">
        <f t="array" ref="M57">INDEX(asset_mu,1,M$3)+INDEX(asset_rets_norm,$A57,M$3)</f>
        <v>4.1216762206418837E-4</v>
      </c>
      <c r="N57" s="16" cm="1">
        <f t="array" ref="N57">INDEX(asset_mu,1,N$3)+INDEX(asset_rets_norm,$A57,N$3)</f>
        <v>2.6253814768597049E-3</v>
      </c>
      <c r="O57" s="16" cm="1">
        <f t="array" ref="O57">INDEX(asset_mu,1,O$3)+INDEX(asset_rets_norm,$A57,O$3)</f>
        <v>1.5490180613612894E-3</v>
      </c>
      <c r="P57" s="16" cm="1">
        <f t="array" ref="P57">INDEX(asset_mu,1,P$3)+INDEX(asset_rets_norm,$A57,P$3)</f>
        <v>2.2495685544540399E-3</v>
      </c>
      <c r="Q57" s="16" cm="1">
        <f t="array" ref="Q57">INDEX(asset_mu,1,Q$3)+INDEX(asset_rets_norm,$A57,Q$3)</f>
        <v>1.3157436129798993E-3</v>
      </c>
      <c r="R57" s="16" cm="1">
        <f t="array" ref="R57">INDEX(asset_mu,1,R$3)+INDEX(asset_rets_norm,$A57,R$3)</f>
        <v>8.1044117993822093E-2</v>
      </c>
      <c r="S57" s="16" cm="1">
        <f t="array" ref="S57">INDEX(asset_mu,1,S$3)+INDEX(asset_rets_norm,$A57,S$3)</f>
        <v>0.14108480700686354</v>
      </c>
      <c r="T57" s="16" cm="1">
        <f t="array" ref="T57">INDEX(asset_mu,1,T$3)+INDEX(asset_rets_norm,$A57,T$3)</f>
        <v>8.6541388758198654E-2</v>
      </c>
      <c r="U57" s="16" cm="1">
        <f t="array" ref="U57">INDEX(asset_mu,1,U$3)+INDEX(asset_rets_norm,$A57,U$3)</f>
        <v>-1.7721703159904185E-2</v>
      </c>
      <c r="V57" s="16" cm="1">
        <f t="array" ref="V57">INDEX(asset_mu,1,V$3)+INDEX(asset_rets_norm,$A57,V$3)</f>
        <v>1.0833333333333177E-3</v>
      </c>
      <c r="W57" s="16" cm="1">
        <f t="array" ref="W57">INDEX(asset_mu,1,W$3)+INDEX(asset_rets_norm,$A57,W$3)</f>
        <v>2.207666666666659E-3</v>
      </c>
      <c r="X57" s="16" cm="1">
        <f t="array" ref="X57">INDEX(asset_mu,1,X$3)+INDEX(asset_rets_norm,$A57,X$3)</f>
        <v>3.1766666666666081E-3</v>
      </c>
      <c r="Y57" s="16" cm="1">
        <f t="array" ref="Y57">INDEX(asset_mu,1,Y$3)+INDEX(asset_rets_norm,$A57,Y$3)</f>
        <v>-9.6916666666560801E-5</v>
      </c>
      <c r="Z57" s="19">
        <v>52</v>
      </c>
      <c r="AA57" s="16" cm="1">
        <f t="array" ref="AA57">INDEX(fx_mu,1,AA$3)+INDEX(fx_rets_norm,$A57,AA$3)</f>
        <v>0</v>
      </c>
      <c r="AB57" s="16" cm="1">
        <f t="array" ref="AB57">INDEX(fx_mu,1,AB$3)+INDEX(fx_rets_norm,$A57,AB$3)</f>
        <v>2.445212485297913E-2</v>
      </c>
      <c r="AC57" s="16" cm="1">
        <f t="array" ref="AC57">INDEX(fx_mu,1,AC$3)+INDEX(fx_rets_norm,$A57,AC$3)</f>
        <v>1.0553454470379371E-2</v>
      </c>
      <c r="AD57" s="16" cm="1">
        <f t="array" ref="AD57">INDEX(fx_mu,1,AD$3)+INDEX(fx_rets_norm,$A57,AD$3)</f>
        <v>-6.3970862263654539E-3</v>
      </c>
      <c r="AE57" s="19">
        <v>52</v>
      </c>
      <c r="AF57" s="16">
        <f t="shared" si="0"/>
        <v>0</v>
      </c>
      <c r="AG57" s="19">
        <v>52</v>
      </c>
      <c r="AH57" s="18" cm="1">
        <f t="array" ref="AH57">(1+B57)*(1+INDEX(fx_rets,$AG57,INDEX(fx_ix,1,AH$3)))-1</f>
        <v>1.083333333333325E-3</v>
      </c>
      <c r="AI57" s="18" cm="1">
        <f t="array" ref="AI57">(1+C57)*(1+INDEX(fx_rets,$AG57,INDEX(fx_ix,1,AI$3)))-1</f>
        <v>2.6647867240580547E-2</v>
      </c>
      <c r="AJ57" s="18" cm="1">
        <f t="array" ref="AJ57">(1+D57)*(1+INDEX(fx_rets,$AG57,INDEX(fx_ix,1,AJ$3)))-1</f>
        <v>1.3673538261056661E-2</v>
      </c>
      <c r="AK57" s="18" cm="1">
        <f t="array" ref="AK57">(1+E57)*(1+INDEX(fx_rets,$AG57,INDEX(fx_ix,1,AK$3)))-1</f>
        <v>-6.3561994664637078E-3</v>
      </c>
      <c r="AL57" s="18" cm="1">
        <f t="array" ref="AL57">(1+F57)*(1+INDEX(fx_rets,$AG57,INDEX(fx_ix,1,AL$3)))-1</f>
        <v>9.6794431332702935E-4</v>
      </c>
      <c r="AM57" s="18" cm="1">
        <f t="array" ref="AM57">(1+G57)*(1+INDEX(fx_rets,$AG57,INDEX(fx_ix,1,AM$3)))-1</f>
        <v>2.6210082705125703E-2</v>
      </c>
      <c r="AN57" s="18" cm="1">
        <f t="array" ref="AN57">(1+H57)*(1+INDEX(fx_rets,$AG57,INDEX(fx_ix,1,AN$3)))-1</f>
        <v>1.3376630464212003E-2</v>
      </c>
      <c r="AO57" s="18" cm="1">
        <f t="array" ref="AO57">(1+I57)*(1+INDEX(fx_rets,$AG57,INDEX(fx_ix,1,AO$3)))-1</f>
        <v>-6.6619423688465407E-3</v>
      </c>
      <c r="AP57" s="18" cm="1">
        <f t="array" ref="AP57">(1+J57)*(1+INDEX(fx_rets,$AG57,INDEX(fx_ix,1,AP$3)))-1</f>
        <v>1.8737708750682369E-3</v>
      </c>
      <c r="AQ57" s="18" cm="1">
        <f t="array" ref="AQ57">(1+K57)*(1+INDEX(fx_rets,$AG57,INDEX(fx_ix,1,AQ$3)))-1</f>
        <v>2.6290167643160389E-2</v>
      </c>
      <c r="AR57" s="18" cm="1">
        <f t="array" ref="AR57">(1+L57)*(1+INDEX(fx_rets,$AG57,INDEX(fx_ix,1,AR$3)))-1</f>
        <v>1.3567703033908529E-2</v>
      </c>
      <c r="AS57" s="18" cm="1">
        <f t="array" ref="AS57">(1+M57)*(1+INDEX(fx_rets,$AG57,INDEX(fx_ix,1,AS$3)))-1</f>
        <v>-5.9875552761194939E-3</v>
      </c>
      <c r="AT57" s="18" cm="1">
        <f t="array" ref="AT57">(1+N57)*(1+INDEX(fx_rets,$AG57,INDEX(fx_ix,1,AT$3)))-1</f>
        <v>2.6253814768597561E-3</v>
      </c>
      <c r="AU57" s="18" cm="1">
        <f t="array" ref="AU57">(1+O57)*(1+INDEX(fx_rets,$AG57,INDEX(fx_ix,1,AU$3)))-1</f>
        <v>2.6039019697376542E-2</v>
      </c>
      <c r="AV57" s="18" cm="1">
        <f t="array" ref="AV57">(1+P57)*(1+INDEX(fx_rets,$AG57,INDEX(fx_ix,1,AV$3)))-1</f>
        <v>1.2826763744150815E-2</v>
      </c>
      <c r="AW57" s="18" cm="1">
        <f t="array" ref="AW57">(1+Q57)*(1+INDEX(fx_rets,$AG57,INDEX(fx_ix,1,AW$3)))-1</f>
        <v>-5.089759538729699E-3</v>
      </c>
      <c r="AX57" s="18" cm="1">
        <f t="array" ref="AX57">(1+R57)*(1+INDEX(fx_rets,$AG57,INDEX(fx_ix,1,AX$3)))-1</f>
        <v>8.1044117993822162E-2</v>
      </c>
      <c r="AY57" s="18" cm="1">
        <f t="array" ref="AY57">(1+S57)*(1+INDEX(fx_rets,$AG57,INDEX(fx_ix,1,AY$3)))-1</f>
        <v>0.168986755175633</v>
      </c>
      <c r="AZ57" s="18" cm="1">
        <f t="array" ref="AZ57">(1+T57)*(1+INDEX(fx_rets,$AG57,INDEX(fx_ix,1,AZ$3)))-1</f>
        <v>9.8008153834641121E-2</v>
      </c>
      <c r="BA57" s="18" cm="1">
        <f t="array" ref="BA57">(1+U57)*(1+INDEX(fx_rets,$AG57,INDEX(fx_ix,1,BA$3)))-1</f>
        <v>-2.4005422123077658E-2</v>
      </c>
      <c r="BB57" s="18" cm="1">
        <f t="array" ref="BB57">(1+V57)*(1+INDEX(fx_rets,$AG57,INDEX(fx_ix,1,BB$3)))-1</f>
        <v>1.083333333333325E-3</v>
      </c>
      <c r="BC57" s="18" cm="1">
        <f t="array" ref="BC57">(1+W57)*(1+INDEX(fx_rets,$AG57,INDEX(fx_ix,1,BC$3)))-1</f>
        <v>2.6713773660612894E-2</v>
      </c>
      <c r="BD57" s="18" cm="1">
        <f t="array" ref="BD57">(1+X57)*(1+INDEX(fx_rets,$AG57,INDEX(fx_ix,1,BD$3)))-1</f>
        <v>1.3763645944080194E-2</v>
      </c>
      <c r="BE57" s="18" cm="1">
        <f t="array" ref="BE57">(1+Y57)*(1+INDEX(fx_rets,$AG57,INDEX(fx_ix,1,BE$3)))-1</f>
        <v>-6.4933829087585604E-3</v>
      </c>
      <c r="BF57" s="19">
        <v>52</v>
      </c>
      <c r="BG57" s="18">
        <f t="shared" si="17"/>
        <v>1.083333333333325E-3</v>
      </c>
      <c r="BH57" s="18">
        <f t="shared" si="18"/>
        <v>2.6647867240580547E-2</v>
      </c>
      <c r="BI57" s="18">
        <f t="shared" si="19"/>
        <v>1.3673538261056661E-2</v>
      </c>
      <c r="BJ57" s="18">
        <f t="shared" si="20"/>
        <v>-6.3561994664637078E-3</v>
      </c>
      <c r="BK57" s="18">
        <f t="shared" si="21"/>
        <v>9.6794431332702935E-4</v>
      </c>
      <c r="BL57" s="18">
        <f t="shared" si="22"/>
        <v>2.6210082705125703E-2</v>
      </c>
      <c r="BM57" s="18">
        <f t="shared" si="23"/>
        <v>1.3376630464212003E-2</v>
      </c>
      <c r="BN57" s="18">
        <f t="shared" si="24"/>
        <v>-6.6619423688465407E-3</v>
      </c>
      <c r="BO57" s="18">
        <f t="shared" si="25"/>
        <v>1.8737708750682369E-3</v>
      </c>
      <c r="BP57" s="18">
        <f t="shared" si="26"/>
        <v>2.6290167643160389E-2</v>
      </c>
      <c r="BQ57" s="18">
        <f t="shared" si="27"/>
        <v>1.3567703033908529E-2</v>
      </c>
      <c r="BR57" s="18">
        <f t="shared" si="28"/>
        <v>-5.9875552761194939E-3</v>
      </c>
      <c r="BS57" s="18">
        <f t="shared" si="29"/>
        <v>2.6253814768597561E-3</v>
      </c>
      <c r="BT57" s="18">
        <f t="shared" si="30"/>
        <v>2.6039019697376542E-2</v>
      </c>
      <c r="BU57" s="18">
        <f t="shared" si="31"/>
        <v>1.2826763744150815E-2</v>
      </c>
      <c r="BV57" s="18">
        <f t="shared" si="32"/>
        <v>-5.089759538729699E-3</v>
      </c>
      <c r="BW57" s="18">
        <f t="shared" si="33"/>
        <v>8.1044117993822162E-2</v>
      </c>
      <c r="BX57" s="18">
        <f t="shared" si="34"/>
        <v>0.168986755175633</v>
      </c>
      <c r="BY57" s="18">
        <f t="shared" si="35"/>
        <v>9.8008153834641121E-2</v>
      </c>
      <c r="BZ57" s="18">
        <f t="shared" si="36"/>
        <v>-2.4005422123077658E-2</v>
      </c>
      <c r="CA57" s="18">
        <f t="shared" si="37"/>
        <v>1.083333333333325E-3</v>
      </c>
      <c r="CB57" s="18">
        <f t="shared" si="38"/>
        <v>2.6713773660612894E-2</v>
      </c>
      <c r="CC57" s="18">
        <f t="shared" si="39"/>
        <v>1.3763645944080194E-2</v>
      </c>
      <c r="CD57" s="18">
        <f t="shared" si="40"/>
        <v>-6.4933829087585604E-3</v>
      </c>
      <c r="CE57" s="19">
        <v>52</v>
      </c>
      <c r="CF57" s="18">
        <f t="shared" si="45"/>
        <v>1.8737708750682369E-3</v>
      </c>
      <c r="CG57" s="18">
        <f t="shared" si="45"/>
        <v>1.8737708750682369E-3</v>
      </c>
      <c r="CH57" s="18">
        <f t="shared" si="45"/>
        <v>1.8737708750682369E-3</v>
      </c>
      <c r="CI57" s="18">
        <f t="shared" si="45"/>
        <v>0</v>
      </c>
      <c r="CJ57" s="18">
        <f t="shared" si="45"/>
        <v>0</v>
      </c>
      <c r="CK57" s="24">
        <f t="shared" si="45"/>
        <v>1.8737708750682369E-3</v>
      </c>
      <c r="CL57" s="24">
        <f t="shared" si="45"/>
        <v>0</v>
      </c>
    </row>
    <row r="58" spans="1:90" x14ac:dyDescent="0.2">
      <c r="A58" s="19">
        <v>53</v>
      </c>
      <c r="B58" s="16" cm="1">
        <f t="array" ref="B58">INDEX(asset_mu,1,B$3)+INDEX(asset_rets_norm,$A58,B$3)</f>
        <v>1.0999999999999845E-3</v>
      </c>
      <c r="C58" s="16" cm="1">
        <f t="array" ref="C58">INDEX(asset_mu,1,C$3)+INDEX(asset_rets_norm,$A58,C$3)</f>
        <v>2.1449999999999408E-3</v>
      </c>
      <c r="D58" s="16" cm="1">
        <f t="array" ref="D58">INDEX(asset_mu,1,D$3)+INDEX(asset_rets_norm,$A58,D$3)</f>
        <v>3.0255249999999794E-3</v>
      </c>
      <c r="E58" s="16" cm="1">
        <f t="array" ref="E58">INDEX(asset_mu,1,E$3)+INDEX(asset_rets_norm,$A58,E$3)</f>
        <v>4.4791666666650309E-5</v>
      </c>
      <c r="F58" s="16" cm="1">
        <f t="array" ref="F58">INDEX(asset_mu,1,F$3)+INDEX(asset_rets_norm,$A58,F$3)</f>
        <v>1.0207309866469671E-3</v>
      </c>
      <c r="G58" s="16" cm="1">
        <f t="array" ref="G58">INDEX(asset_mu,1,G$3)+INDEX(asset_rets_norm,$A58,G$3)</f>
        <v>2.9232788450066949E-3</v>
      </c>
      <c r="H58" s="16" cm="1">
        <f t="array" ref="H58">INDEX(asset_mu,1,H$3)+INDEX(asset_rets_norm,$A58,H$3)</f>
        <v>2.7701703025151646E-3</v>
      </c>
      <c r="I58" s="16" cm="1">
        <f t="array" ref="I58">INDEX(asset_mu,1,I$3)+INDEX(asset_rets_norm,$A58,I$3)</f>
        <v>1.5701687684543111E-3</v>
      </c>
      <c r="J58" s="16" cm="1">
        <f t="array" ref="J58">INDEX(asset_mu,1,J$3)+INDEX(asset_rets_norm,$A58,J$3)</f>
        <v>3.7519717870021728E-3</v>
      </c>
      <c r="K58" s="16" cm="1">
        <f t="array" ref="K58">INDEX(asset_mu,1,K$3)+INDEX(asset_rets_norm,$A58,K$3)</f>
        <v>7.6641409563862201E-3</v>
      </c>
      <c r="L58" s="16" cm="1">
        <f t="array" ref="L58">INDEX(asset_mu,1,L$3)+INDEX(asset_rets_norm,$A58,L$3)</f>
        <v>5.1597842894959174E-3</v>
      </c>
      <c r="M58" s="16" cm="1">
        <f t="array" ref="M58">INDEX(asset_mu,1,M$3)+INDEX(asset_rets_norm,$A58,M$3)</f>
        <v>6.1799671485950601E-4</v>
      </c>
      <c r="N58" s="16" cm="1">
        <f t="array" ref="N58">INDEX(asset_mu,1,N$3)+INDEX(asset_rets_norm,$A58,N$3)</f>
        <v>2.0066927206631561E-2</v>
      </c>
      <c r="O58" s="16" cm="1">
        <f t="array" ref="O58">INDEX(asset_mu,1,O$3)+INDEX(asset_rets_norm,$A58,O$3)</f>
        <v>1.6171810524591573E-2</v>
      </c>
      <c r="P58" s="16" cm="1">
        <f t="array" ref="P58">INDEX(asset_mu,1,P$3)+INDEX(asset_rets_norm,$A58,P$3)</f>
        <v>1.1882627045417005E-2</v>
      </c>
      <c r="Q58" s="16" cm="1">
        <f t="array" ref="Q58">INDEX(asset_mu,1,Q$3)+INDEX(asset_rets_norm,$A58,Q$3)</f>
        <v>1.6533959883392201E-3</v>
      </c>
      <c r="R58" s="16" cm="1">
        <f t="array" ref="R58">INDEX(asset_mu,1,R$3)+INDEX(asset_rets_norm,$A58,R$3)</f>
        <v>5.0898660733760856E-2</v>
      </c>
      <c r="S58" s="16" cm="1">
        <f t="array" ref="S58">INDEX(asset_mu,1,S$3)+INDEX(asset_rets_norm,$A58,S$3)</f>
        <v>2.5083576066051833E-3</v>
      </c>
      <c r="T58" s="16" cm="1">
        <f t="array" ref="T58">INDEX(asset_mu,1,T$3)+INDEX(asset_rets_norm,$A58,T$3)</f>
        <v>3.1100356597045287E-2</v>
      </c>
      <c r="U58" s="16" cm="1">
        <f t="array" ref="U58">INDEX(asset_mu,1,U$3)+INDEX(asset_rets_norm,$A58,U$3)</f>
        <v>7.5732114993194211E-2</v>
      </c>
      <c r="V58" s="16" cm="1">
        <f t="array" ref="V58">INDEX(asset_mu,1,V$3)+INDEX(asset_rets_norm,$A58,V$3)</f>
        <v>1.0999999999999845E-3</v>
      </c>
      <c r="W58" s="16" cm="1">
        <f t="array" ref="W58">INDEX(asset_mu,1,W$3)+INDEX(asset_rets_norm,$A58,W$3)</f>
        <v>2.1484999999999916E-3</v>
      </c>
      <c r="X58" s="16" cm="1">
        <f t="array" ref="X58">INDEX(asset_mu,1,X$3)+INDEX(asset_rets_norm,$A58,X$3)</f>
        <v>2.962416666666608E-3</v>
      </c>
      <c r="Y58" s="16" cm="1">
        <f t="array" ref="Y58">INDEX(asset_mu,1,Y$3)+INDEX(asset_rets_norm,$A58,Y$3)</f>
        <v>-1.7999999999894121E-5</v>
      </c>
      <c r="Z58" s="19">
        <v>53</v>
      </c>
      <c r="AA58" s="16" cm="1">
        <f t="array" ref="AA58">INDEX(fx_mu,1,AA$3)+INDEX(fx_rets_norm,$A58,AA$3)</f>
        <v>0</v>
      </c>
      <c r="AB58" s="16" cm="1">
        <f t="array" ref="AB58">INDEX(fx_mu,1,AB$3)+INDEX(fx_rets_norm,$A58,AB$3)</f>
        <v>5.4193451902284341E-2</v>
      </c>
      <c r="AC58" s="16" cm="1">
        <f t="array" ref="AC58">INDEX(fx_mu,1,AC$3)+INDEX(fx_rets_norm,$A58,AC$3)</f>
        <v>2.4528195430660878E-2</v>
      </c>
      <c r="AD58" s="16" cm="1">
        <f t="array" ref="AD58">INDEX(fx_mu,1,AD$3)+INDEX(fx_rets_norm,$A58,AD$3)</f>
        <v>-3.2722660268843275E-3</v>
      </c>
      <c r="AE58" s="19">
        <v>53</v>
      </c>
      <c r="AF58" s="16">
        <f t="shared" si="0"/>
        <v>0</v>
      </c>
      <c r="AG58" s="19">
        <v>53</v>
      </c>
      <c r="AH58" s="18" cm="1">
        <f t="array" ref="AH58">(1+B58)*(1+INDEX(fx_rets,$AG58,INDEX(fx_ix,1,AH$3)))-1</f>
        <v>1.0999999999998789E-3</v>
      </c>
      <c r="AI58" s="18" cm="1">
        <f t="array" ref="AI58">(1+C58)*(1+INDEX(fx_rets,$AG58,INDEX(fx_ix,1,AI$3)))-1</f>
        <v>5.6454696856614639E-2</v>
      </c>
      <c r="AJ58" s="18" cm="1">
        <f t="array" ref="AJ58">(1+D58)*(1+INDEX(fx_rets,$AG58,INDEX(fx_ix,1,AJ$3)))-1</f>
        <v>2.762793109914119E-2</v>
      </c>
      <c r="AK58" s="18" cm="1">
        <f t="array" ref="AK58">(1+E58)*(1+INDEX(fx_rets,$AG58,INDEX(fx_ix,1,AK$3)))-1</f>
        <v>-3.2276209304669123E-3</v>
      </c>
      <c r="AL58" s="18" cm="1">
        <f t="array" ref="AL58">(1+F58)*(1+INDEX(fx_rets,$AG58,INDEX(fx_ix,1,AL$3)))-1</f>
        <v>1.0207309866470116E-3</v>
      </c>
      <c r="AM58" s="18" cm="1">
        <f t="array" ref="AM58">(1+G58)*(1+INDEX(fx_rets,$AG58,INDEX(fx_ix,1,AM$3)))-1</f>
        <v>5.7275153318774974E-2</v>
      </c>
      <c r="AN58" s="18" cm="1">
        <f t="array" ref="AN58">(1+H58)*(1+INDEX(fx_rets,$AG58,INDEX(fx_ix,1,AN$3)))-1</f>
        <v>2.7366313011732313E-2</v>
      </c>
      <c r="AO58" s="18" cm="1">
        <f t="array" ref="AO58">(1+I58)*(1+INDEX(fx_rets,$AG58,INDEX(fx_ix,1,AO$3)))-1</f>
        <v>-1.7072352683474845E-3</v>
      </c>
      <c r="AP58" s="18" cm="1">
        <f t="array" ref="AP58">(1+J58)*(1+INDEX(fx_rets,$AG58,INDEX(fx_ix,1,AP$3)))-1</f>
        <v>3.7519717870022617E-3</v>
      </c>
      <c r="AQ58" s="18" cm="1">
        <f t="array" ref="AQ58">(1+K58)*(1+INDEX(fx_rets,$AG58,INDEX(fx_ix,1,AQ$3)))-1</f>
        <v>6.2272939112962833E-2</v>
      </c>
      <c r="AR58" s="18" cm="1">
        <f t="array" ref="AR58">(1+L58)*(1+INDEX(fx_rets,$AG58,INDEX(fx_ix,1,AR$3)))-1</f>
        <v>2.9814539917589533E-2</v>
      </c>
      <c r="AS58" s="18" cm="1">
        <f t="array" ref="AS58">(1+M58)*(1+INDEX(fx_rets,$AG58,INDEX(fx_ix,1,AS$3)))-1</f>
        <v>-2.6562915616796801E-3</v>
      </c>
      <c r="AT58" s="18" cm="1">
        <f t="array" ref="AT58">(1+N58)*(1+INDEX(fx_rets,$AG58,INDEX(fx_ix,1,AT$3)))-1</f>
        <v>2.0066927206631613E-2</v>
      </c>
      <c r="AU58" s="18" cm="1">
        <f t="array" ref="AU58">(1+O58)*(1+INDEX(fx_rets,$AG58,INDEX(fx_ix,1,AU$3)))-1</f>
        <v>7.1241668662713309E-2</v>
      </c>
      <c r="AV58" s="18" cm="1">
        <f t="array" ref="AV58">(1+P58)*(1+INDEX(fx_rets,$AG58,INDEX(fx_ix,1,AV$3)))-1</f>
        <v>3.6702281874477549E-2</v>
      </c>
      <c r="AW58" s="18" cm="1">
        <f t="array" ref="AW58">(1+Q58)*(1+INDEX(fx_rets,$AG58,INDEX(fx_ix,1,AW$3)))-1</f>
        <v>-1.6242803900669012E-3</v>
      </c>
      <c r="AX58" s="18" cm="1">
        <f t="array" ref="AX58">(1+R58)*(1+INDEX(fx_rets,$AG58,INDEX(fx_ix,1,AX$3)))-1</f>
        <v>5.0898660733760925E-2</v>
      </c>
      <c r="AY58" s="18" cm="1">
        <f t="array" ref="AY58">(1+S58)*(1+INDEX(fx_rets,$AG58,INDEX(fx_ix,1,AY$3)))-1</f>
        <v>5.6837746066196848E-2</v>
      </c>
      <c r="AZ58" s="18" cm="1">
        <f t="array" ref="AZ58">(1+T58)*(1+INDEX(fx_rets,$AG58,INDEX(fx_ix,1,AZ$3)))-1</f>
        <v>5.6391387652281688E-2</v>
      </c>
      <c r="BA58" s="18" cm="1">
        <f t="array" ref="BA58">(1+U58)*(1+INDEX(fx_rets,$AG58,INDEX(fx_ix,1,BA$3)))-1</f>
        <v>7.2212033339273507E-2</v>
      </c>
      <c r="BB58" s="18" cm="1">
        <f t="array" ref="BB58">(1+V58)*(1+INDEX(fx_rets,$AG58,INDEX(fx_ix,1,BB$3)))-1</f>
        <v>1.0999999999998789E-3</v>
      </c>
      <c r="BC58" s="18" cm="1">
        <f t="array" ref="BC58">(1+W58)*(1+INDEX(fx_rets,$AG58,INDEX(fx_ix,1,BC$3)))-1</f>
        <v>5.6458386533696281E-2</v>
      </c>
      <c r="BD58" s="18" cm="1">
        <f t="array" ref="BD58">(1+X58)*(1+INDEX(fx_rets,$AG58,INDEX(fx_ix,1,BD$3)))-1</f>
        <v>2.7563274832274498E-2</v>
      </c>
      <c r="BE58" s="18" cm="1">
        <f t="array" ref="BE58">(1+Y58)*(1+INDEX(fx_rets,$AG58,INDEX(fx_ix,1,BE$3)))-1</f>
        <v>-3.2902071260957344E-3</v>
      </c>
      <c r="BF58" s="19">
        <v>53</v>
      </c>
      <c r="BG58" s="18">
        <f t="shared" si="17"/>
        <v>1.0999999999998789E-3</v>
      </c>
      <c r="BH58" s="18">
        <f t="shared" si="18"/>
        <v>5.6454696856614639E-2</v>
      </c>
      <c r="BI58" s="18">
        <f t="shared" si="19"/>
        <v>2.762793109914119E-2</v>
      </c>
      <c r="BJ58" s="18">
        <f t="shared" si="20"/>
        <v>-3.2276209304669123E-3</v>
      </c>
      <c r="BK58" s="18">
        <f t="shared" si="21"/>
        <v>1.0207309866470116E-3</v>
      </c>
      <c r="BL58" s="18">
        <f t="shared" si="22"/>
        <v>5.7275153318774974E-2</v>
      </c>
      <c r="BM58" s="18">
        <f t="shared" si="23"/>
        <v>2.7366313011732313E-2</v>
      </c>
      <c r="BN58" s="18">
        <f t="shared" si="24"/>
        <v>-1.7072352683474845E-3</v>
      </c>
      <c r="BO58" s="18">
        <f t="shared" si="25"/>
        <v>3.7519717870022617E-3</v>
      </c>
      <c r="BP58" s="18">
        <f t="shared" si="26"/>
        <v>6.2272939112962833E-2</v>
      </c>
      <c r="BQ58" s="18">
        <f t="shared" si="27"/>
        <v>2.9814539917589533E-2</v>
      </c>
      <c r="BR58" s="18">
        <f t="shared" si="28"/>
        <v>-2.6562915616796801E-3</v>
      </c>
      <c r="BS58" s="18">
        <f t="shared" si="29"/>
        <v>2.0066927206631613E-2</v>
      </c>
      <c r="BT58" s="18">
        <f t="shared" si="30"/>
        <v>7.1241668662713309E-2</v>
      </c>
      <c r="BU58" s="18">
        <f t="shared" si="31"/>
        <v>3.6702281874477549E-2</v>
      </c>
      <c r="BV58" s="18">
        <f t="shared" si="32"/>
        <v>-1.6242803900669012E-3</v>
      </c>
      <c r="BW58" s="18">
        <f t="shared" si="33"/>
        <v>5.0898660733760925E-2</v>
      </c>
      <c r="BX58" s="18">
        <f t="shared" si="34"/>
        <v>5.6837746066196848E-2</v>
      </c>
      <c r="BY58" s="18">
        <f t="shared" si="35"/>
        <v>5.6391387652281688E-2</v>
      </c>
      <c r="BZ58" s="18">
        <f t="shared" si="36"/>
        <v>7.2212033339273507E-2</v>
      </c>
      <c r="CA58" s="18">
        <f t="shared" si="37"/>
        <v>1.0999999999998789E-3</v>
      </c>
      <c r="CB58" s="18">
        <f t="shared" si="38"/>
        <v>5.6458386533696281E-2</v>
      </c>
      <c r="CC58" s="18">
        <f t="shared" si="39"/>
        <v>2.7563274832274498E-2</v>
      </c>
      <c r="CD58" s="18">
        <f t="shared" si="40"/>
        <v>-3.2902071260957344E-3</v>
      </c>
      <c r="CE58" s="19">
        <v>53</v>
      </c>
      <c r="CF58" s="18">
        <f t="shared" si="45"/>
        <v>3.7519717870022617E-3</v>
      </c>
      <c r="CG58" s="18">
        <f t="shared" si="45"/>
        <v>3.7519717870022617E-3</v>
      </c>
      <c r="CH58" s="18">
        <f t="shared" si="45"/>
        <v>3.7519717870022617E-3</v>
      </c>
      <c r="CI58" s="18">
        <f t="shared" si="45"/>
        <v>0</v>
      </c>
      <c r="CJ58" s="18">
        <f t="shared" si="45"/>
        <v>0</v>
      </c>
      <c r="CK58" s="24">
        <f t="shared" si="45"/>
        <v>3.7519717870022617E-3</v>
      </c>
      <c r="CL58" s="24">
        <f t="shared" si="45"/>
        <v>0</v>
      </c>
    </row>
    <row r="59" spans="1:90" x14ac:dyDescent="0.2">
      <c r="A59" s="19">
        <v>54</v>
      </c>
      <c r="B59" s="16" cm="1">
        <f t="array" ref="B59">INDEX(asset_mu,1,B$3)+INDEX(asset_rets_norm,$A59,B$3)</f>
        <v>1.0999999999999845E-3</v>
      </c>
      <c r="C59" s="16" cm="1">
        <f t="array" ref="C59">INDEX(asset_mu,1,C$3)+INDEX(asset_rets_norm,$A59,C$3)</f>
        <v>1.9883333333332743E-3</v>
      </c>
      <c r="D59" s="16" cm="1">
        <f t="array" ref="D59">INDEX(asset_mu,1,D$3)+INDEX(asset_rets_norm,$A59,D$3)</f>
        <v>3.0747416666666466E-3</v>
      </c>
      <c r="E59" s="16" cm="1">
        <f t="array" ref="E59">INDEX(asset_mu,1,E$3)+INDEX(asset_rets_norm,$A59,E$3)</f>
        <v>3.7499999999983646E-5</v>
      </c>
      <c r="F59" s="16" cm="1">
        <f t="array" ref="F59">INDEX(asset_mu,1,F$3)+INDEX(asset_rets_norm,$A59,F$3)</f>
        <v>1.604073990149013E-3</v>
      </c>
      <c r="G59" s="16" cm="1">
        <f t="array" ref="G59">INDEX(asset_mu,1,G$3)+INDEX(asset_rets_norm,$A59,G$3)</f>
        <v>2.2264333727064945E-3</v>
      </c>
      <c r="H59" s="16" cm="1">
        <f t="array" ref="H59">INDEX(asset_mu,1,H$3)+INDEX(asset_rets_norm,$A59,H$3)</f>
        <v>2.1660649819495136E-3</v>
      </c>
      <c r="I59" s="16" cm="1">
        <f t="array" ref="I59">INDEX(asset_mu,1,I$3)+INDEX(asset_rets_norm,$A59,I$3)</f>
        <v>-1.6860247283627392E-3</v>
      </c>
      <c r="J59" s="16" cm="1">
        <f t="array" ref="J59">INDEX(asset_mu,1,J$3)+INDEX(asset_rets_norm,$A59,J$3)</f>
        <v>1.5316466226850344E-3</v>
      </c>
      <c r="K59" s="16" cm="1">
        <f t="array" ref="K59">INDEX(asset_mu,1,K$3)+INDEX(asset_rets_norm,$A59,K$3)</f>
        <v>2.6803960510031061E-3</v>
      </c>
      <c r="L59" s="16" cm="1">
        <f t="array" ref="L59">INDEX(asset_mu,1,L$3)+INDEX(asset_rets_norm,$A59,L$3)</f>
        <v>2.5336993373752292E-3</v>
      </c>
      <c r="M59" s="16" cm="1">
        <f t="array" ref="M59">INDEX(asset_mu,1,M$3)+INDEX(asset_rets_norm,$A59,M$3)</f>
        <v>-9.7518162757793416E-4</v>
      </c>
      <c r="N59" s="16" cm="1">
        <f t="array" ref="N59">INDEX(asset_mu,1,N$3)+INDEX(asset_rets_norm,$A59,N$3)</f>
        <v>-2.6676925207060288E-3</v>
      </c>
      <c r="O59" s="16" cm="1">
        <f t="array" ref="O59">INDEX(asset_mu,1,O$3)+INDEX(asset_rets_norm,$A59,O$3)</f>
        <v>1.6862988220706912E-3</v>
      </c>
      <c r="P59" s="16" cm="1">
        <f t="array" ref="P59">INDEX(asset_mu,1,P$3)+INDEX(asset_rets_norm,$A59,P$3)</f>
        <v>1.1378881783087546E-3</v>
      </c>
      <c r="Q59" s="16" cm="1">
        <f t="array" ref="Q59">INDEX(asset_mu,1,Q$3)+INDEX(asset_rets_norm,$A59,Q$3)</f>
        <v>-5.047565266495772E-3</v>
      </c>
      <c r="R59" s="16" cm="1">
        <f t="array" ref="R59">INDEX(asset_mu,1,R$3)+INDEX(asset_rets_norm,$A59,R$3)</f>
        <v>1.1322242862628212E-2</v>
      </c>
      <c r="S59" s="16" cm="1">
        <f t="array" ref="S59">INDEX(asset_mu,1,S$3)+INDEX(asset_rets_norm,$A59,S$3)</f>
        <v>3.8389569367312651E-2</v>
      </c>
      <c r="T59" s="16" cm="1">
        <f t="array" ref="T59">INDEX(asset_mu,1,T$3)+INDEX(asset_rets_norm,$A59,T$3)</f>
        <v>-4.1747980534078801E-3</v>
      </c>
      <c r="U59" s="16" cm="1">
        <f t="array" ref="U59">INDEX(asset_mu,1,U$3)+INDEX(asset_rets_norm,$A59,U$3)</f>
        <v>7.8176653597657353E-2</v>
      </c>
      <c r="V59" s="16" cm="1">
        <f t="array" ref="V59">INDEX(asset_mu,1,V$3)+INDEX(asset_rets_norm,$A59,V$3)</f>
        <v>1.0999999999999845E-3</v>
      </c>
      <c r="W59" s="16" cm="1">
        <f t="array" ref="W59">INDEX(asset_mu,1,W$3)+INDEX(asset_rets_norm,$A59,W$3)</f>
        <v>1.9455833333333254E-3</v>
      </c>
      <c r="X59" s="16" cm="1">
        <f t="array" ref="X59">INDEX(asset_mu,1,X$3)+INDEX(asset_rets_norm,$A59,X$3)</f>
        <v>3.0233333333332751E-3</v>
      </c>
      <c r="Y59" s="16" cm="1">
        <f t="array" ref="Y59">INDEX(asset_mu,1,Y$3)+INDEX(asset_rets_norm,$A59,Y$3)</f>
        <v>-7.3499999999894125E-5</v>
      </c>
      <c r="Z59" s="19">
        <v>54</v>
      </c>
      <c r="AA59" s="16" cm="1">
        <f t="array" ref="AA59">INDEX(fx_mu,1,AA$3)+INDEX(fx_rets_norm,$A59,AA$3)</f>
        <v>0</v>
      </c>
      <c r="AB59" s="16" cm="1">
        <f t="array" ref="AB59">INDEX(fx_mu,1,AB$3)+INDEX(fx_rets_norm,$A59,AB$3)</f>
        <v>-2.3637520922514442E-2</v>
      </c>
      <c r="AC59" s="16" cm="1">
        <f t="array" ref="AC59">INDEX(fx_mu,1,AC$3)+INDEX(fx_rets_norm,$A59,AC$3)</f>
        <v>1.2222543224352352E-2</v>
      </c>
      <c r="AD59" s="16" cm="1">
        <f t="array" ref="AD59">INDEX(fx_mu,1,AD$3)+INDEX(fx_rets_norm,$A59,AD$3)</f>
        <v>-3.9253522686927035E-3</v>
      </c>
      <c r="AE59" s="19">
        <v>54</v>
      </c>
      <c r="AF59" s="16">
        <f t="shared" si="0"/>
        <v>0</v>
      </c>
      <c r="AG59" s="19">
        <v>54</v>
      </c>
      <c r="AH59" s="18" cm="1">
        <f t="array" ref="AH59">(1+B59)*(1+INDEX(fx_rets,$AG59,INDEX(fx_ix,1,AH$3)))-1</f>
        <v>1.0999999999998789E-3</v>
      </c>
      <c r="AI59" s="18" cm="1">
        <f t="array" ref="AI59">(1+C59)*(1+INDEX(fx_rets,$AG59,INDEX(fx_ix,1,AI$3)))-1</f>
        <v>-2.1696186859948785E-2</v>
      </c>
      <c r="AJ59" s="18" cm="1">
        <f t="array" ref="AJ59">(1+D59)*(1+INDEX(fx_rets,$AG59,INDEX(fx_ix,1,AJ$3)))-1</f>
        <v>1.5334866053943408E-2</v>
      </c>
      <c r="AK59" s="18" cm="1">
        <f t="array" ref="AK59">(1+E59)*(1+INDEX(fx_rets,$AG59,INDEX(fx_ix,1,AK$3)))-1</f>
        <v>-3.8879994694028808E-3</v>
      </c>
      <c r="AL59" s="18" cm="1">
        <f t="array" ref="AL59">(1+F59)*(1+INDEX(fx_rets,$AG59,INDEX(fx_ix,1,AL$3)))-1</f>
        <v>1.6040739901490575E-3</v>
      </c>
      <c r="AM59" s="18" cm="1">
        <f t="array" ref="AM59">(1+G59)*(1+INDEX(fx_rets,$AG59,INDEX(fx_ix,1,AM$3)))-1</f>
        <v>-2.1463714915237908E-2</v>
      </c>
      <c r="AN59" s="18" cm="1">
        <f t="array" ref="AN59">(1+H59)*(1+INDEX(fx_rets,$AG59,INDEX(fx_ix,1,AN$3)))-1</f>
        <v>1.4415083029170495E-2</v>
      </c>
      <c r="AO59" s="18" cm="1">
        <f t="array" ref="AO59">(1+I59)*(1+INDEX(fx_rets,$AG59,INDEX(fx_ix,1,AO$3)))-1</f>
        <v>-5.604758756062922E-3</v>
      </c>
      <c r="AP59" s="18" cm="1">
        <f t="array" ref="AP59">(1+J59)*(1+INDEX(fx_rets,$AG59,INDEX(fx_ix,1,AP$3)))-1</f>
        <v>1.5316466226851233E-3</v>
      </c>
      <c r="AQ59" s="18" cm="1">
        <f t="array" ref="AQ59">(1+K59)*(1+INDEX(fx_rets,$AG59,INDEX(fx_ix,1,AQ$3)))-1</f>
        <v>-2.1020482789247619E-2</v>
      </c>
      <c r="AR59" s="18" cm="1">
        <f t="array" ref="AR59">(1+L59)*(1+INDEX(fx_rets,$AG59,INDEX(fx_ix,1,AR$3)))-1</f>
        <v>1.4787210811396223E-2</v>
      </c>
      <c r="AS59" s="18" cm="1">
        <f t="array" ref="AS59">(1+M59)*(1+INDEX(fx_rets,$AG59,INDEX(fx_ix,1,AS$3)))-1</f>
        <v>-4.8967059648564737E-3</v>
      </c>
      <c r="AT59" s="18" cm="1">
        <f t="array" ref="AT59">(1+N59)*(1+INDEX(fx_rets,$AG59,INDEX(fx_ix,1,AT$3)))-1</f>
        <v>-2.6676925207059776E-3</v>
      </c>
      <c r="AU59" s="18" cm="1">
        <f t="array" ref="AU59">(1+O59)*(1+INDEX(fx_rets,$AG59,INDEX(fx_ix,1,AU$3)))-1</f>
        <v>-2.1991082024132025E-2</v>
      </c>
      <c r="AV59" s="18" cm="1">
        <f t="array" ref="AV59">(1+P59)*(1+INDEX(fx_rets,$AG59,INDEX(fx_ix,1,AV$3)))-1</f>
        <v>1.3374339290105119E-2</v>
      </c>
      <c r="AW59" s="18" cm="1">
        <f t="array" ref="AW59">(1+Q59)*(1+INDEX(fx_rets,$AG59,INDEX(fx_ix,1,AW$3)))-1</f>
        <v>-8.9531040634182046E-3</v>
      </c>
      <c r="AX59" s="18" cm="1">
        <f t="array" ref="AX59">(1+R59)*(1+INDEX(fx_rets,$AG59,INDEX(fx_ix,1,AX$3)))-1</f>
        <v>1.1322242862628284E-2</v>
      </c>
      <c r="AY59" s="18" cm="1">
        <f t="array" ref="AY59">(1+S59)*(1+INDEX(fx_rets,$AG59,INDEX(fx_ix,1,AY$3)))-1</f>
        <v>1.3844614195672067E-2</v>
      </c>
      <c r="AZ59" s="18" cm="1">
        <f t="array" ref="AZ59">(1+T59)*(1+INDEX(fx_rets,$AG59,INDEX(fx_ix,1,AZ$3)))-1</f>
        <v>7.9967185212836966E-3</v>
      </c>
      <c r="BA59" s="18" cm="1">
        <f t="array" ref="BA59">(1+U59)*(1+INDEX(fx_rets,$AG59,INDEX(fx_ix,1,BA$3)))-1</f>
        <v>7.3944430424406349E-2</v>
      </c>
      <c r="BB59" s="18" cm="1">
        <f t="array" ref="BB59">(1+V59)*(1+INDEX(fx_rets,$AG59,INDEX(fx_ix,1,BB$3)))-1</f>
        <v>1.0999999999998789E-3</v>
      </c>
      <c r="BC59" s="18" cm="1">
        <f t="array" ref="BC59">(1+W59)*(1+INDEX(fx_rets,$AG59,INDEX(fx_ix,1,BC$3)))-1</f>
        <v>-2.1737926355929305E-2</v>
      </c>
      <c r="BD59" s="18" cm="1">
        <f t="array" ref="BD59">(1+X59)*(1+INDEX(fx_rets,$AG59,INDEX(fx_ix,1,BD$3)))-1</f>
        <v>1.5282829380034002E-2</v>
      </c>
      <c r="BE59" s="18" cm="1">
        <f t="array" ref="BE59">(1+Y59)*(1+INDEX(fx_rets,$AG59,INDEX(fx_ix,1,BE$3)))-1</f>
        <v>-3.9985637553009434E-3</v>
      </c>
      <c r="BF59" s="19">
        <v>54</v>
      </c>
      <c r="BG59" s="18">
        <f t="shared" si="17"/>
        <v>1.0999999999998789E-3</v>
      </c>
      <c r="BH59" s="18">
        <f t="shared" si="18"/>
        <v>-2.1696186859948785E-2</v>
      </c>
      <c r="BI59" s="18">
        <f t="shared" si="19"/>
        <v>1.5334866053943408E-2</v>
      </c>
      <c r="BJ59" s="18">
        <f t="shared" si="20"/>
        <v>-3.8879994694028808E-3</v>
      </c>
      <c r="BK59" s="18">
        <f t="shared" si="21"/>
        <v>1.6040739901490575E-3</v>
      </c>
      <c r="BL59" s="18">
        <f t="shared" si="22"/>
        <v>-2.1463714915237908E-2</v>
      </c>
      <c r="BM59" s="18">
        <f t="shared" si="23"/>
        <v>1.4415083029170495E-2</v>
      </c>
      <c r="BN59" s="18">
        <f t="shared" si="24"/>
        <v>-5.604758756062922E-3</v>
      </c>
      <c r="BO59" s="18">
        <f t="shared" si="25"/>
        <v>1.5316466226851233E-3</v>
      </c>
      <c r="BP59" s="18">
        <f t="shared" si="26"/>
        <v>-2.1020482789247619E-2</v>
      </c>
      <c r="BQ59" s="18">
        <f t="shared" si="27"/>
        <v>1.4787210811396223E-2</v>
      </c>
      <c r="BR59" s="18">
        <f t="shared" si="28"/>
        <v>-4.8967059648564737E-3</v>
      </c>
      <c r="BS59" s="18">
        <f t="shared" si="29"/>
        <v>-2.6676925207059776E-3</v>
      </c>
      <c r="BT59" s="18">
        <f t="shared" si="30"/>
        <v>-2.1991082024132025E-2</v>
      </c>
      <c r="BU59" s="18">
        <f t="shared" si="31"/>
        <v>1.3374339290105119E-2</v>
      </c>
      <c r="BV59" s="18">
        <f t="shared" si="32"/>
        <v>-8.9531040634182046E-3</v>
      </c>
      <c r="BW59" s="18">
        <f t="shared" si="33"/>
        <v>1.1322242862628284E-2</v>
      </c>
      <c r="BX59" s="18">
        <f t="shared" si="34"/>
        <v>1.3844614195672067E-2</v>
      </c>
      <c r="BY59" s="18">
        <f t="shared" si="35"/>
        <v>7.9967185212836966E-3</v>
      </c>
      <c r="BZ59" s="18">
        <f t="shared" si="36"/>
        <v>7.3944430424406349E-2</v>
      </c>
      <c r="CA59" s="18">
        <f t="shared" si="37"/>
        <v>1.0999999999998789E-3</v>
      </c>
      <c r="CB59" s="18">
        <f t="shared" si="38"/>
        <v>-2.1737926355929305E-2</v>
      </c>
      <c r="CC59" s="18">
        <f t="shared" si="39"/>
        <v>1.5282829380034002E-2</v>
      </c>
      <c r="CD59" s="18">
        <f t="shared" si="40"/>
        <v>-3.9985637553009434E-3</v>
      </c>
      <c r="CE59" s="19">
        <v>54</v>
      </c>
      <c r="CF59" s="18">
        <f t="shared" si="45"/>
        <v>1.5316466226851233E-3</v>
      </c>
      <c r="CG59" s="18">
        <f t="shared" si="45"/>
        <v>1.5316466226851233E-3</v>
      </c>
      <c r="CH59" s="18">
        <f t="shared" si="45"/>
        <v>1.5316466226851233E-3</v>
      </c>
      <c r="CI59" s="18">
        <f t="shared" si="45"/>
        <v>0</v>
      </c>
      <c r="CJ59" s="18">
        <f t="shared" si="45"/>
        <v>0</v>
      </c>
      <c r="CK59" s="24">
        <f t="shared" si="45"/>
        <v>1.5316466226851233E-3</v>
      </c>
      <c r="CL59" s="24">
        <f t="shared" si="45"/>
        <v>0</v>
      </c>
    </row>
    <row r="60" spans="1:90" x14ac:dyDescent="0.2">
      <c r="A60" s="19">
        <v>55</v>
      </c>
      <c r="B60" s="16" cm="1">
        <f t="array" ref="B60">INDEX(asset_mu,1,B$3)+INDEX(asset_rets_norm,$A60,B$3)</f>
        <v>9.3333333333331782E-4</v>
      </c>
      <c r="C60" s="16" cm="1">
        <f t="array" ref="C60">INDEX(asset_mu,1,C$3)+INDEX(asset_rets_norm,$A60,C$3)</f>
        <v>1.7966666666666077E-3</v>
      </c>
      <c r="D60" s="16" cm="1">
        <f t="array" ref="D60">INDEX(asset_mu,1,D$3)+INDEX(asset_rets_norm,$A60,D$3)</f>
        <v>3.0572916666666465E-3</v>
      </c>
      <c r="E60" s="16" cm="1">
        <f t="array" ref="E60">INDEX(asset_mu,1,E$3)+INDEX(asset_rets_norm,$A60,E$3)</f>
        <v>3.8283333333316975E-5</v>
      </c>
      <c r="F60" s="16" cm="1">
        <f t="array" ref="F60">INDEX(asset_mu,1,F$3)+INDEX(asset_rets_norm,$A60,F$3)</f>
        <v>3.0363107038873234E-4</v>
      </c>
      <c r="G60" s="16" cm="1">
        <f t="array" ref="G60">INDEX(asset_mu,1,G$3)+INDEX(asset_rets_norm,$A60,G$3)</f>
        <v>1.2803228787763754E-3</v>
      </c>
      <c r="H60" s="16" cm="1">
        <f t="array" ref="H60">INDEX(asset_mu,1,H$3)+INDEX(asset_rets_norm,$A60,H$3)</f>
        <v>2.1300588898634197E-3</v>
      </c>
      <c r="I60" s="16" cm="1">
        <f t="array" ref="I60">INDEX(asset_mu,1,I$3)+INDEX(asset_rets_norm,$A60,I$3)</f>
        <v>-2.1728180462429725E-4</v>
      </c>
      <c r="J60" s="16" cm="1">
        <f t="array" ref="J60">INDEX(asset_mu,1,J$3)+INDEX(asset_rets_norm,$A60,J$3)</f>
        <v>-5.4424570821922421E-3</v>
      </c>
      <c r="K60" s="16" cm="1">
        <f t="array" ref="K60">INDEX(asset_mu,1,K$3)+INDEX(asset_rets_norm,$A60,K$3)</f>
        <v>-2.9818184427803512E-3</v>
      </c>
      <c r="L60" s="16" cm="1">
        <f t="array" ref="L60">INDEX(asset_mu,1,L$3)+INDEX(asset_rets_norm,$A60,L$3)</f>
        <v>-2.4842299000641492E-3</v>
      </c>
      <c r="M60" s="16" cm="1">
        <f t="array" ref="M60">INDEX(asset_mu,1,M$3)+INDEX(asset_rets_norm,$A60,M$3)</f>
        <v>4.9348973161743846E-4</v>
      </c>
      <c r="N60" s="16" cm="1">
        <f t="array" ref="N60">INDEX(asset_mu,1,N$3)+INDEX(asset_rets_norm,$A60,N$3)</f>
        <v>-2.6533727208547461E-2</v>
      </c>
      <c r="O60" s="16" cm="1">
        <f t="array" ref="O60">INDEX(asset_mu,1,O$3)+INDEX(asset_rets_norm,$A60,O$3)</f>
        <v>-1.1521179412274513E-2</v>
      </c>
      <c r="P60" s="16" cm="1">
        <f t="array" ref="P60">INDEX(asset_mu,1,P$3)+INDEX(asset_rets_norm,$A60,P$3)</f>
        <v>-9.1215334370587705E-3</v>
      </c>
      <c r="Q60" s="16" cm="1">
        <f t="array" ref="Q60">INDEX(asset_mu,1,Q$3)+INDEX(asset_rets_norm,$A60,Q$3)</f>
        <v>1.728895253396786E-3</v>
      </c>
      <c r="R60" s="16" cm="1">
        <f t="array" ref="R60">INDEX(asset_mu,1,R$3)+INDEX(asset_rets_norm,$A60,R$3)</f>
        <v>1.622370446382752E-2</v>
      </c>
      <c r="S60" s="16" cm="1">
        <f t="array" ref="S60">INDEX(asset_mu,1,S$3)+INDEX(asset_rets_norm,$A60,S$3)</f>
        <v>4.1446408570330343E-2</v>
      </c>
      <c r="T60" s="16" cm="1">
        <f t="array" ref="T60">INDEX(asset_mu,1,T$3)+INDEX(asset_rets_norm,$A60,T$3)</f>
        <v>3.1206588608850994E-2</v>
      </c>
      <c r="U60" s="16" cm="1">
        <f t="array" ref="U60">INDEX(asset_mu,1,U$3)+INDEX(asset_rets_norm,$A60,U$3)</f>
        <v>5.2856345458768932E-2</v>
      </c>
      <c r="V60" s="16" cm="1">
        <f t="array" ref="V60">INDEX(asset_mu,1,V$3)+INDEX(asset_rets_norm,$A60,V$3)</f>
        <v>9.3333333333331782E-4</v>
      </c>
      <c r="W60" s="16" cm="1">
        <f t="array" ref="W60">INDEX(asset_mu,1,W$3)+INDEX(asset_rets_norm,$A60,W$3)</f>
        <v>1.7641666666666587E-3</v>
      </c>
      <c r="X60" s="16" cm="1">
        <f t="array" ref="X60">INDEX(asset_mu,1,X$3)+INDEX(asset_rets_norm,$A60,X$3)</f>
        <v>3.0519999999999415E-3</v>
      </c>
      <c r="Y60" s="16" cm="1">
        <f t="array" ref="Y60">INDEX(asset_mu,1,Y$3)+INDEX(asset_rets_norm,$A60,Y$3)</f>
        <v>-9.9999999999894119E-5</v>
      </c>
      <c r="Z60" s="19">
        <v>55</v>
      </c>
      <c r="AA60" s="16" cm="1">
        <f t="array" ref="AA60">INDEX(fx_mu,1,AA$3)+INDEX(fx_rets_norm,$A60,AA$3)</f>
        <v>0</v>
      </c>
      <c r="AB60" s="16" cm="1">
        <f t="array" ref="AB60">INDEX(fx_mu,1,AB$3)+INDEX(fx_rets_norm,$A60,AB$3)</f>
        <v>-2.4410109616818519E-2</v>
      </c>
      <c r="AC60" s="16" cm="1">
        <f t="array" ref="AC60">INDEX(fx_mu,1,AC$3)+INDEX(fx_rets_norm,$A60,AC$3)</f>
        <v>-2.5931010678694071E-2</v>
      </c>
      <c r="AD60" s="16" cm="1">
        <f t="array" ref="AD60">INDEX(fx_mu,1,AD$3)+INDEX(fx_rets_norm,$A60,AD$3)</f>
        <v>-5.9732144252386578E-3</v>
      </c>
      <c r="AE60" s="19">
        <v>55</v>
      </c>
      <c r="AF60" s="16">
        <f t="shared" si="0"/>
        <v>0</v>
      </c>
      <c r="AG60" s="19">
        <v>55</v>
      </c>
      <c r="AH60" s="18" cm="1">
        <f t="array" ref="AH60">(1+B60)*(1+INDEX(fx_rets,$AG60,INDEX(fx_ix,1,AH$3)))-1</f>
        <v>9.3333333333323054E-4</v>
      </c>
      <c r="AI60" s="18" cm="1">
        <f t="array" ref="AI60">(1+C60)*(1+INDEX(fx_rets,$AG60,INDEX(fx_ix,1,AI$3)))-1</f>
        <v>-2.2657299780430074E-2</v>
      </c>
      <c r="AJ60" s="18" cm="1">
        <f t="array" ref="AJ60">(1+D60)*(1+INDEX(fx_rets,$AG60,INDEX(fx_ix,1,AJ$3)))-1</f>
        <v>-2.2952997674883568E-2</v>
      </c>
      <c r="AK60" s="18" cm="1">
        <f t="array" ref="AK60">(1+E60)*(1+INDEX(fx_rets,$AG60,INDEX(fx_ix,1,AK$3)))-1</f>
        <v>-5.9351597664644151E-3</v>
      </c>
      <c r="AL60" s="18" cm="1">
        <f t="array" ref="AL60">(1+F60)*(1+INDEX(fx_rets,$AG60,INDEX(fx_ix,1,AL$3)))-1</f>
        <v>3.0363107038877679E-4</v>
      </c>
      <c r="AM60" s="18" cm="1">
        <f t="array" ref="AM60">(1+G60)*(1+INDEX(fx_rets,$AG60,INDEX(fx_ix,1,AM$3)))-1</f>
        <v>-2.3161039559858043E-2</v>
      </c>
      <c r="AN60" s="18" cm="1">
        <f t="array" ref="AN60">(1+H60)*(1+INDEX(fx_rets,$AG60,INDEX(fx_ix,1,AN$3)))-1</f>
        <v>-2.3856186368649945E-2</v>
      </c>
      <c r="AO60" s="18" cm="1">
        <f t="array" ref="AO60">(1+I60)*(1+INDEX(fx_rets,$AG60,INDEX(fx_ix,1,AO$3)))-1</f>
        <v>-6.189198359053294E-3</v>
      </c>
      <c r="AP60" s="18" cm="1">
        <f t="array" ref="AP60">(1+J60)*(1+INDEX(fx_rets,$AG60,INDEX(fx_ix,1,AP$3)))-1</f>
        <v>-5.4424570821922647E-3</v>
      </c>
      <c r="AQ60" s="18" cm="1">
        <f t="array" ref="AQ60">(1+K60)*(1+INDEX(fx_rets,$AG60,INDEX(fx_ix,1,AQ$3)))-1</f>
        <v>-2.7319141544553172E-2</v>
      </c>
      <c r="AR60" s="18" cm="1">
        <f t="array" ref="AR60">(1+L60)*(1+INDEX(fx_rets,$AG60,INDEX(fx_ix,1,AR$3)))-1</f>
        <v>-2.8350821986691366E-2</v>
      </c>
      <c r="AS60" s="18" cm="1">
        <f t="array" ref="AS60">(1+M60)*(1+INDEX(fx_rets,$AG60,INDEX(fx_ix,1,AS$3)))-1</f>
        <v>-5.4826724136050053E-3</v>
      </c>
      <c r="AT60" s="18" cm="1">
        <f t="array" ref="AT60">(1+N60)*(1+INDEX(fx_rets,$AG60,INDEX(fx_ix,1,AT$3)))-1</f>
        <v>-2.6533727208547409E-2</v>
      </c>
      <c r="AU60" s="18" cm="1">
        <f t="array" ref="AU60">(1+O60)*(1+INDEX(fx_rets,$AG60,INDEX(fx_ix,1,AU$3)))-1</f>
        <v>-3.5650055776724421E-2</v>
      </c>
      <c r="AV60" s="18" cm="1">
        <f t="array" ref="AV60">(1+P60)*(1+INDEX(fx_rets,$AG60,INDEX(fx_ix,1,AV$3)))-1</f>
        <v>-3.4816013534790469E-2</v>
      </c>
      <c r="AW60" s="18" cm="1">
        <f t="array" ref="AW60">(1+Q60)*(1+INDEX(fx_rets,$AG60,INDEX(fx_ix,1,AW$3)))-1</f>
        <v>-4.2546462339092539E-3</v>
      </c>
      <c r="AX60" s="18" cm="1">
        <f t="array" ref="AX60">(1+R60)*(1+INDEX(fx_rets,$AG60,INDEX(fx_ix,1,AX$3)))-1</f>
        <v>1.6223704463827593E-2</v>
      </c>
      <c r="AY60" s="18" cm="1">
        <f t="array" ref="AY60">(1+S60)*(1+INDEX(fx_rets,$AG60,INDEX(fx_ix,1,AY$3)))-1</f>
        <v>1.602458757708658E-2</v>
      </c>
      <c r="AZ60" s="18" cm="1">
        <f t="array" ref="AZ60">(1+T60)*(1+INDEX(fx_rets,$AG60,INDEX(fx_ix,1,AZ$3)))-1</f>
        <v>4.4663595476952533E-3</v>
      </c>
      <c r="BA60" s="18" cm="1">
        <f t="array" ref="BA60">(1+U60)*(1+INDEX(fx_rets,$AG60,INDEX(fx_ix,1,BA$3)))-1</f>
        <v>4.6567408748370509E-2</v>
      </c>
      <c r="BB60" s="18" cm="1">
        <f t="array" ref="BB60">(1+V60)*(1+INDEX(fx_rets,$AG60,INDEX(fx_ix,1,BB$3)))-1</f>
        <v>9.3333333333323054E-4</v>
      </c>
      <c r="BC60" s="18" cm="1">
        <f t="array" ref="BC60">(1+W60)*(1+INDEX(fx_rets,$AG60,INDEX(fx_ix,1,BC$3)))-1</f>
        <v>-2.2689006451867666E-2</v>
      </c>
      <c r="BD60" s="18" cm="1">
        <f t="array" ref="BD60">(1+X60)*(1+INDEX(fx_rets,$AG60,INDEX(fx_ix,1,BD$3)))-1</f>
        <v>-2.2958152123285669E-2</v>
      </c>
      <c r="BE60" s="18" cm="1">
        <f t="array" ref="BE60">(1+Y60)*(1+INDEX(fx_rets,$AG60,INDEX(fx_ix,1,BE$3)))-1</f>
        <v>-6.0726171037960297E-3</v>
      </c>
      <c r="BF60" s="19">
        <v>55</v>
      </c>
      <c r="BG60" s="18">
        <f t="shared" si="17"/>
        <v>9.3333333333323054E-4</v>
      </c>
      <c r="BH60" s="18">
        <f t="shared" si="18"/>
        <v>-2.2657299780430074E-2</v>
      </c>
      <c r="BI60" s="18">
        <f t="shared" si="19"/>
        <v>-2.2952997674883568E-2</v>
      </c>
      <c r="BJ60" s="18">
        <f t="shared" si="20"/>
        <v>-5.9351597664644151E-3</v>
      </c>
      <c r="BK60" s="18">
        <f t="shared" si="21"/>
        <v>3.0363107038877679E-4</v>
      </c>
      <c r="BL60" s="18">
        <f t="shared" si="22"/>
        <v>-2.3161039559858043E-2</v>
      </c>
      <c r="BM60" s="18">
        <f t="shared" si="23"/>
        <v>-2.3856186368649945E-2</v>
      </c>
      <c r="BN60" s="18">
        <f t="shared" si="24"/>
        <v>-6.189198359053294E-3</v>
      </c>
      <c r="BO60" s="18">
        <f t="shared" si="25"/>
        <v>-5.4424570821922647E-3</v>
      </c>
      <c r="BP60" s="18">
        <f t="shared" si="26"/>
        <v>-2.7319141544553172E-2</v>
      </c>
      <c r="BQ60" s="18">
        <f t="shared" si="27"/>
        <v>-2.8350821986691366E-2</v>
      </c>
      <c r="BR60" s="18">
        <f t="shared" si="28"/>
        <v>-5.4826724136050053E-3</v>
      </c>
      <c r="BS60" s="18">
        <f t="shared" si="29"/>
        <v>-2.6533727208547409E-2</v>
      </c>
      <c r="BT60" s="18">
        <f t="shared" si="30"/>
        <v>-3.5650055776724421E-2</v>
      </c>
      <c r="BU60" s="18">
        <f t="shared" si="31"/>
        <v>-3.4816013534790469E-2</v>
      </c>
      <c r="BV60" s="18">
        <f t="shared" si="32"/>
        <v>-4.2546462339092539E-3</v>
      </c>
      <c r="BW60" s="18">
        <f t="shared" si="33"/>
        <v>1.6223704463827593E-2</v>
      </c>
      <c r="BX60" s="18">
        <f t="shared" si="34"/>
        <v>1.602458757708658E-2</v>
      </c>
      <c r="BY60" s="18">
        <f t="shared" si="35"/>
        <v>4.4663595476952533E-3</v>
      </c>
      <c r="BZ60" s="18">
        <f t="shared" si="36"/>
        <v>4.6567408748370509E-2</v>
      </c>
      <c r="CA60" s="18">
        <f t="shared" si="37"/>
        <v>9.3333333333323054E-4</v>
      </c>
      <c r="CB60" s="18">
        <f t="shared" si="38"/>
        <v>-2.2689006451867666E-2</v>
      </c>
      <c r="CC60" s="18">
        <f t="shared" si="39"/>
        <v>-2.2958152123285669E-2</v>
      </c>
      <c r="CD60" s="18">
        <f t="shared" si="40"/>
        <v>-6.0726171037960297E-3</v>
      </c>
      <c r="CE60" s="19">
        <v>55</v>
      </c>
      <c r="CF60" s="18">
        <f t="shared" si="45"/>
        <v>-5.4424570821922647E-3</v>
      </c>
      <c r="CG60" s="18">
        <f t="shared" si="45"/>
        <v>-5.4424570821922647E-3</v>
      </c>
      <c r="CH60" s="18">
        <f t="shared" si="45"/>
        <v>-5.4424570821922647E-3</v>
      </c>
      <c r="CI60" s="18">
        <f t="shared" si="45"/>
        <v>0</v>
      </c>
      <c r="CJ60" s="18">
        <f t="shared" si="45"/>
        <v>0</v>
      </c>
      <c r="CK60" s="24">
        <f t="shared" si="45"/>
        <v>-5.4424570821922647E-3</v>
      </c>
      <c r="CL60" s="24">
        <f t="shared" si="45"/>
        <v>0</v>
      </c>
    </row>
    <row r="61" spans="1:90" x14ac:dyDescent="0.2">
      <c r="A61" s="19">
        <v>56</v>
      </c>
      <c r="B61" s="16" cm="1">
        <f t="array" ref="B61">INDEX(asset_mu,1,B$3)+INDEX(asset_rets_norm,$A61,B$3)</f>
        <v>9.1666666666665115E-4</v>
      </c>
      <c r="C61" s="16" cm="1">
        <f t="array" ref="C61">INDEX(asset_mu,1,C$3)+INDEX(asset_rets_norm,$A61,C$3)</f>
        <v>1.7649999999999409E-3</v>
      </c>
      <c r="D61" s="16" cm="1">
        <f t="array" ref="D61">INDEX(asset_mu,1,D$3)+INDEX(asset_rets_norm,$A61,D$3)</f>
        <v>2.843358333333313E-3</v>
      </c>
      <c r="E61" s="16" cm="1">
        <f t="array" ref="E61">INDEX(asset_mu,1,E$3)+INDEX(asset_rets_norm,$A61,E$3)</f>
        <v>3.3858333333316976E-5</v>
      </c>
      <c r="F61" s="16" cm="1">
        <f t="array" ref="F61">INDEX(asset_mu,1,F$3)+INDEX(asset_rets_norm,$A61,F$3)</f>
        <v>9.0466497637149419E-4</v>
      </c>
      <c r="G61" s="16" cm="1">
        <f t="array" ref="G61">INDEX(asset_mu,1,G$3)+INDEX(asset_rets_norm,$A61,G$3)</f>
        <v>1.4649843339827229E-3</v>
      </c>
      <c r="H61" s="16" cm="1">
        <f t="array" ref="H61">INDEX(asset_mu,1,H$3)+INDEX(asset_rets_norm,$A61,H$3)</f>
        <v>2.0786446611653873E-3</v>
      </c>
      <c r="I61" s="16" cm="1">
        <f t="array" ref="I61">INDEX(asset_mu,1,I$3)+INDEX(asset_rets_norm,$A61,I$3)</f>
        <v>3.7538649991600303E-4</v>
      </c>
      <c r="J61" s="16" cm="1">
        <f t="array" ref="J61">INDEX(asset_mu,1,J$3)+INDEX(asset_rets_norm,$A61,J$3)</f>
        <v>6.7158783041656447E-4</v>
      </c>
      <c r="K61" s="16" cm="1">
        <f t="array" ref="K61">INDEX(asset_mu,1,K$3)+INDEX(asset_rets_norm,$A61,K$3)</f>
        <v>-2.4113036155161438E-4</v>
      </c>
      <c r="L61" s="16" cm="1">
        <f t="array" ref="L61">INDEX(asset_mu,1,L$3)+INDEX(asset_rets_norm,$A61,L$3)</f>
        <v>-2.3313572089155403E-3</v>
      </c>
      <c r="M61" s="16" cm="1">
        <f t="array" ref="M61">INDEX(asset_mu,1,M$3)+INDEX(asset_rets_norm,$A61,M$3)</f>
        <v>-2.6938837456365133E-3</v>
      </c>
      <c r="N61" s="16" cm="1">
        <f t="array" ref="N61">INDEX(asset_mu,1,N$3)+INDEX(asset_rets_norm,$A61,N$3)</f>
        <v>5.3479965675455772E-5</v>
      </c>
      <c r="O61" s="16" cm="1">
        <f t="array" ref="O61">INDEX(asset_mu,1,O$3)+INDEX(asset_rets_norm,$A61,O$3)</f>
        <v>-1.8596147404209848E-3</v>
      </c>
      <c r="P61" s="16" cm="1">
        <f t="array" ref="P61">INDEX(asset_mu,1,P$3)+INDEX(asset_rets_norm,$A61,P$3)</f>
        <v>-6.3368201400946008E-3</v>
      </c>
      <c r="Q61" s="16" cm="1">
        <f t="array" ref="Q61">INDEX(asset_mu,1,Q$3)+INDEX(asset_rets_norm,$A61,Q$3)</f>
        <v>-1.1641184777113204E-2</v>
      </c>
      <c r="R61" s="16" cm="1">
        <f t="array" ref="R61">INDEX(asset_mu,1,R$3)+INDEX(asset_rets_norm,$A61,R$3)</f>
        <v>1.7873191222950318E-2</v>
      </c>
      <c r="S61" s="16" cm="1">
        <f t="array" ref="S61">INDEX(asset_mu,1,S$3)+INDEX(asset_rets_norm,$A61,S$3)</f>
        <v>1.4652014652014612E-2</v>
      </c>
      <c r="T61" s="16" cm="1">
        <f t="array" ref="T61">INDEX(asset_mu,1,T$3)+INDEX(asset_rets_norm,$A61,T$3)</f>
        <v>9.8628818859751682E-4</v>
      </c>
      <c r="U61" s="16" cm="1">
        <f t="array" ref="U61">INDEX(asset_mu,1,U$3)+INDEX(asset_rets_norm,$A61,U$3)</f>
        <v>8.1598124479123735E-2</v>
      </c>
      <c r="V61" s="16" cm="1">
        <f t="array" ref="V61">INDEX(asset_mu,1,V$3)+INDEX(asset_rets_norm,$A61,V$3)</f>
        <v>9.1666666666665115E-4</v>
      </c>
      <c r="W61" s="16" cm="1">
        <f t="array" ref="W61">INDEX(asset_mu,1,W$3)+INDEX(asset_rets_norm,$A61,W$3)</f>
        <v>1.795749999999992E-3</v>
      </c>
      <c r="X61" s="16" cm="1">
        <f t="array" ref="X61">INDEX(asset_mu,1,X$3)+INDEX(asset_rets_norm,$A61,X$3)</f>
        <v>2.8104999999999415E-3</v>
      </c>
      <c r="Y61" s="16" cm="1">
        <f t="array" ref="Y61">INDEX(asset_mu,1,Y$3)+INDEX(asset_rets_norm,$A61,Y$3)</f>
        <v>-1.9249999999894121E-5</v>
      </c>
      <c r="Z61" s="19">
        <v>56</v>
      </c>
      <c r="AA61" s="16" cm="1">
        <f t="array" ref="AA61">INDEX(fx_mu,1,AA$3)+INDEX(fx_rets_norm,$A61,AA$3)</f>
        <v>0</v>
      </c>
      <c r="AB61" s="16" cm="1">
        <f t="array" ref="AB61">INDEX(fx_mu,1,AB$3)+INDEX(fx_rets_norm,$A61,AB$3)</f>
        <v>-2.1685013404432039E-2</v>
      </c>
      <c r="AC61" s="16" cm="1">
        <f t="array" ref="AC61">INDEX(fx_mu,1,AC$3)+INDEX(fx_rets_norm,$A61,AC$3)</f>
        <v>-1.8310950413528253E-2</v>
      </c>
      <c r="AD61" s="16" cm="1">
        <f t="array" ref="AD61">INDEX(fx_mu,1,AD$3)+INDEX(fx_rets_norm,$A61,AD$3)</f>
        <v>3.1295140090279359E-2</v>
      </c>
      <c r="AE61" s="19">
        <v>56</v>
      </c>
      <c r="AF61" s="16">
        <f t="shared" si="0"/>
        <v>0</v>
      </c>
      <c r="AG61" s="19">
        <v>56</v>
      </c>
      <c r="AH61" s="18" cm="1">
        <f t="array" ref="AH61">(1+B61)*(1+INDEX(fx_rets,$AG61,INDEX(fx_ix,1,AH$3)))-1</f>
        <v>9.1666666666667673E-4</v>
      </c>
      <c r="AI61" s="18" cm="1">
        <f t="array" ref="AI61">(1+C61)*(1+INDEX(fx_rets,$AG61,INDEX(fx_ix,1,AI$3)))-1</f>
        <v>-1.9958287453090917E-2</v>
      </c>
      <c r="AJ61" s="18" cm="1">
        <f t="array" ref="AJ61">(1+D61)*(1+INDEX(fx_rets,$AG61,INDEX(fx_ix,1,AJ$3)))-1</f>
        <v>-1.5519656673644411E-2</v>
      </c>
      <c r="AK61" s="18" cm="1">
        <f t="array" ref="AK61">(1+E61)*(1+INDEX(fx_rets,$AG61,INDEX(fx_ix,1,AK$3)))-1</f>
        <v>3.1330058024897633E-2</v>
      </c>
      <c r="AL61" s="18" cm="1">
        <f t="array" ref="AL61">(1+F61)*(1+INDEX(fx_rets,$AG61,INDEX(fx_ix,1,AL$3)))-1</f>
        <v>9.0466497637153864E-4</v>
      </c>
      <c r="AM61" s="18" cm="1">
        <f t="array" ref="AM61">(1+G61)*(1+INDEX(fx_rets,$AG61,INDEX(fx_ix,1,AM$3)))-1</f>
        <v>-2.0251797275369077E-2</v>
      </c>
      <c r="AN61" s="18" cm="1">
        <f t="array" ref="AN61">(1+H61)*(1+INDEX(fx_rets,$AG61,INDEX(fx_ix,1,AN$3)))-1</f>
        <v>-1.6270367711680889E-2</v>
      </c>
      <c r="AO61" s="18" cm="1">
        <f t="array" ref="AO61">(1+I61)*(1+INDEX(fx_rets,$AG61,INDEX(fx_ix,1,AO$3)))-1</f>
        <v>3.1682274363298513E-2</v>
      </c>
      <c r="AP61" s="18" cm="1">
        <f t="array" ref="AP61">(1+J61)*(1+INDEX(fx_rets,$AG61,INDEX(fx_ix,1,AP$3)))-1</f>
        <v>6.7158783041665338E-4</v>
      </c>
      <c r="AQ61" s="18" cm="1">
        <f t="array" ref="AQ61">(1+K61)*(1+INDEX(fx_rets,$AG61,INDEX(fx_ix,1,AQ$3)))-1</f>
        <v>-2.1920914850861228E-2</v>
      </c>
      <c r="AR61" s="18" cm="1">
        <f t="array" ref="AR61">(1+L61)*(1+INDEX(fx_rets,$AG61,INDEX(fx_ix,1,AR$3)))-1</f>
        <v>-2.0599618256195162E-2</v>
      </c>
      <c r="AS61" s="18" cm="1">
        <f t="array" ref="AS61">(1+M61)*(1+INDEX(fx_rets,$AG61,INDEX(fx_ix,1,AS$3)))-1</f>
        <v>2.8516950875436375E-2</v>
      </c>
      <c r="AT61" s="18" cm="1">
        <f t="array" ref="AT61">(1+N61)*(1+INDEX(fx_rets,$AG61,INDEX(fx_ix,1,AT$3)))-1</f>
        <v>5.3479965675506946E-5</v>
      </c>
      <c r="AU61" s="18" cm="1">
        <f t="array" ref="AU61">(1+O61)*(1+INDEX(fx_rets,$AG61,INDEX(fx_ix,1,AU$3)))-1</f>
        <v>-2.3504302374279917E-2</v>
      </c>
      <c r="AV61" s="18" cm="1">
        <f t="array" ref="AV61">(1+P61)*(1+INDEX(fx_rets,$AG61,INDEX(fx_ix,1,AV$3)))-1</f>
        <v>-2.4531737354258176E-2</v>
      </c>
      <c r="AW61" s="18" cm="1">
        <f t="array" ref="AW61">(1+Q61)*(1+INDEX(fx_rets,$AG61,INDEX(fx_ix,1,AW$3)))-1</f>
        <v>1.9289642804749763E-2</v>
      </c>
      <c r="AX61" s="18" cm="1">
        <f t="array" ref="AX61">(1+R61)*(1+INDEX(fx_rets,$AG61,INDEX(fx_ix,1,AX$3)))-1</f>
        <v>1.7873191222950391E-2</v>
      </c>
      <c r="AY61" s="18" cm="1">
        <f t="array" ref="AY61">(1+S61)*(1+INDEX(fx_rets,$AG61,INDEX(fx_ix,1,AY$3)))-1</f>
        <v>-7.3507278865483361E-3</v>
      </c>
      <c r="AZ61" s="18" cm="1">
        <f t="array" ref="AZ61">(1+T61)*(1+INDEX(fx_rets,$AG61,INDEX(fx_ix,1,AZ$3)))-1</f>
        <v>-1.7342722099045527E-2</v>
      </c>
      <c r="BA61" s="18" cm="1">
        <f t="array" ref="BA61">(1+U61)*(1+INDEX(fx_rets,$AG61,INDEX(fx_ix,1,BA$3)))-1</f>
        <v>0.11544688930608138</v>
      </c>
      <c r="BB61" s="18" cm="1">
        <f t="array" ref="BB61">(1+V61)*(1+INDEX(fx_rets,$AG61,INDEX(fx_ix,1,BB$3)))-1</f>
        <v>9.1666666666667673E-4</v>
      </c>
      <c r="BC61" s="18" cm="1">
        <f t="array" ref="BC61">(1+W61)*(1+INDEX(fx_rets,$AG61,INDEX(fx_ix,1,BC$3)))-1</f>
        <v>-1.9928204267252947E-2</v>
      </c>
      <c r="BD61" s="18" cm="1">
        <f t="array" ref="BD61">(1+X61)*(1+INDEX(fx_rets,$AG61,INDEX(fx_ix,1,BD$3)))-1</f>
        <v>-1.5551913339665435E-2</v>
      </c>
      <c r="BE61" s="18" cm="1">
        <f t="array" ref="BE61">(1+Y61)*(1+INDEX(fx_rets,$AG61,INDEX(fx_ix,1,BE$3)))-1</f>
        <v>3.1275287658832696E-2</v>
      </c>
      <c r="BF61" s="19">
        <v>56</v>
      </c>
      <c r="BG61" s="18">
        <f t="shared" si="17"/>
        <v>9.1666666666667673E-4</v>
      </c>
      <c r="BH61" s="18">
        <f t="shared" si="18"/>
        <v>-1.9958287453090917E-2</v>
      </c>
      <c r="BI61" s="18">
        <f t="shared" si="19"/>
        <v>-1.5519656673644411E-2</v>
      </c>
      <c r="BJ61" s="18">
        <f t="shared" si="20"/>
        <v>3.1330058024897633E-2</v>
      </c>
      <c r="BK61" s="18">
        <f t="shared" si="21"/>
        <v>9.0466497637153864E-4</v>
      </c>
      <c r="BL61" s="18">
        <f t="shared" si="22"/>
        <v>-2.0251797275369077E-2</v>
      </c>
      <c r="BM61" s="18">
        <f t="shared" si="23"/>
        <v>-1.6270367711680889E-2</v>
      </c>
      <c r="BN61" s="18">
        <f t="shared" si="24"/>
        <v>3.1682274363298513E-2</v>
      </c>
      <c r="BO61" s="18">
        <f t="shared" si="25"/>
        <v>6.7158783041665338E-4</v>
      </c>
      <c r="BP61" s="18">
        <f t="shared" si="26"/>
        <v>-2.1920914850861228E-2</v>
      </c>
      <c r="BQ61" s="18">
        <f t="shared" si="27"/>
        <v>-2.0599618256195162E-2</v>
      </c>
      <c r="BR61" s="18">
        <f t="shared" si="28"/>
        <v>2.8516950875436375E-2</v>
      </c>
      <c r="BS61" s="18">
        <f t="shared" si="29"/>
        <v>5.3479965675506946E-5</v>
      </c>
      <c r="BT61" s="18">
        <f t="shared" si="30"/>
        <v>-2.3504302374279917E-2</v>
      </c>
      <c r="BU61" s="18">
        <f t="shared" si="31"/>
        <v>-2.4531737354258176E-2</v>
      </c>
      <c r="BV61" s="18">
        <f t="shared" si="32"/>
        <v>1.9289642804749763E-2</v>
      </c>
      <c r="BW61" s="18">
        <f t="shared" si="33"/>
        <v>1.7873191222950391E-2</v>
      </c>
      <c r="BX61" s="18">
        <f t="shared" si="34"/>
        <v>-7.3507278865483361E-3</v>
      </c>
      <c r="BY61" s="18">
        <f t="shared" si="35"/>
        <v>-1.7342722099045527E-2</v>
      </c>
      <c r="BZ61" s="18">
        <f t="shared" si="36"/>
        <v>0.11544688930608138</v>
      </c>
      <c r="CA61" s="18">
        <f t="shared" si="37"/>
        <v>9.1666666666667673E-4</v>
      </c>
      <c r="CB61" s="18">
        <f t="shared" si="38"/>
        <v>-1.9928204267252947E-2</v>
      </c>
      <c r="CC61" s="18">
        <f t="shared" si="39"/>
        <v>-1.5551913339665435E-2</v>
      </c>
      <c r="CD61" s="18">
        <f t="shared" si="40"/>
        <v>3.1275287658832696E-2</v>
      </c>
      <c r="CE61" s="19">
        <v>56</v>
      </c>
      <c r="CF61" s="18">
        <f t="shared" si="45"/>
        <v>6.7158783041665338E-4</v>
      </c>
      <c r="CG61" s="18">
        <f t="shared" si="45"/>
        <v>6.7158783041665338E-4</v>
      </c>
      <c r="CH61" s="18">
        <f t="shared" si="45"/>
        <v>6.7158783041665338E-4</v>
      </c>
      <c r="CI61" s="18">
        <f t="shared" si="45"/>
        <v>0</v>
      </c>
      <c r="CJ61" s="18">
        <f t="shared" si="45"/>
        <v>0</v>
      </c>
      <c r="CK61" s="24">
        <f t="shared" si="45"/>
        <v>6.7158783041665338E-4</v>
      </c>
      <c r="CL61" s="24">
        <f t="shared" si="45"/>
        <v>0</v>
      </c>
    </row>
    <row r="62" spans="1:90" x14ac:dyDescent="0.2">
      <c r="A62" s="19">
        <v>57</v>
      </c>
      <c r="B62" s="16" cm="1">
        <f t="array" ref="B62">INDEX(asset_mu,1,B$3)+INDEX(asset_rets_norm,$A62,B$3)</f>
        <v>9.3281666666665108E-4</v>
      </c>
      <c r="C62" s="16" cm="1">
        <f t="array" ref="C62">INDEX(asset_mu,1,C$3)+INDEX(asset_rets_norm,$A62,C$3)</f>
        <v>1.777499999999941E-3</v>
      </c>
      <c r="D62" s="16" cm="1">
        <f t="array" ref="D62">INDEX(asset_mu,1,D$3)+INDEX(asset_rets_norm,$A62,D$3)</f>
        <v>3.0171916666666462E-3</v>
      </c>
      <c r="E62" s="16" cm="1">
        <f t="array" ref="E62">INDEX(asset_mu,1,E$3)+INDEX(asset_rets_norm,$A62,E$3)</f>
        <v>4.1149999999983639E-5</v>
      </c>
      <c r="F62" s="16" cm="1">
        <f t="array" ref="F62">INDEX(asset_mu,1,F$3)+INDEX(asset_rets_norm,$A62,F$3)</f>
        <v>1.5638936790151714E-3</v>
      </c>
      <c r="G62" s="16" cm="1">
        <f t="array" ref="G62">INDEX(asset_mu,1,G$3)+INDEX(asset_rets_norm,$A62,G$3)</f>
        <v>2.3422372170501149E-3</v>
      </c>
      <c r="H62" s="16" cm="1">
        <f t="array" ref="H62">INDEX(asset_mu,1,H$3)+INDEX(asset_rets_norm,$A62,H$3)</f>
        <v>2.5032362711916688E-3</v>
      </c>
      <c r="I62" s="16" cm="1">
        <f t="array" ref="I62">INDEX(asset_mu,1,I$3)+INDEX(asset_rets_norm,$A62,I$3)</f>
        <v>-1.1849862245358315E-4</v>
      </c>
      <c r="J62" s="16" cm="1">
        <f t="array" ref="J62">INDEX(asset_mu,1,J$3)+INDEX(asset_rets_norm,$A62,J$3)</f>
        <v>9.0815025696432631E-3</v>
      </c>
      <c r="K62" s="16" cm="1">
        <f t="array" ref="K62">INDEX(asset_mu,1,K$3)+INDEX(asset_rets_norm,$A62,K$3)</f>
        <v>8.0996144583518198E-3</v>
      </c>
      <c r="L62" s="16" cm="1">
        <f t="array" ref="L62">INDEX(asset_mu,1,L$3)+INDEX(asset_rets_norm,$A62,L$3)</f>
        <v>5.4183815005204201E-3</v>
      </c>
      <c r="M62" s="16" cm="1">
        <f t="array" ref="M62">INDEX(asset_mu,1,M$3)+INDEX(asset_rets_norm,$A62,M$3)</f>
        <v>5.3262316910795125E-4</v>
      </c>
      <c r="N62" s="16" cm="1">
        <f t="array" ref="N62">INDEX(asset_mu,1,N$3)+INDEX(asset_rets_norm,$A62,N$3)</f>
        <v>2.626941279707146E-2</v>
      </c>
      <c r="O62" s="16" cm="1">
        <f t="array" ref="O62">INDEX(asset_mu,1,O$3)+INDEX(asset_rets_norm,$A62,O$3)</f>
        <v>1.6466610418816446E-2</v>
      </c>
      <c r="P62" s="16" cm="1">
        <f t="array" ref="P62">INDEX(asset_mu,1,P$3)+INDEX(asset_rets_norm,$A62,P$3)</f>
        <v>7.944924099463924E-3</v>
      </c>
      <c r="Q62" s="16" cm="1">
        <f t="array" ref="Q62">INDEX(asset_mu,1,Q$3)+INDEX(asset_rets_norm,$A62,Q$3)</f>
        <v>2.5179364386412628E-3</v>
      </c>
      <c r="R62" s="16" cm="1">
        <f t="array" ref="R62">INDEX(asset_mu,1,R$3)+INDEX(asset_rets_norm,$A62,R$3)</f>
        <v>-1.1944325949147367E-2</v>
      </c>
      <c r="S62" s="16" cm="1">
        <f t="array" ref="S62">INDEX(asset_mu,1,S$3)+INDEX(asset_rets_norm,$A62,S$3)</f>
        <v>-6.2908972859651677E-2</v>
      </c>
      <c r="T62" s="16" cm="1">
        <f t="array" ref="T62">INDEX(asset_mu,1,T$3)+INDEX(asset_rets_norm,$A62,T$3)</f>
        <v>-1.6774410612578516E-2</v>
      </c>
      <c r="U62" s="16" cm="1">
        <f t="array" ref="U62">INDEX(asset_mu,1,U$3)+INDEX(asset_rets_norm,$A62,U$3)</f>
        <v>-1.2036486506083473E-2</v>
      </c>
      <c r="V62" s="16" cm="1">
        <f t="array" ref="V62">INDEX(asset_mu,1,V$3)+INDEX(asset_rets_norm,$A62,V$3)</f>
        <v>9.3281666666665108E-4</v>
      </c>
      <c r="W62" s="16" cm="1">
        <f t="array" ref="W62">INDEX(asset_mu,1,W$3)+INDEX(asset_rets_norm,$A62,W$3)</f>
        <v>1.8174166666666586E-3</v>
      </c>
      <c r="X62" s="16" cm="1">
        <f t="array" ref="X62">INDEX(asset_mu,1,X$3)+INDEX(asset_rets_norm,$A62,X$3)</f>
        <v>3.0359999999999415E-3</v>
      </c>
      <c r="Y62" s="16" cm="1">
        <f t="array" ref="Y62">INDEX(asset_mu,1,Y$3)+INDEX(asset_rets_norm,$A62,Y$3)</f>
        <v>-1.3583333333227453E-5</v>
      </c>
      <c r="Z62" s="19">
        <v>57</v>
      </c>
      <c r="AA62" s="16" cm="1">
        <f t="array" ref="AA62">INDEX(fx_mu,1,AA$3)+INDEX(fx_rets_norm,$A62,AA$3)</f>
        <v>0</v>
      </c>
      <c r="AB62" s="16" cm="1">
        <f t="array" ref="AB62">INDEX(fx_mu,1,AB$3)+INDEX(fx_rets_norm,$A62,AB$3)</f>
        <v>6.0807212042549942E-2</v>
      </c>
      <c r="AC62" s="16" cm="1">
        <f t="array" ref="AC62">INDEX(fx_mu,1,AC$3)+INDEX(fx_rets_norm,$A62,AC$3)</f>
        <v>5.264884004133142E-2</v>
      </c>
      <c r="AD62" s="16" cm="1">
        <f t="array" ref="AD62">INDEX(fx_mu,1,AD$3)+INDEX(fx_rets_norm,$A62,AD$3)</f>
        <v>4.8858135906666787E-2</v>
      </c>
      <c r="AE62" s="19">
        <v>57</v>
      </c>
      <c r="AF62" s="16">
        <f t="shared" si="0"/>
        <v>0</v>
      </c>
      <c r="AG62" s="19">
        <v>57</v>
      </c>
      <c r="AH62" s="18" cm="1">
        <f t="array" ref="AH62">(1+B62)*(1+INDEX(fx_rets,$AG62,INDEX(fx_ix,1,AH$3)))-1</f>
        <v>9.3281666666666929E-4</v>
      </c>
      <c r="AI62" s="18" cm="1">
        <f t="array" ref="AI62">(1+C62)*(1+INDEX(fx_rets,$AG62,INDEX(fx_ix,1,AI$3)))-1</f>
        <v>6.2692796861955724E-2</v>
      </c>
      <c r="AJ62" s="18" cm="1">
        <f t="array" ref="AJ62">(1+D62)*(1+INDEX(fx_rets,$AG62,INDEX(fx_ix,1,AJ$3)))-1</f>
        <v>5.5824883349430365E-2</v>
      </c>
      <c r="AK62" s="18" cm="1">
        <f t="array" ref="AK62">(1+E62)*(1+INDEX(fx_rets,$AG62,INDEX(fx_ix,1,AK$3)))-1</f>
        <v>4.8901296418959461E-2</v>
      </c>
      <c r="AL62" s="18" cm="1">
        <f t="array" ref="AL62">(1+F62)*(1+INDEX(fx_rets,$AG62,INDEX(fx_ix,1,AL$3)))-1</f>
        <v>1.5638936790152158E-3</v>
      </c>
      <c r="AM62" s="18" cm="1">
        <f t="array" ref="AM62">(1+G62)*(1+INDEX(fx_rets,$AG62,INDEX(fx_ix,1,AM$3)))-1</f>
        <v>6.3291874174711271E-2</v>
      </c>
      <c r="AN62" s="18" cm="1">
        <f t="array" ref="AN62">(1+H62)*(1+INDEX(fx_rets,$AG62,INDEX(fx_ix,1,AN$3)))-1</f>
        <v>5.5283868798550628E-2</v>
      </c>
      <c r="AO62" s="18" cm="1">
        <f t="array" ref="AO62">(1+I62)*(1+INDEX(fx_rets,$AG62,INDEX(fx_ix,1,AO$3)))-1</f>
        <v>4.8733847662412622E-2</v>
      </c>
      <c r="AP62" s="18" cm="1">
        <f t="array" ref="AP62">(1+J62)*(1+INDEX(fx_rets,$AG62,INDEX(fx_ix,1,AP$3)))-1</f>
        <v>9.0815025696433516E-3</v>
      </c>
      <c r="AQ62" s="18" cm="1">
        <f t="array" ref="AQ62">(1+K62)*(1+INDEX(fx_rets,$AG62,INDEX(fx_ix,1,AQ$3)))-1</f>
        <v>6.9399341474733811E-2</v>
      </c>
      <c r="AR62" s="18" cm="1">
        <f t="array" ref="AR62">(1+L62)*(1+INDEX(fx_rets,$AG62,INDEX(fx_ix,1,AR$3)))-1</f>
        <v>5.8352493042755693E-2</v>
      </c>
      <c r="AS62" s="18" cm="1">
        <f t="array" ref="AS62">(1+M62)*(1+INDEX(fx_rets,$AG62,INDEX(fx_ix,1,AS$3)))-1</f>
        <v>4.9416782050958119E-2</v>
      </c>
      <c r="AT62" s="18" cm="1">
        <f t="array" ref="AT62">(1+N62)*(1+INDEX(fx_rets,$AG62,INDEX(fx_ix,1,AT$3)))-1</f>
        <v>2.6269412797071512E-2</v>
      </c>
      <c r="AU62" s="18" cm="1">
        <f t="array" ref="AU62">(1+O62)*(1+INDEX(fx_rets,$AG62,INDEX(fx_ix,1,AU$3)))-1</f>
        <v>7.8275111132725561E-2</v>
      </c>
      <c r="AV62" s="18" cm="1">
        <f t="array" ref="AV62">(1+P62)*(1+INDEX(fx_rets,$AG62,INDEX(fx_ix,1,AV$3)))-1</f>
        <v>6.1012055178848668E-2</v>
      </c>
      <c r="AW62" s="18" cm="1">
        <f t="array" ref="AW62">(1+Q62)*(1+INDEX(fx_rets,$AG62,INDEX(fx_ix,1,AW$3)))-1</f>
        <v>5.1499094026031589E-2</v>
      </c>
      <c r="AX62" s="18" cm="1">
        <f t="array" ref="AX62">(1+R62)*(1+INDEX(fx_rets,$AG62,INDEX(fx_ix,1,AX$3)))-1</f>
        <v>-1.1944325949147405E-2</v>
      </c>
      <c r="AY62" s="18" cm="1">
        <f t="array" ref="AY62">(1+S62)*(1+INDEX(fx_rets,$AG62,INDEX(fx_ix,1,AY$3)))-1</f>
        <v>-5.927080069157542E-3</v>
      </c>
      <c r="AZ62" s="18" cm="1">
        <f t="array" ref="AZ62">(1+T62)*(1+INDEX(fx_rets,$AG62,INDEX(fx_ix,1,AZ$3)))-1</f>
        <v>3.4991276167623653E-2</v>
      </c>
      <c r="BA62" s="18" cm="1">
        <f t="array" ref="BA62">(1+U62)*(1+INDEX(fx_rets,$AG62,INDEX(fx_ix,1,BA$3)))-1</f>
        <v>3.623356910703035E-2</v>
      </c>
      <c r="BB62" s="18" cm="1">
        <f t="array" ref="BB62">(1+V62)*(1+INDEX(fx_rets,$AG62,INDEX(fx_ix,1,BB$3)))-1</f>
        <v>9.3281666666666929E-4</v>
      </c>
      <c r="BC62" s="18" cm="1">
        <f t="array" ref="BC62">(1+W62)*(1+INDEX(fx_rets,$AG62,INDEX(fx_ix,1,BC$3)))-1</f>
        <v>6.2735140749836438E-2</v>
      </c>
      <c r="BD62" s="18" cm="1">
        <f t="array" ref="BD62">(1+X62)*(1+INDEX(fx_rets,$AG62,INDEX(fx_ix,1,BD$3)))-1</f>
        <v>5.5844681919696937E-2</v>
      </c>
      <c r="BE62" s="18" cm="1">
        <f t="array" ref="BE62">(1+Y62)*(1+INDEX(fx_rets,$AG62,INDEX(fx_ix,1,BE$3)))-1</f>
        <v>4.8843888916987543E-2</v>
      </c>
      <c r="BF62" s="19">
        <v>57</v>
      </c>
      <c r="BG62" s="18">
        <f t="shared" si="17"/>
        <v>9.3281666666666929E-4</v>
      </c>
      <c r="BH62" s="18">
        <f t="shared" si="18"/>
        <v>6.2692796861955724E-2</v>
      </c>
      <c r="BI62" s="18">
        <f t="shared" si="19"/>
        <v>5.5824883349430365E-2</v>
      </c>
      <c r="BJ62" s="18">
        <f t="shared" si="20"/>
        <v>4.8901296418959461E-2</v>
      </c>
      <c r="BK62" s="18">
        <f t="shared" si="21"/>
        <v>1.5638936790152158E-3</v>
      </c>
      <c r="BL62" s="18">
        <f t="shared" si="22"/>
        <v>6.3291874174711271E-2</v>
      </c>
      <c r="BM62" s="18">
        <f t="shared" si="23"/>
        <v>5.5283868798550628E-2</v>
      </c>
      <c r="BN62" s="18">
        <f t="shared" si="24"/>
        <v>4.8733847662412622E-2</v>
      </c>
      <c r="BO62" s="18">
        <f t="shared" si="25"/>
        <v>9.0815025696433516E-3</v>
      </c>
      <c r="BP62" s="18">
        <f t="shared" si="26"/>
        <v>6.9399341474733811E-2</v>
      </c>
      <c r="BQ62" s="18">
        <f t="shared" si="27"/>
        <v>5.8352493042755693E-2</v>
      </c>
      <c r="BR62" s="18">
        <f t="shared" si="28"/>
        <v>4.9416782050958119E-2</v>
      </c>
      <c r="BS62" s="18">
        <f t="shared" si="29"/>
        <v>2.6269412797071512E-2</v>
      </c>
      <c r="BT62" s="18">
        <f t="shared" si="30"/>
        <v>7.8275111132725561E-2</v>
      </c>
      <c r="BU62" s="18">
        <f t="shared" si="31"/>
        <v>6.1012055178848668E-2</v>
      </c>
      <c r="BV62" s="18">
        <f t="shared" si="32"/>
        <v>5.1499094026031589E-2</v>
      </c>
      <c r="BW62" s="18">
        <f t="shared" si="33"/>
        <v>-1.1944325949147405E-2</v>
      </c>
      <c r="BX62" s="18">
        <f t="shared" si="34"/>
        <v>-5.927080069157542E-3</v>
      </c>
      <c r="BY62" s="18">
        <f t="shared" si="35"/>
        <v>3.4991276167623653E-2</v>
      </c>
      <c r="BZ62" s="18">
        <f t="shared" si="36"/>
        <v>3.623356910703035E-2</v>
      </c>
      <c r="CA62" s="18">
        <f t="shared" si="37"/>
        <v>9.3281666666666929E-4</v>
      </c>
      <c r="CB62" s="18">
        <f t="shared" si="38"/>
        <v>6.2735140749836438E-2</v>
      </c>
      <c r="CC62" s="18">
        <f t="shared" si="39"/>
        <v>5.5844681919696937E-2</v>
      </c>
      <c r="CD62" s="18">
        <f t="shared" si="40"/>
        <v>4.8843888916987543E-2</v>
      </c>
      <c r="CE62" s="19">
        <v>57</v>
      </c>
      <c r="CF62" s="18">
        <f t="shared" si="45"/>
        <v>9.0815025696433516E-3</v>
      </c>
      <c r="CG62" s="18">
        <f t="shared" si="45"/>
        <v>9.0815025696433516E-3</v>
      </c>
      <c r="CH62" s="18">
        <f t="shared" si="45"/>
        <v>9.0815025696433516E-3</v>
      </c>
      <c r="CI62" s="18">
        <f t="shared" si="45"/>
        <v>0</v>
      </c>
      <c r="CJ62" s="18">
        <f t="shared" si="45"/>
        <v>0</v>
      </c>
      <c r="CK62" s="24">
        <f t="shared" si="45"/>
        <v>9.0815025696433516E-3</v>
      </c>
      <c r="CL62" s="24">
        <f t="shared" si="45"/>
        <v>0</v>
      </c>
    </row>
    <row r="63" spans="1:90" x14ac:dyDescent="0.2">
      <c r="A63" s="19">
        <v>58</v>
      </c>
      <c r="B63" s="16" cm="1">
        <f t="array" ref="B63">INDEX(asset_mu,1,B$3)+INDEX(asset_rets_norm,$A63,B$3)</f>
        <v>9.3333333333331782E-4</v>
      </c>
      <c r="C63" s="16" cm="1">
        <f t="array" ref="C63">INDEX(asset_mu,1,C$3)+INDEX(asset_rets_norm,$A63,C$3)</f>
        <v>1.7591666666666079E-3</v>
      </c>
      <c r="D63" s="16" cm="1">
        <f t="array" ref="D63">INDEX(asset_mu,1,D$3)+INDEX(asset_rets_norm,$A63,D$3)</f>
        <v>3.0781249999999797E-3</v>
      </c>
      <c r="E63" s="16" cm="1">
        <f t="array" ref="E63">INDEX(asset_mu,1,E$3)+INDEX(asset_rets_norm,$A63,E$3)</f>
        <v>3.6983333333316984E-5</v>
      </c>
      <c r="F63" s="16" cm="1">
        <f t="array" ref="F63">INDEX(asset_mu,1,F$3)+INDEX(asset_rets_norm,$A63,F$3)</f>
        <v>3.9778428217758228E-4</v>
      </c>
      <c r="G63" s="16" cm="1">
        <f t="array" ref="G63">INDEX(asset_mu,1,G$3)+INDEX(asset_rets_norm,$A63,G$3)</f>
        <v>9.4482874978911837E-4</v>
      </c>
      <c r="H63" s="16" cm="1">
        <f t="array" ref="H63">INDEX(asset_mu,1,H$3)+INDEX(asset_rets_norm,$A63,H$3)</f>
        <v>1.8902415308621712E-3</v>
      </c>
      <c r="I63" s="16" cm="1">
        <f t="array" ref="I63">INDEX(asset_mu,1,I$3)+INDEX(asset_rets_norm,$A63,I$3)</f>
        <v>-2.7652955409604419E-4</v>
      </c>
      <c r="J63" s="16" cm="1">
        <f t="array" ref="J63">INDEX(asset_mu,1,J$3)+INDEX(asset_rets_norm,$A63,J$3)</f>
        <v>-3.7141193186326135E-3</v>
      </c>
      <c r="K63" s="16" cm="1">
        <f t="array" ref="K63">INDEX(asset_mu,1,K$3)+INDEX(asset_rets_norm,$A63,K$3)</f>
        <v>-3.9458507861349773E-3</v>
      </c>
      <c r="L63" s="16" cm="1">
        <f t="array" ref="L63">INDEX(asset_mu,1,L$3)+INDEX(asset_rets_norm,$A63,L$3)</f>
        <v>-6.3655309894890093E-3</v>
      </c>
      <c r="M63" s="16" cm="1">
        <f t="array" ref="M63">INDEX(asset_mu,1,M$3)+INDEX(asset_rets_norm,$A63,M$3)</f>
        <v>1.3525772299872645E-3</v>
      </c>
      <c r="N63" s="16" cm="1">
        <f t="array" ref="N63">INDEX(asset_mu,1,N$3)+INDEX(asset_rets_norm,$A63,N$3)</f>
        <v>-1.2228069926116965E-2</v>
      </c>
      <c r="O63" s="16" cm="1">
        <f t="array" ref="O63">INDEX(asset_mu,1,O$3)+INDEX(asset_rets_norm,$A63,O$3)</f>
        <v>-1.158058115818153E-2</v>
      </c>
      <c r="P63" s="16" cm="1">
        <f t="array" ref="P63">INDEX(asset_mu,1,P$3)+INDEX(asset_rets_norm,$A63,P$3)</f>
        <v>-1.6706913476951725E-2</v>
      </c>
      <c r="Q63" s="16" cm="1">
        <f t="array" ref="Q63">INDEX(asset_mu,1,Q$3)+INDEX(asset_rets_norm,$A63,Q$3)</f>
        <v>1.9177985783659112E-3</v>
      </c>
      <c r="R63" s="16" cm="1">
        <f t="array" ref="R63">INDEX(asset_mu,1,R$3)+INDEX(asset_rets_norm,$A63,R$3)</f>
        <v>5.4961494824141185E-2</v>
      </c>
      <c r="S63" s="16" cm="1">
        <f t="array" ref="S63">INDEX(asset_mu,1,S$3)+INDEX(asset_rets_norm,$A63,S$3)</f>
        <v>7.4782855497168135E-2</v>
      </c>
      <c r="T63" s="16" cm="1">
        <f t="array" ref="T63">INDEX(asset_mu,1,T$3)+INDEX(asset_rets_norm,$A63,T$3)</f>
        <v>4.7979859702295055E-2</v>
      </c>
      <c r="U63" s="16" cm="1">
        <f t="array" ref="U63">INDEX(asset_mu,1,U$3)+INDEX(asset_rets_norm,$A63,U$3)</f>
        <v>3.3324036970168606E-2</v>
      </c>
      <c r="V63" s="16" cm="1">
        <f t="array" ref="V63">INDEX(asset_mu,1,V$3)+INDEX(asset_rets_norm,$A63,V$3)</f>
        <v>9.3333333333331782E-4</v>
      </c>
      <c r="W63" s="16" cm="1">
        <f t="array" ref="W63">INDEX(asset_mu,1,W$3)+INDEX(asset_rets_norm,$A63,W$3)</f>
        <v>1.8045833333333256E-3</v>
      </c>
      <c r="X63" s="16" cm="1">
        <f t="array" ref="X63">INDEX(asset_mu,1,X$3)+INDEX(asset_rets_norm,$A63,X$3)</f>
        <v>3.0704999999999413E-3</v>
      </c>
      <c r="Y63" s="16" cm="1">
        <f t="array" ref="Y63">INDEX(asset_mu,1,Y$3)+INDEX(asset_rets_norm,$A63,Y$3)</f>
        <v>2.4250000000105879E-5</v>
      </c>
      <c r="Z63" s="19">
        <v>58</v>
      </c>
      <c r="AA63" s="16" cm="1">
        <f t="array" ref="AA63">INDEX(fx_mu,1,AA$3)+INDEX(fx_rets_norm,$A63,AA$3)</f>
        <v>0</v>
      </c>
      <c r="AB63" s="16" cm="1">
        <f t="array" ref="AB63">INDEX(fx_mu,1,AB$3)+INDEX(fx_rets_norm,$A63,AB$3)</f>
        <v>-5.3723737677620828E-3</v>
      </c>
      <c r="AC63" s="16" cm="1">
        <f t="array" ref="AC63">INDEX(fx_mu,1,AC$3)+INDEX(fx_rets_norm,$A63,AC$3)</f>
        <v>2.1323281360412956E-2</v>
      </c>
      <c r="AD63" s="16" cm="1">
        <f t="array" ref="AD63">INDEX(fx_mu,1,AD$3)+INDEX(fx_rets_norm,$A63,AD$3)</f>
        <v>1.4437828376509778E-2</v>
      </c>
      <c r="AE63" s="19">
        <v>58</v>
      </c>
      <c r="AF63" s="16">
        <f t="shared" si="0"/>
        <v>0</v>
      </c>
      <c r="AG63" s="19">
        <v>58</v>
      </c>
      <c r="AH63" s="18" cm="1">
        <f t="array" ref="AH63">(1+B63)*(1+INDEX(fx_rets,$AG63,INDEX(fx_ix,1,AH$3)))-1</f>
        <v>9.3333333333323054E-4</v>
      </c>
      <c r="AI63" s="18" cm="1">
        <f t="array" ref="AI63">(1+C63)*(1+INDEX(fx_rets,$AG63,INDEX(fx_ix,1,AI$3)))-1</f>
        <v>-3.6226580019487198E-3</v>
      </c>
      <c r="AJ63" s="18" cm="1">
        <f t="array" ref="AJ63">(1+D63)*(1+INDEX(fx_rets,$AG63,INDEX(fx_ix,1,AJ$3)))-1</f>
        <v>2.4467042085850599E-2</v>
      </c>
      <c r="AK63" s="18" cm="1">
        <f t="array" ref="AK63">(1+E63)*(1+INDEX(fx_rets,$AG63,INDEX(fx_ix,1,AK$3)))-1</f>
        <v>1.447534566886266E-2</v>
      </c>
      <c r="AL63" s="18" cm="1">
        <f t="array" ref="AL63">(1+F63)*(1+INDEX(fx_rets,$AG63,INDEX(fx_ix,1,AL$3)))-1</f>
        <v>3.9778428217762674E-4</v>
      </c>
      <c r="AM63" s="18" cm="1">
        <f t="array" ref="AM63">(1+G63)*(1+INDEX(fx_rets,$AG63,INDEX(fx_ix,1,AM$3)))-1</f>
        <v>-4.4326209911634828E-3</v>
      </c>
      <c r="AN63" s="18" cm="1">
        <f t="array" ref="AN63">(1+H63)*(1+INDEX(fx_rets,$AG63,INDEX(fx_ix,1,AN$3)))-1</f>
        <v>2.3253829043276886E-2</v>
      </c>
      <c r="AO63" s="18" cm="1">
        <f t="array" ref="AO63">(1+I63)*(1+INDEX(fx_rets,$AG63,INDEX(fx_ix,1,AO$3)))-1</f>
        <v>1.4157306336170628E-2</v>
      </c>
      <c r="AP63" s="18" cm="1">
        <f t="array" ref="AP63">(1+J63)*(1+INDEX(fx_rets,$AG63,INDEX(fx_ix,1,AP$3)))-1</f>
        <v>-3.714119318632636E-3</v>
      </c>
      <c r="AQ63" s="18" cm="1">
        <f t="array" ref="AQ63">(1+K63)*(1+INDEX(fx_rets,$AG63,INDEX(fx_ix,1,AQ$3)))-1</f>
        <v>-9.2970259686421253E-3</v>
      </c>
      <c r="AR63" s="18" cm="1">
        <f t="array" ref="AR63">(1+L63)*(1+INDEX(fx_rets,$AG63,INDEX(fx_ix,1,AR$3)))-1</f>
        <v>1.48220163626267E-2</v>
      </c>
      <c r="AS63" s="18" cm="1">
        <f t="array" ref="AS63">(1+M63)*(1+INDEX(fx_rets,$AG63,INDEX(fx_ix,1,AS$3)))-1</f>
        <v>1.5809933884409544E-2</v>
      </c>
      <c r="AT63" s="18" cm="1">
        <f t="array" ref="AT63">(1+N63)*(1+INDEX(fx_rets,$AG63,INDEX(fx_ix,1,AT$3)))-1</f>
        <v>-1.2228069926116913E-2</v>
      </c>
      <c r="AU63" s="18" cm="1">
        <f t="array" ref="AU63">(1+O63)*(1+INDEX(fx_rets,$AG63,INDEX(fx_ix,1,AU$3)))-1</f>
        <v>-1.6890739715513914E-2</v>
      </c>
      <c r="AV63" s="18" cm="1">
        <f t="array" ref="AV63">(1+P63)*(1+INDEX(fx_rets,$AG63,INDEX(fx_ix,1,AV$3)))-1</f>
        <v>4.2601216667281783E-3</v>
      </c>
      <c r="AW63" s="18" cm="1">
        <f t="array" ref="AW63">(1+Q63)*(1+INDEX(fx_rets,$AG63,INDEX(fx_ix,1,AW$3)))-1</f>
        <v>1.6383315801610898E-2</v>
      </c>
      <c r="AX63" s="18" cm="1">
        <f t="array" ref="AX63">(1+R63)*(1+INDEX(fx_rets,$AG63,INDEX(fx_ix,1,AX$3)))-1</f>
        <v>5.4961494824141255E-2</v>
      </c>
      <c r="AY63" s="18" cm="1">
        <f t="array" ref="AY63">(1+S63)*(1+INDEX(fx_rets,$AG63,INDEX(fx_ix,1,AY$3)))-1</f>
        <v>6.9008720278254776E-2</v>
      </c>
      <c r="AZ63" s="18" cm="1">
        <f t="array" ref="AZ63">(1+T63)*(1+INDEX(fx_rets,$AG63,INDEX(fx_ix,1,AZ$3)))-1</f>
        <v>7.0326229110773353E-2</v>
      </c>
      <c r="BA63" s="18" cm="1">
        <f t="array" ref="BA63">(1+U63)*(1+INDEX(fx_rets,$AG63,INDEX(fx_ix,1,BA$3)))-1</f>
        <v>4.8242992073266322E-2</v>
      </c>
      <c r="BB63" s="18" cm="1">
        <f t="array" ref="BB63">(1+V63)*(1+INDEX(fx_rets,$AG63,INDEX(fx_ix,1,BB$3)))-1</f>
        <v>9.3333333333323054E-4</v>
      </c>
      <c r="BC63" s="18" cm="1">
        <f t="array" ref="BC63">(1+W63)*(1+INDEX(fx_rets,$AG63,INDEX(fx_ix,1,BC$3)))-1</f>
        <v>-3.5774853305905463E-3</v>
      </c>
      <c r="BD63" s="18" cm="1">
        <f t="array" ref="BD63">(1+X63)*(1+INDEX(fx_rets,$AG63,INDEX(fx_ix,1,BD$3)))-1</f>
        <v>2.4459254495829974E-2</v>
      </c>
      <c r="BE63" s="18" cm="1">
        <f t="array" ref="BE63">(1+Y63)*(1+INDEX(fx_rets,$AG63,INDEX(fx_ix,1,BE$3)))-1</f>
        <v>1.4462428493848156E-2</v>
      </c>
      <c r="BF63" s="19">
        <v>58</v>
      </c>
      <c r="BG63" s="18">
        <f t="shared" si="17"/>
        <v>9.3333333333323054E-4</v>
      </c>
      <c r="BH63" s="18">
        <f t="shared" si="18"/>
        <v>-3.6226580019487198E-3</v>
      </c>
      <c r="BI63" s="18">
        <f t="shared" si="19"/>
        <v>2.4467042085850599E-2</v>
      </c>
      <c r="BJ63" s="18">
        <f t="shared" si="20"/>
        <v>1.447534566886266E-2</v>
      </c>
      <c r="BK63" s="18">
        <f t="shared" si="21"/>
        <v>3.9778428217762674E-4</v>
      </c>
      <c r="BL63" s="18">
        <f t="shared" si="22"/>
        <v>-4.4326209911634828E-3</v>
      </c>
      <c r="BM63" s="18">
        <f t="shared" si="23"/>
        <v>2.3253829043276886E-2</v>
      </c>
      <c r="BN63" s="18">
        <f t="shared" si="24"/>
        <v>1.4157306336170628E-2</v>
      </c>
      <c r="BO63" s="18">
        <f t="shared" si="25"/>
        <v>-3.714119318632636E-3</v>
      </c>
      <c r="BP63" s="18">
        <f t="shared" si="26"/>
        <v>-9.2970259686421253E-3</v>
      </c>
      <c r="BQ63" s="18">
        <f t="shared" si="27"/>
        <v>1.48220163626267E-2</v>
      </c>
      <c r="BR63" s="18">
        <f t="shared" si="28"/>
        <v>1.5809933884409544E-2</v>
      </c>
      <c r="BS63" s="18">
        <f t="shared" si="29"/>
        <v>-1.2228069926116913E-2</v>
      </c>
      <c r="BT63" s="18">
        <f t="shared" si="30"/>
        <v>-1.6890739715513914E-2</v>
      </c>
      <c r="BU63" s="18">
        <f t="shared" si="31"/>
        <v>4.2601216667281783E-3</v>
      </c>
      <c r="BV63" s="18">
        <f t="shared" si="32"/>
        <v>1.6383315801610898E-2</v>
      </c>
      <c r="BW63" s="18">
        <f t="shared" si="33"/>
        <v>5.4961494824141255E-2</v>
      </c>
      <c r="BX63" s="18">
        <f t="shared" si="34"/>
        <v>6.9008720278254776E-2</v>
      </c>
      <c r="BY63" s="18">
        <f t="shared" si="35"/>
        <v>7.0326229110773353E-2</v>
      </c>
      <c r="BZ63" s="18">
        <f t="shared" si="36"/>
        <v>4.8242992073266322E-2</v>
      </c>
      <c r="CA63" s="18">
        <f t="shared" si="37"/>
        <v>9.3333333333323054E-4</v>
      </c>
      <c r="CB63" s="18">
        <f t="shared" si="38"/>
        <v>-3.5774853305905463E-3</v>
      </c>
      <c r="CC63" s="18">
        <f t="shared" si="39"/>
        <v>2.4459254495829974E-2</v>
      </c>
      <c r="CD63" s="18">
        <f t="shared" si="40"/>
        <v>1.4462428493848156E-2</v>
      </c>
      <c r="CE63" s="19">
        <v>58</v>
      </c>
      <c r="CF63" s="18">
        <f t="shared" si="45"/>
        <v>-3.714119318632636E-3</v>
      </c>
      <c r="CG63" s="18">
        <f t="shared" si="45"/>
        <v>-3.714119318632636E-3</v>
      </c>
      <c r="CH63" s="18">
        <f t="shared" si="45"/>
        <v>-3.714119318632636E-3</v>
      </c>
      <c r="CI63" s="18">
        <f t="shared" si="45"/>
        <v>0</v>
      </c>
      <c r="CJ63" s="18">
        <f t="shared" si="45"/>
        <v>0</v>
      </c>
      <c r="CK63" s="24">
        <f t="shared" si="45"/>
        <v>-3.714119318632636E-3</v>
      </c>
      <c r="CL63" s="24">
        <f t="shared" si="45"/>
        <v>0</v>
      </c>
    </row>
    <row r="64" spans="1:90" x14ac:dyDescent="0.2">
      <c r="A64" s="19">
        <v>59</v>
      </c>
      <c r="B64" s="16" cm="1">
        <f t="array" ref="B64">INDEX(asset_mu,1,B$3)+INDEX(asset_rets_norm,$A64,B$3)</f>
        <v>9.3333333333331782E-4</v>
      </c>
      <c r="C64" s="16" cm="1">
        <f t="array" ref="C64">INDEX(asset_mu,1,C$3)+INDEX(asset_rets_norm,$A64,C$3)</f>
        <v>1.7458333333332744E-3</v>
      </c>
      <c r="D64" s="16" cm="1">
        <f t="array" ref="D64">INDEX(asset_mu,1,D$3)+INDEX(asset_rets_norm,$A64,D$3)</f>
        <v>3.1218749999999797E-3</v>
      </c>
      <c r="E64" s="16" cm="1">
        <f t="array" ref="E64">INDEX(asset_mu,1,E$3)+INDEX(asset_rets_norm,$A64,E$3)</f>
        <v>3.7499999999983646E-5</v>
      </c>
      <c r="F64" s="16" cm="1">
        <f t="array" ref="F64">INDEX(asset_mu,1,F$3)+INDEX(asset_rets_norm,$A64,F$3)</f>
        <v>9.0207715133523432E-4</v>
      </c>
      <c r="G64" s="16" cm="1">
        <f t="array" ref="G64">INDEX(asset_mu,1,G$3)+INDEX(asset_rets_norm,$A64,G$3)</f>
        <v>1.6856015912079425E-3</v>
      </c>
      <c r="H64" s="16" cm="1">
        <f t="array" ref="H64">INDEX(asset_mu,1,H$3)+INDEX(asset_rets_norm,$A64,H$3)</f>
        <v>3.0823459991613754E-3</v>
      </c>
      <c r="I64" s="16" cm="1">
        <f t="array" ref="I64">INDEX(asset_mu,1,I$3)+INDEX(asset_rets_norm,$A64,I$3)</f>
        <v>4.3466664032312829E-4</v>
      </c>
      <c r="J64" s="16" cm="1">
        <f t="array" ref="J64">INDEX(asset_mu,1,J$3)+INDEX(asset_rets_norm,$A64,J$3)</f>
        <v>-5.3337882406465651E-4</v>
      </c>
      <c r="K64" s="16" cm="1">
        <f t="array" ref="K64">INDEX(asset_mu,1,K$3)+INDEX(asset_rets_norm,$A64,K$3)</f>
        <v>2.151031060888401E-4</v>
      </c>
      <c r="L64" s="16" cm="1">
        <f t="array" ref="L64">INDEX(asset_mu,1,L$3)+INDEX(asset_rets_norm,$A64,L$3)</f>
        <v>4.4205822675147284E-3</v>
      </c>
      <c r="M64" s="16" cm="1">
        <f t="array" ref="M64">INDEX(asset_mu,1,M$3)+INDEX(asset_rets_norm,$A64,M$3)</f>
        <v>1.1663104447169252E-3</v>
      </c>
      <c r="N64" s="16" cm="1">
        <f t="array" ref="N64">INDEX(asset_mu,1,N$3)+INDEX(asset_rets_norm,$A64,N$3)</f>
        <v>-1.1997384714005866E-3</v>
      </c>
      <c r="O64" s="16" cm="1">
        <f t="array" ref="O64">INDEX(asset_mu,1,O$3)+INDEX(asset_rets_norm,$A64,O$3)</f>
        <v>-2.6910253368465373E-3</v>
      </c>
      <c r="P64" s="16" cm="1">
        <f t="array" ref="P64">INDEX(asset_mu,1,P$3)+INDEX(asset_rets_norm,$A64,P$3)</f>
        <v>4.9685437891097365E-3</v>
      </c>
      <c r="Q64" s="16" cm="1">
        <f t="array" ref="Q64">INDEX(asset_mu,1,Q$3)+INDEX(asset_rets_norm,$A64,Q$3)</f>
        <v>3.8370357362368123E-3</v>
      </c>
      <c r="R64" s="16" cm="1">
        <f t="array" ref="R64">INDEX(asset_mu,1,R$3)+INDEX(asset_rets_norm,$A64,R$3)</f>
        <v>7.1285131006652404E-3</v>
      </c>
      <c r="S64" s="16" cm="1">
        <f t="array" ref="S64">INDEX(asset_mu,1,S$3)+INDEX(asset_rets_norm,$A64,S$3)</f>
        <v>2.1525879209643339E-2</v>
      </c>
      <c r="T64" s="16" cm="1">
        <f t="array" ref="T64">INDEX(asset_mu,1,T$3)+INDEX(asset_rets_norm,$A64,T$3)</f>
        <v>1.2827689150107279E-2</v>
      </c>
      <c r="U64" s="16" cm="1">
        <f t="array" ref="U64">INDEX(asset_mu,1,U$3)+INDEX(asset_rets_norm,$A64,U$3)</f>
        <v>-4.3469490766213544E-2</v>
      </c>
      <c r="V64" s="16" cm="1">
        <f t="array" ref="V64">INDEX(asset_mu,1,V$3)+INDEX(asset_rets_norm,$A64,V$3)</f>
        <v>9.3333333333331782E-4</v>
      </c>
      <c r="W64" s="16" cm="1">
        <f t="array" ref="W64">INDEX(asset_mu,1,W$3)+INDEX(asset_rets_norm,$A64,W$3)</f>
        <v>1.8282499999999922E-3</v>
      </c>
      <c r="X64" s="16" cm="1">
        <f t="array" ref="X64">INDEX(asset_mu,1,X$3)+INDEX(asset_rets_norm,$A64,X$3)</f>
        <v>3.138416666666608E-3</v>
      </c>
      <c r="Y64" s="16" cm="1">
        <f t="array" ref="Y64">INDEX(asset_mu,1,Y$3)+INDEX(asset_rets_norm,$A64,Y$3)</f>
        <v>5.4500000000105876E-5</v>
      </c>
      <c r="Z64" s="19">
        <v>59</v>
      </c>
      <c r="AA64" s="16" cm="1">
        <f t="array" ref="AA64">INDEX(fx_mu,1,AA$3)+INDEX(fx_rets_norm,$A64,AA$3)</f>
        <v>0</v>
      </c>
      <c r="AB64" s="16" cm="1">
        <f t="array" ref="AB64">INDEX(fx_mu,1,AB$3)+INDEX(fx_rets_norm,$A64,AB$3)</f>
        <v>3.4381683959910626E-2</v>
      </c>
      <c r="AC64" s="16" cm="1">
        <f t="array" ref="AC64">INDEX(fx_mu,1,AC$3)+INDEX(fx_rets_norm,$A64,AC$3)</f>
        <v>1.612806490118724E-2</v>
      </c>
      <c r="AD64" s="16" cm="1">
        <f t="array" ref="AD64">INDEX(fx_mu,1,AD$3)+INDEX(fx_rets_norm,$A64,AD$3)</f>
        <v>3.075963585500132E-3</v>
      </c>
      <c r="AE64" s="19">
        <v>59</v>
      </c>
      <c r="AF64" s="16">
        <f t="shared" si="0"/>
        <v>0</v>
      </c>
      <c r="AG64" s="19">
        <v>59</v>
      </c>
      <c r="AH64" s="18" cm="1">
        <f t="array" ref="AH64">(1+B64)*(1+INDEX(fx_rets,$AG64,INDEX(fx_ix,1,AH$3)))-1</f>
        <v>9.3333333333323054E-4</v>
      </c>
      <c r="AI64" s="18" cm="1">
        <f t="array" ref="AI64">(1+C64)*(1+INDEX(fx_rets,$AG64,INDEX(fx_ix,1,AI$3)))-1</f>
        <v>3.6187541983157434E-2</v>
      </c>
      <c r="AJ64" s="18" cm="1">
        <f t="array" ref="AJ64">(1+D64)*(1+INDEX(fx_rets,$AG64,INDEX(fx_ix,1,AJ$3)))-1</f>
        <v>1.9300289703800599E-2</v>
      </c>
      <c r="AK64" s="18" cm="1">
        <f t="array" ref="AK64">(1+E64)*(1+INDEX(fx_rets,$AG64,INDEX(fx_ix,1,AK$3)))-1</f>
        <v>3.1135789341345532E-3</v>
      </c>
      <c r="AL64" s="18" cm="1">
        <f t="array" ref="AL64">(1+F64)*(1+INDEX(fx_rets,$AG64,INDEX(fx_ix,1,AL$3)))-1</f>
        <v>9.0207715133527877E-4</v>
      </c>
      <c r="AM64" s="18" cm="1">
        <f t="array" ref="AM64">(1+G64)*(1+INDEX(fx_rets,$AG64,INDEX(fx_ix,1,AM$3)))-1</f>
        <v>3.6125239372309936E-2</v>
      </c>
      <c r="AN64" s="18" cm="1">
        <f t="array" ref="AN64">(1+H64)*(1+INDEX(fx_rets,$AG64,INDEX(fx_ix,1,AN$3)))-1</f>
        <v>1.9260123176670918E-2</v>
      </c>
      <c r="AO64" s="18" cm="1">
        <f t="array" ref="AO64">(1+I64)*(1+INDEX(fx_rets,$AG64,INDEX(fx_ix,1,AO$3)))-1</f>
        <v>3.5119672445809158E-3</v>
      </c>
      <c r="AP64" s="18" cm="1">
        <f t="array" ref="AP64">(1+J64)*(1+INDEX(fx_rets,$AG64,INDEX(fx_ix,1,AP$3)))-1</f>
        <v>-5.3337882406467862E-4</v>
      </c>
      <c r="AQ64" s="18" cm="1">
        <f t="array" ref="AQ64">(1+K64)*(1+INDEX(fx_rets,$AG64,INDEX(fx_ix,1,AQ$3)))-1</f>
        <v>3.4604182673011907E-2</v>
      </c>
      <c r="AR64" s="18" cm="1">
        <f t="array" ref="AR64">(1+L64)*(1+INDEX(fx_rets,$AG64,INDEX(fx_ix,1,AR$3)))-1</f>
        <v>2.0619942606413533E-2</v>
      </c>
      <c r="AS64" s="18" cm="1">
        <f t="array" ref="AS64">(1+M64)*(1+INDEX(fx_rets,$AG64,INDEX(fx_ix,1,AS$3)))-1</f>
        <v>4.2458615586744575E-3</v>
      </c>
      <c r="AT64" s="18" cm="1">
        <f t="array" ref="AT64">(1+N64)*(1+INDEX(fx_rets,$AG64,INDEX(fx_ix,1,AT$3)))-1</f>
        <v>-1.1997384714005355E-3</v>
      </c>
      <c r="AU64" s="18" cm="1">
        <f t="array" ref="AU64">(1+O64)*(1+INDEX(fx_rets,$AG64,INDEX(fx_ix,1,AU$3)))-1</f>
        <v>3.1598136640404562E-2</v>
      </c>
      <c r="AV64" s="18" cm="1">
        <f t="array" ref="AV64">(1+P64)*(1+INDEX(fx_rets,$AG64,INDEX(fx_ix,1,AV$3)))-1</f>
        <v>2.1176741686992129E-2</v>
      </c>
      <c r="AW64" s="18" cm="1">
        <f t="array" ref="AW64">(1+Q64)*(1+INDEX(fx_rets,$AG64,INDEX(fx_ix,1,AW$3)))-1</f>
        <v>6.9248019039378494E-3</v>
      </c>
      <c r="AX64" s="18" cm="1">
        <f t="array" ref="AX64">(1+R64)*(1+INDEX(fx_rets,$AG64,INDEX(fx_ix,1,AX$3)))-1</f>
        <v>7.1285131006653124E-3</v>
      </c>
      <c r="AY64" s="18" cm="1">
        <f t="array" ref="AY64">(1+S64)*(1+INDEX(fx_rets,$AG64,INDEX(fx_ix,1,AY$3)))-1</f>
        <v>5.6647659145499185E-2</v>
      </c>
      <c r="AZ64" s="18" cm="1">
        <f t="array" ref="AZ64">(1+T64)*(1+INDEX(fx_rets,$AG64,INDEX(fx_ix,1,AZ$3)))-1</f>
        <v>2.9162639854439787E-2</v>
      </c>
      <c r="BA64" s="18" cm="1">
        <f t="array" ref="BA64">(1+U64)*(1+INDEX(fx_rets,$AG64,INDEX(fx_ix,1,BA$3)))-1</f>
        <v>-4.0527237751390444E-2</v>
      </c>
      <c r="BB64" s="18" cm="1">
        <f t="array" ref="BB64">(1+V64)*(1+INDEX(fx_rets,$AG64,INDEX(fx_ix,1,BB$3)))-1</f>
        <v>9.3333333333323054E-4</v>
      </c>
      <c r="BC64" s="18" cm="1">
        <f t="array" ref="BC64">(1+W64)*(1+INDEX(fx_rets,$AG64,INDEX(fx_ix,1,BC$3)))-1</f>
        <v>3.6272792273610355E-2</v>
      </c>
      <c r="BD64" s="18" cm="1">
        <f t="array" ref="BD64">(1+X64)*(1+INDEX(fx_rets,$AG64,INDEX(fx_ix,1,BD$3)))-1</f>
        <v>1.9317098155540835E-2</v>
      </c>
      <c r="BE64" s="18" cm="1">
        <f t="array" ref="BE64">(1+Y64)*(1+INDEX(fx_rets,$AG64,INDEX(fx_ix,1,BE$3)))-1</f>
        <v>3.130631225515712E-3</v>
      </c>
      <c r="BF64" s="19">
        <v>59</v>
      </c>
      <c r="BG64" s="18">
        <f t="shared" si="17"/>
        <v>9.3333333333323054E-4</v>
      </c>
      <c r="BH64" s="18">
        <f t="shared" si="18"/>
        <v>3.6187541983157434E-2</v>
      </c>
      <c r="BI64" s="18">
        <f t="shared" si="19"/>
        <v>1.9300289703800599E-2</v>
      </c>
      <c r="BJ64" s="18">
        <f t="shared" si="20"/>
        <v>3.1135789341345532E-3</v>
      </c>
      <c r="BK64" s="18">
        <f t="shared" si="21"/>
        <v>9.0207715133527877E-4</v>
      </c>
      <c r="BL64" s="18">
        <f t="shared" si="22"/>
        <v>3.6125239372309936E-2</v>
      </c>
      <c r="BM64" s="18">
        <f t="shared" si="23"/>
        <v>1.9260123176670918E-2</v>
      </c>
      <c r="BN64" s="18">
        <f t="shared" si="24"/>
        <v>3.5119672445809158E-3</v>
      </c>
      <c r="BO64" s="18">
        <f t="shared" si="25"/>
        <v>-5.3337882406467862E-4</v>
      </c>
      <c r="BP64" s="18">
        <f t="shared" si="26"/>
        <v>3.4604182673011907E-2</v>
      </c>
      <c r="BQ64" s="18">
        <f t="shared" si="27"/>
        <v>2.0619942606413533E-2</v>
      </c>
      <c r="BR64" s="18">
        <f t="shared" si="28"/>
        <v>4.2458615586744575E-3</v>
      </c>
      <c r="BS64" s="18">
        <f t="shared" si="29"/>
        <v>-1.1997384714005355E-3</v>
      </c>
      <c r="BT64" s="18">
        <f t="shared" si="30"/>
        <v>3.1598136640404562E-2</v>
      </c>
      <c r="BU64" s="18">
        <f t="shared" si="31"/>
        <v>2.1176741686992129E-2</v>
      </c>
      <c r="BV64" s="18">
        <f t="shared" si="32"/>
        <v>6.9248019039378494E-3</v>
      </c>
      <c r="BW64" s="18">
        <f t="shared" si="33"/>
        <v>7.1285131006653124E-3</v>
      </c>
      <c r="BX64" s="18">
        <f t="shared" si="34"/>
        <v>5.6647659145499185E-2</v>
      </c>
      <c r="BY64" s="18">
        <f t="shared" si="35"/>
        <v>2.9162639854439787E-2</v>
      </c>
      <c r="BZ64" s="18">
        <f t="shared" si="36"/>
        <v>-4.0527237751390444E-2</v>
      </c>
      <c r="CA64" s="18">
        <f t="shared" si="37"/>
        <v>9.3333333333323054E-4</v>
      </c>
      <c r="CB64" s="18">
        <f t="shared" si="38"/>
        <v>3.6272792273610355E-2</v>
      </c>
      <c r="CC64" s="18">
        <f t="shared" si="39"/>
        <v>1.9317098155540835E-2</v>
      </c>
      <c r="CD64" s="18">
        <f t="shared" si="40"/>
        <v>3.130631225515712E-3</v>
      </c>
      <c r="CE64" s="19">
        <v>59</v>
      </c>
      <c r="CF64" s="18">
        <f t="shared" si="45"/>
        <v>-5.3337882406467862E-4</v>
      </c>
      <c r="CG64" s="18">
        <f t="shared" si="45"/>
        <v>-5.3337882406467862E-4</v>
      </c>
      <c r="CH64" s="18">
        <f t="shared" si="45"/>
        <v>-5.3337882406467862E-4</v>
      </c>
      <c r="CI64" s="18">
        <f t="shared" si="45"/>
        <v>0</v>
      </c>
      <c r="CJ64" s="18">
        <f t="shared" si="45"/>
        <v>0</v>
      </c>
      <c r="CK64" s="24">
        <f t="shared" si="45"/>
        <v>-5.3337882406467862E-4</v>
      </c>
      <c r="CL64" s="24">
        <f t="shared" si="45"/>
        <v>0</v>
      </c>
    </row>
    <row r="65" spans="1:90" x14ac:dyDescent="0.2">
      <c r="A65" s="19">
        <v>60</v>
      </c>
      <c r="B65" s="16" cm="1">
        <f t="array" ref="B65">INDEX(asset_mu,1,B$3)+INDEX(asset_rets_norm,$A65,B$3)</f>
        <v>9.7499999999998434E-4</v>
      </c>
      <c r="C65" s="16" cm="1">
        <f t="array" ref="C65">INDEX(asset_mu,1,C$3)+INDEX(asset_rets_norm,$A65,C$3)</f>
        <v>1.794999999999941E-3</v>
      </c>
      <c r="D65" s="16" cm="1">
        <f t="array" ref="D65">INDEX(asset_mu,1,D$3)+INDEX(asset_rets_norm,$A65,D$3)</f>
        <v>3.1716166666666463E-3</v>
      </c>
      <c r="E65" s="16" cm="1">
        <f t="array" ref="E65">INDEX(asset_mu,1,E$3)+INDEX(asset_rets_norm,$A65,E$3)</f>
        <v>4.062499999998364E-5</v>
      </c>
      <c r="F65" s="16" cm="1">
        <f t="array" ref="F65">INDEX(asset_mu,1,F$3)+INDEX(asset_rets_norm,$A65,F$3)</f>
        <v>1.5890709864098795E-3</v>
      </c>
      <c r="G65" s="16" cm="1">
        <f t="array" ref="G65">INDEX(asset_mu,1,G$3)+INDEX(asset_rets_norm,$A65,G$3)</f>
        <v>2.6082859354490851E-3</v>
      </c>
      <c r="H65" s="16" cm="1">
        <f t="array" ref="H65">INDEX(asset_mu,1,H$3)+INDEX(asset_rets_norm,$A65,H$3)</f>
        <v>3.3205619412515451E-3</v>
      </c>
      <c r="I65" s="16" cm="1">
        <f t="array" ref="I65">INDEX(asset_mu,1,I$3)+INDEX(asset_rets_norm,$A65,I$3)</f>
        <v>-4.8385026315542179E-4</v>
      </c>
      <c r="J65" s="16" cm="1">
        <f t="array" ref="J65">INDEX(asset_mu,1,J$3)+INDEX(asset_rets_norm,$A65,J$3)</f>
        <v>5.803163520631394E-3</v>
      </c>
      <c r="K65" s="16" cm="1">
        <f t="array" ref="K65">INDEX(asset_mu,1,K$3)+INDEX(asset_rets_norm,$A65,K$3)</f>
        <v>6.7205264591607555E-3</v>
      </c>
      <c r="L65" s="16" cm="1">
        <f t="array" ref="L65">INDEX(asset_mu,1,L$3)+INDEX(asset_rets_norm,$A65,L$3)</f>
        <v>8.0486824992225155E-3</v>
      </c>
      <c r="M65" s="16" cm="1">
        <f t="array" ref="M65">INDEX(asset_mu,1,M$3)+INDEX(asset_rets_norm,$A65,M$3)</f>
        <v>3.7386823582973564E-4</v>
      </c>
      <c r="N65" s="16" cm="1">
        <f t="array" ref="N65">INDEX(asset_mu,1,N$3)+INDEX(asset_rets_norm,$A65,N$3)</f>
        <v>9.7118689505883461E-3</v>
      </c>
      <c r="O65" s="16" cm="1">
        <f t="array" ref="O65">INDEX(asset_mu,1,O$3)+INDEX(asset_rets_norm,$A65,O$3)</f>
        <v>1.2032730027358357E-2</v>
      </c>
      <c r="P65" s="16" cm="1">
        <f t="array" ref="P65">INDEX(asset_mu,1,P$3)+INDEX(asset_rets_norm,$A65,P$3)</f>
        <v>1.341937268676654E-2</v>
      </c>
      <c r="Q65" s="16" cm="1">
        <f t="array" ref="Q65">INDEX(asset_mu,1,Q$3)+INDEX(asset_rets_norm,$A65,Q$3)</f>
        <v>7.0849405652215409E-4</v>
      </c>
      <c r="R65" s="16" cm="1">
        <f t="array" ref="R65">INDEX(asset_mu,1,R$3)+INDEX(asset_rets_norm,$A65,R$3)</f>
        <v>5.0765450765450623E-2</v>
      </c>
      <c r="S65" s="16" cm="1">
        <f t="array" ref="S65">INDEX(asset_mu,1,S$3)+INDEX(asset_rets_norm,$A65,S$3)</f>
        <v>4.9493056373955971E-2</v>
      </c>
      <c r="T65" s="16" cm="1">
        <f t="array" ref="T65">INDEX(asset_mu,1,T$3)+INDEX(asset_rets_norm,$A65,T$3)</f>
        <v>3.0926173260258528E-2</v>
      </c>
      <c r="U65" s="16" cm="1">
        <f t="array" ref="U65">INDEX(asset_mu,1,U$3)+INDEX(asset_rets_norm,$A65,U$3)</f>
        <v>5.7033414945889087E-2</v>
      </c>
      <c r="V65" s="16" cm="1">
        <f t="array" ref="V65">INDEX(asset_mu,1,V$3)+INDEX(asset_rets_norm,$A65,V$3)</f>
        <v>9.7499999999998434E-4</v>
      </c>
      <c r="W65" s="16" cm="1">
        <f t="array" ref="W65">INDEX(asset_mu,1,W$3)+INDEX(asset_rets_norm,$A65,W$3)</f>
        <v>1.8396666666666585E-3</v>
      </c>
      <c r="X65" s="16" cm="1">
        <f t="array" ref="X65">INDEX(asset_mu,1,X$3)+INDEX(asset_rets_norm,$A65,X$3)</f>
        <v>3.2004999999999412E-3</v>
      </c>
      <c r="Y65" s="16" cm="1">
        <f t="array" ref="Y65">INDEX(asset_mu,1,Y$3)+INDEX(asset_rets_norm,$A65,Y$3)</f>
        <v>-3.5583333333227456E-5</v>
      </c>
      <c r="Z65" s="19">
        <v>60</v>
      </c>
      <c r="AA65" s="16" cm="1">
        <f t="array" ref="AA65">INDEX(fx_mu,1,AA$3)+INDEX(fx_rets_norm,$A65,AA$3)</f>
        <v>0</v>
      </c>
      <c r="AB65" s="16" cm="1">
        <f t="array" ref="AB65">INDEX(fx_mu,1,AB$3)+INDEX(fx_rets_norm,$A65,AB$3)</f>
        <v>5.0086904149954238E-2</v>
      </c>
      <c r="AC65" s="16" cm="1">
        <f t="array" ref="AC65">INDEX(fx_mu,1,AC$3)+INDEX(fx_rets_norm,$A65,AC$3)</f>
        <v>3.7947230583988974E-2</v>
      </c>
      <c r="AD65" s="16" cm="1">
        <f t="array" ref="AD65">INDEX(fx_mu,1,AD$3)+INDEX(fx_rets_norm,$A65,AD$3)</f>
        <v>2.2725420221302441E-2</v>
      </c>
      <c r="AE65" s="19">
        <v>60</v>
      </c>
      <c r="AF65" s="16">
        <f t="shared" si="0"/>
        <v>0</v>
      </c>
      <c r="AG65" s="19">
        <v>60</v>
      </c>
      <c r="AH65" s="18" cm="1">
        <f t="array" ref="AH65">(1+B65)*(1+INDEX(fx_rets,$AG65,INDEX(fx_ix,1,AH$3)))-1</f>
        <v>9.7499999999994813E-4</v>
      </c>
      <c r="AI65" s="18" cm="1">
        <f t="array" ref="AI65">(1+C65)*(1+INDEX(fx_rets,$AG65,INDEX(fx_ix,1,AI$3)))-1</f>
        <v>5.1971810142903418E-2</v>
      </c>
      <c r="AJ65" s="18" cm="1">
        <f t="array" ref="AJ65">(1+D65)*(1+INDEX(fx_rets,$AG65,INDEX(fx_ix,1,AJ$3)))-1</f>
        <v>4.1239201319629659E-2</v>
      </c>
      <c r="AK65" s="18" cm="1">
        <f t="array" ref="AK65">(1+E65)*(1+INDEX(fx_rets,$AG65,INDEX(fx_ix,1,AK$3)))-1</f>
        <v>2.2766968441499058E-2</v>
      </c>
      <c r="AL65" s="18" cm="1">
        <f t="array" ref="AL65">(1+F65)*(1+INDEX(fx_rets,$AG65,INDEX(fx_ix,1,AL$3)))-1</f>
        <v>1.5890709864099239E-3</v>
      </c>
      <c r="AM65" s="18" cm="1">
        <f t="array" ref="AM65">(1+G65)*(1+INDEX(fx_rets,$AG65,INDEX(fx_ix,1,AM$3)))-1</f>
        <v>5.2825831053047834E-2</v>
      </c>
      <c r="AN65" s="18" cm="1">
        <f t="array" ref="AN65">(1+H65)*(1+INDEX(fx_rets,$AG65,INDEX(fx_ix,1,AN$3)))-1</f>
        <v>4.1393798654893565E-2</v>
      </c>
      <c r="AO65" s="18" cm="1">
        <f t="array" ref="AO65">(1+I65)*(1+INDEX(fx_rets,$AG65,INDEX(fx_ix,1,AO$3)))-1</f>
        <v>2.2230574257592783E-2</v>
      </c>
      <c r="AP65" s="18" cm="1">
        <f t="array" ref="AP65">(1+J65)*(1+INDEX(fx_rets,$AG65,INDEX(fx_ix,1,AP$3)))-1</f>
        <v>5.8031635206314824E-3</v>
      </c>
      <c r="AQ65" s="18" cm="1">
        <f t="array" ref="AQ65">(1+K65)*(1+INDEX(fx_rets,$AG65,INDEX(fx_ix,1,AQ$3)))-1</f>
        <v>5.7144040973712285E-2</v>
      </c>
      <c r="AR65" s="18" cm="1">
        <f t="array" ref="AR65">(1+L65)*(1+INDEX(fx_rets,$AG65,INDEX(fx_ix,1,AR$3)))-1</f>
        <v>4.6301338293906813E-2</v>
      </c>
      <c r="AS65" s="18" cm="1">
        <f t="array" ref="AS65">(1+M65)*(1+INDEX(fx_rets,$AG65,INDEX(fx_ix,1,AS$3)))-1</f>
        <v>2.3107784769898831E-2</v>
      </c>
      <c r="AT65" s="18" cm="1">
        <f t="array" ref="AT65">(1+N65)*(1+INDEX(fx_rets,$AG65,INDEX(fx_ix,1,AT$3)))-1</f>
        <v>9.7118689505883982E-3</v>
      </c>
      <c r="AU65" s="18" cm="1">
        <f t="array" ref="AU65">(1+O65)*(1+INDEX(fx_rets,$AG65,INDEX(fx_ix,1,AU$3)))-1</f>
        <v>6.2722316372855191E-2</v>
      </c>
      <c r="AV65" s="18" cm="1">
        <f t="array" ref="AV65">(1+P65)*(1+INDEX(fx_rets,$AG65,INDEX(fx_ix,1,AV$3)))-1</f>
        <v>5.1875831300392861E-2</v>
      </c>
      <c r="AW65" s="18" cm="1">
        <f t="array" ref="AW65">(1+Q65)*(1+INDEX(fx_rets,$AG65,INDEX(fx_ix,1,AW$3)))-1</f>
        <v>2.3450015102983279E-2</v>
      </c>
      <c r="AX65" s="18" cm="1">
        <f t="array" ref="AX65">(1+R65)*(1+INDEX(fx_rets,$AG65,INDEX(fx_ix,1,AX$3)))-1</f>
        <v>5.0765450765450693E-2</v>
      </c>
      <c r="AY65" s="18" cm="1">
        <f t="array" ref="AY65">(1+S65)*(1+INDEX(fx_rets,$AG65,INDEX(fx_ix,1,AY$3)))-1</f>
        <v>0.10205891449460092</v>
      </c>
      <c r="AZ65" s="18" cm="1">
        <f t="array" ref="AZ65">(1+T65)*(1+INDEX(fx_rets,$AG65,INDEX(fx_ix,1,AZ$3)))-1</f>
        <v>7.0046966472034899E-2</v>
      </c>
      <c r="BA65" s="18" cm="1">
        <f t="array" ref="BA65">(1+U65)*(1+INDEX(fx_rets,$AG65,INDEX(fx_ix,1,BA$3)))-1</f>
        <v>8.1054943488492848E-2</v>
      </c>
      <c r="BB65" s="18" cm="1">
        <f t="array" ref="BB65">(1+V65)*(1+INDEX(fx_rets,$AG65,INDEX(fx_ix,1,BB$3)))-1</f>
        <v>9.7499999999994813E-4</v>
      </c>
      <c r="BC65" s="18" cm="1">
        <f t="array" ref="BC65">(1+W65)*(1+INDEX(fx_rets,$AG65,INDEX(fx_ix,1,BC$3)))-1</f>
        <v>5.2018714024622215E-2</v>
      </c>
      <c r="BD65" s="18" cm="1">
        <f t="array" ref="BD65">(1+X65)*(1+INDEX(fx_rets,$AG65,INDEX(fx_ix,1,BD$3)))-1</f>
        <v>4.1269180695473029E-2</v>
      </c>
      <c r="BE65" s="18" cm="1">
        <f t="array" ref="BE65">(1+Y65)*(1+INDEX(fx_rets,$AG65,INDEX(fx_ix,1,BE$3)))-1</f>
        <v>2.268902824176644E-2</v>
      </c>
      <c r="BF65" s="19">
        <v>60</v>
      </c>
      <c r="BG65" s="18">
        <f t="shared" si="17"/>
        <v>9.7499999999994813E-4</v>
      </c>
      <c r="BH65" s="18">
        <f t="shared" si="18"/>
        <v>5.1971810142903418E-2</v>
      </c>
      <c r="BI65" s="18">
        <f t="shared" si="19"/>
        <v>4.1239201319629659E-2</v>
      </c>
      <c r="BJ65" s="18">
        <f t="shared" si="20"/>
        <v>2.2766968441499058E-2</v>
      </c>
      <c r="BK65" s="18">
        <f t="shared" si="21"/>
        <v>1.5890709864099239E-3</v>
      </c>
      <c r="BL65" s="18">
        <f t="shared" si="22"/>
        <v>5.2825831053047834E-2</v>
      </c>
      <c r="BM65" s="18">
        <f t="shared" si="23"/>
        <v>4.1393798654893565E-2</v>
      </c>
      <c r="BN65" s="18">
        <f t="shared" si="24"/>
        <v>2.2230574257592783E-2</v>
      </c>
      <c r="BO65" s="18">
        <f t="shared" si="25"/>
        <v>5.8031635206314824E-3</v>
      </c>
      <c r="BP65" s="18">
        <f t="shared" si="26"/>
        <v>5.7144040973712285E-2</v>
      </c>
      <c r="BQ65" s="18">
        <f t="shared" si="27"/>
        <v>4.6301338293906813E-2</v>
      </c>
      <c r="BR65" s="18">
        <f t="shared" si="28"/>
        <v>2.3107784769898831E-2</v>
      </c>
      <c r="BS65" s="18">
        <f t="shared" si="29"/>
        <v>9.7118689505883982E-3</v>
      </c>
      <c r="BT65" s="18">
        <f t="shared" si="30"/>
        <v>6.2722316372855191E-2</v>
      </c>
      <c r="BU65" s="18">
        <f t="shared" si="31"/>
        <v>5.1875831300392861E-2</v>
      </c>
      <c r="BV65" s="18">
        <f t="shared" si="32"/>
        <v>2.3450015102983279E-2</v>
      </c>
      <c r="BW65" s="18">
        <f t="shared" si="33"/>
        <v>5.0765450765450693E-2</v>
      </c>
      <c r="BX65" s="18">
        <f t="shared" si="34"/>
        <v>0.10205891449460092</v>
      </c>
      <c r="BY65" s="18">
        <f t="shared" si="35"/>
        <v>7.0046966472034899E-2</v>
      </c>
      <c r="BZ65" s="18">
        <f t="shared" si="36"/>
        <v>8.1054943488492848E-2</v>
      </c>
      <c r="CA65" s="18">
        <f t="shared" si="37"/>
        <v>9.7499999999994813E-4</v>
      </c>
      <c r="CB65" s="18">
        <f t="shared" si="38"/>
        <v>5.2018714024622215E-2</v>
      </c>
      <c r="CC65" s="18">
        <f t="shared" si="39"/>
        <v>4.1269180695473029E-2</v>
      </c>
      <c r="CD65" s="18">
        <f t="shared" si="40"/>
        <v>2.268902824176644E-2</v>
      </c>
      <c r="CE65" s="19">
        <v>60</v>
      </c>
      <c r="CF65" s="18">
        <f t="shared" si="45"/>
        <v>5.8031635206314824E-3</v>
      </c>
      <c r="CG65" s="18">
        <f t="shared" si="45"/>
        <v>5.8031635206314824E-3</v>
      </c>
      <c r="CH65" s="18">
        <f t="shared" si="45"/>
        <v>5.8031635206314824E-3</v>
      </c>
      <c r="CI65" s="18">
        <f t="shared" si="45"/>
        <v>0</v>
      </c>
      <c r="CJ65" s="18">
        <f t="shared" si="45"/>
        <v>0</v>
      </c>
      <c r="CK65" s="24">
        <f t="shared" si="45"/>
        <v>5.8031635206314824E-3</v>
      </c>
      <c r="CL65" s="24">
        <f t="shared" si="45"/>
        <v>0</v>
      </c>
    </row>
    <row r="66" spans="1:90" x14ac:dyDescent="0.2">
      <c r="A66" s="19">
        <v>61</v>
      </c>
      <c r="B66" s="16" cm="1">
        <f t="array" ref="B66">INDEX(asset_mu,1,B$3)+INDEX(asset_rets_norm,$A66,B$3)</f>
        <v>9.3333333333331782E-4</v>
      </c>
      <c r="C66" s="16" cm="1">
        <f t="array" ref="C66">INDEX(asset_mu,1,C$3)+INDEX(asset_rets_norm,$A66,C$3)</f>
        <v>1.7508333333332744E-3</v>
      </c>
      <c r="D66" s="16" cm="1">
        <f t="array" ref="D66">INDEX(asset_mu,1,D$3)+INDEX(asset_rets_norm,$A66,D$3)</f>
        <v>3.2510416666666465E-3</v>
      </c>
      <c r="E66" s="16" cm="1">
        <f t="array" ref="E66">INDEX(asset_mu,1,E$3)+INDEX(asset_rets_norm,$A66,E$3)</f>
        <v>3.9583333333316966E-5</v>
      </c>
      <c r="F66" s="16" cm="1">
        <f t="array" ref="F66">INDEX(asset_mu,1,F$3)+INDEX(asset_rets_norm,$A66,F$3)</f>
        <v>9.8271371063236575E-4</v>
      </c>
      <c r="G66" s="16" cm="1">
        <f t="array" ref="G66">INDEX(asset_mu,1,G$3)+INDEX(asset_rets_norm,$A66,G$3)</f>
        <v>2.0560245715915315E-3</v>
      </c>
      <c r="H66" s="16" cm="1">
        <f t="array" ref="H66">INDEX(asset_mu,1,H$3)+INDEX(asset_rets_norm,$A66,H$3)</f>
        <v>2.5149663642534369E-3</v>
      </c>
      <c r="I66" s="16" cm="1">
        <f t="array" ref="I66">INDEX(asset_mu,1,I$3)+INDEX(asset_rets_norm,$A66,I$3)</f>
        <v>4.0505028551099409E-4</v>
      </c>
      <c r="J66" s="16" cm="1">
        <f t="array" ref="J66">INDEX(asset_mu,1,J$3)+INDEX(asset_rets_norm,$A66,J$3)</f>
        <v>2.0420145916365761E-3</v>
      </c>
      <c r="K66" s="16" cm="1">
        <f t="array" ref="K66">INDEX(asset_mu,1,K$3)+INDEX(asset_rets_norm,$A66,K$3)</f>
        <v>3.4962669695341869E-3</v>
      </c>
      <c r="L66" s="16" cm="1">
        <f t="array" ref="L66">INDEX(asset_mu,1,L$3)+INDEX(asset_rets_norm,$A66,L$3)</f>
        <v>1.4343131846481405E-3</v>
      </c>
      <c r="M66" s="16" cm="1">
        <f t="array" ref="M66">INDEX(asset_mu,1,M$3)+INDEX(asset_rets_norm,$A66,M$3)</f>
        <v>1.0778546900219647E-3</v>
      </c>
      <c r="N66" s="16" cm="1">
        <f t="array" ref="N66">INDEX(asset_mu,1,N$3)+INDEX(asset_rets_norm,$A66,N$3)</f>
        <v>5.4171180931743045E-3</v>
      </c>
      <c r="O66" s="16" cm="1">
        <f t="array" ref="O66">INDEX(asset_mu,1,O$3)+INDEX(asset_rets_norm,$A66,O$3)</f>
        <v>5.9417394047744645E-3</v>
      </c>
      <c r="P66" s="16" cm="1">
        <f t="array" ref="P66">INDEX(asset_mu,1,P$3)+INDEX(asset_rets_norm,$A66,P$3)</f>
        <v>-4.6737765976154763E-4</v>
      </c>
      <c r="Q66" s="16" cm="1">
        <f t="array" ref="Q66">INDEX(asset_mu,1,Q$3)+INDEX(asset_rets_norm,$A66,Q$3)</f>
        <v>3.6011467729529533E-3</v>
      </c>
      <c r="R66" s="16" cm="1">
        <f t="array" ref="R66">INDEX(asset_mu,1,R$3)+INDEX(asset_rets_norm,$A66,R$3)</f>
        <v>1.7276422764227622E-2</v>
      </c>
      <c r="S66" s="16" cm="1">
        <f t="array" ref="S66">INDEX(asset_mu,1,S$3)+INDEX(asset_rets_norm,$A66,S$3)</f>
        <v>2.8424362290176985E-2</v>
      </c>
      <c r="T66" s="16" cm="1">
        <f t="array" ref="T66">INDEX(asset_mu,1,T$3)+INDEX(asset_rets_norm,$A66,T$3)</f>
        <v>-1.9254394782103734E-2</v>
      </c>
      <c r="U66" s="16" cm="1">
        <f t="array" ref="U66">INDEX(asset_mu,1,U$3)+INDEX(asset_rets_norm,$A66,U$3)</f>
        <v>1.0019069669858766E-2</v>
      </c>
      <c r="V66" s="16" cm="1">
        <f t="array" ref="V66">INDEX(asset_mu,1,V$3)+INDEX(asset_rets_norm,$A66,V$3)</f>
        <v>9.3333333333331782E-4</v>
      </c>
      <c r="W66" s="16" cm="1">
        <f t="array" ref="W66">INDEX(asset_mu,1,W$3)+INDEX(asset_rets_norm,$A66,W$3)</f>
        <v>1.7964999999999921E-3</v>
      </c>
      <c r="X66" s="16" cm="1">
        <f t="array" ref="X66">INDEX(asset_mu,1,X$3)+INDEX(asset_rets_norm,$A66,X$3)</f>
        <v>3.2819999999999416E-3</v>
      </c>
      <c r="Y66" s="16" cm="1">
        <f t="array" ref="Y66">INDEX(asset_mu,1,Y$3)+INDEX(asset_rets_norm,$A66,Y$3)</f>
        <v>3.5333333333439215E-5</v>
      </c>
      <c r="Z66" s="19">
        <v>61</v>
      </c>
      <c r="AA66" s="16" cm="1">
        <f t="array" ref="AA66">INDEX(fx_mu,1,AA$3)+INDEX(fx_rets_norm,$A66,AA$3)</f>
        <v>0</v>
      </c>
      <c r="AB66" s="16" cm="1">
        <f t="array" ref="AB66">INDEX(fx_mu,1,AB$3)+INDEX(fx_rets_norm,$A66,AB$3)</f>
        <v>-9.3964952067305471E-3</v>
      </c>
      <c r="AC66" s="16" cm="1">
        <f t="array" ref="AC66">INDEX(fx_mu,1,AC$3)+INDEX(fx_rets_norm,$A66,AC$3)</f>
        <v>2.2143056643758381E-2</v>
      </c>
      <c r="AD66" s="16" cm="1">
        <f t="array" ref="AD66">INDEX(fx_mu,1,AD$3)+INDEX(fx_rets_norm,$A66,AD$3)</f>
        <v>1.4532633315391143E-2</v>
      </c>
      <c r="AE66" s="19">
        <v>61</v>
      </c>
      <c r="AF66" s="16">
        <f t="shared" si="0"/>
        <v>0</v>
      </c>
      <c r="AG66" s="19">
        <v>61</v>
      </c>
      <c r="AH66" s="18" cm="1">
        <f t="array" ref="AH66">(1+B66)*(1+INDEX(fx_rets,$AG66,INDEX(fx_ix,1,AH$3)))-1</f>
        <v>9.3333333333323054E-4</v>
      </c>
      <c r="AI66" s="18" cm="1">
        <f t="array" ref="AI66">(1+C66)*(1+INDEX(fx_rets,$AG66,INDEX(fx_ix,1,AI$3)))-1</f>
        <v>-7.6621135704216803E-3</v>
      </c>
      <c r="AJ66" s="18" cm="1">
        <f t="array" ref="AJ66">(1+D66)*(1+INDEX(fx_rets,$AG66,INDEX(fx_ix,1,AJ$3)))-1</f>
        <v>2.5466086310201197E-2</v>
      </c>
      <c r="AK66" s="18" cm="1">
        <f t="array" ref="AK66">(1+E66)*(1+INDEX(fx_rets,$AG66,INDEX(fx_ix,1,AK$3)))-1</f>
        <v>1.4572791898793236E-2</v>
      </c>
      <c r="AL66" s="18" cm="1">
        <f t="array" ref="AL66">(1+F66)*(1+INDEX(fx_rets,$AG66,INDEX(fx_ix,1,AL$3)))-1</f>
        <v>9.827137106324102E-4</v>
      </c>
      <c r="AM66" s="18" cm="1">
        <f t="array" ref="AM66">(1+G66)*(1+INDEX(fx_rets,$AG66,INDEX(fx_ix,1,AM$3)))-1</f>
        <v>-7.3597900601709565E-3</v>
      </c>
      <c r="AN66" s="18" cm="1">
        <f t="array" ref="AN66">(1+H66)*(1+INDEX(fx_rets,$AG66,INDEX(fx_ix,1,AN$3)))-1</f>
        <v>2.4713712050672632E-2</v>
      </c>
      <c r="AO66" s="18" cm="1">
        <f t="array" ref="AO66">(1+I66)*(1+INDEX(fx_rets,$AG66,INDEX(fx_ix,1,AO$3)))-1</f>
        <v>1.4943570048175925E-2</v>
      </c>
      <c r="AP66" s="18" cm="1">
        <f t="array" ref="AP66">(1+J66)*(1+INDEX(fx_rets,$AG66,INDEX(fx_ix,1,AP$3)))-1</f>
        <v>2.042014591636665E-3</v>
      </c>
      <c r="AQ66" s="18" cm="1">
        <f t="array" ref="AQ66">(1+K66)*(1+INDEX(fx_rets,$AG66,INDEX(fx_ix,1,AQ$3)))-1</f>
        <v>-5.9330808930170287E-3</v>
      </c>
      <c r="AR66" s="18" cm="1">
        <f t="array" ref="AR66">(1+L66)*(1+INDEX(fx_rets,$AG66,INDEX(fx_ix,1,AR$3)))-1</f>
        <v>2.3609129906499104E-2</v>
      </c>
      <c r="AS66" s="18" cm="1">
        <f t="array" ref="AS66">(1+M66)*(1+INDEX(fx_rets,$AG66,INDEX(fx_ix,1,AS$3)))-1</f>
        <v>1.5626152072390376E-2</v>
      </c>
      <c r="AT66" s="18" cm="1">
        <f t="array" ref="AT66">(1+N66)*(1+INDEX(fx_rets,$AG66,INDEX(fx_ix,1,AT$3)))-1</f>
        <v>5.4171180931743557E-3</v>
      </c>
      <c r="AU66" s="18" cm="1">
        <f t="array" ref="AU66">(1+O66)*(1+INDEX(fx_rets,$AG66,INDEX(fx_ix,1,AU$3)))-1</f>
        <v>-3.5105873277927468E-3</v>
      </c>
      <c r="AV66" s="18" cm="1">
        <f t="array" ref="AV66">(1+P66)*(1+INDEX(fx_rets,$AG66,INDEX(fx_ix,1,AV$3)))-1</f>
        <v>2.1665329814002598E-2</v>
      </c>
      <c r="AW66" s="18" cm="1">
        <f t="array" ref="AW66">(1+Q66)*(1+INDEX(fx_rets,$AG66,INDEX(fx_ix,1,AW$3)))-1</f>
        <v>1.8186114233910367E-2</v>
      </c>
      <c r="AX66" s="18" cm="1">
        <f t="array" ref="AX66">(1+R66)*(1+INDEX(fx_rets,$AG66,INDEX(fx_ix,1,AX$3)))-1</f>
        <v>1.7276422764227695E-2</v>
      </c>
      <c r="AY66" s="18" cm="1">
        <f t="array" ref="AY66">(1+S66)*(1+INDEX(fx_rets,$AG66,INDEX(fx_ix,1,AY$3)))-1</f>
        <v>1.8760777699432296E-2</v>
      </c>
      <c r="AZ66" s="18" cm="1">
        <f t="array" ref="AZ66">(1+T66)*(1+INDEX(fx_rets,$AG66,INDEX(fx_ix,1,AZ$3)))-1</f>
        <v>2.4623107073531436E-3</v>
      </c>
      <c r="BA66" s="18" cm="1">
        <f t="array" ref="BA66">(1+U66)*(1+INDEX(fx_rets,$AG66,INDEX(fx_ix,1,BA$3)))-1</f>
        <v>2.4697306450923495E-2</v>
      </c>
      <c r="BB66" s="18" cm="1">
        <f t="array" ref="BB66">(1+V66)*(1+INDEX(fx_rets,$AG66,INDEX(fx_ix,1,BB$3)))-1</f>
        <v>9.3333333333323054E-4</v>
      </c>
      <c r="BC66" s="18" cm="1">
        <f t="array" ref="BC66">(1+W66)*(1+INDEX(fx_rets,$AG66,INDEX(fx_ix,1,BC$3)))-1</f>
        <v>-7.6168760103695332E-3</v>
      </c>
      <c r="BD66" s="18" cm="1">
        <f t="array" ref="BD66">(1+X66)*(1+INDEX(fx_rets,$AG66,INDEX(fx_ix,1,BD$3)))-1</f>
        <v>2.5497730155663145E-2</v>
      </c>
      <c r="BE66" s="18" cm="1">
        <f t="array" ref="BE66">(1+Y66)*(1+INDEX(fx_rets,$AG66,INDEX(fx_ix,1,BE$3)))-1</f>
        <v>1.4568480135101813E-2</v>
      </c>
      <c r="BF66" s="19">
        <v>61</v>
      </c>
      <c r="BG66" s="18">
        <f t="shared" si="17"/>
        <v>9.3333333333323054E-4</v>
      </c>
      <c r="BH66" s="18">
        <f t="shared" si="18"/>
        <v>-7.6621135704216803E-3</v>
      </c>
      <c r="BI66" s="18">
        <f t="shared" si="19"/>
        <v>2.5466086310201197E-2</v>
      </c>
      <c r="BJ66" s="18">
        <f t="shared" si="20"/>
        <v>1.4572791898793236E-2</v>
      </c>
      <c r="BK66" s="18">
        <f t="shared" si="21"/>
        <v>9.827137106324102E-4</v>
      </c>
      <c r="BL66" s="18">
        <f t="shared" si="22"/>
        <v>-7.3597900601709565E-3</v>
      </c>
      <c r="BM66" s="18">
        <f t="shared" si="23"/>
        <v>2.4713712050672632E-2</v>
      </c>
      <c r="BN66" s="18">
        <f t="shared" si="24"/>
        <v>1.4943570048175925E-2</v>
      </c>
      <c r="BO66" s="18">
        <f t="shared" si="25"/>
        <v>2.042014591636665E-3</v>
      </c>
      <c r="BP66" s="18">
        <f t="shared" si="26"/>
        <v>-5.9330808930170287E-3</v>
      </c>
      <c r="BQ66" s="18">
        <f t="shared" si="27"/>
        <v>2.3609129906499104E-2</v>
      </c>
      <c r="BR66" s="18">
        <f t="shared" si="28"/>
        <v>1.5626152072390376E-2</v>
      </c>
      <c r="BS66" s="18">
        <f t="shared" si="29"/>
        <v>5.4171180931743557E-3</v>
      </c>
      <c r="BT66" s="18">
        <f t="shared" si="30"/>
        <v>-3.5105873277927468E-3</v>
      </c>
      <c r="BU66" s="18">
        <f t="shared" si="31"/>
        <v>2.1665329814002598E-2</v>
      </c>
      <c r="BV66" s="18">
        <f t="shared" si="32"/>
        <v>1.8186114233910367E-2</v>
      </c>
      <c r="BW66" s="18">
        <f t="shared" si="33"/>
        <v>1.7276422764227695E-2</v>
      </c>
      <c r="BX66" s="18">
        <f t="shared" si="34"/>
        <v>1.8760777699432296E-2</v>
      </c>
      <c r="BY66" s="18">
        <f t="shared" si="35"/>
        <v>2.4623107073531436E-3</v>
      </c>
      <c r="BZ66" s="18">
        <f t="shared" si="36"/>
        <v>2.4697306450923495E-2</v>
      </c>
      <c r="CA66" s="18">
        <f t="shared" si="37"/>
        <v>9.3333333333323054E-4</v>
      </c>
      <c r="CB66" s="18">
        <f t="shared" si="38"/>
        <v>-7.6168760103695332E-3</v>
      </c>
      <c r="CC66" s="18">
        <f t="shared" si="39"/>
        <v>2.5497730155663145E-2</v>
      </c>
      <c r="CD66" s="18">
        <f t="shared" si="40"/>
        <v>1.4568480135101813E-2</v>
      </c>
      <c r="CE66" s="19">
        <v>61</v>
      </c>
      <c r="CF66" s="18">
        <f t="shared" ref="CF66:CL75" si="46">SUMPRODUCT(INDEX(port_wts,CF$3,),$BG66:$CD66)</f>
        <v>2.042014591636665E-3</v>
      </c>
      <c r="CG66" s="18">
        <f t="shared" si="46"/>
        <v>2.042014591636665E-3</v>
      </c>
      <c r="CH66" s="18">
        <f t="shared" si="46"/>
        <v>2.042014591636665E-3</v>
      </c>
      <c r="CI66" s="18">
        <f t="shared" si="46"/>
        <v>0</v>
      </c>
      <c r="CJ66" s="18">
        <f t="shared" si="46"/>
        <v>0</v>
      </c>
      <c r="CK66" s="24">
        <f t="shared" si="46"/>
        <v>2.042014591636665E-3</v>
      </c>
      <c r="CL66" s="24">
        <f t="shared" si="46"/>
        <v>0</v>
      </c>
    </row>
    <row r="67" spans="1:90" x14ac:dyDescent="0.2">
      <c r="A67" s="19">
        <v>62</v>
      </c>
      <c r="B67" s="16" cm="1">
        <f t="array" ref="B67">INDEX(asset_mu,1,B$3)+INDEX(asset_rets_norm,$A67,B$3)</f>
        <v>9.1666666666665115E-4</v>
      </c>
      <c r="C67" s="16" cm="1">
        <f t="array" ref="C67">INDEX(asset_mu,1,C$3)+INDEX(asset_rets_norm,$A67,C$3)</f>
        <v>1.7283333333332743E-3</v>
      </c>
      <c r="D67" s="16" cm="1">
        <f t="array" ref="D67">INDEX(asset_mu,1,D$3)+INDEX(asset_rets_norm,$A67,D$3)</f>
        <v>3.3177083333333132E-3</v>
      </c>
      <c r="E67" s="16" cm="1">
        <f t="array" ref="E67">INDEX(asset_mu,1,E$3)+INDEX(asset_rets_norm,$A67,E$3)</f>
        <v>3.4374999999983637E-5</v>
      </c>
      <c r="F67" s="16" cm="1">
        <f t="array" ref="F67">INDEX(asset_mu,1,F$3)+INDEX(asset_rets_norm,$A67,F$3)</f>
        <v>1.1828300391516055E-3</v>
      </c>
      <c r="G67" s="16" cm="1">
        <f t="array" ref="G67">INDEX(asset_mu,1,G$3)+INDEX(asset_rets_norm,$A67,G$3)</f>
        <v>2.2862981232257174E-3</v>
      </c>
      <c r="H67" s="16" cm="1">
        <f t="array" ref="H67">INDEX(asset_mu,1,H$3)+INDEX(asset_rets_norm,$A67,H$3)</f>
        <v>3.6167756829550667E-3</v>
      </c>
      <c r="I67" s="16" cm="1">
        <f t="array" ref="I67">INDEX(asset_mu,1,I$3)+INDEX(asset_rets_norm,$A67,I$3)</f>
        <v>1.1850330327947708E-4</v>
      </c>
      <c r="J67" s="16" cm="1">
        <f t="array" ref="J67">INDEX(asset_mu,1,J$3)+INDEX(asset_rets_norm,$A67,J$3)</f>
        <v>4.7813343930921629E-3</v>
      </c>
      <c r="K67" s="16" cm="1">
        <f t="array" ref="K67">INDEX(asset_mu,1,K$3)+INDEX(asset_rets_norm,$A67,K$3)</f>
        <v>6.8120616065823064E-3</v>
      </c>
      <c r="L67" s="16" cm="1">
        <f t="array" ref="L67">INDEX(asset_mu,1,L$3)+INDEX(asset_rets_norm,$A67,L$3)</f>
        <v>6.4530345001258989E-3</v>
      </c>
      <c r="M67" s="16" cm="1">
        <f t="array" ref="M67">INDEX(asset_mu,1,M$3)+INDEX(asset_rets_norm,$A67,M$3)</f>
        <v>6.1679967536864264E-4</v>
      </c>
      <c r="N67" s="16" cm="1">
        <f t="array" ref="N67">INDEX(asset_mu,1,N$3)+INDEX(asset_rets_norm,$A67,N$3)</f>
        <v>1.1430138990490005E-2</v>
      </c>
      <c r="O67" s="16" cm="1">
        <f t="array" ref="O67">INDEX(asset_mu,1,O$3)+INDEX(asset_rets_norm,$A67,O$3)</f>
        <v>1.3452142657282423E-2</v>
      </c>
      <c r="P67" s="16" cm="1">
        <f t="array" ref="P67">INDEX(asset_mu,1,P$3)+INDEX(asset_rets_norm,$A67,P$3)</f>
        <v>8.9939853886530589E-3</v>
      </c>
      <c r="Q67" s="16" cm="1">
        <f t="array" ref="Q67">INDEX(asset_mu,1,Q$3)+INDEX(asset_rets_norm,$A67,Q$3)</f>
        <v>2.1816756662603486E-3</v>
      </c>
      <c r="R67" s="16" cm="1">
        <f t="array" ref="R67">INDEX(asset_mu,1,R$3)+INDEX(asset_rets_norm,$A67,R$3)</f>
        <v>1.2209029908144913E-2</v>
      </c>
      <c r="S67" s="16" cm="1">
        <f t="array" ref="S67">INDEX(asset_mu,1,S$3)+INDEX(asset_rets_norm,$A67,S$3)</f>
        <v>1.9037522057813405E-2</v>
      </c>
      <c r="T67" s="16" cm="1">
        <f t="array" ref="T67">INDEX(asset_mu,1,T$3)+INDEX(asset_rets_norm,$A67,T$3)</f>
        <v>2.3117042840549318E-2</v>
      </c>
      <c r="U67" s="16" cm="1">
        <f t="array" ref="U67">INDEX(asset_mu,1,U$3)+INDEX(asset_rets_norm,$A67,U$3)</f>
        <v>2.3953944921969443E-2</v>
      </c>
      <c r="V67" s="16" cm="1">
        <f t="array" ref="V67">INDEX(asset_mu,1,V$3)+INDEX(asset_rets_norm,$A67,V$3)</f>
        <v>9.1666666666665115E-4</v>
      </c>
      <c r="W67" s="16" cm="1">
        <f t="array" ref="W67">INDEX(asset_mu,1,W$3)+INDEX(asset_rets_norm,$A67,W$3)</f>
        <v>1.7986666666666585E-3</v>
      </c>
      <c r="X67" s="16" cm="1">
        <f t="array" ref="X67">INDEX(asset_mu,1,X$3)+INDEX(asset_rets_norm,$A67,X$3)</f>
        <v>3.3687499999999417E-3</v>
      </c>
      <c r="Y67" s="16" cm="1">
        <f t="array" ref="Y67">INDEX(asset_mu,1,Y$3)+INDEX(asset_rets_norm,$A67,Y$3)</f>
        <v>2.8333333333439214E-5</v>
      </c>
      <c r="Z67" s="19">
        <v>62</v>
      </c>
      <c r="AA67" s="16" cm="1">
        <f t="array" ref="AA67">INDEX(fx_mu,1,AA$3)+INDEX(fx_rets_norm,$A67,AA$3)</f>
        <v>0</v>
      </c>
      <c r="AB67" s="16" cm="1">
        <f t="array" ref="AB67">INDEX(fx_mu,1,AB$3)+INDEX(fx_rets_norm,$A67,AB$3)</f>
        <v>1.2101788035476029E-3</v>
      </c>
      <c r="AC67" s="16" cm="1">
        <f t="array" ref="AC67">INDEX(fx_mu,1,AC$3)+INDEX(fx_rets_norm,$A67,AC$3)</f>
        <v>2.528120453231298E-2</v>
      </c>
      <c r="AD67" s="16" cm="1">
        <f t="array" ref="AD67">INDEX(fx_mu,1,AD$3)+INDEX(fx_rets_norm,$A67,AD$3)</f>
        <v>-3.0912943018497428E-2</v>
      </c>
      <c r="AE67" s="19">
        <v>62</v>
      </c>
      <c r="AF67" s="16">
        <f t="shared" si="0"/>
        <v>0</v>
      </c>
      <c r="AG67" s="19">
        <v>62</v>
      </c>
      <c r="AH67" s="18" cm="1">
        <f t="array" ref="AH67">(1+B67)*(1+INDEX(fx_rets,$AG67,INDEX(fx_ix,1,AH$3)))-1</f>
        <v>9.1666666666667673E-4</v>
      </c>
      <c r="AI67" s="18" cm="1">
        <f t="array" ref="AI67">(1+C67)*(1+INDEX(fx_rets,$AG67,INDEX(fx_ix,1,AI$3)))-1</f>
        <v>2.9406037292465381E-3</v>
      </c>
      <c r="AJ67" s="18" cm="1">
        <f t="array" ref="AJ67">(1+D67)*(1+INDEX(fx_rets,$AG67,INDEX(fx_ix,1,AJ$3)))-1</f>
        <v>2.8682788528599845E-2</v>
      </c>
      <c r="AK67" s="18" cm="1">
        <f t="array" ref="AK67">(1+E67)*(1+INDEX(fx_rets,$AG67,INDEX(fx_ix,1,AK$3)))-1</f>
        <v>-3.0879630650913703E-2</v>
      </c>
      <c r="AL67" s="18" cm="1">
        <f t="array" ref="AL67">(1+F67)*(1+INDEX(fx_rets,$AG67,INDEX(fx_ix,1,AL$3)))-1</f>
        <v>1.18283003915165E-3</v>
      </c>
      <c r="AM67" s="18" cm="1">
        <f t="array" ref="AM67">(1+G67)*(1+INDEX(fx_rets,$AG67,INDEX(fx_ix,1,AM$3)))-1</f>
        <v>3.4992437563006185E-3</v>
      </c>
      <c r="AN67" s="18" cm="1">
        <f t="array" ref="AN67">(1+H67)*(1+INDEX(fx_rets,$AG67,INDEX(fx_ix,1,AN$3)))-1</f>
        <v>2.8989416661056255E-2</v>
      </c>
      <c r="AO67" s="18" cm="1">
        <f t="array" ref="AO67">(1+I67)*(1+INDEX(fx_rets,$AG67,INDEX(fx_ix,1,AO$3)))-1</f>
        <v>-3.0798103001079657E-2</v>
      </c>
      <c r="AP67" s="18" cm="1">
        <f t="array" ref="AP67">(1+J67)*(1+INDEX(fx_rets,$AG67,INDEX(fx_ix,1,AP$3)))-1</f>
        <v>4.7813343930922514E-3</v>
      </c>
      <c r="AQ67" s="18" cm="1">
        <f t="array" ref="AQ67">(1+K67)*(1+INDEX(fx_rets,$AG67,INDEX(fx_ix,1,AQ$3)))-1</f>
        <v>8.0304842226948114E-3</v>
      </c>
      <c r="AR67" s="18" cm="1">
        <f t="array" ref="AR67">(1+L67)*(1+INDEX(fx_rets,$AG67,INDEX(fx_ix,1,AR$3)))-1</f>
        <v>3.1897379517490609E-2</v>
      </c>
      <c r="AS67" s="18" cm="1">
        <f t="array" ref="AS67">(1+M67)*(1+INDEX(fx_rets,$AG67,INDEX(fx_ix,1,AS$3)))-1</f>
        <v>-3.031521043634744E-2</v>
      </c>
      <c r="AT67" s="18" cm="1">
        <f t="array" ref="AT67">(1+N67)*(1+INDEX(fx_rets,$AG67,INDEX(fx_ix,1,AT$3)))-1</f>
        <v>1.1430138990490057E-2</v>
      </c>
      <c r="AU67" s="18" cm="1">
        <f t="array" ref="AU67">(1+O67)*(1+INDEX(fx_rets,$AG67,INDEX(fx_ix,1,AU$3)))-1</f>
        <v>1.4678600958736299E-2</v>
      </c>
      <c r="AV67" s="18" cm="1">
        <f t="array" ref="AV67">(1+P67)*(1+INDEX(fx_rets,$AG67,INDEX(fx_ix,1,AV$3)))-1</f>
        <v>3.4502568705137238E-2</v>
      </c>
      <c r="AW67" s="18" cm="1">
        <f t="array" ref="AW67">(1+Q67)*(1+INDEX(fx_rets,$AG67,INDEX(fx_ix,1,AW$3)))-1</f>
        <v>-2.8798709367793163E-2</v>
      </c>
      <c r="AX67" s="18" cm="1">
        <f t="array" ref="AX67">(1+R67)*(1+INDEX(fx_rets,$AG67,INDEX(fx_ix,1,AX$3)))-1</f>
        <v>1.2209029908144986E-2</v>
      </c>
      <c r="AY67" s="18" cm="1">
        <f t="array" ref="AY67">(1+S67)*(1+INDEX(fx_rets,$AG67,INDEX(fx_ix,1,AY$3)))-1</f>
        <v>2.0270739667027415E-2</v>
      </c>
      <c r="AZ67" s="18" cm="1">
        <f t="array" ref="AZ67">(1+T67)*(1+INDEX(fx_rets,$AG67,INDEX(fx_ix,1,AZ$3)))-1</f>
        <v>4.8982674061096576E-2</v>
      </c>
      <c r="BA67" s="18" cm="1">
        <f t="array" ref="BA67">(1+U67)*(1+INDEX(fx_rets,$AG67,INDEX(fx_ix,1,BA$3)))-1</f>
        <v>-7.6994850309690666E-3</v>
      </c>
      <c r="BB67" s="18" cm="1">
        <f t="array" ref="BB67">(1+V67)*(1+INDEX(fx_rets,$AG67,INDEX(fx_ix,1,BB$3)))-1</f>
        <v>9.1666666666667673E-4</v>
      </c>
      <c r="BC67" s="18" cm="1">
        <f t="array" ref="BC67">(1+W67)*(1+INDEX(fx_rets,$AG67,INDEX(fx_ix,1,BC$3)))-1</f>
        <v>3.0110221784891422E-3</v>
      </c>
      <c r="BD67" s="18" cm="1">
        <f t="array" ref="BD67">(1+X67)*(1+INDEX(fx_rets,$AG67,INDEX(fx_ix,1,BD$3)))-1</f>
        <v>2.8735120590081209E-2</v>
      </c>
      <c r="BE67" s="18" cm="1">
        <f t="array" ref="BE67">(1+Y67)*(1+INDEX(fx_rets,$AG67,INDEX(fx_ix,1,BE$3)))-1</f>
        <v>-3.0885485551882752E-2</v>
      </c>
      <c r="BF67" s="19">
        <v>62</v>
      </c>
      <c r="BG67" s="18">
        <f t="shared" si="17"/>
        <v>9.1666666666667673E-4</v>
      </c>
      <c r="BH67" s="18">
        <f t="shared" si="18"/>
        <v>2.9406037292465381E-3</v>
      </c>
      <c r="BI67" s="18">
        <f t="shared" si="19"/>
        <v>2.8682788528599845E-2</v>
      </c>
      <c r="BJ67" s="18">
        <f t="shared" si="20"/>
        <v>-3.0879630650913703E-2</v>
      </c>
      <c r="BK67" s="18">
        <f t="shared" si="21"/>
        <v>1.18283003915165E-3</v>
      </c>
      <c r="BL67" s="18">
        <f t="shared" si="22"/>
        <v>3.4992437563006185E-3</v>
      </c>
      <c r="BM67" s="18">
        <f t="shared" si="23"/>
        <v>2.8989416661056255E-2</v>
      </c>
      <c r="BN67" s="18">
        <f t="shared" si="24"/>
        <v>-3.0798103001079657E-2</v>
      </c>
      <c r="BO67" s="18">
        <f t="shared" si="25"/>
        <v>4.7813343930922514E-3</v>
      </c>
      <c r="BP67" s="18">
        <f t="shared" si="26"/>
        <v>8.0304842226948114E-3</v>
      </c>
      <c r="BQ67" s="18">
        <f t="shared" si="27"/>
        <v>3.1897379517490609E-2</v>
      </c>
      <c r="BR67" s="18">
        <f t="shared" si="28"/>
        <v>-3.031521043634744E-2</v>
      </c>
      <c r="BS67" s="18">
        <f t="shared" si="29"/>
        <v>1.1430138990490057E-2</v>
      </c>
      <c r="BT67" s="18">
        <f t="shared" si="30"/>
        <v>1.4678600958736299E-2</v>
      </c>
      <c r="BU67" s="18">
        <f t="shared" si="31"/>
        <v>3.4502568705137238E-2</v>
      </c>
      <c r="BV67" s="18">
        <f t="shared" si="32"/>
        <v>-2.8798709367793163E-2</v>
      </c>
      <c r="BW67" s="18">
        <f t="shared" si="33"/>
        <v>1.2209029908144986E-2</v>
      </c>
      <c r="BX67" s="18">
        <f t="shared" si="34"/>
        <v>2.0270739667027415E-2</v>
      </c>
      <c r="BY67" s="18">
        <f t="shared" si="35"/>
        <v>4.8982674061096576E-2</v>
      </c>
      <c r="BZ67" s="18">
        <f t="shared" si="36"/>
        <v>-7.6994850309690666E-3</v>
      </c>
      <c r="CA67" s="18">
        <f t="shared" si="37"/>
        <v>9.1666666666667673E-4</v>
      </c>
      <c r="CB67" s="18">
        <f t="shared" si="38"/>
        <v>3.0110221784891422E-3</v>
      </c>
      <c r="CC67" s="18">
        <f t="shared" si="39"/>
        <v>2.8735120590081209E-2</v>
      </c>
      <c r="CD67" s="18">
        <f t="shared" si="40"/>
        <v>-3.0885485551882752E-2</v>
      </c>
      <c r="CE67" s="19">
        <v>62</v>
      </c>
      <c r="CF67" s="18">
        <f t="shared" si="46"/>
        <v>4.7813343930922514E-3</v>
      </c>
      <c r="CG67" s="18">
        <f t="shared" si="46"/>
        <v>4.7813343930922514E-3</v>
      </c>
      <c r="CH67" s="18">
        <f t="shared" si="46"/>
        <v>4.7813343930922514E-3</v>
      </c>
      <c r="CI67" s="18">
        <f t="shared" si="46"/>
        <v>0</v>
      </c>
      <c r="CJ67" s="18">
        <f t="shared" si="46"/>
        <v>0</v>
      </c>
      <c r="CK67" s="24">
        <f t="shared" si="46"/>
        <v>4.7813343930922514E-3</v>
      </c>
      <c r="CL67" s="24">
        <f t="shared" si="46"/>
        <v>0</v>
      </c>
    </row>
    <row r="68" spans="1:90" x14ac:dyDescent="0.2">
      <c r="A68" s="19">
        <v>63</v>
      </c>
      <c r="B68" s="16" cm="1">
        <f t="array" ref="B68">INDEX(asset_mu,1,B$3)+INDEX(asset_rets_norm,$A68,B$3)</f>
        <v>9.1458333333331761E-4</v>
      </c>
      <c r="C68" s="16" cm="1">
        <f t="array" ref="C68">INDEX(asset_mu,1,C$3)+INDEX(asset_rets_norm,$A68,C$3)</f>
        <v>1.7108333333332743E-3</v>
      </c>
      <c r="D68" s="16" cm="1">
        <f t="array" ref="D68">INDEX(asset_mu,1,D$3)+INDEX(asset_rets_norm,$A68,D$3)</f>
        <v>3.4338583333333133E-3</v>
      </c>
      <c r="E68" s="16" cm="1">
        <f t="array" ref="E68">INDEX(asset_mu,1,E$3)+INDEX(asset_rets_norm,$A68,E$3)</f>
        <v>3.2291666666650317E-5</v>
      </c>
      <c r="F68" s="16" cm="1">
        <f t="array" ref="F68">INDEX(asset_mu,1,F$3)+INDEX(asset_rets_norm,$A68,F$3)</f>
        <v>9.8649622532271937E-4</v>
      </c>
      <c r="G68" s="16" cm="1">
        <f t="array" ref="G68">INDEX(asset_mu,1,G$3)+INDEX(asset_rets_norm,$A68,G$3)</f>
        <v>1.9301470588235958E-3</v>
      </c>
      <c r="H68" s="16" cm="1">
        <f t="array" ref="H68">INDEX(asset_mu,1,H$3)+INDEX(asset_rets_norm,$A68,H$3)</f>
        <v>2.7679803711089489E-3</v>
      </c>
      <c r="I68" s="16" cm="1">
        <f t="array" ref="I68">INDEX(asset_mu,1,I$3)+INDEX(asset_rets_norm,$A68,I$3)</f>
        <v>-3.2584547025435429E-4</v>
      </c>
      <c r="J68" s="16" cm="1">
        <f t="array" ref="J68">INDEX(asset_mu,1,J$3)+INDEX(asset_rets_norm,$A68,J$3)</f>
        <v>3.1304390817227467E-3</v>
      </c>
      <c r="K68" s="16" cm="1">
        <f t="array" ref="K68">INDEX(asset_mu,1,K$3)+INDEX(asset_rets_norm,$A68,K$3)</f>
        <v>4.2604476112948347E-3</v>
      </c>
      <c r="L68" s="16" cm="1">
        <f t="array" ref="L68">INDEX(asset_mu,1,L$3)+INDEX(asset_rets_norm,$A68,L$3)</f>
        <v>1.6085000290422158E-3</v>
      </c>
      <c r="M68" s="16" cm="1">
        <f t="array" ref="M68">INDEX(asset_mu,1,M$3)+INDEX(asset_rets_norm,$A68,M$3)</f>
        <v>-9.7329389690648817E-4</v>
      </c>
      <c r="N68" s="16" cm="1">
        <f t="array" ref="N68">INDEX(asset_mu,1,N$3)+INDEX(asset_rets_norm,$A68,N$3)</f>
        <v>9.139754776801904E-3</v>
      </c>
      <c r="O68" s="16" cm="1">
        <f t="array" ref="O68">INDEX(asset_mu,1,O$3)+INDEX(asset_rets_norm,$A68,O$3)</f>
        <v>8.0096601355574559E-3</v>
      </c>
      <c r="P68" s="16" cm="1">
        <f t="array" ref="P68">INDEX(asset_mu,1,P$3)+INDEX(asset_rets_norm,$A68,P$3)</f>
        <v>2.8666926405148895E-3</v>
      </c>
      <c r="Q68" s="16" cm="1">
        <f t="array" ref="Q68">INDEX(asset_mu,1,Q$3)+INDEX(asset_rets_norm,$A68,Q$3)</f>
        <v>-4.1583203340559687E-3</v>
      </c>
      <c r="R68" s="16" cm="1">
        <f t="array" ref="R68">INDEX(asset_mu,1,R$3)+INDEX(asset_rets_norm,$A68,R$3)</f>
        <v>-1.6358935839432671E-2</v>
      </c>
      <c r="S68" s="16" cm="1">
        <f t="array" ref="S68">INDEX(asset_mu,1,S$3)+INDEX(asset_rets_norm,$A68,S$3)</f>
        <v>-3.6530737804077215E-2</v>
      </c>
      <c r="T68" s="16" cm="1">
        <f t="array" ref="T68">INDEX(asset_mu,1,T$3)+INDEX(asset_rets_norm,$A68,T$3)</f>
        <v>-2.3707760117537124E-2</v>
      </c>
      <c r="U68" s="16" cm="1">
        <f t="array" ref="U68">INDEX(asset_mu,1,U$3)+INDEX(asset_rets_norm,$A68,U$3)</f>
        <v>6.0992110067814125E-2</v>
      </c>
      <c r="V68" s="16" cm="1">
        <f t="array" ref="V68">INDEX(asset_mu,1,V$3)+INDEX(asset_rets_norm,$A68,V$3)</f>
        <v>9.1458333333331761E-4</v>
      </c>
      <c r="W68" s="16" cm="1">
        <f t="array" ref="W68">INDEX(asset_mu,1,W$3)+INDEX(asset_rets_norm,$A68,W$3)</f>
        <v>1.7592499999999919E-3</v>
      </c>
      <c r="X68" s="16" cm="1">
        <f t="array" ref="X68">INDEX(asset_mu,1,X$3)+INDEX(asset_rets_norm,$A68,X$3)</f>
        <v>3.5824166666666079E-3</v>
      </c>
      <c r="Y68" s="16" cm="1">
        <f t="array" ref="Y68">INDEX(asset_mu,1,Y$3)+INDEX(asset_rets_norm,$A68,Y$3)</f>
        <v>1.8416666666772548E-5</v>
      </c>
      <c r="Z68" s="19">
        <v>63</v>
      </c>
      <c r="AA68" s="16" cm="1">
        <f t="array" ref="AA68">INDEX(fx_mu,1,AA$3)+INDEX(fx_rets_norm,$A68,AA$3)</f>
        <v>0</v>
      </c>
      <c r="AB68" s="16" cm="1">
        <f t="array" ref="AB68">INDEX(fx_mu,1,AB$3)+INDEX(fx_rets_norm,$A68,AB$3)</f>
        <v>-1.420160201078343E-2</v>
      </c>
      <c r="AC68" s="16" cm="1">
        <f t="array" ref="AC68">INDEX(fx_mu,1,AC$3)+INDEX(fx_rets_norm,$A68,AC$3)</f>
        <v>-1.1194888142770358E-2</v>
      </c>
      <c r="AD68" s="16" cm="1">
        <f t="array" ref="AD68">INDEX(fx_mu,1,AD$3)+INDEX(fx_rets_norm,$A68,AD$3)</f>
        <v>4.7067804159310798E-2</v>
      </c>
      <c r="AE68" s="19">
        <v>63</v>
      </c>
      <c r="AF68" s="16">
        <f t="shared" si="0"/>
        <v>0</v>
      </c>
      <c r="AG68" s="19">
        <v>63</v>
      </c>
      <c r="AH68" s="18" cm="1">
        <f t="array" ref="AH68">(1+B68)*(1+INDEX(fx_rets,$AG68,INDEX(fx_ix,1,AH$3)))-1</f>
        <v>9.1458333333327424E-4</v>
      </c>
      <c r="AI68" s="18" cm="1">
        <f t="array" ref="AI68">(1+C68)*(1+INDEX(fx_rets,$AG68,INDEX(fx_ix,1,AI$3)))-1</f>
        <v>-1.2515065251556878E-2</v>
      </c>
      <c r="AJ68" s="18" cm="1">
        <f t="array" ref="AJ68">(1+D68)*(1+INDEX(fx_rets,$AG68,INDEX(fx_ix,1,AJ$3)))-1</f>
        <v>-7.799471469376873E-3</v>
      </c>
      <c r="AK68" s="18" cm="1">
        <f t="array" ref="AK68">(1+E68)*(1+INDEX(fx_rets,$AG68,INDEX(fx_ix,1,AK$3)))-1</f>
        <v>4.7101615723820212E-2</v>
      </c>
      <c r="AL68" s="18" cm="1">
        <f t="array" ref="AL68">(1+F68)*(1+INDEX(fx_rets,$AG68,INDEX(fx_ix,1,AL$3)))-1</f>
        <v>9.8649622532276382E-4</v>
      </c>
      <c r="AM68" s="18" cm="1">
        <f t="array" ref="AM68">(1+G68)*(1+INDEX(fx_rets,$AG68,INDEX(fx_ix,1,AM$3)))-1</f>
        <v>-1.229886613231157E-2</v>
      </c>
      <c r="AN68" s="18" cm="1">
        <f t="array" ref="AN68">(1+H68)*(1+INDEX(fx_rets,$AG68,INDEX(fx_ix,1,AN$3)))-1</f>
        <v>-8.4578950022974331E-3</v>
      </c>
      <c r="AO68" s="18" cm="1">
        <f t="array" ref="AO68">(1+I68)*(1+INDEX(fx_rets,$AG68,INDEX(fx_ix,1,AO$3)))-1</f>
        <v>4.6726621858276474E-2</v>
      </c>
      <c r="AP68" s="18" cm="1">
        <f t="array" ref="AP68">(1+J68)*(1+INDEX(fx_rets,$AG68,INDEX(fx_ix,1,AP$3)))-1</f>
        <v>3.1304390817228356E-3</v>
      </c>
      <c r="AQ68" s="18" cm="1">
        <f t="array" ref="AQ68">(1+K68)*(1+INDEX(fx_rets,$AG68,INDEX(fx_ix,1,AQ$3)))-1</f>
        <v>-1.0001659580851974E-2</v>
      </c>
      <c r="AR68" s="18" cm="1">
        <f t="array" ref="AR68">(1+L68)*(1+INDEX(fx_rets,$AG68,INDEX(fx_ix,1,AR$3)))-1</f>
        <v>-9.6043950916309129E-3</v>
      </c>
      <c r="AS68" s="18" cm="1">
        <f t="array" ref="AS68">(1+M68)*(1+INDEX(fx_rets,$AG68,INDEX(fx_ix,1,AS$3)))-1</f>
        <v>4.6048699455875308E-2</v>
      </c>
      <c r="AT68" s="18" cm="1">
        <f t="array" ref="AT68">(1+N68)*(1+INDEX(fx_rets,$AG68,INDEX(fx_ix,1,AT$3)))-1</f>
        <v>9.139754776801956E-3</v>
      </c>
      <c r="AU68" s="18" cm="1">
        <f t="array" ref="AU68">(1+O68)*(1+INDEX(fx_rets,$AG68,INDEX(fx_ix,1,AU$3)))-1</f>
        <v>-6.3056918807128381E-3</v>
      </c>
      <c r="AV68" s="18" cm="1">
        <f t="array" ref="AV68">(1+P68)*(1+INDEX(fx_rets,$AG68,INDEX(fx_ix,1,AV$3)))-1</f>
        <v>-8.3602878057056351E-3</v>
      </c>
      <c r="AW68" s="18" cm="1">
        <f t="array" ref="AW68">(1+Q68)*(1+INDEX(fx_rets,$AG68,INDEX(fx_ix,1,AW$3)))-1</f>
        <v>4.2713760818139823E-2</v>
      </c>
      <c r="AX68" s="18" cm="1">
        <f t="array" ref="AX68">(1+R68)*(1+INDEX(fx_rets,$AG68,INDEX(fx_ix,1,AX$3)))-1</f>
        <v>-1.6358935839432709E-2</v>
      </c>
      <c r="AY68" s="18" cm="1">
        <f t="array" ref="AY68">(1+S68)*(1+INDEX(fx_rets,$AG68,INDEX(fx_ix,1,AY$3)))-1</f>
        <v>-5.0213544815406852E-2</v>
      </c>
      <c r="AZ68" s="18" cm="1">
        <f t="array" ref="AZ68">(1+T68)*(1+INDEX(fx_rets,$AG68,INDEX(fx_ix,1,AZ$3)))-1</f>
        <v>-3.4637242537676083E-2</v>
      </c>
      <c r="BA68" s="18" cm="1">
        <f t="array" ref="BA68">(1+U68)*(1+INDEX(fx_rets,$AG68,INDEX(fx_ix,1,BA$3)))-1</f>
        <v>0.11093067891906006</v>
      </c>
      <c r="BB68" s="18" cm="1">
        <f t="array" ref="BB68">(1+V68)*(1+INDEX(fx_rets,$AG68,INDEX(fx_ix,1,BB$3)))-1</f>
        <v>9.1458333333327424E-4</v>
      </c>
      <c r="BC68" s="18" cm="1">
        <f t="array" ref="BC68">(1+W68)*(1+INDEX(fx_rets,$AG68,INDEX(fx_ix,1,BC$3)))-1</f>
        <v>-1.246733617912088E-2</v>
      </c>
      <c r="BD68" s="18" cm="1">
        <f t="array" ref="BD68">(1+X68)*(1+INDEX(fx_rets,$AG68,INDEX(fx_ix,1,BD$3)))-1</f>
        <v>-7.6525762299678446E-3</v>
      </c>
      <c r="BE68" s="18" cm="1">
        <f t="array" ref="BE68">(1+Y68)*(1+INDEX(fx_rets,$AG68,INDEX(fx_ix,1,BE$3)))-1</f>
        <v>4.7087087658037596E-2</v>
      </c>
      <c r="BF68" s="19">
        <v>63</v>
      </c>
      <c r="BG68" s="18">
        <f t="shared" si="17"/>
        <v>9.1458333333327424E-4</v>
      </c>
      <c r="BH68" s="18">
        <f t="shared" si="18"/>
        <v>-1.2515065251556878E-2</v>
      </c>
      <c r="BI68" s="18">
        <f t="shared" si="19"/>
        <v>-7.799471469376873E-3</v>
      </c>
      <c r="BJ68" s="18">
        <f t="shared" si="20"/>
        <v>4.7101615723820212E-2</v>
      </c>
      <c r="BK68" s="18">
        <f t="shared" si="21"/>
        <v>9.8649622532276382E-4</v>
      </c>
      <c r="BL68" s="18">
        <f t="shared" si="22"/>
        <v>-1.229886613231157E-2</v>
      </c>
      <c r="BM68" s="18">
        <f t="shared" si="23"/>
        <v>-8.4578950022974331E-3</v>
      </c>
      <c r="BN68" s="18">
        <f t="shared" si="24"/>
        <v>4.6726621858276474E-2</v>
      </c>
      <c r="BO68" s="18">
        <f t="shared" si="25"/>
        <v>3.1304390817228356E-3</v>
      </c>
      <c r="BP68" s="18">
        <f t="shared" si="26"/>
        <v>-1.0001659580851974E-2</v>
      </c>
      <c r="BQ68" s="18">
        <f t="shared" si="27"/>
        <v>-9.6043950916309129E-3</v>
      </c>
      <c r="BR68" s="18">
        <f t="shared" si="28"/>
        <v>4.6048699455875308E-2</v>
      </c>
      <c r="BS68" s="18">
        <f t="shared" si="29"/>
        <v>9.139754776801956E-3</v>
      </c>
      <c r="BT68" s="18">
        <f t="shared" si="30"/>
        <v>-6.3056918807128381E-3</v>
      </c>
      <c r="BU68" s="18">
        <f t="shared" si="31"/>
        <v>-8.3602878057056351E-3</v>
      </c>
      <c r="BV68" s="18">
        <f t="shared" si="32"/>
        <v>4.2713760818139823E-2</v>
      </c>
      <c r="BW68" s="18">
        <f t="shared" si="33"/>
        <v>-1.6358935839432709E-2</v>
      </c>
      <c r="BX68" s="18">
        <f t="shared" si="34"/>
        <v>-5.0213544815406852E-2</v>
      </c>
      <c r="BY68" s="18">
        <f t="shared" si="35"/>
        <v>-3.4637242537676083E-2</v>
      </c>
      <c r="BZ68" s="18">
        <f t="shared" si="36"/>
        <v>0.11093067891906006</v>
      </c>
      <c r="CA68" s="18">
        <f t="shared" si="37"/>
        <v>9.1458333333327424E-4</v>
      </c>
      <c r="CB68" s="18">
        <f t="shared" si="38"/>
        <v>-1.246733617912088E-2</v>
      </c>
      <c r="CC68" s="18">
        <f t="shared" si="39"/>
        <v>-7.6525762299678446E-3</v>
      </c>
      <c r="CD68" s="18">
        <f t="shared" si="40"/>
        <v>4.7087087658037596E-2</v>
      </c>
      <c r="CE68" s="19">
        <v>63</v>
      </c>
      <c r="CF68" s="18">
        <f t="shared" si="46"/>
        <v>3.1304390817228356E-3</v>
      </c>
      <c r="CG68" s="18">
        <f t="shared" si="46"/>
        <v>3.1304390817228356E-3</v>
      </c>
      <c r="CH68" s="18">
        <f t="shared" si="46"/>
        <v>3.1304390817228356E-3</v>
      </c>
      <c r="CI68" s="18">
        <f t="shared" si="46"/>
        <v>0</v>
      </c>
      <c r="CJ68" s="18">
        <f t="shared" si="46"/>
        <v>0</v>
      </c>
      <c r="CK68" s="24">
        <f t="shared" si="46"/>
        <v>3.1304390817228356E-3</v>
      </c>
      <c r="CL68" s="24">
        <f t="shared" si="46"/>
        <v>0</v>
      </c>
    </row>
    <row r="69" spans="1:90" x14ac:dyDescent="0.2">
      <c r="A69" s="19">
        <v>64</v>
      </c>
      <c r="B69" s="16" cm="1">
        <f t="array" ref="B69">INDEX(asset_mu,1,B$3)+INDEX(asset_rets_norm,$A69,B$3)</f>
        <v>9.0833333333331775E-4</v>
      </c>
      <c r="C69" s="16" cm="1">
        <f t="array" ref="C69">INDEX(asset_mu,1,C$3)+INDEX(asset_rets_norm,$A69,C$3)</f>
        <v>1.6866666666666076E-3</v>
      </c>
      <c r="D69" s="16" cm="1">
        <f t="array" ref="D69">INDEX(asset_mu,1,D$3)+INDEX(asset_rets_norm,$A69,D$3)</f>
        <v>3.4906249999999794E-3</v>
      </c>
      <c r="E69" s="16" cm="1">
        <f t="array" ref="E69">INDEX(asset_mu,1,E$3)+INDEX(asset_rets_norm,$A69,E$3)</f>
        <v>3.1249999999983643E-5</v>
      </c>
      <c r="F69" s="16" cm="1">
        <f t="array" ref="F69">INDEX(asset_mu,1,F$3)+INDEX(asset_rets_norm,$A69,F$3)</f>
        <v>-4.1309389624366631E-5</v>
      </c>
      <c r="G69" s="16" cm="1">
        <f t="array" ref="G69">INDEX(asset_mu,1,G$3)+INDEX(asset_rets_norm,$A69,G$3)</f>
        <v>6.5882195962001623E-4</v>
      </c>
      <c r="H69" s="16" cm="1">
        <f t="array" ref="H69">INDEX(asset_mu,1,H$3)+INDEX(asset_rets_norm,$A69,H$3)</f>
        <v>2.813864399262813E-3</v>
      </c>
      <c r="I69" s="16" cm="1">
        <f t="array" ref="I69">INDEX(asset_mu,1,I$3)+INDEX(asset_rets_norm,$A69,I$3)</f>
        <v>-5.234981529406988E-4</v>
      </c>
      <c r="J69" s="16" cm="1">
        <f t="array" ref="J69">INDEX(asset_mu,1,J$3)+INDEX(asset_rets_norm,$A69,J$3)</f>
        <v>-9.64316157700249E-3</v>
      </c>
      <c r="K69" s="16" cm="1">
        <f t="array" ref="K69">INDEX(asset_mu,1,K$3)+INDEX(asset_rets_norm,$A69,K$3)</f>
        <v>-3.1966931244780256E-3</v>
      </c>
      <c r="L69" s="16" cm="1">
        <f t="array" ref="L69">INDEX(asset_mu,1,L$3)+INDEX(asset_rets_norm,$A69,L$3)</f>
        <v>6.4682764496771811E-5</v>
      </c>
      <c r="M69" s="16" cm="1">
        <f t="array" ref="M69">INDEX(asset_mu,1,M$3)+INDEX(asset_rets_norm,$A69,M$3)</f>
        <v>-4.6547123550123317E-4</v>
      </c>
      <c r="N69" s="16" cm="1">
        <f t="array" ref="N69">INDEX(asset_mu,1,N$3)+INDEX(asset_rets_norm,$A69,N$3)</f>
        <v>-2.8235183267261762E-2</v>
      </c>
      <c r="O69" s="16" cm="1">
        <f t="array" ref="O69">INDEX(asset_mu,1,O$3)+INDEX(asset_rets_norm,$A69,O$3)</f>
        <v>-8.5961437747184288E-3</v>
      </c>
      <c r="P69" s="16" cm="1">
        <f t="array" ref="P69">INDEX(asset_mu,1,P$3)+INDEX(asset_rets_norm,$A69,P$3)</f>
        <v>-4.0158014836383146E-3</v>
      </c>
      <c r="Q69" s="16" cm="1">
        <f t="array" ref="Q69">INDEX(asset_mu,1,Q$3)+INDEX(asset_rets_norm,$A69,Q$3)</f>
        <v>-1.1475495671599257E-3</v>
      </c>
      <c r="R69" s="16" cm="1">
        <f t="array" ref="R69">INDEX(asset_mu,1,R$3)+INDEX(asset_rets_norm,$A69,R$3)</f>
        <v>-1.6781950080358172E-2</v>
      </c>
      <c r="S69" s="16" cm="1">
        <f t="array" ref="S69">INDEX(asset_mu,1,S$3)+INDEX(asset_rets_norm,$A69,S$3)</f>
        <v>-3.5874568159338129E-6</v>
      </c>
      <c r="T69" s="16" cm="1">
        <f t="array" ref="T69">INDEX(asset_mu,1,T$3)+INDEX(asset_rets_norm,$A69,T$3)</f>
        <v>2.3713432291310333E-2</v>
      </c>
      <c r="U69" s="16" cm="1">
        <f t="array" ref="U69">INDEX(asset_mu,1,U$3)+INDEX(asset_rets_norm,$A69,U$3)</f>
        <v>3.96060225054406E-3</v>
      </c>
      <c r="V69" s="16" cm="1">
        <f t="array" ref="V69">INDEX(asset_mu,1,V$3)+INDEX(asset_rets_norm,$A69,V$3)</f>
        <v>9.0833333333331775E-4</v>
      </c>
      <c r="W69" s="16" cm="1">
        <f t="array" ref="W69">INDEX(asset_mu,1,W$3)+INDEX(asset_rets_norm,$A69,W$3)</f>
        <v>1.7054166666666587E-3</v>
      </c>
      <c r="X69" s="16" cm="1">
        <f t="array" ref="X69">INDEX(asset_mu,1,X$3)+INDEX(asset_rets_norm,$A69,X$3)</f>
        <v>3.4340833333332747E-3</v>
      </c>
      <c r="Y69" s="16" cm="1">
        <f t="array" ref="Y69">INDEX(asset_mu,1,Y$3)+INDEX(asset_rets_norm,$A69,Y$3)</f>
        <v>9.3666666666772548E-5</v>
      </c>
      <c r="Z69" s="19">
        <v>64</v>
      </c>
      <c r="AA69" s="16" cm="1">
        <f t="array" ref="AA69">INDEX(fx_mu,1,AA$3)+INDEX(fx_rets_norm,$A69,AA$3)</f>
        <v>0</v>
      </c>
      <c r="AB69" s="16" cm="1">
        <f t="array" ref="AB69">INDEX(fx_mu,1,AB$3)+INDEX(fx_rets_norm,$A69,AB$3)</f>
        <v>-2.7583950614069229E-2</v>
      </c>
      <c r="AC69" s="16" cm="1">
        <f t="array" ref="AC69">INDEX(fx_mu,1,AC$3)+INDEX(fx_rets_norm,$A69,AC$3)</f>
        <v>-3.6002169944358779E-2</v>
      </c>
      <c r="AD69" s="16" cm="1">
        <f t="array" ref="AD69">INDEX(fx_mu,1,AD$3)+INDEX(fx_rets_norm,$A69,AD$3)</f>
        <v>-5.6664505532335686E-2</v>
      </c>
      <c r="AE69" s="19">
        <v>64</v>
      </c>
      <c r="AF69" s="16">
        <f t="shared" si="0"/>
        <v>0</v>
      </c>
      <c r="AG69" s="19">
        <v>64</v>
      </c>
      <c r="AH69" s="18" cm="1">
        <f t="array" ref="AH69">(1+B69)*(1+INDEX(fx_rets,$AG69,INDEX(fx_ix,1,AH$3)))-1</f>
        <v>9.0833333333328881E-4</v>
      </c>
      <c r="AI69" s="18" cm="1">
        <f t="array" ref="AI69">(1+C69)*(1+INDEX(fx_rets,$AG69,INDEX(fx_ix,1,AI$3)))-1</f>
        <v>-2.5943808877438412E-2</v>
      </c>
      <c r="AJ69" s="18" cm="1">
        <f t="array" ref="AJ69">(1+D69)*(1+INDEX(fx_rets,$AG69,INDEX(fx_ix,1,AJ$3)))-1</f>
        <v>-3.2637215018820886E-2</v>
      </c>
      <c r="AK69" s="18" cm="1">
        <f t="array" ref="AK69">(1+E69)*(1+INDEX(fx_rets,$AG69,INDEX(fx_ix,1,AK$3)))-1</f>
        <v>-5.6635026298133662E-2</v>
      </c>
      <c r="AL69" s="18" cm="1">
        <f t="array" ref="AL69">(1+F69)*(1+INDEX(fx_rets,$AG69,INDEX(fx_ix,1,AL$3)))-1</f>
        <v>-4.1309389624322179E-5</v>
      </c>
      <c r="AM69" s="18" cm="1">
        <f t="array" ref="AM69">(1+G69)*(1+INDEX(fx_rets,$AG69,INDEX(fx_ix,1,AM$3)))-1</f>
        <v>-2.6943301566846878E-2</v>
      </c>
      <c r="AN69" s="18" cm="1">
        <f t="array" ref="AN69">(1+H69)*(1+INDEX(fx_rets,$AG69,INDEX(fx_ix,1,AN$3)))-1</f>
        <v>-3.3289610769398625E-2</v>
      </c>
      <c r="AO69" s="18" cm="1">
        <f t="array" ref="AO69">(1+I69)*(1+INDEX(fx_rets,$AG69,INDEX(fx_ix,1,AO$3)))-1</f>
        <v>-5.7158339921292933E-2</v>
      </c>
      <c r="AP69" s="18" cm="1">
        <f t="array" ref="AP69">(1+J69)*(1+INDEX(fx_rets,$AG69,INDEX(fx_ix,1,AP$3)))-1</f>
        <v>-9.6431615770025125E-3</v>
      </c>
      <c r="AQ69" s="18" cm="1">
        <f t="array" ref="AQ69">(1+K69)*(1+INDEX(fx_rets,$AG69,INDEX(fx_ix,1,AQ$3)))-1</f>
        <v>-3.0692466313273381E-2</v>
      </c>
      <c r="AR69" s="18" cm="1">
        <f t="array" ref="AR69">(1+L69)*(1+INDEX(fx_rets,$AG69,INDEX(fx_ix,1,AR$3)))-1</f>
        <v>-3.5939815899741934E-2</v>
      </c>
      <c r="AS69" s="18" cm="1">
        <f t="array" ref="AS69">(1+M69)*(1+INDEX(fx_rets,$AG69,INDEX(fx_ix,1,AS$3)))-1</f>
        <v>-5.7103601070437771E-2</v>
      </c>
      <c r="AT69" s="18" cm="1">
        <f t="array" ref="AT69">(1+N69)*(1+INDEX(fx_rets,$AG69,INDEX(fx_ix,1,AT$3)))-1</f>
        <v>-2.823518326726171E-2</v>
      </c>
      <c r="AU69" s="18" cm="1">
        <f t="array" ref="AU69">(1+O69)*(1+INDEX(fx_rets,$AG69,INDEX(fx_ix,1,AU$3)))-1</f>
        <v>-3.5942978783434443E-2</v>
      </c>
      <c r="AV69" s="18" cm="1">
        <f t="array" ref="AV69">(1+P69)*(1+INDEX(fx_rets,$AG69,INDEX(fx_ix,1,AV$3)))-1</f>
        <v>-3.9873393860520356E-2</v>
      </c>
      <c r="AW69" s="18" cm="1">
        <f t="array" ref="AW69">(1+Q69)*(1+INDEX(fx_rets,$AG69,INDEX(fx_ix,1,AW$3)))-1</f>
        <v>-5.7747029770698677E-2</v>
      </c>
      <c r="AX69" s="18" cm="1">
        <f t="array" ref="AX69">(1+R69)*(1+INDEX(fx_rets,$AG69,INDEX(fx_ix,1,AX$3)))-1</f>
        <v>-1.678195008035821E-2</v>
      </c>
      <c r="AY69" s="18" cm="1">
        <f t="array" ref="AY69">(1+S69)*(1+INDEX(fx_rets,$AG69,INDEX(fx_ix,1,AY$3)))-1</f>
        <v>-2.7587439114653556E-2</v>
      </c>
      <c r="AZ69" s="18" cm="1">
        <f t="array" ref="AZ69">(1+T69)*(1+INDEX(fx_rets,$AG69,INDEX(fx_ix,1,AZ$3)))-1</f>
        <v>-1.3142472672364236E-2</v>
      </c>
      <c r="BA69" s="18" cm="1">
        <f t="array" ref="BA69">(1+U69)*(1+INDEX(fx_rets,$AG69,INDEX(fx_ix,1,BA$3)))-1</f>
        <v>-5.292832884992893E-2</v>
      </c>
      <c r="BB69" s="18" cm="1">
        <f t="array" ref="BB69">(1+V69)*(1+INDEX(fx_rets,$AG69,INDEX(fx_ix,1,BB$3)))-1</f>
        <v>9.0833333333328881E-4</v>
      </c>
      <c r="BC69" s="18" cm="1">
        <f t="array" ref="BC69">(1+W69)*(1+INDEX(fx_rets,$AG69,INDEX(fx_ix,1,BC$3)))-1</f>
        <v>-2.5925576076512469E-2</v>
      </c>
      <c r="BD69" s="18" cm="1">
        <f t="array" ref="BD69">(1+X69)*(1+INDEX(fx_rets,$AG69,INDEX(fx_ix,1,BD$3)))-1</f>
        <v>-3.2691721062795276E-2</v>
      </c>
      <c r="BE69" s="18" cm="1">
        <f t="array" ref="BE69">(1+Y69)*(1+INDEX(fx_rets,$AG69,INDEX(fx_ix,1,BE$3)))-1</f>
        <v>-5.6576146441020381E-2</v>
      </c>
      <c r="BF69" s="19">
        <v>64</v>
      </c>
      <c r="BG69" s="18">
        <f t="shared" si="17"/>
        <v>9.0833333333328881E-4</v>
      </c>
      <c r="BH69" s="18">
        <f t="shared" si="18"/>
        <v>-2.5943808877438412E-2</v>
      </c>
      <c r="BI69" s="18">
        <f t="shared" si="19"/>
        <v>-3.2637215018820886E-2</v>
      </c>
      <c r="BJ69" s="18">
        <f t="shared" si="20"/>
        <v>-5.6635026298133662E-2</v>
      </c>
      <c r="BK69" s="18">
        <f t="shared" si="21"/>
        <v>-4.1309389624322179E-5</v>
      </c>
      <c r="BL69" s="18">
        <f t="shared" si="22"/>
        <v>-2.6943301566846878E-2</v>
      </c>
      <c r="BM69" s="18">
        <f t="shared" si="23"/>
        <v>-3.3289610769398625E-2</v>
      </c>
      <c r="BN69" s="18">
        <f t="shared" si="24"/>
        <v>-5.7158339921292933E-2</v>
      </c>
      <c r="BO69" s="18">
        <f t="shared" si="25"/>
        <v>-9.6431615770025125E-3</v>
      </c>
      <c r="BP69" s="18">
        <f t="shared" si="26"/>
        <v>-3.0692466313273381E-2</v>
      </c>
      <c r="BQ69" s="18">
        <f t="shared" si="27"/>
        <v>-3.5939815899741934E-2</v>
      </c>
      <c r="BR69" s="18">
        <f t="shared" si="28"/>
        <v>-5.7103601070437771E-2</v>
      </c>
      <c r="BS69" s="18">
        <f t="shared" si="29"/>
        <v>-2.823518326726171E-2</v>
      </c>
      <c r="BT69" s="18">
        <f t="shared" si="30"/>
        <v>-3.5942978783434443E-2</v>
      </c>
      <c r="BU69" s="18">
        <f t="shared" si="31"/>
        <v>-3.9873393860520356E-2</v>
      </c>
      <c r="BV69" s="18">
        <f t="shared" si="32"/>
        <v>-5.7747029770698677E-2</v>
      </c>
      <c r="BW69" s="18">
        <f t="shared" si="33"/>
        <v>-1.678195008035821E-2</v>
      </c>
      <c r="BX69" s="18">
        <f t="shared" si="34"/>
        <v>-2.7587439114653556E-2</v>
      </c>
      <c r="BY69" s="18">
        <f t="shared" si="35"/>
        <v>-1.3142472672364236E-2</v>
      </c>
      <c r="BZ69" s="18">
        <f t="shared" si="36"/>
        <v>-5.292832884992893E-2</v>
      </c>
      <c r="CA69" s="18">
        <f t="shared" si="37"/>
        <v>9.0833333333328881E-4</v>
      </c>
      <c r="CB69" s="18">
        <f t="shared" si="38"/>
        <v>-2.5925576076512469E-2</v>
      </c>
      <c r="CC69" s="18">
        <f t="shared" si="39"/>
        <v>-3.2691721062795276E-2</v>
      </c>
      <c r="CD69" s="18">
        <f t="shared" si="40"/>
        <v>-5.6576146441020381E-2</v>
      </c>
      <c r="CE69" s="19">
        <v>64</v>
      </c>
      <c r="CF69" s="18">
        <f t="shared" si="46"/>
        <v>-9.6431615770025125E-3</v>
      </c>
      <c r="CG69" s="18">
        <f t="shared" si="46"/>
        <v>-9.6431615770025125E-3</v>
      </c>
      <c r="CH69" s="18">
        <f t="shared" si="46"/>
        <v>-9.6431615770025125E-3</v>
      </c>
      <c r="CI69" s="18">
        <f t="shared" si="46"/>
        <v>0</v>
      </c>
      <c r="CJ69" s="18">
        <f t="shared" si="46"/>
        <v>0</v>
      </c>
      <c r="CK69" s="24">
        <f t="shared" si="46"/>
        <v>-9.6431615770025125E-3</v>
      </c>
      <c r="CL69" s="24">
        <f t="shared" si="46"/>
        <v>0</v>
      </c>
    </row>
    <row r="70" spans="1:90" x14ac:dyDescent="0.2">
      <c r="A70" s="19">
        <v>65</v>
      </c>
      <c r="B70" s="16" cm="1">
        <f t="array" ref="B70">INDEX(asset_mu,1,B$3)+INDEX(asset_rets_norm,$A70,B$3)</f>
        <v>9.1666666666665115E-4</v>
      </c>
      <c r="C70" s="16" cm="1">
        <f t="array" ref="C70">INDEX(asset_mu,1,C$3)+INDEX(asset_rets_norm,$A70,C$3)</f>
        <v>1.7133333333332744E-3</v>
      </c>
      <c r="D70" s="16" cm="1">
        <f t="array" ref="D70">INDEX(asset_mu,1,D$3)+INDEX(asset_rets_norm,$A70,D$3)</f>
        <v>3.5604166666666462E-3</v>
      </c>
      <c r="E70" s="16" cm="1">
        <f t="array" ref="E70">INDEX(asset_mu,1,E$3)+INDEX(asset_rets_norm,$A70,E$3)</f>
        <v>3.1249999999983643E-5</v>
      </c>
      <c r="F70" s="16" cm="1">
        <f t="array" ref="F70">INDEX(asset_mu,1,F$3)+INDEX(asset_rets_norm,$A70,F$3)</f>
        <v>6.0786327207491548E-4</v>
      </c>
      <c r="G70" s="16" cm="1">
        <f t="array" ref="G70">INDEX(asset_mu,1,G$3)+INDEX(asset_rets_norm,$A70,G$3)</f>
        <v>1.7501458454872065E-3</v>
      </c>
      <c r="H70" s="16" cm="1">
        <f t="array" ref="H70">INDEX(asset_mu,1,H$3)+INDEX(asset_rets_norm,$A70,H$3)</f>
        <v>2.6458455649680766E-3</v>
      </c>
      <c r="I70" s="16" cm="1">
        <f t="array" ref="I70">INDEX(asset_mu,1,I$3)+INDEX(asset_rets_norm,$A70,I$3)</f>
        <v>8.1036476296839099E-4</v>
      </c>
      <c r="J70" s="16" cm="1">
        <f t="array" ref="J70">INDEX(asset_mu,1,J$3)+INDEX(asset_rets_norm,$A70,J$3)</f>
        <v>-9.2631550373931679E-4</v>
      </c>
      <c r="K70" s="16" cm="1">
        <f t="array" ref="K70">INDEX(asset_mu,1,K$3)+INDEX(asset_rets_norm,$A70,K$3)</f>
        <v>7.6037328695986706E-4</v>
      </c>
      <c r="L70" s="16" cm="1">
        <f t="array" ref="L70">INDEX(asset_mu,1,L$3)+INDEX(asset_rets_norm,$A70,L$3)</f>
        <v>-2.8726211106426917E-3</v>
      </c>
      <c r="M70" s="16" cm="1">
        <f t="array" ref="M70">INDEX(asset_mu,1,M$3)+INDEX(asset_rets_norm,$A70,M$3)</f>
        <v>8.663962788281103E-4</v>
      </c>
      <c r="N70" s="16" cm="1">
        <f t="array" ref="N70">INDEX(asset_mu,1,N$3)+INDEX(asset_rets_norm,$A70,N$3)</f>
        <v>-3.403950267197804E-3</v>
      </c>
      <c r="O70" s="16" cm="1">
        <f t="array" ref="O70">INDEX(asset_mu,1,O$3)+INDEX(asset_rets_norm,$A70,O$3)</f>
        <v>-1.0322235917739351E-3</v>
      </c>
      <c r="P70" s="16" cm="1">
        <f t="array" ref="P70">INDEX(asset_mu,1,P$3)+INDEX(asset_rets_norm,$A70,P$3)</f>
        <v>-6.2307022730258895E-3</v>
      </c>
      <c r="Q70" s="16" cm="1">
        <f t="array" ref="Q70">INDEX(asset_mu,1,Q$3)+INDEX(asset_rets_norm,$A70,Q$3)</f>
        <v>1.703644488710273E-3</v>
      </c>
      <c r="R70" s="16" cm="1">
        <f t="array" ref="R70">INDEX(asset_mu,1,R$3)+INDEX(asset_rets_norm,$A70,R$3)</f>
        <v>1.2074306201515322E-2</v>
      </c>
      <c r="S70" s="16" cm="1">
        <f t="array" ref="S70">INDEX(asset_mu,1,S$3)+INDEX(asset_rets_norm,$A70,S$3)</f>
        <v>-1.3582160230746088E-2</v>
      </c>
      <c r="T70" s="16" cm="1">
        <f t="array" ref="T70">INDEX(asset_mu,1,T$3)+INDEX(asset_rets_norm,$A70,T$3)</f>
        <v>-1.3141189834510137E-2</v>
      </c>
      <c r="U70" s="16" cm="1">
        <f t="array" ref="U70">INDEX(asset_mu,1,U$3)+INDEX(asset_rets_norm,$A70,U$3)</f>
        <v>-4.467177189866512E-2</v>
      </c>
      <c r="V70" s="16" cm="1">
        <f t="array" ref="V70">INDEX(asset_mu,1,V$3)+INDEX(asset_rets_norm,$A70,V$3)</f>
        <v>9.1666666666665115E-4</v>
      </c>
      <c r="W70" s="16" cm="1">
        <f t="array" ref="W70">INDEX(asset_mu,1,W$3)+INDEX(asset_rets_norm,$A70,W$3)</f>
        <v>1.8054999999999918E-3</v>
      </c>
      <c r="X70" s="16" cm="1">
        <f t="array" ref="X70">INDEX(asset_mu,1,X$3)+INDEX(asset_rets_norm,$A70,X$3)</f>
        <v>3.6592499999999412E-3</v>
      </c>
      <c r="Y70" s="16" cm="1">
        <f t="array" ref="Y70">INDEX(asset_mu,1,Y$3)+INDEX(asset_rets_norm,$A70,Y$3)</f>
        <v>5.9333333333439209E-5</v>
      </c>
      <c r="Z70" s="19">
        <v>65</v>
      </c>
      <c r="AA70" s="16" cm="1">
        <f t="array" ref="AA70">INDEX(fx_mu,1,AA$3)+INDEX(fx_rets_norm,$A70,AA$3)</f>
        <v>0</v>
      </c>
      <c r="AB70" s="16" cm="1">
        <f t="array" ref="AB70">INDEX(fx_mu,1,AB$3)+INDEX(fx_rets_norm,$A70,AB$3)</f>
        <v>1.7633110692932531E-2</v>
      </c>
      <c r="AC70" s="16" cm="1">
        <f t="array" ref="AC70">INDEX(fx_mu,1,AC$3)+INDEX(fx_rets_norm,$A70,AC$3)</f>
        <v>3.1218444529443008E-2</v>
      </c>
      <c r="AD70" s="16" cm="1">
        <f t="array" ref="AD70">INDEX(fx_mu,1,AD$3)+INDEX(fx_rets_norm,$A70,AD$3)</f>
        <v>9.3790228098104243E-3</v>
      </c>
      <c r="AE70" s="19">
        <v>65</v>
      </c>
      <c r="AF70" s="16">
        <f t="shared" ref="AF70:AF133" si="47">SUMPRODUCT(base_fx_wts,AA70:AD70)</f>
        <v>0</v>
      </c>
      <c r="AG70" s="19">
        <v>65</v>
      </c>
      <c r="AH70" s="18" cm="1">
        <f t="array" ref="AH70">(1+B70)*(1+INDEX(fx_rets,$AG70,INDEX(fx_ix,1,AH$3)))-1</f>
        <v>9.1666666666667673E-4</v>
      </c>
      <c r="AI70" s="18" cm="1">
        <f t="array" ref="AI70">(1+C70)*(1+INDEX(fx_rets,$AG70,INDEX(fx_ix,1,AI$3)))-1</f>
        <v>1.9376655422586486E-2</v>
      </c>
      <c r="AJ70" s="18" cm="1">
        <f t="array" ref="AJ70">(1+D70)*(1+INDEX(fx_rets,$AG70,INDEX(fx_ix,1,AJ$3)))-1</f>
        <v>3.4890011866319792E-2</v>
      </c>
      <c r="AK70" s="18" cm="1">
        <f t="array" ref="AK70">(1+E70)*(1+INDEX(fx_rets,$AG70,INDEX(fx_ix,1,AK$3)))-1</f>
        <v>9.4105659042731382E-3</v>
      </c>
      <c r="AL70" s="18" cm="1">
        <f t="array" ref="AL70">(1+F70)*(1+INDEX(fx_rets,$AG70,INDEX(fx_ix,1,AL$3)))-1</f>
        <v>6.0786327207495994E-4</v>
      </c>
      <c r="AM70" s="18" cm="1">
        <f t="array" ref="AM70">(1+G70)*(1+INDEX(fx_rets,$AG70,INDEX(fx_ix,1,AM$3)))-1</f>
        <v>1.9414117053841995E-2</v>
      </c>
      <c r="AN70" s="18" cm="1">
        <f t="array" ref="AN70">(1+H70)*(1+INDEX(fx_rets,$AG70,INDEX(fx_ix,1,AN$3)))-1</f>
        <v>3.3946889277414405E-2</v>
      </c>
      <c r="AO70" s="18" cm="1">
        <f t="array" ref="AO70">(1+I70)*(1+INDEX(fx_rets,$AG70,INDEX(fx_ix,1,AO$3)))-1</f>
        <v>1.0196988002375118E-2</v>
      </c>
      <c r="AP70" s="18" cm="1">
        <f t="array" ref="AP70">(1+J70)*(1+INDEX(fx_rets,$AG70,INDEX(fx_ix,1,AP$3)))-1</f>
        <v>-9.2631550373933891E-4</v>
      </c>
      <c r="AQ70" s="18" cm="1">
        <f t="array" ref="AQ70">(1+K70)*(1+INDEX(fx_rets,$AG70,INDEX(fx_ix,1,AQ$3)))-1</f>
        <v>1.8406891726229446E-2</v>
      </c>
      <c r="AR70" s="18" cm="1">
        <f t="array" ref="AR70">(1+L70)*(1+INDEX(fx_rets,$AG70,INDEX(fx_ix,1,AR$3)))-1</f>
        <v>2.8256144656003679E-2</v>
      </c>
      <c r="AS70" s="18" cm="1">
        <f t="array" ref="AS70">(1+M70)*(1+INDEX(fx_rets,$AG70,INDEX(fx_ix,1,AS$3)))-1</f>
        <v>1.0253545039099921E-2</v>
      </c>
      <c r="AT70" s="18" cm="1">
        <f t="array" ref="AT70">(1+N70)*(1+INDEX(fx_rets,$AG70,INDEX(fx_ix,1,AT$3)))-1</f>
        <v>-3.4039502671977528E-3</v>
      </c>
      <c r="AU70" s="18" cm="1">
        <f t="array" ref="AU70">(1+O70)*(1+INDEX(fx_rets,$AG70,INDEX(fx_ix,1,AU$3)))-1</f>
        <v>1.6582685788305129E-2</v>
      </c>
      <c r="AV70" s="18" cm="1">
        <f t="array" ref="AV70">(1+P70)*(1+INDEX(fx_rets,$AG70,INDEX(fx_ix,1,AV$3)))-1</f>
        <v>2.4793229423127228E-2</v>
      </c>
      <c r="AW70" s="18" cm="1">
        <f t="array" ref="AW70">(1+Q70)*(1+INDEX(fx_rets,$AG70,INDEX(fx_ix,1,AW$3)))-1</f>
        <v>1.1098645819040076E-2</v>
      </c>
      <c r="AX70" s="18" cm="1">
        <f t="array" ref="AX70">(1+R70)*(1+INDEX(fx_rets,$AG70,INDEX(fx_ix,1,AX$3)))-1</f>
        <v>1.2074306201515395E-2</v>
      </c>
      <c r="AY70" s="18" cm="1">
        <f t="array" ref="AY70">(1+S70)*(1+INDEX(fx_rets,$AG70,INDEX(fx_ix,1,AY$3)))-1</f>
        <v>3.8114547273886412E-3</v>
      </c>
      <c r="AZ70" s="18" cm="1">
        <f t="array" ref="AZ70">(1+T70)*(1+INDEX(fx_rets,$AG70,INDEX(fx_ix,1,AZ$3)))-1</f>
        <v>1.7667007189033246E-2</v>
      </c>
      <c r="BA70" s="18" cm="1">
        <f t="array" ref="BA70">(1+U70)*(1+INDEX(fx_rets,$AG70,INDEX(fx_ix,1,BA$3)))-1</f>
        <v>-3.5711726656446841E-2</v>
      </c>
      <c r="BB70" s="18" cm="1">
        <f t="array" ref="BB70">(1+V70)*(1+INDEX(fx_rets,$AG70,INDEX(fx_ix,1,BB$3)))-1</f>
        <v>9.1666666666667673E-4</v>
      </c>
      <c r="BC70" s="18" cm="1">
        <f t="array" ref="BC70">(1+W70)*(1+INDEX(fx_rets,$AG70,INDEX(fx_ix,1,BC$3)))-1</f>
        <v>1.9470447274288594E-2</v>
      </c>
      <c r="BD70" s="18" cm="1">
        <f t="array" ref="BD70">(1+X70)*(1+INDEX(fx_rets,$AG70,INDEX(fx_ix,1,BD$3)))-1</f>
        <v>3.4991930622587208E-2</v>
      </c>
      <c r="BE70" s="18" cm="1">
        <f t="array" ref="BE70">(1+Y70)*(1+INDEX(fx_rets,$AG70,INDEX(fx_ix,1,BE$3)))-1</f>
        <v>9.4389126318306094E-3</v>
      </c>
      <c r="BF70" s="19">
        <v>65</v>
      </c>
      <c r="BG70" s="18">
        <f t="shared" si="17"/>
        <v>9.1666666666667673E-4</v>
      </c>
      <c r="BH70" s="18">
        <f t="shared" si="18"/>
        <v>1.9376655422586486E-2</v>
      </c>
      <c r="BI70" s="18">
        <f t="shared" si="19"/>
        <v>3.4890011866319792E-2</v>
      </c>
      <c r="BJ70" s="18">
        <f t="shared" si="20"/>
        <v>9.4105659042731382E-3</v>
      </c>
      <c r="BK70" s="18">
        <f t="shared" si="21"/>
        <v>6.0786327207495994E-4</v>
      </c>
      <c r="BL70" s="18">
        <f t="shared" si="22"/>
        <v>1.9414117053841995E-2</v>
      </c>
      <c r="BM70" s="18">
        <f t="shared" si="23"/>
        <v>3.3946889277414405E-2</v>
      </c>
      <c r="BN70" s="18">
        <f t="shared" si="24"/>
        <v>1.0196988002375118E-2</v>
      </c>
      <c r="BO70" s="18">
        <f t="shared" si="25"/>
        <v>-9.2631550373933891E-4</v>
      </c>
      <c r="BP70" s="18">
        <f t="shared" si="26"/>
        <v>1.8406891726229446E-2</v>
      </c>
      <c r="BQ70" s="18">
        <f t="shared" si="27"/>
        <v>2.8256144656003679E-2</v>
      </c>
      <c r="BR70" s="18">
        <f t="shared" si="28"/>
        <v>1.0253545039099921E-2</v>
      </c>
      <c r="BS70" s="18">
        <f t="shared" si="29"/>
        <v>-3.4039502671977528E-3</v>
      </c>
      <c r="BT70" s="18">
        <f t="shared" si="30"/>
        <v>1.6582685788305129E-2</v>
      </c>
      <c r="BU70" s="18">
        <f t="shared" si="31"/>
        <v>2.4793229423127228E-2</v>
      </c>
      <c r="BV70" s="18">
        <f t="shared" si="32"/>
        <v>1.1098645819040076E-2</v>
      </c>
      <c r="BW70" s="18">
        <f t="shared" si="33"/>
        <v>1.2074306201515395E-2</v>
      </c>
      <c r="BX70" s="18">
        <f t="shared" si="34"/>
        <v>3.8114547273886412E-3</v>
      </c>
      <c r="BY70" s="18">
        <f t="shared" si="35"/>
        <v>1.7667007189033246E-2</v>
      </c>
      <c r="BZ70" s="18">
        <f t="shared" si="36"/>
        <v>-3.5711726656446841E-2</v>
      </c>
      <c r="CA70" s="18">
        <f t="shared" si="37"/>
        <v>9.1666666666667673E-4</v>
      </c>
      <c r="CB70" s="18">
        <f t="shared" si="38"/>
        <v>1.9470447274288594E-2</v>
      </c>
      <c r="CC70" s="18">
        <f t="shared" si="39"/>
        <v>3.4991930622587208E-2</v>
      </c>
      <c r="CD70" s="18">
        <f t="shared" si="40"/>
        <v>9.4389126318306094E-3</v>
      </c>
      <c r="CE70" s="19">
        <v>65</v>
      </c>
      <c r="CF70" s="18">
        <f t="shared" si="46"/>
        <v>-9.2631550373933891E-4</v>
      </c>
      <c r="CG70" s="18">
        <f t="shared" si="46"/>
        <v>-9.2631550373933891E-4</v>
      </c>
      <c r="CH70" s="18">
        <f t="shared" si="46"/>
        <v>-9.2631550373933891E-4</v>
      </c>
      <c r="CI70" s="18">
        <f t="shared" si="46"/>
        <v>0</v>
      </c>
      <c r="CJ70" s="18">
        <f t="shared" si="46"/>
        <v>0</v>
      </c>
      <c r="CK70" s="24">
        <f t="shared" si="46"/>
        <v>-9.2631550373933891E-4</v>
      </c>
      <c r="CL70" s="24">
        <f t="shared" si="46"/>
        <v>0</v>
      </c>
    </row>
    <row r="71" spans="1:90" x14ac:dyDescent="0.2">
      <c r="A71" s="19">
        <v>66</v>
      </c>
      <c r="B71" s="16" cm="1">
        <f t="array" ref="B71">INDEX(asset_mu,1,B$3)+INDEX(asset_rets_norm,$A71,B$3)</f>
        <v>9.2812499999998441E-4</v>
      </c>
      <c r="C71" s="16" cm="1">
        <f t="array" ref="C71">INDEX(asset_mu,1,C$3)+INDEX(asset_rets_norm,$A71,C$3)</f>
        <v>1.7191666666666078E-3</v>
      </c>
      <c r="D71" s="16" cm="1">
        <f t="array" ref="D71">INDEX(asset_mu,1,D$3)+INDEX(asset_rets_norm,$A71,D$3)</f>
        <v>3.720833333333313E-3</v>
      </c>
      <c r="E71" s="16" cm="1">
        <f t="array" ref="E71">INDEX(asset_mu,1,E$3)+INDEX(asset_rets_norm,$A71,E$3)</f>
        <v>3.1249999999983643E-5</v>
      </c>
      <c r="F71" s="16" cm="1">
        <f t="array" ref="F71">INDEX(asset_mu,1,F$3)+INDEX(asset_rets_norm,$A71,F$3)</f>
        <v>2.7720599944553999E-4</v>
      </c>
      <c r="G71" s="16" cm="1">
        <f t="array" ref="G71">INDEX(asset_mu,1,G$3)+INDEX(asset_rets_norm,$A71,G$3)</f>
        <v>1.3810316139766699E-3</v>
      </c>
      <c r="H71" s="16" cm="1">
        <f t="array" ref="H71">INDEX(asset_mu,1,H$3)+INDEX(asset_rets_norm,$A71,H$3)</f>
        <v>4.6161099957413819E-3</v>
      </c>
      <c r="I71" s="16" cm="1">
        <f t="array" ref="I71">INDEX(asset_mu,1,I$3)+INDEX(asset_rets_norm,$A71,I$3)</f>
        <v>-2.6661136949387965E-4</v>
      </c>
      <c r="J71" s="16" cm="1">
        <f t="array" ref="J71">INDEX(asset_mu,1,J$3)+INDEX(asset_rets_norm,$A71,J$3)</f>
        <v>-8.4906076897795033E-5</v>
      </c>
      <c r="K71" s="16" cm="1">
        <f t="array" ref="K71">INDEX(asset_mu,1,K$3)+INDEX(asset_rets_norm,$A71,K$3)</f>
        <v>7.140671223095777E-4</v>
      </c>
      <c r="L71" s="16" cm="1">
        <f t="array" ref="L71">INDEX(asset_mu,1,L$3)+INDEX(asset_rets_norm,$A71,L$3)</f>
        <v>6.1554565930710299E-3</v>
      </c>
      <c r="M71" s="16" cm="1">
        <f t="array" ref="M71">INDEX(asset_mu,1,M$3)+INDEX(asset_rets_norm,$A71,M$3)</f>
        <v>-6.3841413600374832E-4</v>
      </c>
      <c r="N71" s="16" cm="1">
        <f t="array" ref="N71">INDEX(asset_mu,1,N$3)+INDEX(asset_rets_norm,$A71,N$3)</f>
        <v>2.6842940091437771E-3</v>
      </c>
      <c r="O71" s="16" cm="1">
        <f t="array" ref="O71">INDEX(asset_mu,1,O$3)+INDEX(asset_rets_norm,$A71,O$3)</f>
        <v>3.0694796472216426E-4</v>
      </c>
      <c r="P71" s="16" cm="1">
        <f t="array" ref="P71">INDEX(asset_mu,1,P$3)+INDEX(asset_rets_norm,$A71,P$3)</f>
        <v>7.2221108974132257E-3</v>
      </c>
      <c r="Q71" s="16" cm="1">
        <f t="array" ref="Q71">INDEX(asset_mu,1,Q$3)+INDEX(asset_rets_norm,$A71,Q$3)</f>
        <v>-3.2968326857411284E-3</v>
      </c>
      <c r="R71" s="16" cm="1">
        <f t="array" ref="R71">INDEX(asset_mu,1,R$3)+INDEX(asset_rets_norm,$A71,R$3)</f>
        <v>1.7989078059749291E-2</v>
      </c>
      <c r="S71" s="16" cm="1">
        <f t="array" ref="S71">INDEX(asset_mu,1,S$3)+INDEX(asset_rets_norm,$A71,S$3)</f>
        <v>2.2352179573904795E-2</v>
      </c>
      <c r="T71" s="16" cm="1">
        <f t="array" ref="T71">INDEX(asset_mu,1,T$3)+INDEX(asset_rets_norm,$A71,T$3)</f>
        <v>7.5383122305731519E-3</v>
      </c>
      <c r="U71" s="16" cm="1">
        <f t="array" ref="U71">INDEX(asset_mu,1,U$3)+INDEX(asset_rets_norm,$A71,U$3)</f>
        <v>5.5400454061231612E-2</v>
      </c>
      <c r="V71" s="16" cm="1">
        <f t="array" ref="V71">INDEX(asset_mu,1,V$3)+INDEX(asset_rets_norm,$A71,V$3)</f>
        <v>9.2812499999998441E-4</v>
      </c>
      <c r="W71" s="16" cm="1">
        <f t="array" ref="W71">INDEX(asset_mu,1,W$3)+INDEX(asset_rets_norm,$A71,W$3)</f>
        <v>1.9215833333333253E-3</v>
      </c>
      <c r="X71" s="16" cm="1">
        <f t="array" ref="X71">INDEX(asset_mu,1,X$3)+INDEX(asset_rets_norm,$A71,X$3)</f>
        <v>4.1216666666666086E-3</v>
      </c>
      <c r="Y71" s="16" cm="1">
        <f t="array" ref="Y71">INDEX(asset_mu,1,Y$3)+INDEX(asset_rets_norm,$A71,Y$3)</f>
        <v>2.508333333343921E-5</v>
      </c>
      <c r="Z71" s="19">
        <v>66</v>
      </c>
      <c r="AA71" s="16" cm="1">
        <f t="array" ref="AA71">INDEX(fx_mu,1,AA$3)+INDEX(fx_rets_norm,$A71,AA$3)</f>
        <v>0</v>
      </c>
      <c r="AB71" s="16" cm="1">
        <f t="array" ref="AB71">INDEX(fx_mu,1,AB$3)+INDEX(fx_rets_norm,$A71,AB$3)</f>
        <v>1.0590561980749274E-3</v>
      </c>
      <c r="AC71" s="16" cm="1">
        <f t="array" ref="AC71">INDEX(fx_mu,1,AC$3)+INDEX(fx_rets_norm,$A71,AC$3)</f>
        <v>-5.7482293983292998E-3</v>
      </c>
      <c r="AD71" s="16" cm="1">
        <f t="array" ref="AD71">INDEX(fx_mu,1,AD$3)+INDEX(fx_rets_norm,$A71,AD$3)</f>
        <v>7.1435540618146852E-3</v>
      </c>
      <c r="AE71" s="19">
        <v>66</v>
      </c>
      <c r="AF71" s="16">
        <f t="shared" si="47"/>
        <v>0</v>
      </c>
      <c r="AG71" s="19">
        <v>66</v>
      </c>
      <c r="AH71" s="18" cm="1">
        <f t="array" ref="AH71">(1+B71)*(1+INDEX(fx_rets,$AG71,INDEX(fx_ix,1,AH$3)))-1</f>
        <v>9.2812499999994635E-4</v>
      </c>
      <c r="AI71" s="18" cm="1">
        <f t="array" ref="AI71">(1+C71)*(1+INDEX(fx_rets,$AG71,INDEX(fx_ix,1,AI$3)))-1</f>
        <v>2.7800435588556383E-3</v>
      </c>
      <c r="AJ71" s="18" cm="1">
        <f t="array" ref="AJ71">(1+D71)*(1+INDEX(fx_rets,$AG71,INDEX(fx_ix,1,AJ$3)))-1</f>
        <v>-2.04878426854882E-3</v>
      </c>
      <c r="AK71" s="18" cm="1">
        <f t="array" ref="AK71">(1+E71)*(1+INDEX(fx_rets,$AG71,INDEX(fx_ix,1,AK$3)))-1</f>
        <v>7.1750272978792218E-3</v>
      </c>
      <c r="AL71" s="18" cm="1">
        <f t="array" ref="AL71">(1+F71)*(1+INDEX(fx_rets,$AG71,INDEX(fx_ix,1,AL$3)))-1</f>
        <v>2.7720599944558444E-4</v>
      </c>
      <c r="AM71" s="18" cm="1">
        <f t="array" ref="AM71">(1+G71)*(1+INDEX(fx_rets,$AG71,INDEX(fx_ix,1,AM$3)))-1</f>
        <v>2.441550402142223E-3</v>
      </c>
      <c r="AN71" s="18" cm="1">
        <f t="array" ref="AN71">(1+H71)*(1+INDEX(fx_rets,$AG71,INDEX(fx_ix,1,AN$3)))-1</f>
        <v>-1.158653861771386E-3</v>
      </c>
      <c r="AO71" s="18" cm="1">
        <f t="array" ref="AO71">(1+I71)*(1+INDEX(fx_rets,$AG71,INDEX(fx_ix,1,AO$3)))-1</f>
        <v>6.8750381395894511E-3</v>
      </c>
      <c r="AP71" s="18" cm="1">
        <f t="array" ref="AP71">(1+J71)*(1+INDEX(fx_rets,$AG71,INDEX(fx_ix,1,AP$3)))-1</f>
        <v>-8.4906076897817151E-5</v>
      </c>
      <c r="AQ71" s="18" cm="1">
        <f t="array" ref="AQ71">(1+K71)*(1+INDEX(fx_rets,$AG71,INDEX(fx_ix,1,AQ$3)))-1</f>
        <v>1.7738795575963362E-3</v>
      </c>
      <c r="AR71" s="18" cm="1">
        <f t="array" ref="AR71">(1+L71)*(1+INDEX(fx_rets,$AG71,INDEX(fx_ix,1,AR$3)))-1</f>
        <v>3.7184421819325131E-4</v>
      </c>
      <c r="AS71" s="18" cm="1">
        <f t="array" ref="AS71">(1+M71)*(1+INDEX(fx_rets,$AG71,INDEX(fx_ix,1,AS$3)))-1</f>
        <v>6.50057937991666E-3</v>
      </c>
      <c r="AT71" s="18" cm="1">
        <f t="array" ref="AT71">(1+N71)*(1+INDEX(fx_rets,$AG71,INDEX(fx_ix,1,AT$3)))-1</f>
        <v>2.6842940091438283E-3</v>
      </c>
      <c r="AU71" s="18" cm="1">
        <f t="array" ref="AU71">(1+O71)*(1+INDEX(fx_rets,$AG71,INDEX(fx_ix,1,AU$3)))-1</f>
        <v>1.3663292379417769E-3</v>
      </c>
      <c r="AV71" s="18" cm="1">
        <f t="array" ref="AV71">(1+P71)*(1+INDEX(fx_rets,$AG71,INDEX(fx_ix,1,AV$3)))-1</f>
        <v>1.4323671489056E-3</v>
      </c>
      <c r="AW71" s="18" cm="1">
        <f t="array" ref="AW71">(1+Q71)*(1+INDEX(fx_rets,$AG71,INDEX(fx_ix,1,AW$3)))-1</f>
        <v>3.8231702735502804E-3</v>
      </c>
      <c r="AX71" s="18" cm="1">
        <f t="array" ref="AX71">(1+R71)*(1+INDEX(fx_rets,$AG71,INDEX(fx_ix,1,AX$3)))-1</f>
        <v>1.7989078059749364E-2</v>
      </c>
      <c r="AY71" s="18" cm="1">
        <f t="array" ref="AY71">(1+S71)*(1+INDEX(fx_rets,$AG71,INDEX(fx_ix,1,AY$3)))-1</f>
        <v>2.3434907986298104E-2</v>
      </c>
      <c r="AZ71" s="18" cm="1">
        <f t="array" ref="AZ71">(1+T71)*(1+INDEX(fx_rets,$AG71,INDEX(fx_ix,1,AZ$3)))-1</f>
        <v>1.7467508842663459E-3</v>
      </c>
      <c r="BA71" s="18" cm="1">
        <f t="array" ref="BA71">(1+U71)*(1+INDEX(fx_rets,$AG71,INDEX(fx_ix,1,BA$3)))-1</f>
        <v>6.2939764261681796E-2</v>
      </c>
      <c r="BB71" s="18" cm="1">
        <f t="array" ref="BB71">(1+V71)*(1+INDEX(fx_rets,$AG71,INDEX(fx_ix,1,BB$3)))-1</f>
        <v>9.2812499999994635E-4</v>
      </c>
      <c r="BC71" s="18" cm="1">
        <f t="array" ref="BC71">(1+W71)*(1+INDEX(fx_rets,$AG71,INDEX(fx_ix,1,BC$3)))-1</f>
        <v>2.9826745961476497E-3</v>
      </c>
      <c r="BD71" s="18" cm="1">
        <f t="array" ref="BD71">(1+X71)*(1+INDEX(fx_rets,$AG71,INDEX(fx_ix,1,BD$3)))-1</f>
        <v>-1.6502550171662023E-3</v>
      </c>
      <c r="BE71" s="18" cm="1">
        <f t="array" ref="BE71">(1+Y71)*(1+INDEX(fx_rets,$AG71,INDEX(fx_ix,1,BE$3)))-1</f>
        <v>7.1688165792960223E-3</v>
      </c>
      <c r="BF71" s="19">
        <v>66</v>
      </c>
      <c r="BG71" s="18">
        <f t="shared" ref="BG71:BG134" si="48">(1+AH71)/(1+$AF71)-1</f>
        <v>9.2812499999994635E-4</v>
      </c>
      <c r="BH71" s="18">
        <f t="shared" ref="BH71:BH134" si="49">(1+AI71)/(1+$AF71)-1</f>
        <v>2.7800435588556383E-3</v>
      </c>
      <c r="BI71" s="18">
        <f t="shared" ref="BI71:BI134" si="50">(1+AJ71)/(1+$AF71)-1</f>
        <v>-2.04878426854882E-3</v>
      </c>
      <c r="BJ71" s="18">
        <f t="shared" ref="BJ71:BJ134" si="51">(1+AK71)/(1+$AF71)-1</f>
        <v>7.1750272978792218E-3</v>
      </c>
      <c r="BK71" s="18">
        <f t="shared" ref="BK71:BK134" si="52">(1+AL71)/(1+$AF71)-1</f>
        <v>2.7720599944558444E-4</v>
      </c>
      <c r="BL71" s="18">
        <f t="shared" ref="BL71:BL134" si="53">(1+AM71)/(1+$AF71)-1</f>
        <v>2.441550402142223E-3</v>
      </c>
      <c r="BM71" s="18">
        <f t="shared" ref="BM71:BM134" si="54">(1+AN71)/(1+$AF71)-1</f>
        <v>-1.158653861771386E-3</v>
      </c>
      <c r="BN71" s="18">
        <f t="shared" ref="BN71:BN134" si="55">(1+AO71)/(1+$AF71)-1</f>
        <v>6.8750381395894511E-3</v>
      </c>
      <c r="BO71" s="18">
        <f t="shared" ref="BO71:BO134" si="56">(1+AP71)/(1+$AF71)-1</f>
        <v>-8.4906076897817151E-5</v>
      </c>
      <c r="BP71" s="18">
        <f t="shared" ref="BP71:BP134" si="57">(1+AQ71)/(1+$AF71)-1</f>
        <v>1.7738795575963362E-3</v>
      </c>
      <c r="BQ71" s="18">
        <f t="shared" ref="BQ71:BQ134" si="58">(1+AR71)/(1+$AF71)-1</f>
        <v>3.7184421819325131E-4</v>
      </c>
      <c r="BR71" s="18">
        <f t="shared" ref="BR71:BR134" si="59">(1+AS71)/(1+$AF71)-1</f>
        <v>6.50057937991666E-3</v>
      </c>
      <c r="BS71" s="18">
        <f t="shared" ref="BS71:BS134" si="60">(1+AT71)/(1+$AF71)-1</f>
        <v>2.6842940091438283E-3</v>
      </c>
      <c r="BT71" s="18">
        <f t="shared" ref="BT71:BT134" si="61">(1+AU71)/(1+$AF71)-1</f>
        <v>1.3663292379417769E-3</v>
      </c>
      <c r="BU71" s="18">
        <f t="shared" ref="BU71:BU134" si="62">(1+AV71)/(1+$AF71)-1</f>
        <v>1.4323671489056E-3</v>
      </c>
      <c r="BV71" s="18">
        <f t="shared" ref="BV71:BV134" si="63">(1+AW71)/(1+$AF71)-1</f>
        <v>3.8231702735502804E-3</v>
      </c>
      <c r="BW71" s="18">
        <f t="shared" ref="BW71:BW134" si="64">(1+AX71)/(1+$AF71)-1</f>
        <v>1.7989078059749364E-2</v>
      </c>
      <c r="BX71" s="18">
        <f t="shared" ref="BX71:BX134" si="65">(1+AY71)/(1+$AF71)-1</f>
        <v>2.3434907986298104E-2</v>
      </c>
      <c r="BY71" s="18">
        <f t="shared" ref="BY71:BY134" si="66">(1+AZ71)/(1+$AF71)-1</f>
        <v>1.7467508842663459E-3</v>
      </c>
      <c r="BZ71" s="18">
        <f t="shared" ref="BZ71:BZ134" si="67">(1+BA71)/(1+$AF71)-1</f>
        <v>6.2939764261681796E-2</v>
      </c>
      <c r="CA71" s="18">
        <f t="shared" ref="CA71:CA134" si="68">(1+BB71)/(1+$AF71)-1</f>
        <v>9.2812499999994635E-4</v>
      </c>
      <c r="CB71" s="18">
        <f t="shared" ref="CB71:CB134" si="69">(1+BC71)/(1+$AF71)-1</f>
        <v>2.9826745961476497E-3</v>
      </c>
      <c r="CC71" s="18">
        <f t="shared" ref="CC71:CC134" si="70">(1+BD71)/(1+$AF71)-1</f>
        <v>-1.6502550171662023E-3</v>
      </c>
      <c r="CD71" s="18">
        <f t="shared" ref="CD71:CD134" si="71">(1+BE71)/(1+$AF71)-1</f>
        <v>7.1688165792960223E-3</v>
      </c>
      <c r="CE71" s="19">
        <v>66</v>
      </c>
      <c r="CF71" s="18">
        <f t="shared" si="46"/>
        <v>-8.4906076897817151E-5</v>
      </c>
      <c r="CG71" s="18">
        <f t="shared" si="46"/>
        <v>-8.4906076897817151E-5</v>
      </c>
      <c r="CH71" s="18">
        <f t="shared" si="46"/>
        <v>-8.4906076897817151E-5</v>
      </c>
      <c r="CI71" s="18">
        <f t="shared" si="46"/>
        <v>0</v>
      </c>
      <c r="CJ71" s="18">
        <f t="shared" si="46"/>
        <v>0</v>
      </c>
      <c r="CK71" s="24">
        <f t="shared" si="46"/>
        <v>-8.4906076897817151E-5</v>
      </c>
      <c r="CL71" s="24">
        <f t="shared" si="46"/>
        <v>0</v>
      </c>
    </row>
    <row r="72" spans="1:90" x14ac:dyDescent="0.2">
      <c r="A72" s="19">
        <v>67</v>
      </c>
      <c r="B72" s="16" cm="1">
        <f t="array" ref="B72">INDEX(asset_mu,1,B$3)+INDEX(asset_rets_norm,$A72,B$3)</f>
        <v>1.1406249999999843E-3</v>
      </c>
      <c r="C72" s="16" cm="1">
        <f t="array" ref="C72">INDEX(asset_mu,1,C$3)+INDEX(asset_rets_norm,$A72,C$3)</f>
        <v>1.7291666666666078E-3</v>
      </c>
      <c r="D72" s="16" cm="1">
        <f t="array" ref="D72">INDEX(asset_mu,1,D$3)+INDEX(asset_rets_norm,$A72,D$3)</f>
        <v>3.8541666666666464E-3</v>
      </c>
      <c r="E72" s="16" cm="1">
        <f t="array" ref="E72">INDEX(asset_mu,1,E$3)+INDEX(asset_rets_norm,$A72,E$3)</f>
        <v>3.2291666666650317E-5</v>
      </c>
      <c r="F72" s="16" cm="1">
        <f t="array" ref="F72">INDEX(asset_mu,1,F$3)+INDEX(asset_rets_norm,$A72,F$3)</f>
        <v>1.5802259487251557E-3</v>
      </c>
      <c r="G72" s="16" cm="1">
        <f t="array" ref="G72">INDEX(asset_mu,1,G$3)+INDEX(asset_rets_norm,$A72,G$3)</f>
        <v>2.0936144758485942E-3</v>
      </c>
      <c r="H72" s="16" cm="1">
        <f t="array" ref="H72">INDEX(asset_mu,1,H$3)+INDEX(asset_rets_norm,$A72,H$3)</f>
        <v>3.1641976336645138E-3</v>
      </c>
      <c r="I72" s="16" cm="1">
        <f t="array" ref="I72">INDEX(asset_mu,1,I$3)+INDEX(asset_rets_norm,$A72,I$3)</f>
        <v>1.6791118486017572E-4</v>
      </c>
      <c r="J72" s="16" cm="1">
        <f t="array" ref="J72">INDEX(asset_mu,1,J$3)+INDEX(asset_rets_norm,$A72,J$3)</f>
        <v>3.6173060071053253E-3</v>
      </c>
      <c r="K72" s="16" cm="1">
        <f t="array" ref="K72">INDEX(asset_mu,1,K$3)+INDEX(asset_rets_norm,$A72,K$3)</f>
        <v>3.8173573763577856E-3</v>
      </c>
      <c r="L72" s="16" cm="1">
        <f t="array" ref="L72">INDEX(asset_mu,1,L$3)+INDEX(asset_rets_norm,$A72,L$3)</f>
        <v>2.4586792935186075E-3</v>
      </c>
      <c r="M72" s="16" cm="1">
        <f t="array" ref="M72">INDEX(asset_mu,1,M$3)+INDEX(asset_rets_norm,$A72,M$3)</f>
        <v>-2.2196356549265286E-4</v>
      </c>
      <c r="N72" s="16" cm="1">
        <f t="array" ref="N72">INDEX(asset_mu,1,N$3)+INDEX(asset_rets_norm,$A72,N$3)</f>
        <v>7.5533254276731231E-3</v>
      </c>
      <c r="O72" s="16" cm="1">
        <f t="array" ref="O72">INDEX(asset_mu,1,O$3)+INDEX(asset_rets_norm,$A72,O$3)</f>
        <v>6.5411503067018531E-3</v>
      </c>
      <c r="P72" s="16" cm="1">
        <f t="array" ref="P72">INDEX(asset_mu,1,P$3)+INDEX(asset_rets_norm,$A72,P$3)</f>
        <v>2.0592126178048619E-3</v>
      </c>
      <c r="Q72" s="16" cm="1">
        <f t="array" ref="Q72">INDEX(asset_mu,1,Q$3)+INDEX(asset_rets_norm,$A72,Q$3)</f>
        <v>-1.3432215440484486E-3</v>
      </c>
      <c r="R72" s="16" cm="1">
        <f t="array" ref="R72">INDEX(asset_mu,1,R$3)+INDEX(asset_rets_norm,$A72,R$3)</f>
        <v>-3.4290522772693802E-2</v>
      </c>
      <c r="S72" s="16" cm="1">
        <f t="array" ref="S72">INDEX(asset_mu,1,S$3)+INDEX(asset_rets_norm,$A72,S$3)</f>
        <v>-3.2382571822929127E-2</v>
      </c>
      <c r="T72" s="16" cm="1">
        <f t="array" ref="T72">INDEX(asset_mu,1,T$3)+INDEX(asset_rets_norm,$A72,T$3)</f>
        <v>-1.1424475258170764E-2</v>
      </c>
      <c r="U72" s="16" cm="1">
        <f t="array" ref="U72">INDEX(asset_mu,1,U$3)+INDEX(asset_rets_norm,$A72,U$3)</f>
        <v>-4.4952849639130939E-2</v>
      </c>
      <c r="V72" s="16" cm="1">
        <f t="array" ref="V72">INDEX(asset_mu,1,V$3)+INDEX(asset_rets_norm,$A72,V$3)</f>
        <v>1.1406249999999843E-3</v>
      </c>
      <c r="W72" s="16" cm="1">
        <f t="array" ref="W72">INDEX(asset_mu,1,W$3)+INDEX(asset_rets_norm,$A72,W$3)</f>
        <v>1.9526666666666585E-3</v>
      </c>
      <c r="X72" s="16" cm="1">
        <f t="array" ref="X72">INDEX(asset_mu,1,X$3)+INDEX(asset_rets_norm,$A72,X$3)</f>
        <v>4.0609166666666086E-3</v>
      </c>
      <c r="Y72" s="16" cm="1">
        <f t="array" ref="Y72">INDEX(asset_mu,1,Y$3)+INDEX(asset_rets_norm,$A72,Y$3)</f>
        <v>1.7483333333343919E-4</v>
      </c>
      <c r="Z72" s="19">
        <v>67</v>
      </c>
      <c r="AA72" s="16" cm="1">
        <f t="array" ref="AA72">INDEX(fx_mu,1,AA$3)+INDEX(fx_rets_norm,$A72,AA$3)</f>
        <v>0</v>
      </c>
      <c r="AB72" s="16" cm="1">
        <f t="array" ref="AB72">INDEX(fx_mu,1,AB$3)+INDEX(fx_rets_norm,$A72,AB$3)</f>
        <v>-1.5061273339127622E-2</v>
      </c>
      <c r="AC72" s="16" cm="1">
        <f t="array" ref="AC72">INDEX(fx_mu,1,AC$3)+INDEX(fx_rets_norm,$A72,AC$3)</f>
        <v>6.223898196580168E-4</v>
      </c>
      <c r="AD72" s="16" cm="1">
        <f t="array" ref="AD72">INDEX(fx_mu,1,AD$3)+INDEX(fx_rets_norm,$A72,AD$3)</f>
        <v>-2.3009631863035816E-2</v>
      </c>
      <c r="AE72" s="19">
        <v>67</v>
      </c>
      <c r="AF72" s="16">
        <f t="shared" si="47"/>
        <v>0</v>
      </c>
      <c r="AG72" s="19">
        <v>67</v>
      </c>
      <c r="AH72" s="18" cm="1">
        <f t="array" ref="AH72">(1+B72)*(1+INDEX(fx_rets,$AG72,INDEX(fx_ix,1,AH$3)))-1</f>
        <v>1.1406249999998952E-3</v>
      </c>
      <c r="AI72" s="18" cm="1">
        <f t="array" ref="AI72">(1+C72)*(1+INDEX(fx_rets,$AG72,INDEX(fx_ix,1,AI$3)))-1</f>
        <v>-1.3358150124276658E-2</v>
      </c>
      <c r="AJ72" s="18" cm="1">
        <f t="array" ref="AJ72">(1+D72)*(1+INDEX(fx_rets,$AG72,INDEX(fx_ix,1,AJ$3)))-1</f>
        <v>4.478955280421415E-3</v>
      </c>
      <c r="AK72" s="18" cm="1">
        <f t="array" ref="AK72">(1+E72)*(1+INDEX(fx_rets,$AG72,INDEX(fx_ix,1,AK$3)))-1</f>
        <v>-2.2978083215731471E-2</v>
      </c>
      <c r="AL72" s="18" cm="1">
        <f t="array" ref="AL72">(1+F72)*(1+INDEX(fx_rets,$AG72,INDEX(fx_ix,1,AL$3)))-1</f>
        <v>1.5802259487252002E-3</v>
      </c>
      <c r="AM72" s="18" cm="1">
        <f t="array" ref="AM72">(1+G72)*(1+INDEX(fx_rets,$AG72,INDEX(fx_ix,1,AM$3)))-1</f>
        <v>-1.2999191363166629E-2</v>
      </c>
      <c r="AN72" s="18" cm="1">
        <f t="array" ref="AN72">(1+H72)*(1+INDEX(fx_rets,$AG72,INDEX(fx_ix,1,AN$3)))-1</f>
        <v>3.7885568177171702E-3</v>
      </c>
      <c r="AO72" s="18" cm="1">
        <f t="array" ref="AO72">(1+I72)*(1+INDEX(fx_rets,$AG72,INDEX(fx_ix,1,AO$3)))-1</f>
        <v>-2.2845584252724871E-2</v>
      </c>
      <c r="AP72" s="18" cm="1">
        <f t="array" ref="AP72">(1+J72)*(1+INDEX(fx_rets,$AG72,INDEX(fx_ix,1,AP$3)))-1</f>
        <v>3.6173060071054142E-3</v>
      </c>
      <c r="AQ72" s="18" cm="1">
        <f t="array" ref="AQ72">(1+K72)*(1+INDEX(fx_rets,$AG72,INDEX(fx_ix,1,AQ$3)))-1</f>
        <v>-1.1301410225648345E-2</v>
      </c>
      <c r="AR72" s="18" cm="1">
        <f t="array" ref="AR72">(1+L72)*(1+INDEX(fx_rets,$AG72,INDEX(fx_ix,1,AR$3)))-1</f>
        <v>3.0825993701386611E-3</v>
      </c>
      <c r="AS72" s="18" cm="1">
        <f t="array" ref="AS72">(1+M72)*(1+INDEX(fx_rets,$AG72,INDEX(fx_ix,1,AS$3)))-1</f>
        <v>-2.322648812859951E-2</v>
      </c>
      <c r="AT72" s="18" cm="1">
        <f t="array" ref="AT72">(1+N72)*(1+INDEX(fx_rets,$AG72,INDEX(fx_ix,1,AT$3)))-1</f>
        <v>7.5533254276731743E-3</v>
      </c>
      <c r="AU72" s="18" cm="1">
        <f t="array" ref="AU72">(1+O72)*(1+INDEX(fx_rets,$AG72,INDEX(fx_ix,1,AU$3)))-1</f>
        <v>-8.6186410851473161E-3</v>
      </c>
      <c r="AV72" s="18" cm="1">
        <f t="array" ref="AV72">(1+P72)*(1+INDEX(fx_rets,$AG72,INDEX(fx_ix,1,AV$3)))-1</f>
        <v>2.6828840704327117E-3</v>
      </c>
      <c r="AW72" s="18" cm="1">
        <f t="array" ref="AW72">(1+Q72)*(1+INDEX(fx_rets,$AG72,INDEX(fx_ix,1,AW$3)))-1</f>
        <v>-2.4321946373845216E-2</v>
      </c>
      <c r="AX72" s="18" cm="1">
        <f t="array" ref="AX72">(1+R72)*(1+INDEX(fx_rets,$AG72,INDEX(fx_ix,1,AX$3)))-1</f>
        <v>-3.4290522772693843E-2</v>
      </c>
      <c r="AY72" s="18" cm="1">
        <f t="array" ref="AY72">(1+S72)*(1+INDEX(fx_rets,$AG72,INDEX(fx_ix,1,AY$3)))-1</f>
        <v>-4.6956122396407673E-2</v>
      </c>
      <c r="AZ72" s="18" cm="1">
        <f t="array" ref="AZ72">(1+T72)*(1+INDEX(fx_rets,$AG72,INDEX(fx_ix,1,AZ$3)))-1</f>
        <v>-1.0809195915608472E-2</v>
      </c>
      <c r="BA72" s="18" cm="1">
        <f t="array" ref="BA72">(1+U72)*(1+INDEX(fx_rets,$AG72,INDEX(fx_ix,1,BA$3)))-1</f>
        <v>-6.6928132980775934E-2</v>
      </c>
      <c r="BB72" s="18" cm="1">
        <f t="array" ref="BB72">(1+V72)*(1+INDEX(fx_rets,$AG72,INDEX(fx_ix,1,BB$3)))-1</f>
        <v>1.1406249999998952E-3</v>
      </c>
      <c r="BC72" s="18" cm="1">
        <f t="array" ref="BC72">(1+W72)*(1+INDEX(fx_rets,$AG72,INDEX(fx_ix,1,BC$3)))-1</f>
        <v>-1.3138016318867796E-2</v>
      </c>
      <c r="BD72" s="18" cm="1">
        <f t="array" ref="BD72">(1+X72)*(1+INDEX(fx_rets,$AG72,INDEX(fx_ix,1,BD$3)))-1</f>
        <v>4.6858339595163834E-3</v>
      </c>
      <c r="BE72" s="18" cm="1">
        <f t="array" ref="BE72">(1+Y72)*(1+INDEX(fx_rets,$AG72,INDEX(fx_ix,1,BE$3)))-1</f>
        <v>-2.283882138033988E-2</v>
      </c>
      <c r="BF72" s="19">
        <v>67</v>
      </c>
      <c r="BG72" s="18">
        <f t="shared" si="48"/>
        <v>1.1406249999998952E-3</v>
      </c>
      <c r="BH72" s="18">
        <f t="shared" si="49"/>
        <v>-1.3358150124276658E-2</v>
      </c>
      <c r="BI72" s="18">
        <f t="shared" si="50"/>
        <v>4.478955280421415E-3</v>
      </c>
      <c r="BJ72" s="18">
        <f t="shared" si="51"/>
        <v>-2.2978083215731471E-2</v>
      </c>
      <c r="BK72" s="18">
        <f t="shared" si="52"/>
        <v>1.5802259487252002E-3</v>
      </c>
      <c r="BL72" s="18">
        <f t="shared" si="53"/>
        <v>-1.2999191363166629E-2</v>
      </c>
      <c r="BM72" s="18">
        <f t="shared" si="54"/>
        <v>3.7885568177171702E-3</v>
      </c>
      <c r="BN72" s="18">
        <f t="shared" si="55"/>
        <v>-2.2845584252724871E-2</v>
      </c>
      <c r="BO72" s="18">
        <f t="shared" si="56"/>
        <v>3.6173060071054142E-3</v>
      </c>
      <c r="BP72" s="18">
        <f t="shared" si="57"/>
        <v>-1.1301410225648345E-2</v>
      </c>
      <c r="BQ72" s="18">
        <f t="shared" si="58"/>
        <v>3.0825993701386611E-3</v>
      </c>
      <c r="BR72" s="18">
        <f t="shared" si="59"/>
        <v>-2.322648812859951E-2</v>
      </c>
      <c r="BS72" s="18">
        <f t="shared" si="60"/>
        <v>7.5533254276731743E-3</v>
      </c>
      <c r="BT72" s="18">
        <f t="shared" si="61"/>
        <v>-8.6186410851473161E-3</v>
      </c>
      <c r="BU72" s="18">
        <f t="shared" si="62"/>
        <v>2.6828840704327117E-3</v>
      </c>
      <c r="BV72" s="18">
        <f t="shared" si="63"/>
        <v>-2.4321946373845216E-2</v>
      </c>
      <c r="BW72" s="18">
        <f t="shared" si="64"/>
        <v>-3.4290522772693843E-2</v>
      </c>
      <c r="BX72" s="18">
        <f t="shared" si="65"/>
        <v>-4.6956122396407673E-2</v>
      </c>
      <c r="BY72" s="18">
        <f t="shared" si="66"/>
        <v>-1.0809195915608472E-2</v>
      </c>
      <c r="BZ72" s="18">
        <f t="shared" si="67"/>
        <v>-6.6928132980775934E-2</v>
      </c>
      <c r="CA72" s="18">
        <f t="shared" si="68"/>
        <v>1.1406249999998952E-3</v>
      </c>
      <c r="CB72" s="18">
        <f t="shared" si="69"/>
        <v>-1.3138016318867796E-2</v>
      </c>
      <c r="CC72" s="18">
        <f t="shared" si="70"/>
        <v>4.6858339595163834E-3</v>
      </c>
      <c r="CD72" s="18">
        <f t="shared" si="71"/>
        <v>-2.283882138033988E-2</v>
      </c>
      <c r="CE72" s="19">
        <v>67</v>
      </c>
      <c r="CF72" s="18">
        <f t="shared" si="46"/>
        <v>3.6173060071054142E-3</v>
      </c>
      <c r="CG72" s="18">
        <f t="shared" si="46"/>
        <v>3.6173060071054142E-3</v>
      </c>
      <c r="CH72" s="18">
        <f t="shared" si="46"/>
        <v>3.6173060071054142E-3</v>
      </c>
      <c r="CI72" s="18">
        <f t="shared" si="46"/>
        <v>0</v>
      </c>
      <c r="CJ72" s="18">
        <f t="shared" si="46"/>
        <v>0</v>
      </c>
      <c r="CK72" s="24">
        <f t="shared" si="46"/>
        <v>3.6173060071054142E-3</v>
      </c>
      <c r="CL72" s="24">
        <f t="shared" si="46"/>
        <v>0</v>
      </c>
    </row>
    <row r="73" spans="1:90" x14ac:dyDescent="0.2">
      <c r="A73" s="19">
        <v>68</v>
      </c>
      <c r="B73" s="16" cm="1">
        <f t="array" ref="B73">INDEX(asset_mu,1,B$3)+INDEX(asset_rets_norm,$A73,B$3)</f>
        <v>1.2531249999999843E-3</v>
      </c>
      <c r="C73" s="16" cm="1">
        <f t="array" ref="C73">INDEX(asset_mu,1,C$3)+INDEX(asset_rets_norm,$A73,C$3)</f>
        <v>1.729999999999941E-3</v>
      </c>
      <c r="D73" s="16" cm="1">
        <f t="array" ref="D73">INDEX(asset_mu,1,D$3)+INDEX(asset_rets_norm,$A73,D$3)</f>
        <v>3.9666666666666461E-3</v>
      </c>
      <c r="E73" s="16" cm="1">
        <f t="array" ref="E73">INDEX(asset_mu,1,E$3)+INDEX(asset_rets_norm,$A73,E$3)</f>
        <v>3.2291666666650317E-5</v>
      </c>
      <c r="F73" s="16" cm="1">
        <f t="array" ref="F73">INDEX(asset_mu,1,F$3)+INDEX(asset_rets_norm,$A73,F$3)</f>
        <v>1.701361088870934E-3</v>
      </c>
      <c r="G73" s="16" cm="1">
        <f t="array" ref="G73">INDEX(asset_mu,1,G$3)+INDEX(asset_rets_norm,$A73,G$3)</f>
        <v>2.0726591387687965E-3</v>
      </c>
      <c r="H73" s="16" cm="1">
        <f t="array" ref="H73">INDEX(asset_mu,1,H$3)+INDEX(asset_rets_norm,$A73,H$3)</f>
        <v>4.5124923597015497E-3</v>
      </c>
      <c r="I73" s="16" cm="1">
        <f t="array" ref="I73">INDEX(asset_mu,1,I$3)+INDEX(asset_rets_norm,$A73,I$3)</f>
        <v>7.9003762554125302E-5</v>
      </c>
      <c r="J73" s="16" cm="1">
        <f t="array" ref="J73">INDEX(asset_mu,1,J$3)+INDEX(asset_rets_norm,$A73,J$3)</f>
        <v>6.9197438318503671E-3</v>
      </c>
      <c r="K73" s="16" cm="1">
        <f t="array" ref="K73">INDEX(asset_mu,1,K$3)+INDEX(asset_rets_norm,$A73,K$3)</f>
        <v>5.3330812113061427E-3</v>
      </c>
      <c r="L73" s="16" cm="1">
        <f t="array" ref="L73">INDEX(asset_mu,1,L$3)+INDEX(asset_rets_norm,$A73,L$3)</f>
        <v>8.8525993422643341E-3</v>
      </c>
      <c r="M73" s="16" cm="1">
        <f t="array" ref="M73">INDEX(asset_mu,1,M$3)+INDEX(asset_rets_norm,$A73,M$3)</f>
        <v>1.8681568601969149E-3</v>
      </c>
      <c r="N73" s="16" cm="1">
        <f t="array" ref="N73">INDEX(asset_mu,1,N$3)+INDEX(asset_rets_norm,$A73,N$3)</f>
        <v>1.7392313375812211E-2</v>
      </c>
      <c r="O73" s="16" cm="1">
        <f t="array" ref="O73">INDEX(asset_mu,1,O$3)+INDEX(asset_rets_norm,$A73,O$3)</f>
        <v>1.1243585873830203E-2</v>
      </c>
      <c r="P73" s="16" cm="1">
        <f t="array" ref="P73">INDEX(asset_mu,1,P$3)+INDEX(asset_rets_norm,$A73,P$3)</f>
        <v>1.223368654171666E-2</v>
      </c>
      <c r="Q73" s="16" cm="1">
        <f t="array" ref="Q73">INDEX(asset_mu,1,Q$3)+INDEX(asset_rets_norm,$A73,Q$3)</f>
        <v>7.6495741474188212E-3</v>
      </c>
      <c r="R73" s="16" cm="1">
        <f t="array" ref="R73">INDEX(asset_mu,1,R$3)+INDEX(asset_rets_norm,$A73,R$3)</f>
        <v>2.2873325345821706E-3</v>
      </c>
      <c r="S73" s="16" cm="1">
        <f t="array" ref="S73">INDEX(asset_mu,1,S$3)+INDEX(asset_rets_norm,$A73,S$3)</f>
        <v>-1.8109961213948356E-2</v>
      </c>
      <c r="T73" s="16" cm="1">
        <f t="array" ref="T73">INDEX(asset_mu,1,T$3)+INDEX(asset_rets_norm,$A73,T$3)</f>
        <v>1.0468831433685976E-2</v>
      </c>
      <c r="U73" s="16" cm="1">
        <f t="array" ref="U73">INDEX(asset_mu,1,U$3)+INDEX(asset_rets_norm,$A73,U$3)</f>
        <v>-2.154288711241082E-2</v>
      </c>
      <c r="V73" s="16" cm="1">
        <f t="array" ref="V73">INDEX(asset_mu,1,V$3)+INDEX(asset_rets_norm,$A73,V$3)</f>
        <v>1.2531249999999843E-3</v>
      </c>
      <c r="W73" s="16" cm="1">
        <f t="array" ref="W73">INDEX(asset_mu,1,W$3)+INDEX(asset_rets_norm,$A73,W$3)</f>
        <v>1.9028333333333252E-3</v>
      </c>
      <c r="X73" s="16" cm="1">
        <f t="array" ref="X73">INDEX(asset_mu,1,X$3)+INDEX(asset_rets_norm,$A73,X$3)</f>
        <v>4.1553333333332748E-3</v>
      </c>
      <c r="Y73" s="16" cm="1">
        <f t="array" ref="Y73">INDEX(asset_mu,1,Y$3)+INDEX(asset_rets_norm,$A73,Y$3)</f>
        <v>1.5791666666677254E-4</v>
      </c>
      <c r="Z73" s="19">
        <v>68</v>
      </c>
      <c r="AA73" s="16" cm="1">
        <f t="array" ref="AA73">INDEX(fx_mu,1,AA$3)+INDEX(fx_rets_norm,$A73,AA$3)</f>
        <v>0</v>
      </c>
      <c r="AB73" s="16" cm="1">
        <f t="array" ref="AB73">INDEX(fx_mu,1,AB$3)+INDEX(fx_rets_norm,$A73,AB$3)</f>
        <v>1.3728016095785701E-2</v>
      </c>
      <c r="AC73" s="16" cm="1">
        <f t="array" ref="AC73">INDEX(fx_mu,1,AC$3)+INDEX(fx_rets_norm,$A73,AC$3)</f>
        <v>-8.7486186280820652E-3</v>
      </c>
      <c r="AD73" s="16" cm="1">
        <f t="array" ref="AD73">INDEX(fx_mu,1,AD$3)+INDEX(fx_rets_norm,$A73,AD$3)</f>
        <v>2.0308726605092E-2</v>
      </c>
      <c r="AE73" s="19">
        <v>68</v>
      </c>
      <c r="AF73" s="16">
        <f t="shared" si="47"/>
        <v>0</v>
      </c>
      <c r="AG73" s="19">
        <v>68</v>
      </c>
      <c r="AH73" s="18" cm="1">
        <f t="array" ref="AH73">(1+B73)*(1+INDEX(fx_rets,$AG73,INDEX(fx_ix,1,AH$3)))-1</f>
        <v>1.2531250000000771E-3</v>
      </c>
      <c r="AI73" s="18" cm="1">
        <f t="array" ref="AI73">(1+C73)*(1+INDEX(fx_rets,$AG73,INDEX(fx_ix,1,AI$3)))-1</f>
        <v>1.5481765563631456E-2</v>
      </c>
      <c r="AJ73" s="18" cm="1">
        <f t="array" ref="AJ73">(1+D73)*(1+INDEX(fx_rets,$AG73,INDEX(fx_ix,1,AJ$3)))-1</f>
        <v>-4.8166548153067978E-3</v>
      </c>
      <c r="AK73" s="18" cm="1">
        <f t="array" ref="AK73">(1+E73)*(1+INDEX(fx_rets,$AG73,INDEX(fx_ix,1,AK$3)))-1</f>
        <v>2.0341674074388694E-2</v>
      </c>
      <c r="AL73" s="18" cm="1">
        <f t="array" ref="AL73">(1+F73)*(1+INDEX(fx_rets,$AG73,INDEX(fx_ix,1,AL$3)))-1</f>
        <v>1.7013610888709785E-3</v>
      </c>
      <c r="AM73" s="18" cm="1">
        <f t="array" ref="AM73">(1+G73)*(1+INDEX(fx_rets,$AG73,INDEX(fx_ix,1,AM$3)))-1</f>
        <v>1.5829128732572695E-2</v>
      </c>
      <c r="AN73" s="18" cm="1">
        <f t="array" ref="AN73">(1+H73)*(1+INDEX(fx_rets,$AG73,INDEX(fx_ix,1,AN$3)))-1</f>
        <v>-4.2756043430977053E-3</v>
      </c>
      <c r="AO73" s="18" cm="1">
        <f t="array" ref="AO73">(1+I73)*(1+INDEX(fx_rets,$AG73,INDEX(fx_ix,1,AO$3)))-1</f>
        <v>2.0389334833460726E-2</v>
      </c>
      <c r="AP73" s="18" cm="1">
        <f t="array" ref="AP73">(1+J73)*(1+INDEX(fx_rets,$AG73,INDEX(fx_ix,1,AP$3)))-1</f>
        <v>6.9197438318504556E-3</v>
      </c>
      <c r="AQ73" s="18" cm="1">
        <f t="array" ref="AQ73">(1+K73)*(1+INDEX(fx_rets,$AG73,INDEX(fx_ix,1,AQ$3)))-1</f>
        <v>1.9134309931800875E-2</v>
      </c>
      <c r="AR73" s="18" cm="1">
        <f t="array" ref="AR73">(1+L73)*(1+INDEX(fx_rets,$AG73,INDEX(fx_ix,1,AR$3)))-1</f>
        <v>2.6532698669701205E-5</v>
      </c>
      <c r="AS73" s="18" cm="1">
        <f t="array" ref="AS73">(1+M73)*(1+INDEX(fx_rets,$AG73,INDEX(fx_ix,1,AS$3)))-1</f>
        <v>2.2214823352218138E-2</v>
      </c>
      <c r="AT73" s="18" cm="1">
        <f t="array" ref="AT73">(1+N73)*(1+INDEX(fx_rets,$AG73,INDEX(fx_ix,1,AT$3)))-1</f>
        <v>1.7392313375812263E-2</v>
      </c>
      <c r="AU73" s="18" cm="1">
        <f t="array" ref="AU73">(1+O73)*(1+INDEX(fx_rets,$AG73,INDEX(fx_ix,1,AU$3)))-1</f>
        <v>2.5125954097466208E-2</v>
      </c>
      <c r="AV73" s="18" cm="1">
        <f t="array" ref="AV73">(1+P73)*(1+INDEX(fx_rets,$AG73,INDEX(fx_ix,1,AV$3)))-1</f>
        <v>3.3780400556657764E-3</v>
      </c>
      <c r="AW73" s="18" cm="1">
        <f t="array" ref="AW73">(1+Q73)*(1+INDEX(fx_rets,$AG73,INDEX(fx_ix,1,AW$3)))-1</f>
        <v>2.8113653862516186E-2</v>
      </c>
      <c r="AX73" s="18" cm="1">
        <f t="array" ref="AX73">(1+R73)*(1+INDEX(fx_rets,$AG73,INDEX(fx_ix,1,AX$3)))-1</f>
        <v>2.2873325345822426E-3</v>
      </c>
      <c r="AY73" s="18" cm="1">
        <f t="array" ref="AY73">(1+S73)*(1+INDEX(fx_rets,$AG73,INDEX(fx_ix,1,AY$3)))-1</f>
        <v>-4.6305589572017691E-3</v>
      </c>
      <c r="AZ73" s="18" cm="1">
        <f t="array" ref="AZ73">(1+T73)*(1+INDEX(fx_rets,$AG73,INDEX(fx_ix,1,AZ$3)))-1</f>
        <v>1.6286249919090778E-3</v>
      </c>
      <c r="BA73" s="18" cm="1">
        <f t="array" ref="BA73">(1+U73)*(1+INDEX(fx_rets,$AG73,INDEX(fx_ix,1,BA$3)))-1</f>
        <v>-1.6716691119690319E-3</v>
      </c>
      <c r="BB73" s="18" cm="1">
        <f t="array" ref="BB73">(1+V73)*(1+INDEX(fx_rets,$AG73,INDEX(fx_ix,1,BB$3)))-1</f>
        <v>1.2531250000000771E-3</v>
      </c>
      <c r="BC73" s="18" cm="1">
        <f t="array" ref="BC73">(1+W73)*(1+INDEX(fx_rets,$AG73,INDEX(fx_ix,1,BC$3)))-1</f>
        <v>1.5656971555746635E-2</v>
      </c>
      <c r="BD73" s="18" cm="1">
        <f t="array" ref="BD73">(1+X73)*(1+INDEX(fx_rets,$AG73,INDEX(fx_ix,1,BD$3)))-1</f>
        <v>-4.6296387213546897E-3</v>
      </c>
      <c r="BE73" s="18" cm="1">
        <f t="array" ref="BE73">(1+Y73)*(1+INDEX(fx_rets,$AG73,INDEX(fx_ix,1,BE$3)))-1</f>
        <v>2.0469850358168618E-2</v>
      </c>
      <c r="BF73" s="19">
        <v>68</v>
      </c>
      <c r="BG73" s="18">
        <f t="shared" si="48"/>
        <v>1.2531250000000771E-3</v>
      </c>
      <c r="BH73" s="18">
        <f t="shared" si="49"/>
        <v>1.5481765563631456E-2</v>
      </c>
      <c r="BI73" s="18">
        <f t="shared" si="50"/>
        <v>-4.8166548153067978E-3</v>
      </c>
      <c r="BJ73" s="18">
        <f t="shared" si="51"/>
        <v>2.0341674074388694E-2</v>
      </c>
      <c r="BK73" s="18">
        <f t="shared" si="52"/>
        <v>1.7013610888709785E-3</v>
      </c>
      <c r="BL73" s="18">
        <f t="shared" si="53"/>
        <v>1.5829128732572695E-2</v>
      </c>
      <c r="BM73" s="18">
        <f t="shared" si="54"/>
        <v>-4.2756043430977053E-3</v>
      </c>
      <c r="BN73" s="18">
        <f t="shared" si="55"/>
        <v>2.0389334833460726E-2</v>
      </c>
      <c r="BO73" s="18">
        <f t="shared" si="56"/>
        <v>6.9197438318504556E-3</v>
      </c>
      <c r="BP73" s="18">
        <f t="shared" si="57"/>
        <v>1.9134309931800875E-2</v>
      </c>
      <c r="BQ73" s="18">
        <f t="shared" si="58"/>
        <v>2.6532698669701205E-5</v>
      </c>
      <c r="BR73" s="18">
        <f t="shared" si="59"/>
        <v>2.2214823352218138E-2</v>
      </c>
      <c r="BS73" s="18">
        <f t="shared" si="60"/>
        <v>1.7392313375812263E-2</v>
      </c>
      <c r="BT73" s="18">
        <f t="shared" si="61"/>
        <v>2.5125954097466208E-2</v>
      </c>
      <c r="BU73" s="18">
        <f t="shared" si="62"/>
        <v>3.3780400556657764E-3</v>
      </c>
      <c r="BV73" s="18">
        <f t="shared" si="63"/>
        <v>2.8113653862516186E-2</v>
      </c>
      <c r="BW73" s="18">
        <f t="shared" si="64"/>
        <v>2.2873325345822426E-3</v>
      </c>
      <c r="BX73" s="18">
        <f t="shared" si="65"/>
        <v>-4.6305589572017691E-3</v>
      </c>
      <c r="BY73" s="18">
        <f t="shared" si="66"/>
        <v>1.6286249919090778E-3</v>
      </c>
      <c r="BZ73" s="18">
        <f t="shared" si="67"/>
        <v>-1.6716691119690319E-3</v>
      </c>
      <c r="CA73" s="18">
        <f t="shared" si="68"/>
        <v>1.2531250000000771E-3</v>
      </c>
      <c r="CB73" s="18">
        <f t="shared" si="69"/>
        <v>1.5656971555746635E-2</v>
      </c>
      <c r="CC73" s="18">
        <f t="shared" si="70"/>
        <v>-4.6296387213546897E-3</v>
      </c>
      <c r="CD73" s="18">
        <f t="shared" si="71"/>
        <v>2.0469850358168618E-2</v>
      </c>
      <c r="CE73" s="19">
        <v>68</v>
      </c>
      <c r="CF73" s="18">
        <f t="shared" si="46"/>
        <v>6.9197438318504556E-3</v>
      </c>
      <c r="CG73" s="18">
        <f t="shared" si="46"/>
        <v>6.9197438318504556E-3</v>
      </c>
      <c r="CH73" s="18">
        <f t="shared" si="46"/>
        <v>6.9197438318504556E-3</v>
      </c>
      <c r="CI73" s="18">
        <f t="shared" si="46"/>
        <v>0</v>
      </c>
      <c r="CJ73" s="18">
        <f t="shared" si="46"/>
        <v>0</v>
      </c>
      <c r="CK73" s="24">
        <f t="shared" si="46"/>
        <v>6.9197438318504556E-3</v>
      </c>
      <c r="CL73" s="24">
        <f t="shared" si="46"/>
        <v>0</v>
      </c>
    </row>
    <row r="74" spans="1:90" x14ac:dyDescent="0.2">
      <c r="A74" s="19">
        <v>69</v>
      </c>
      <c r="B74" s="16" cm="1">
        <f t="array" ref="B74">INDEX(asset_mu,1,B$3)+INDEX(asset_rets_norm,$A74,B$3)</f>
        <v>1.3916666666666511E-3</v>
      </c>
      <c r="C74" s="16" cm="1">
        <f t="array" ref="C74">INDEX(asset_mu,1,C$3)+INDEX(asset_rets_norm,$A74,C$3)</f>
        <v>1.729999999999941E-3</v>
      </c>
      <c r="D74" s="16" cm="1">
        <f t="array" ref="D74">INDEX(asset_mu,1,D$3)+INDEX(asset_rets_norm,$A74,D$3)</f>
        <v>4.0447916666666462E-3</v>
      </c>
      <c r="E74" s="16" cm="1">
        <f t="array" ref="E74">INDEX(asset_mu,1,E$3)+INDEX(asset_rets_norm,$A74,E$3)</f>
        <v>3.1774999999983642E-5</v>
      </c>
      <c r="F74" s="16" cm="1">
        <f t="array" ref="F74">INDEX(asset_mu,1,F$3)+INDEX(asset_rets_norm,$A74,F$3)</f>
        <v>6.2884580348261383E-4</v>
      </c>
      <c r="G74" s="16" cm="1">
        <f t="array" ref="G74">INDEX(asset_mu,1,G$3)+INDEX(asset_rets_norm,$A74,G$3)</f>
        <v>1.3403051262535393E-3</v>
      </c>
      <c r="H74" s="16" cm="1">
        <f t="array" ref="H74">INDEX(asset_mu,1,H$3)+INDEX(asset_rets_norm,$A74,H$3)</f>
        <v>3.9062793440456621E-3</v>
      </c>
      <c r="I74" s="16" cm="1">
        <f t="array" ref="I74">INDEX(asset_mu,1,I$3)+INDEX(asset_rets_norm,$A74,I$3)</f>
        <v>-1.4812035272401806E-4</v>
      </c>
      <c r="J74" s="16" cm="1">
        <f t="array" ref="J74">INDEX(asset_mu,1,J$3)+INDEX(asset_rets_norm,$A74,J$3)</f>
        <v>-8.8283106445017365E-4</v>
      </c>
      <c r="K74" s="16" cm="1">
        <f t="array" ref="K74">INDEX(asset_mu,1,K$3)+INDEX(asset_rets_norm,$A74,K$3)</f>
        <v>8.429148133570622E-4</v>
      </c>
      <c r="L74" s="16" cm="1">
        <f t="array" ref="L74">INDEX(asset_mu,1,L$3)+INDEX(asset_rets_norm,$A74,L$3)</f>
        <v>6.2954325142383534E-3</v>
      </c>
      <c r="M74" s="16" cm="1">
        <f t="array" ref="M74">INDEX(asset_mu,1,M$3)+INDEX(asset_rets_norm,$A74,M$3)</f>
        <v>6.2696263626970381E-4</v>
      </c>
      <c r="N74" s="16" cm="1">
        <f t="array" ref="N74">INDEX(asset_mu,1,N$3)+INDEX(asset_rets_norm,$A74,N$3)</f>
        <v>1.8698738494643975E-4</v>
      </c>
      <c r="O74" s="16" cm="1">
        <f t="array" ref="O74">INDEX(asset_mu,1,O$3)+INDEX(asset_rets_norm,$A74,O$3)</f>
        <v>2.1520782031192167E-3</v>
      </c>
      <c r="P74" s="16" cm="1">
        <f t="array" ref="P74">INDEX(asset_mu,1,P$3)+INDEX(asset_rets_norm,$A74,P$3)</f>
        <v>8.0882263732796836E-3</v>
      </c>
      <c r="Q74" s="16" cm="1">
        <f t="array" ref="Q74">INDEX(asset_mu,1,Q$3)+INDEX(asset_rets_norm,$A74,Q$3)</f>
        <v>2.8913797751245218E-3</v>
      </c>
      <c r="R74" s="16" cm="1">
        <f t="array" ref="R74">INDEX(asset_mu,1,R$3)+INDEX(asset_rets_norm,$A74,R$3)</f>
        <v>9.3639063971599316E-3</v>
      </c>
      <c r="S74" s="16" cm="1">
        <f t="array" ref="S74">INDEX(asset_mu,1,S$3)+INDEX(asset_rets_norm,$A74,S$3)</f>
        <v>2.0784112565944934E-2</v>
      </c>
      <c r="T74" s="16" cm="1">
        <f t="array" ref="T74">INDEX(asset_mu,1,T$3)+INDEX(asset_rets_norm,$A74,T$3)</f>
        <v>2.5003924382750609E-2</v>
      </c>
      <c r="U74" s="16" cm="1">
        <f t="array" ref="U74">INDEX(asset_mu,1,U$3)+INDEX(asset_rets_norm,$A74,U$3)</f>
        <v>-2.3301289773583596E-2</v>
      </c>
      <c r="V74" s="16" cm="1">
        <f t="array" ref="V74">INDEX(asset_mu,1,V$3)+INDEX(asset_rets_norm,$A74,V$3)</f>
        <v>1.3916666666666511E-3</v>
      </c>
      <c r="W74" s="16" cm="1">
        <f t="array" ref="W74">INDEX(asset_mu,1,W$3)+INDEX(asset_rets_norm,$A74,W$3)</f>
        <v>1.8629166666666588E-3</v>
      </c>
      <c r="X74" s="16" cm="1">
        <f t="array" ref="X74">INDEX(asset_mu,1,X$3)+INDEX(asset_rets_norm,$A74,X$3)</f>
        <v>4.1548333333332743E-3</v>
      </c>
      <c r="Y74" s="16" cm="1">
        <f t="array" ref="Y74">INDEX(asset_mu,1,Y$3)+INDEX(asset_rets_norm,$A74,Y$3)</f>
        <v>1.3841666666677252E-4</v>
      </c>
      <c r="Z74" s="19">
        <v>69</v>
      </c>
      <c r="AA74" s="16" cm="1">
        <f t="array" ref="AA74">INDEX(fx_mu,1,AA$3)+INDEX(fx_rets_norm,$A74,AA$3)</f>
        <v>0</v>
      </c>
      <c r="AB74" s="16" cm="1">
        <f t="array" ref="AB74">INDEX(fx_mu,1,AB$3)+INDEX(fx_rets_norm,$A74,AB$3)</f>
        <v>2.0729520689809634E-2</v>
      </c>
      <c r="AC74" s="16" cm="1">
        <f t="array" ref="AC74">INDEX(fx_mu,1,AC$3)+INDEX(fx_rets_norm,$A74,AC$3)</f>
        <v>6.0589485453175296E-3</v>
      </c>
      <c r="AD74" s="16" cm="1">
        <f t="array" ref="AD74">INDEX(fx_mu,1,AD$3)+INDEX(fx_rets_norm,$A74,AD$3)</f>
        <v>-7.7480948526904327E-3</v>
      </c>
      <c r="AE74" s="19">
        <v>69</v>
      </c>
      <c r="AF74" s="16">
        <f t="shared" si="47"/>
        <v>0</v>
      </c>
      <c r="AG74" s="19">
        <v>69</v>
      </c>
      <c r="AH74" s="18" cm="1">
        <f t="array" ref="AH74">(1+B74)*(1+INDEX(fx_rets,$AG74,INDEX(fx_ix,1,AH$3)))-1</f>
        <v>1.3916666666666799E-3</v>
      </c>
      <c r="AI74" s="18" cm="1">
        <f t="array" ref="AI74">(1+C74)*(1+INDEX(fx_rets,$AG74,INDEX(fx_ix,1,AI$3)))-1</f>
        <v>2.2495382760603144E-2</v>
      </c>
      <c r="AJ74" s="18" cm="1">
        <f t="array" ref="AJ74">(1+D74)*(1+INDEX(fx_rets,$AG74,INDEX(fx_ix,1,AJ$3)))-1</f>
        <v>1.0128247396568923E-2</v>
      </c>
      <c r="AK74" s="18" cm="1">
        <f t="array" ref="AK74">(1+E74)*(1+INDEX(fx_rets,$AG74,INDEX(fx_ix,1,AK$3)))-1</f>
        <v>-7.7165660484043164E-3</v>
      </c>
      <c r="AL74" s="18" cm="1">
        <f t="array" ref="AL74">(1+F74)*(1+INDEX(fx_rets,$AG74,INDEX(fx_ix,1,AL$3)))-1</f>
        <v>6.2884580348265828E-4</v>
      </c>
      <c r="AM74" s="18" cm="1">
        <f t="array" ref="AM74">(1+G74)*(1+INDEX(fx_rets,$AG74,INDEX(fx_ix,1,AM$3)))-1</f>
        <v>2.2097609698908505E-2</v>
      </c>
      <c r="AN74" s="18" cm="1">
        <f t="array" ref="AN74">(1+H74)*(1+INDEX(fx_rets,$AG74,INDEX(fx_ix,1,AN$3)))-1</f>
        <v>9.9888958349123591E-3</v>
      </c>
      <c r="AO74" s="18" cm="1">
        <f t="array" ref="AO74">(1+I74)*(1+INDEX(fx_rets,$AG74,INDEX(fx_ix,1,AO$3)))-1</f>
        <v>-7.8950675548720151E-3</v>
      </c>
      <c r="AP74" s="18" cm="1">
        <f t="array" ref="AP74">(1+J74)*(1+INDEX(fx_rets,$AG74,INDEX(fx_ix,1,AP$3)))-1</f>
        <v>-8.8283106445019577E-4</v>
      </c>
      <c r="AQ74" s="18" cm="1">
        <f t="array" ref="AQ74">(1+K74)*(1+INDEX(fx_rets,$AG74,INDEX(fx_ix,1,AQ$3)))-1</f>
        <v>2.1589908723230078E-2</v>
      </c>
      <c r="AR74" s="18" cm="1">
        <f t="array" ref="AR74">(1+L74)*(1+INDEX(fx_rets,$AG74,INDEX(fx_ix,1,AR$3)))-1</f>
        <v>1.2392524761230206E-2</v>
      </c>
      <c r="AS74" s="18" cm="1">
        <f t="array" ref="AS74">(1+M74)*(1+INDEX(fx_rets,$AG74,INDEX(fx_ix,1,AS$3)))-1</f>
        <v>-7.1259899823957751E-3</v>
      </c>
      <c r="AT74" s="18" cm="1">
        <f t="array" ref="AT74">(1+N74)*(1+INDEX(fx_rets,$AG74,INDEX(fx_ix,1,AT$3)))-1</f>
        <v>1.8698738494649092E-4</v>
      </c>
      <c r="AU74" s="18" cm="1">
        <f t="array" ref="AU74">(1+O74)*(1+INDEX(fx_rets,$AG74,INDEX(fx_ix,1,AU$3)))-1</f>
        <v>2.2926210442566708E-2</v>
      </c>
      <c r="AV74" s="18" cm="1">
        <f t="array" ref="AV74">(1+P74)*(1+INDEX(fx_rets,$AG74,INDEX(fx_ix,1,AV$3)))-1</f>
        <v>1.4196181066015834E-2</v>
      </c>
      <c r="AW74" s="18" cm="1">
        <f t="array" ref="AW74">(1+Q74)*(1+INDEX(fx_rets,$AG74,INDEX(fx_ix,1,AW$3)))-1</f>
        <v>-4.8791177623188631E-3</v>
      </c>
      <c r="AX74" s="18" cm="1">
        <f t="array" ref="AX74">(1+R74)*(1+INDEX(fx_rets,$AG74,INDEX(fx_ix,1,AX$3)))-1</f>
        <v>9.3639063971600045E-3</v>
      </c>
      <c r="AY74" s="18" cm="1">
        <f t="array" ref="AY74">(1+S74)*(1+INDEX(fx_rets,$AG74,INDEX(fx_ix,1,AY$3)))-1</f>
        <v>4.1944477947209791E-2</v>
      </c>
      <c r="AZ74" s="18" cm="1">
        <f t="array" ref="AZ74">(1+T74)*(1+INDEX(fx_rets,$AG74,INDEX(fx_ix,1,AZ$3)))-1</f>
        <v>3.1214370419334392E-2</v>
      </c>
      <c r="BA74" s="18" cm="1">
        <f t="array" ref="BA74">(1+U74)*(1+INDEX(fx_rets,$AG74,INDEX(fx_ix,1,BA$3)))-1</f>
        <v>-3.086884402291834E-2</v>
      </c>
      <c r="BB74" s="18" cm="1">
        <f t="array" ref="BB74">(1+V74)*(1+INDEX(fx_rets,$AG74,INDEX(fx_ix,1,BB$3)))-1</f>
        <v>1.3916666666666799E-3</v>
      </c>
      <c r="BC74" s="18" cm="1">
        <f t="array" ref="BC74">(1+W74)*(1+INDEX(fx_rets,$AG74,INDEX(fx_ix,1,BC$3)))-1</f>
        <v>2.2631054726061306E-2</v>
      </c>
      <c r="BD74" s="18" cm="1">
        <f t="array" ref="BD74">(1+X74)*(1+INDEX(fx_rets,$AG74,INDEX(fx_ix,1,BD$3)))-1</f>
        <v>1.0238955800031757E-2</v>
      </c>
      <c r="BE74" s="18" cm="1">
        <f t="array" ref="BE74">(1+Y74)*(1+INDEX(fx_rets,$AG74,INDEX(fx_ix,1,BE$3)))-1</f>
        <v>-7.6107506514863088E-3</v>
      </c>
      <c r="BF74" s="19">
        <v>69</v>
      </c>
      <c r="BG74" s="18">
        <f t="shared" si="48"/>
        <v>1.3916666666666799E-3</v>
      </c>
      <c r="BH74" s="18">
        <f t="shared" si="49"/>
        <v>2.2495382760603144E-2</v>
      </c>
      <c r="BI74" s="18">
        <f t="shared" si="50"/>
        <v>1.0128247396568923E-2</v>
      </c>
      <c r="BJ74" s="18">
        <f t="shared" si="51"/>
        <v>-7.7165660484043164E-3</v>
      </c>
      <c r="BK74" s="18">
        <f t="shared" si="52"/>
        <v>6.2884580348265828E-4</v>
      </c>
      <c r="BL74" s="18">
        <f t="shared" si="53"/>
        <v>2.2097609698908505E-2</v>
      </c>
      <c r="BM74" s="18">
        <f t="shared" si="54"/>
        <v>9.9888958349123591E-3</v>
      </c>
      <c r="BN74" s="18">
        <f t="shared" si="55"/>
        <v>-7.8950675548720151E-3</v>
      </c>
      <c r="BO74" s="18">
        <f t="shared" si="56"/>
        <v>-8.8283106445019577E-4</v>
      </c>
      <c r="BP74" s="18">
        <f t="shared" si="57"/>
        <v>2.1589908723230078E-2</v>
      </c>
      <c r="BQ74" s="18">
        <f t="shared" si="58"/>
        <v>1.2392524761230206E-2</v>
      </c>
      <c r="BR74" s="18">
        <f t="shared" si="59"/>
        <v>-7.1259899823957751E-3</v>
      </c>
      <c r="BS74" s="18">
        <f t="shared" si="60"/>
        <v>1.8698738494649092E-4</v>
      </c>
      <c r="BT74" s="18">
        <f t="shared" si="61"/>
        <v>2.2926210442566708E-2</v>
      </c>
      <c r="BU74" s="18">
        <f t="shared" si="62"/>
        <v>1.4196181066015834E-2</v>
      </c>
      <c r="BV74" s="18">
        <f t="shared" si="63"/>
        <v>-4.8791177623188631E-3</v>
      </c>
      <c r="BW74" s="18">
        <f t="shared" si="64"/>
        <v>9.3639063971600045E-3</v>
      </c>
      <c r="BX74" s="18">
        <f t="shared" si="65"/>
        <v>4.1944477947209791E-2</v>
      </c>
      <c r="BY74" s="18">
        <f t="shared" si="66"/>
        <v>3.1214370419334392E-2</v>
      </c>
      <c r="BZ74" s="18">
        <f t="shared" si="67"/>
        <v>-3.086884402291834E-2</v>
      </c>
      <c r="CA74" s="18">
        <f t="shared" si="68"/>
        <v>1.3916666666666799E-3</v>
      </c>
      <c r="CB74" s="18">
        <f t="shared" si="69"/>
        <v>2.2631054726061306E-2</v>
      </c>
      <c r="CC74" s="18">
        <f t="shared" si="70"/>
        <v>1.0238955800031757E-2</v>
      </c>
      <c r="CD74" s="18">
        <f t="shared" si="71"/>
        <v>-7.6107506514863088E-3</v>
      </c>
      <c r="CE74" s="19">
        <v>69</v>
      </c>
      <c r="CF74" s="18">
        <f t="shared" si="46"/>
        <v>-8.8283106445019577E-4</v>
      </c>
      <c r="CG74" s="18">
        <f t="shared" si="46"/>
        <v>-8.8283106445019577E-4</v>
      </c>
      <c r="CH74" s="18">
        <f t="shared" si="46"/>
        <v>-8.8283106445019577E-4</v>
      </c>
      <c r="CI74" s="18">
        <f t="shared" si="46"/>
        <v>0</v>
      </c>
      <c r="CJ74" s="18">
        <f t="shared" si="46"/>
        <v>0</v>
      </c>
      <c r="CK74" s="24">
        <f t="shared" si="46"/>
        <v>-8.8283106445019577E-4</v>
      </c>
      <c r="CL74" s="24">
        <f t="shared" si="46"/>
        <v>0</v>
      </c>
    </row>
    <row r="75" spans="1:90" x14ac:dyDescent="0.2">
      <c r="A75" s="19">
        <v>70</v>
      </c>
      <c r="B75" s="16" cm="1">
        <f t="array" ref="B75">INDEX(asset_mu,1,B$3)+INDEX(asset_rets_norm,$A75,B$3)</f>
        <v>1.5333333333333178E-3</v>
      </c>
      <c r="C75" s="16" cm="1">
        <f t="array" ref="C75">INDEX(asset_mu,1,C$3)+INDEX(asset_rets_norm,$A75,C$3)</f>
        <v>1.7333333333332745E-3</v>
      </c>
      <c r="D75" s="16" cm="1">
        <f t="array" ref="D75">INDEX(asset_mu,1,D$3)+INDEX(asset_rets_norm,$A75,D$3)</f>
        <v>4.0374999999999786E-3</v>
      </c>
      <c r="E75" s="16" cm="1">
        <f t="array" ref="E75">INDEX(asset_mu,1,E$3)+INDEX(asset_rets_norm,$A75,E$3)</f>
        <v>3.2816666666650316E-5</v>
      </c>
      <c r="F75" s="16" cm="1">
        <f t="array" ref="F75">INDEX(asset_mu,1,F$3)+INDEX(asset_rets_norm,$A75,F$3)</f>
        <v>1.3626218724302585E-3</v>
      </c>
      <c r="G75" s="16" cm="1">
        <f t="array" ref="G75">INDEX(asset_mu,1,G$3)+INDEX(asset_rets_norm,$A75,G$3)</f>
        <v>2.1234404693051723E-3</v>
      </c>
      <c r="H75" s="16" cm="1">
        <f t="array" ref="H75">INDEX(asset_mu,1,H$3)+INDEX(asset_rets_norm,$A75,H$3)</f>
        <v>3.5468688032685124E-3</v>
      </c>
      <c r="I75" s="16" cm="1">
        <f t="array" ref="I75">INDEX(asset_mu,1,I$3)+INDEX(asset_rets_norm,$A75,I$3)</f>
        <v>1.1851383649022514E-4</v>
      </c>
      <c r="J75" s="16" cm="1">
        <f t="array" ref="J75">INDEX(asset_mu,1,J$3)+INDEX(asset_rets_norm,$A75,J$3)</f>
        <v>3.0556349833762652E-3</v>
      </c>
      <c r="K75" s="16" cm="1">
        <f t="array" ref="K75">INDEX(asset_mu,1,K$3)+INDEX(asset_rets_norm,$A75,K$3)</f>
        <v>4.6738892117727943E-3</v>
      </c>
      <c r="L75" s="16" cm="1">
        <f t="array" ref="L75">INDEX(asset_mu,1,L$3)+INDEX(asset_rets_norm,$A75,L$3)</f>
        <v>5.8934418530482875E-3</v>
      </c>
      <c r="M75" s="16" cm="1">
        <f t="array" ref="M75">INDEX(asset_mu,1,M$3)+INDEX(asset_rets_norm,$A75,M$3)</f>
        <v>6.1576687282271212E-4</v>
      </c>
      <c r="N75" s="16" cm="1">
        <f t="array" ref="N75">INDEX(asset_mu,1,N$3)+INDEX(asset_rets_norm,$A75,N$3)</f>
        <v>6.1981323374948371E-3</v>
      </c>
      <c r="O75" s="16" cm="1">
        <f t="array" ref="O75">INDEX(asset_mu,1,O$3)+INDEX(asset_rets_norm,$A75,O$3)</f>
        <v>8.4677107098818094E-3</v>
      </c>
      <c r="P75" s="16" cm="1">
        <f t="array" ref="P75">INDEX(asset_mu,1,P$3)+INDEX(asset_rets_norm,$A75,P$3)</f>
        <v>7.4978036129062179E-3</v>
      </c>
      <c r="Q75" s="16" cm="1">
        <f t="array" ref="Q75">INDEX(asset_mu,1,Q$3)+INDEX(asset_rets_norm,$A75,Q$3)</f>
        <v>7.6736654542006383E-4</v>
      </c>
      <c r="R75" s="16" cm="1">
        <f t="array" ref="R75">INDEX(asset_mu,1,R$3)+INDEX(asset_rets_norm,$A75,R$3)</f>
        <v>1.4014247519244998E-2</v>
      </c>
      <c r="S75" s="16" cm="1">
        <f t="array" ref="S75">INDEX(asset_mu,1,S$3)+INDEX(asset_rets_norm,$A75,S$3)</f>
        <v>3.1331841690202658E-2</v>
      </c>
      <c r="T75" s="16" cm="1">
        <f t="array" ref="T75">INDEX(asset_mu,1,T$3)+INDEX(asset_rets_norm,$A75,T$3)</f>
        <v>1.1682856392753948E-2</v>
      </c>
      <c r="U75" s="16" cm="1">
        <f t="array" ref="U75">INDEX(asset_mu,1,U$3)+INDEX(asset_rets_norm,$A75,U$3)</f>
        <v>-4.8181884535324401E-3</v>
      </c>
      <c r="V75" s="16" cm="1">
        <f t="array" ref="V75">INDEX(asset_mu,1,V$3)+INDEX(asset_rets_norm,$A75,V$3)</f>
        <v>1.5333333333333178E-3</v>
      </c>
      <c r="W75" s="16" cm="1">
        <f t="array" ref="W75">INDEX(asset_mu,1,W$3)+INDEX(asset_rets_norm,$A75,W$3)</f>
        <v>1.9004166666666586E-3</v>
      </c>
      <c r="X75" s="16" cm="1">
        <f t="array" ref="X75">INDEX(asset_mu,1,X$3)+INDEX(asset_rets_norm,$A75,X$3)</f>
        <v>4.1469166666666078E-3</v>
      </c>
      <c r="Y75" s="16" cm="1">
        <f t="array" ref="Y75">INDEX(asset_mu,1,Y$3)+INDEX(asset_rets_norm,$A75,Y$3)</f>
        <v>1.675833333334392E-4</v>
      </c>
      <c r="Z75" s="19">
        <v>70</v>
      </c>
      <c r="AA75" s="16" cm="1">
        <f t="array" ref="AA75">INDEX(fx_mu,1,AA$3)+INDEX(fx_rets_norm,$A75,AA$3)</f>
        <v>0</v>
      </c>
      <c r="AB75" s="16" cm="1">
        <f t="array" ref="AB75">INDEX(fx_mu,1,AB$3)+INDEX(fx_rets_norm,$A75,AB$3)</f>
        <v>2.9011381884486077E-2</v>
      </c>
      <c r="AC75" s="16" cm="1">
        <f t="array" ref="AC75">INDEX(fx_mu,1,AC$3)+INDEX(fx_rets_norm,$A75,AC$3)</f>
        <v>1.4394823395218255E-2</v>
      </c>
      <c r="AD75" s="16" cm="1">
        <f t="array" ref="AD75">INDEX(fx_mu,1,AD$3)+INDEX(fx_rets_norm,$A75,AD$3)</f>
        <v>4.0320097295279876E-2</v>
      </c>
      <c r="AE75" s="19">
        <v>70</v>
      </c>
      <c r="AF75" s="16">
        <f t="shared" si="47"/>
        <v>0</v>
      </c>
      <c r="AG75" s="19">
        <v>70</v>
      </c>
      <c r="AH75" s="18" cm="1">
        <f t="array" ref="AH75">(1+B75)*(1+INDEX(fx_rets,$AG75,INDEX(fx_ix,1,AH$3)))-1</f>
        <v>1.5333333333333865E-3</v>
      </c>
      <c r="AI75" s="18" cm="1">
        <f t="array" ref="AI75">(1+C75)*(1+INDEX(fx_rets,$AG75,INDEX(fx_ix,1,AI$3)))-1</f>
        <v>3.0795001613086015E-2</v>
      </c>
      <c r="AJ75" s="18" cm="1">
        <f t="array" ref="AJ75">(1+D75)*(1+INDEX(fx_rets,$AG75,INDEX(fx_ix,1,AJ$3)))-1</f>
        <v>1.8490442494676351E-2</v>
      </c>
      <c r="AK75" s="18" cm="1">
        <f t="array" ref="AK75">(1+E75)*(1+INDEX(fx_rets,$AG75,INDEX(fx_ix,1,AK$3)))-1</f>
        <v>4.0354237133139348E-2</v>
      </c>
      <c r="AL75" s="18" cm="1">
        <f t="array" ref="AL75">(1+F75)*(1+INDEX(fx_rets,$AG75,INDEX(fx_ix,1,AL$3)))-1</f>
        <v>1.362621872430303E-3</v>
      </c>
      <c r="AM75" s="18" cm="1">
        <f t="array" ref="AM75">(1+G75)*(1+INDEX(fx_rets,$AG75,INDEX(fx_ix,1,AM$3)))-1</f>
        <v>3.1196426296155266E-2</v>
      </c>
      <c r="AN75" s="18" cm="1">
        <f t="array" ref="AN75">(1+H75)*(1+INDEX(fx_rets,$AG75,INDEX(fx_ix,1,AN$3)))-1</f>
        <v>1.7992748748515863E-2</v>
      </c>
      <c r="AO75" s="18" cm="1">
        <f t="array" ref="AO75">(1+I75)*(1+INDEX(fx_rets,$AG75,INDEX(fx_ix,1,AO$3)))-1</f>
        <v>4.044338962118843E-2</v>
      </c>
      <c r="AP75" s="18" cm="1">
        <f t="array" ref="AP75">(1+J75)*(1+INDEX(fx_rets,$AG75,INDEX(fx_ix,1,AP$3)))-1</f>
        <v>3.0556349833763541E-3</v>
      </c>
      <c r="AQ75" s="18" cm="1">
        <f t="array" ref="AQ75">(1+K75)*(1+INDEX(fx_rets,$AG75,INDEX(fx_ix,1,AQ$3)))-1</f>
        <v>3.3820867081067574E-2</v>
      </c>
      <c r="AR75" s="18" cm="1">
        <f t="array" ref="AR75">(1+L75)*(1+INDEX(fx_rets,$AG75,INDEX(fx_ix,1,AR$3)))-1</f>
        <v>2.0373100302931269E-2</v>
      </c>
      <c r="AS75" s="18" cm="1">
        <f t="array" ref="AS75">(1+M75)*(1+INDEX(fx_rets,$AG75,INDEX(fx_ix,1,AS$3)))-1</f>
        <v>4.0960691948326078E-2</v>
      </c>
      <c r="AT75" s="18" cm="1">
        <f t="array" ref="AT75">(1+N75)*(1+INDEX(fx_rets,$AG75,INDEX(fx_ix,1,AT$3)))-1</f>
        <v>6.1981323374948882E-3</v>
      </c>
      <c r="AU75" s="18" cm="1">
        <f t="array" ref="AU75">(1+O75)*(1+INDEX(fx_rets,$AG75,INDEX(fx_ix,1,AU$3)))-1</f>
        <v>3.7724752583459642E-2</v>
      </c>
      <c r="AV75" s="18" cm="1">
        <f t="array" ref="AV75">(1+P75)*(1+INDEX(fx_rets,$AG75,INDEX(fx_ix,1,AV$3)))-1</f>
        <v>2.2000556566984297E-2</v>
      </c>
      <c r="AW75" s="18" cm="1">
        <f t="array" ref="AW75">(1+Q75)*(1+INDEX(fx_rets,$AG75,INDEX(fx_ix,1,AW$3)))-1</f>
        <v>4.1118404134472319E-2</v>
      </c>
      <c r="AX75" s="18" cm="1">
        <f t="array" ref="AX75">(1+R75)*(1+INDEX(fx_rets,$AG75,INDEX(fx_ix,1,AX$3)))-1</f>
        <v>1.4014247519245071E-2</v>
      </c>
      <c r="AY75" s="18" cm="1">
        <f t="array" ref="AY75">(1+S75)*(1+INDEX(fx_rets,$AG75,INDEX(fx_ix,1,AY$3)))-1</f>
        <v>6.1252203599107435E-2</v>
      </c>
      <c r="AZ75" s="18" cm="1">
        <f t="array" ref="AZ75">(1+T75)*(1+INDEX(fx_rets,$AG75,INDEX(fx_ix,1,AZ$3)))-1</f>
        <v>2.6245852442497553E-2</v>
      </c>
      <c r="BA75" s="18" cm="1">
        <f t="array" ref="BA75">(1+U75)*(1+INDEX(fx_rets,$AG75,INDEX(fx_ix,1,BA$3)))-1</f>
        <v>3.5307639014514169E-2</v>
      </c>
      <c r="BB75" s="18" cm="1">
        <f t="array" ref="BB75">(1+V75)*(1+INDEX(fx_rets,$AG75,INDEX(fx_ix,1,BB$3)))-1</f>
        <v>1.5333333333333865E-3</v>
      </c>
      <c r="BC75" s="18" cm="1">
        <f t="array" ref="BC75">(1+W75)*(1+INDEX(fx_rets,$AG75,INDEX(fx_ix,1,BC$3)))-1</f>
        <v>3.0966932264809177E-2</v>
      </c>
      <c r="BD75" s="18" cm="1">
        <f t="array" ref="BD75">(1+X75)*(1+INDEX(fx_rets,$AG75,INDEX(fx_ix,1,BD$3)))-1</f>
        <v>1.8601434194936095E-2</v>
      </c>
      <c r="BE75" s="18" cm="1">
        <f t="array" ref="BE75">(1+Y75)*(1+INDEX(fx_rets,$AG75,INDEX(fx_ix,1,BE$3)))-1</f>
        <v>4.0494437604918554E-2</v>
      </c>
      <c r="BF75" s="19">
        <v>70</v>
      </c>
      <c r="BG75" s="18">
        <f t="shared" si="48"/>
        <v>1.5333333333333865E-3</v>
      </c>
      <c r="BH75" s="18">
        <f t="shared" si="49"/>
        <v>3.0795001613086015E-2</v>
      </c>
      <c r="BI75" s="18">
        <f t="shared" si="50"/>
        <v>1.8490442494676351E-2</v>
      </c>
      <c r="BJ75" s="18">
        <f t="shared" si="51"/>
        <v>4.0354237133139348E-2</v>
      </c>
      <c r="BK75" s="18">
        <f t="shared" si="52"/>
        <v>1.362621872430303E-3</v>
      </c>
      <c r="BL75" s="18">
        <f t="shared" si="53"/>
        <v>3.1196426296155266E-2</v>
      </c>
      <c r="BM75" s="18">
        <f t="shared" si="54"/>
        <v>1.7992748748515863E-2</v>
      </c>
      <c r="BN75" s="18">
        <f t="shared" si="55"/>
        <v>4.044338962118843E-2</v>
      </c>
      <c r="BO75" s="18">
        <f t="shared" si="56"/>
        <v>3.0556349833763541E-3</v>
      </c>
      <c r="BP75" s="18">
        <f t="shared" si="57"/>
        <v>3.3820867081067574E-2</v>
      </c>
      <c r="BQ75" s="18">
        <f t="shared" si="58"/>
        <v>2.0373100302931269E-2</v>
      </c>
      <c r="BR75" s="18">
        <f t="shared" si="59"/>
        <v>4.0960691948326078E-2</v>
      </c>
      <c r="BS75" s="18">
        <f t="shared" si="60"/>
        <v>6.1981323374948882E-3</v>
      </c>
      <c r="BT75" s="18">
        <f t="shared" si="61"/>
        <v>3.7724752583459642E-2</v>
      </c>
      <c r="BU75" s="18">
        <f t="shared" si="62"/>
        <v>2.2000556566984297E-2</v>
      </c>
      <c r="BV75" s="18">
        <f t="shared" si="63"/>
        <v>4.1118404134472319E-2</v>
      </c>
      <c r="BW75" s="18">
        <f t="shared" si="64"/>
        <v>1.4014247519245071E-2</v>
      </c>
      <c r="BX75" s="18">
        <f t="shared" si="65"/>
        <v>6.1252203599107435E-2</v>
      </c>
      <c r="BY75" s="18">
        <f t="shared" si="66"/>
        <v>2.6245852442497553E-2</v>
      </c>
      <c r="BZ75" s="18">
        <f t="shared" si="67"/>
        <v>3.5307639014514169E-2</v>
      </c>
      <c r="CA75" s="18">
        <f t="shared" si="68"/>
        <v>1.5333333333333865E-3</v>
      </c>
      <c r="CB75" s="18">
        <f t="shared" si="69"/>
        <v>3.0966932264809177E-2</v>
      </c>
      <c r="CC75" s="18">
        <f t="shared" si="70"/>
        <v>1.8601434194936095E-2</v>
      </c>
      <c r="CD75" s="18">
        <f t="shared" si="71"/>
        <v>4.0494437604918554E-2</v>
      </c>
      <c r="CE75" s="19">
        <v>70</v>
      </c>
      <c r="CF75" s="18">
        <f t="shared" si="46"/>
        <v>3.0556349833763541E-3</v>
      </c>
      <c r="CG75" s="18">
        <f t="shared" si="46"/>
        <v>3.0556349833763541E-3</v>
      </c>
      <c r="CH75" s="18">
        <f t="shared" si="46"/>
        <v>3.0556349833763541E-3</v>
      </c>
      <c r="CI75" s="18">
        <f t="shared" si="46"/>
        <v>0</v>
      </c>
      <c r="CJ75" s="18">
        <f t="shared" si="46"/>
        <v>0</v>
      </c>
      <c r="CK75" s="24">
        <f t="shared" si="46"/>
        <v>3.0556349833763541E-3</v>
      </c>
      <c r="CL75" s="24">
        <f t="shared" si="46"/>
        <v>0</v>
      </c>
    </row>
    <row r="76" spans="1:90" x14ac:dyDescent="0.2">
      <c r="A76" s="19">
        <v>71</v>
      </c>
      <c r="B76" s="16" cm="1">
        <f t="array" ref="B76">INDEX(asset_mu,1,B$3)+INDEX(asset_rets_norm,$A76,B$3)</f>
        <v>1.6666666666666512E-3</v>
      </c>
      <c r="C76" s="16" cm="1">
        <f t="array" ref="C76">INDEX(asset_mu,1,C$3)+INDEX(asset_rets_norm,$A76,C$3)</f>
        <v>1.7433333333332745E-3</v>
      </c>
      <c r="D76" s="16" cm="1">
        <f t="array" ref="D76">INDEX(asset_mu,1,D$3)+INDEX(asset_rets_norm,$A76,D$3)</f>
        <v>4.02499999999998E-3</v>
      </c>
      <c r="E76" s="16" cm="1">
        <f t="array" ref="E76">INDEX(asset_mu,1,E$3)+INDEX(asset_rets_norm,$A76,E$3)</f>
        <v>3.3333333333316977E-5</v>
      </c>
      <c r="F76" s="16" cm="1">
        <f t="array" ref="F76">INDEX(asset_mu,1,F$3)+INDEX(asset_rets_norm,$A76,F$3)</f>
        <v>6.0999929615475064E-4</v>
      </c>
      <c r="G76" s="16" cm="1">
        <f t="array" ref="G76">INDEX(asset_mu,1,G$3)+INDEX(asset_rets_norm,$A76,G$3)</f>
        <v>1.8798387296248731E-3</v>
      </c>
      <c r="H76" s="16" cm="1">
        <f t="array" ref="H76">INDEX(asset_mu,1,H$3)+INDEX(asset_rets_norm,$A76,H$3)</f>
        <v>4.1979524729145699E-3</v>
      </c>
      <c r="I76" s="16" cm="1">
        <f t="array" ref="I76">INDEX(asset_mu,1,I$3)+INDEX(asset_rets_norm,$A76,I$3)</f>
        <v>7.8999861750223189E-5</v>
      </c>
      <c r="J76" s="16" cm="1">
        <f t="array" ref="J76">INDEX(asset_mu,1,J$3)+INDEX(asset_rets_norm,$A76,J$3)</f>
        <v>-4.9546125296249018E-3</v>
      </c>
      <c r="K76" s="16" cm="1">
        <f t="array" ref="K76">INDEX(asset_mu,1,K$3)+INDEX(asset_rets_norm,$A76,K$3)</f>
        <v>3.3254354242007039E-3</v>
      </c>
      <c r="L76" s="16" cm="1">
        <f t="array" ref="L76">INDEX(asset_mu,1,L$3)+INDEX(asset_rets_norm,$A76,L$3)</f>
        <v>5.8958294878337265E-3</v>
      </c>
      <c r="M76" s="16" cm="1">
        <f t="array" ref="M76">INDEX(asset_mu,1,M$3)+INDEX(asset_rets_norm,$A76,M$3)</f>
        <v>7.6653585174556713E-4</v>
      </c>
      <c r="N76" s="16" cm="1">
        <f t="array" ref="N76">INDEX(asset_mu,1,N$3)+INDEX(asset_rets_norm,$A76,N$3)</f>
        <v>-1.2403167711057369E-2</v>
      </c>
      <c r="O76" s="16" cm="1">
        <f t="array" ref="O76">INDEX(asset_mu,1,O$3)+INDEX(asset_rets_norm,$A76,O$3)</f>
        <v>6.5270874127629488E-3</v>
      </c>
      <c r="P76" s="16" cm="1">
        <f t="array" ref="P76">INDEX(asset_mu,1,P$3)+INDEX(asset_rets_norm,$A76,P$3)</f>
        <v>8.2642489109746812E-3</v>
      </c>
      <c r="Q76" s="16" cm="1">
        <f t="array" ref="Q76">INDEX(asset_mu,1,Q$3)+INDEX(asset_rets_norm,$A76,Q$3)</f>
        <v>1.7241678074478594E-3</v>
      </c>
      <c r="R76" s="16" cm="1">
        <f t="array" ref="R76">INDEX(asset_mu,1,R$3)+INDEX(asset_rets_norm,$A76,R$3)</f>
        <v>3.859493894885839E-2</v>
      </c>
      <c r="S76" s="16" cm="1">
        <f t="array" ref="S76">INDEX(asset_mu,1,S$3)+INDEX(asset_rets_norm,$A76,S$3)</f>
        <v>2.3000156487843714E-2</v>
      </c>
      <c r="T76" s="16" cm="1">
        <f t="array" ref="T76">INDEX(asset_mu,1,T$3)+INDEX(asset_rets_norm,$A76,T$3)</f>
        <v>1.7084036157605606E-2</v>
      </c>
      <c r="U76" s="16" cm="1">
        <f t="array" ref="U76">INDEX(asset_mu,1,U$3)+INDEX(asset_rets_norm,$A76,U$3)</f>
        <v>1.18675160749464E-2</v>
      </c>
      <c r="V76" s="16" cm="1">
        <f t="array" ref="V76">INDEX(asset_mu,1,V$3)+INDEX(asset_rets_norm,$A76,V$3)</f>
        <v>1.6666666666666512E-3</v>
      </c>
      <c r="W76" s="16" cm="1">
        <f t="array" ref="W76">INDEX(asset_mu,1,W$3)+INDEX(asset_rets_norm,$A76,W$3)</f>
        <v>1.9009166666666586E-3</v>
      </c>
      <c r="X76" s="16" cm="1">
        <f t="array" ref="X76">INDEX(asset_mu,1,X$3)+INDEX(asset_rets_norm,$A76,X$3)</f>
        <v>4.1531666666666071E-3</v>
      </c>
      <c r="Y76" s="16" cm="1">
        <f t="array" ref="Y76">INDEX(asset_mu,1,Y$3)+INDEX(asset_rets_norm,$A76,Y$3)</f>
        <v>1.3616666666677252E-4</v>
      </c>
      <c r="Z76" s="19">
        <v>71</v>
      </c>
      <c r="AA76" s="16" cm="1">
        <f t="array" ref="AA76">INDEX(fx_mu,1,AA$3)+INDEX(fx_rets_norm,$A76,AA$3)</f>
        <v>0</v>
      </c>
      <c r="AB76" s="16" cm="1">
        <f t="array" ref="AB76">INDEX(fx_mu,1,AB$3)+INDEX(fx_rets_norm,$A76,AB$3)</f>
        <v>3.7401214477945123E-2</v>
      </c>
      <c r="AC76" s="16" cm="1">
        <f t="array" ref="AC76">INDEX(fx_mu,1,AC$3)+INDEX(fx_rets_norm,$A76,AC$3)</f>
        <v>4.0521768896545358E-2</v>
      </c>
      <c r="AD76" s="16" cm="1">
        <f t="array" ref="AD76">INDEX(fx_mu,1,AD$3)+INDEX(fx_rets_norm,$A76,AD$3)</f>
        <v>2.6832145472197946E-2</v>
      </c>
      <c r="AE76" s="19">
        <v>71</v>
      </c>
      <c r="AF76" s="16">
        <f t="shared" si="47"/>
        <v>0</v>
      </c>
      <c r="AG76" s="19">
        <v>71</v>
      </c>
      <c r="AH76" s="18" cm="1">
        <f t="array" ref="AH76">(1+B76)*(1+INDEX(fx_rets,$AG76,INDEX(fx_ix,1,AH$3)))-1</f>
        <v>1.6666666666667052E-3</v>
      </c>
      <c r="AI76" s="18" cm="1">
        <f t="array" ref="AI76">(1+C76)*(1+INDEX(fx_rets,$AG76,INDEX(fx_ix,1,AI$3)))-1</f>
        <v>3.9209750595184945E-2</v>
      </c>
      <c r="AJ76" s="18" cm="1">
        <f t="array" ref="AJ76">(1+D76)*(1+INDEX(fx_rets,$AG76,INDEX(fx_ix,1,AJ$3)))-1</f>
        <v>4.4709869016353876E-2</v>
      </c>
      <c r="AK76" s="18" cm="1">
        <f t="array" ref="AK76">(1+E76)*(1+INDEX(fx_rets,$AG76,INDEX(fx_ix,1,AK$3)))-1</f>
        <v>2.6866373210380434E-2</v>
      </c>
      <c r="AL76" s="18" cm="1">
        <f t="array" ref="AL76">(1+F76)*(1+INDEX(fx_rets,$AG76,INDEX(fx_ix,1,AL$3)))-1</f>
        <v>6.0999929615479509E-4</v>
      </c>
      <c r="AM76" s="18" cm="1">
        <f t="array" ref="AM76">(1+G76)*(1+INDEX(fx_rets,$AG76,INDEX(fx_ix,1,AM$3)))-1</f>
        <v>3.935136145908058E-2</v>
      </c>
      <c r="AN76" s="18" cm="1">
        <f t="array" ref="AN76">(1+H76)*(1+INDEX(fx_rets,$AG76,INDEX(fx_ix,1,AN$3)))-1</f>
        <v>4.4889829829406036E-2</v>
      </c>
      <c r="AO76" s="18" cm="1">
        <f t="array" ref="AO76">(1+I76)*(1+INDEX(fx_rets,$AG76,INDEX(fx_ix,1,AO$3)))-1</f>
        <v>2.6913265069731018E-2</v>
      </c>
      <c r="AP76" s="18" cm="1">
        <f t="array" ref="AP76">(1+J76)*(1+INDEX(fx_rets,$AG76,INDEX(fx_ix,1,AP$3)))-1</f>
        <v>-4.9546125296249244E-3</v>
      </c>
      <c r="AQ76" s="18" cm="1">
        <f t="array" ref="AQ76">(1+K76)*(1+INDEX(fx_rets,$AG76,INDEX(fx_ix,1,AQ$3)))-1</f>
        <v>4.0851025225679072E-2</v>
      </c>
      <c r="AR76" s="18" cm="1">
        <f t="array" ref="AR76">(1+L76)*(1+INDEX(fx_rets,$AG76,INDEX(fx_ix,1,AR$3)))-1</f>
        <v>4.6656507824338611E-2</v>
      </c>
      <c r="AS76" s="18" cm="1">
        <f t="array" ref="AS76">(1+M76)*(1+INDEX(fx_rets,$AG76,INDEX(fx_ix,1,AS$3)))-1</f>
        <v>2.7619249125427237E-2</v>
      </c>
      <c r="AT76" s="18" cm="1">
        <f t="array" ref="AT76">(1+N76)*(1+INDEX(fx_rets,$AG76,INDEX(fx_ix,1,AT$3)))-1</f>
        <v>-1.2403167711057317E-2</v>
      </c>
      <c r="AU76" s="18" cm="1">
        <f t="array" ref="AU76">(1+O76)*(1+INDEX(fx_rets,$AG76,INDEX(fx_ix,1,AU$3)))-1</f>
        <v>4.4172422886949114E-2</v>
      </c>
      <c r="AV76" s="18" cm="1">
        <f t="array" ref="AV76">(1+P76)*(1+INDEX(fx_rets,$AG76,INDEX(fx_ix,1,AV$3)))-1</f>
        <v>4.9120899791994077E-2</v>
      </c>
      <c r="AW76" s="18" cm="1">
        <f t="array" ref="AW76">(1+Q76)*(1+INDEX(fx_rets,$AG76,INDEX(fx_ix,1,AW$3)))-1</f>
        <v>2.8602576401073776E-2</v>
      </c>
      <c r="AX76" s="18" cm="1">
        <f t="array" ref="AX76">(1+R76)*(1+INDEX(fx_rets,$AG76,INDEX(fx_ix,1,AX$3)))-1</f>
        <v>3.8594938948858459E-2</v>
      </c>
      <c r="AY76" s="18" cm="1">
        <f t="array" ref="AY76">(1+S76)*(1+INDEX(fx_rets,$AG76,INDEX(fx_ix,1,AY$3)))-1</f>
        <v>6.1261604751617016E-2</v>
      </c>
      <c r="AZ76" s="18" cm="1">
        <f t="array" ref="AZ76">(1+T76)*(1+INDEX(fx_rets,$AG76,INDEX(fx_ix,1,AZ$3)))-1</f>
        <v>5.8298080419149745E-2</v>
      </c>
      <c r="BA76" s="18" cm="1">
        <f t="array" ref="BA76">(1+U76)*(1+INDEX(fx_rets,$AG76,INDEX(fx_ix,1,BA$3)))-1</f>
        <v>3.9018092464861098E-2</v>
      </c>
      <c r="BB76" s="18" cm="1">
        <f t="array" ref="BB76">(1+V76)*(1+INDEX(fx_rets,$AG76,INDEX(fx_ix,1,BB$3)))-1</f>
        <v>1.6666666666667052E-3</v>
      </c>
      <c r="BC76" s="18" cm="1">
        <f t="array" ref="BC76">(1+W76)*(1+INDEX(fx_rets,$AG76,INDEX(fx_ix,1,BC$3)))-1</f>
        <v>3.9373227736566374E-2</v>
      </c>
      <c r="BD76" s="18" cm="1">
        <f t="array" ref="BD76">(1+X76)*(1+INDEX(fx_rets,$AG76,INDEX(fx_ix,1,BD$3)))-1</f>
        <v>4.4843229223067382E-2</v>
      </c>
      <c r="BE76" s="18" cm="1">
        <f t="array" ref="BE76">(1+Y76)*(1+INDEX(fx_rets,$AG76,INDEX(fx_ix,1,BE$3)))-1</f>
        <v>2.6971965782673246E-2</v>
      </c>
      <c r="BF76" s="19">
        <v>71</v>
      </c>
      <c r="BG76" s="18">
        <f t="shared" si="48"/>
        <v>1.6666666666667052E-3</v>
      </c>
      <c r="BH76" s="18">
        <f t="shared" si="49"/>
        <v>3.9209750595184945E-2</v>
      </c>
      <c r="BI76" s="18">
        <f t="shared" si="50"/>
        <v>4.4709869016353876E-2</v>
      </c>
      <c r="BJ76" s="18">
        <f t="shared" si="51"/>
        <v>2.6866373210380434E-2</v>
      </c>
      <c r="BK76" s="18">
        <f t="shared" si="52"/>
        <v>6.0999929615479509E-4</v>
      </c>
      <c r="BL76" s="18">
        <f t="shared" si="53"/>
        <v>3.935136145908058E-2</v>
      </c>
      <c r="BM76" s="18">
        <f t="shared" si="54"/>
        <v>4.4889829829406036E-2</v>
      </c>
      <c r="BN76" s="18">
        <f t="shared" si="55"/>
        <v>2.6913265069731018E-2</v>
      </c>
      <c r="BO76" s="18">
        <f t="shared" si="56"/>
        <v>-4.9546125296249244E-3</v>
      </c>
      <c r="BP76" s="18">
        <f t="shared" si="57"/>
        <v>4.0851025225679072E-2</v>
      </c>
      <c r="BQ76" s="18">
        <f t="shared" si="58"/>
        <v>4.6656507824338611E-2</v>
      </c>
      <c r="BR76" s="18">
        <f t="shared" si="59"/>
        <v>2.7619249125427237E-2</v>
      </c>
      <c r="BS76" s="18">
        <f t="shared" si="60"/>
        <v>-1.2403167711057317E-2</v>
      </c>
      <c r="BT76" s="18">
        <f t="shared" si="61"/>
        <v>4.4172422886949114E-2</v>
      </c>
      <c r="BU76" s="18">
        <f t="shared" si="62"/>
        <v>4.9120899791994077E-2</v>
      </c>
      <c r="BV76" s="18">
        <f t="shared" si="63"/>
        <v>2.8602576401073776E-2</v>
      </c>
      <c r="BW76" s="18">
        <f t="shared" si="64"/>
        <v>3.8594938948858459E-2</v>
      </c>
      <c r="BX76" s="18">
        <f t="shared" si="65"/>
        <v>6.1261604751617016E-2</v>
      </c>
      <c r="BY76" s="18">
        <f t="shared" si="66"/>
        <v>5.8298080419149745E-2</v>
      </c>
      <c r="BZ76" s="18">
        <f t="shared" si="67"/>
        <v>3.9018092464861098E-2</v>
      </c>
      <c r="CA76" s="18">
        <f t="shared" si="68"/>
        <v>1.6666666666667052E-3</v>
      </c>
      <c r="CB76" s="18">
        <f t="shared" si="69"/>
        <v>3.9373227736566374E-2</v>
      </c>
      <c r="CC76" s="18">
        <f t="shared" si="70"/>
        <v>4.4843229223067382E-2</v>
      </c>
      <c r="CD76" s="18">
        <f t="shared" si="71"/>
        <v>2.6971965782673246E-2</v>
      </c>
      <c r="CE76" s="19">
        <v>71</v>
      </c>
      <c r="CF76" s="18">
        <f t="shared" ref="CF76:CL85" si="72">SUMPRODUCT(INDEX(port_wts,CF$3,),$BG76:$CD76)</f>
        <v>-4.9546125296249244E-3</v>
      </c>
      <c r="CG76" s="18">
        <f t="shared" si="72"/>
        <v>-4.9546125296249244E-3</v>
      </c>
      <c r="CH76" s="18">
        <f t="shared" si="72"/>
        <v>-4.9546125296249244E-3</v>
      </c>
      <c r="CI76" s="18">
        <f t="shared" si="72"/>
        <v>0</v>
      </c>
      <c r="CJ76" s="18">
        <f t="shared" si="72"/>
        <v>0</v>
      </c>
      <c r="CK76" s="24">
        <f t="shared" si="72"/>
        <v>-4.9546125296249244E-3</v>
      </c>
      <c r="CL76" s="24">
        <f t="shared" si="72"/>
        <v>0</v>
      </c>
    </row>
    <row r="77" spans="1:90" x14ac:dyDescent="0.2">
      <c r="A77" s="19">
        <v>72</v>
      </c>
      <c r="B77" s="16" cm="1">
        <f t="array" ref="B77">INDEX(asset_mu,1,B$3)+INDEX(asset_rets_norm,$A77,B$3)</f>
        <v>1.9083333333333177E-3</v>
      </c>
      <c r="C77" s="16" cm="1">
        <f t="array" ref="C77">INDEX(asset_mu,1,C$3)+INDEX(asset_rets_norm,$A77,C$3)</f>
        <v>1.8116666666666075E-3</v>
      </c>
      <c r="D77" s="16" cm="1">
        <f t="array" ref="D77">INDEX(asset_mu,1,D$3)+INDEX(asset_rets_norm,$A77,D$3)</f>
        <v>4.0177083333333124E-3</v>
      </c>
      <c r="E77" s="16" cm="1">
        <f t="array" ref="E77">INDEX(asset_mu,1,E$3)+INDEX(asset_rets_norm,$A77,E$3)</f>
        <v>3.2816666666650316E-5</v>
      </c>
      <c r="F77" s="16" cm="1">
        <f t="array" ref="F77">INDEX(asset_mu,1,F$3)+INDEX(asset_rets_norm,$A77,F$3)</f>
        <v>1.6940608220589847E-3</v>
      </c>
      <c r="G77" s="16" cm="1">
        <f t="array" ref="G77">INDEX(asset_mu,1,G$3)+INDEX(asset_rets_norm,$A77,G$3)</f>
        <v>1.7610994527424329E-3</v>
      </c>
      <c r="H77" s="16" cm="1">
        <f t="array" ref="H77">INDEX(asset_mu,1,H$3)+INDEX(asset_rets_norm,$A77,H$3)</f>
        <v>3.1928480204342045E-3</v>
      </c>
      <c r="I77" s="16" cm="1">
        <f t="array" ref="I77">INDEX(asset_mu,1,I$3)+INDEX(asset_rets_norm,$A77,I$3)</f>
        <v>-1.6786144518829408E-4</v>
      </c>
      <c r="J77" s="16" cm="1">
        <f t="array" ref="J77">INDEX(asset_mu,1,J$3)+INDEX(asset_rets_norm,$A77,J$3)</f>
        <v>2.0885575358841279E-3</v>
      </c>
      <c r="K77" s="16" cm="1">
        <f t="array" ref="K77">INDEX(asset_mu,1,K$3)+INDEX(asset_rets_norm,$A77,K$3)</f>
        <v>7.6645813481367154E-4</v>
      </c>
      <c r="L77" s="16" cm="1">
        <f t="array" ref="L77">INDEX(asset_mu,1,L$3)+INDEX(asset_rets_norm,$A77,L$3)</f>
        <v>3.2210012737203708E-3</v>
      </c>
      <c r="M77" s="16" cm="1">
        <f t="array" ref="M77">INDEX(asset_mu,1,M$3)+INDEX(asset_rets_norm,$A77,M$3)</f>
        <v>1.4024413267109951E-4</v>
      </c>
      <c r="N77" s="16" cm="1">
        <f t="array" ref="N77">INDEX(asset_mu,1,N$3)+INDEX(asset_rets_norm,$A77,N$3)</f>
        <v>5.7572209211553304E-3</v>
      </c>
      <c r="O77" s="16" cm="1">
        <f t="array" ref="O77">INDEX(asset_mu,1,O$3)+INDEX(asset_rets_norm,$A77,O$3)</f>
        <v>1.8485969735826105E-3</v>
      </c>
      <c r="P77" s="16" cm="1">
        <f t="array" ref="P77">INDEX(asset_mu,1,P$3)+INDEX(asset_rets_norm,$A77,P$3)</f>
        <v>3.903758626477094E-3</v>
      </c>
      <c r="Q77" s="16" cm="1">
        <f t="array" ref="Q77">INDEX(asset_mu,1,Q$3)+INDEX(asset_rets_norm,$A77,Q$3)</f>
        <v>9.1249556726089238E-4</v>
      </c>
      <c r="R77" s="16" cm="1">
        <f t="array" ref="R77">INDEX(asset_mu,1,R$3)+INDEX(asset_rets_norm,$A77,R$3)</f>
        <v>3.2458128162750663E-2</v>
      </c>
      <c r="S77" s="16" cm="1">
        <f t="array" ref="S77">INDEX(asset_mu,1,S$3)+INDEX(asset_rets_norm,$A77,S$3)</f>
        <v>2.5942240099569479E-2</v>
      </c>
      <c r="T77" s="16" cm="1">
        <f t="array" ref="T77">INDEX(asset_mu,1,T$3)+INDEX(asset_rets_norm,$A77,T$3)</f>
        <v>2.3622214662357633E-2</v>
      </c>
      <c r="U77" s="16" cm="1">
        <f t="array" ref="U77">INDEX(asset_mu,1,U$3)+INDEX(asset_rets_norm,$A77,U$3)</f>
        <v>5.4087207835401545E-2</v>
      </c>
      <c r="V77" s="16" cm="1">
        <f t="array" ref="V77">INDEX(asset_mu,1,V$3)+INDEX(asset_rets_norm,$A77,V$3)</f>
        <v>1.9083333333333177E-3</v>
      </c>
      <c r="W77" s="16" cm="1">
        <f t="array" ref="W77">INDEX(asset_mu,1,W$3)+INDEX(asset_rets_norm,$A77,W$3)</f>
        <v>1.9000833333333252E-3</v>
      </c>
      <c r="X77" s="16" cm="1">
        <f t="array" ref="X77">INDEX(asset_mu,1,X$3)+INDEX(asset_rets_norm,$A77,X$3)</f>
        <v>4.0612499999999416E-3</v>
      </c>
      <c r="Y77" s="16" cm="1">
        <f t="array" ref="Y77">INDEX(asset_mu,1,Y$3)+INDEX(asset_rets_norm,$A77,Y$3)</f>
        <v>1.0175000000010588E-4</v>
      </c>
      <c r="Z77" s="19">
        <v>72</v>
      </c>
      <c r="AA77" s="16" cm="1">
        <f t="array" ref="AA77">INDEX(fx_mu,1,AA$3)+INDEX(fx_rets_norm,$A77,AA$3)</f>
        <v>0</v>
      </c>
      <c r="AB77" s="16" cm="1">
        <f t="array" ref="AB77">INDEX(fx_mu,1,AB$3)+INDEX(fx_rets_norm,$A77,AB$3)</f>
        <v>2.0833824840713534E-2</v>
      </c>
      <c r="AC77" s="16" cm="1">
        <f t="array" ref="AC77">INDEX(fx_mu,1,AC$3)+INDEX(fx_rets_norm,$A77,AC$3)</f>
        <v>5.4082483691966299E-3</v>
      </c>
      <c r="AD77" s="16" cm="1">
        <f t="array" ref="AD77">INDEX(fx_mu,1,AD$3)+INDEX(fx_rets_norm,$A77,AD$3)</f>
        <v>4.5355158806165384E-3</v>
      </c>
      <c r="AE77" s="19">
        <v>72</v>
      </c>
      <c r="AF77" s="16">
        <f t="shared" si="47"/>
        <v>0</v>
      </c>
      <c r="AG77" s="19">
        <v>72</v>
      </c>
      <c r="AH77" s="18" cm="1">
        <f t="array" ref="AH77">(1+B77)*(1+INDEX(fx_rets,$AG77,INDEX(fx_ix,1,AH$3)))-1</f>
        <v>1.9083333333334007E-3</v>
      </c>
      <c r="AI77" s="18" cm="1">
        <f t="array" ref="AI77">(1+C77)*(1+INDEX(fx_rets,$AG77,INDEX(fx_ix,1,AI$3)))-1</f>
        <v>2.2683235453383244E-2</v>
      </c>
      <c r="AJ77" s="18" cm="1">
        <f t="array" ref="AJ77">(1+D77)*(1+INDEX(fx_rets,$AG77,INDEX(fx_ix,1,AJ$3)))-1</f>
        <v>9.4476854670715316E-3</v>
      </c>
      <c r="AK77" s="18" cm="1">
        <f t="array" ref="AK77">(1+E77)*(1+INDEX(fx_rets,$AG77,INDEX(fx_ix,1,AK$3)))-1</f>
        <v>4.5684813877959751E-3</v>
      </c>
      <c r="AL77" s="18" cm="1">
        <f t="array" ref="AL77">(1+F77)*(1+INDEX(fx_rets,$AG77,INDEX(fx_ix,1,AL$3)))-1</f>
        <v>1.6940608220590292E-3</v>
      </c>
      <c r="AM77" s="18" cm="1">
        <f t="array" ref="AM77">(1+G77)*(1+INDEX(fx_rets,$AG77,INDEX(fx_ix,1,AM$3)))-1</f>
        <v>2.263161473098152E-2</v>
      </c>
      <c r="AN77" s="18" cm="1">
        <f t="array" ref="AN77">(1+H77)*(1+INDEX(fx_rets,$AG77,INDEX(fx_ix,1,AN$3)))-1</f>
        <v>8.6183641047303805E-3</v>
      </c>
      <c r="AO77" s="18" cm="1">
        <f t="array" ref="AO77">(1+I77)*(1+INDEX(fx_rets,$AG77,INDEX(fx_ix,1,AO$3)))-1</f>
        <v>4.3668930971778597E-3</v>
      </c>
      <c r="AP77" s="18" cm="1">
        <f t="array" ref="AP77">(1+J77)*(1+INDEX(fx_rets,$AG77,INDEX(fx_ix,1,AP$3)))-1</f>
        <v>2.0885575358842168E-3</v>
      </c>
      <c r="AQ77" s="18" cm="1">
        <f t="array" ref="AQ77">(1+K77)*(1+INDEX(fx_rets,$AG77,INDEX(fx_ix,1,AQ$3)))-1</f>
        <v>2.1616251230055727E-2</v>
      </c>
      <c r="AR77" s="18" cm="1">
        <f t="array" ref="AR77">(1+L77)*(1+INDEX(fx_rets,$AG77,INDEX(fx_ix,1,AR$3)))-1</f>
        <v>8.6466696178026936E-3</v>
      </c>
      <c r="AS77" s="18" cm="1">
        <f t="array" ref="AS77">(1+M77)*(1+INDEX(fx_rets,$AG77,INDEX(fx_ix,1,AS$3)))-1</f>
        <v>4.6763960927784787E-3</v>
      </c>
      <c r="AT77" s="18" cm="1">
        <f t="array" ref="AT77">(1+N77)*(1+INDEX(fx_rets,$AG77,INDEX(fx_ix,1,AT$3)))-1</f>
        <v>5.7572209211553815E-3</v>
      </c>
      <c r="AU77" s="18" cm="1">
        <f t="array" ref="AU77">(1+O77)*(1+INDEX(fx_rets,$AG77,INDEX(fx_ix,1,AU$3)))-1</f>
        <v>2.2720935159844968E-2</v>
      </c>
      <c r="AV77" s="18" cm="1">
        <f t="array" ref="AV77">(1+P77)*(1+INDEX(fx_rets,$AG77,INDEX(fx_ix,1,AV$3)))-1</f>
        <v>9.3331194918990779E-3</v>
      </c>
      <c r="AW77" s="18" cm="1">
        <f t="array" ref="AW77">(1+Q77)*(1+INDEX(fx_rets,$AG77,INDEX(fx_ix,1,AW$3)))-1</f>
        <v>5.4521500860136296E-3</v>
      </c>
      <c r="AX77" s="18" cm="1">
        <f t="array" ref="AX77">(1+R77)*(1+INDEX(fx_rets,$AG77,INDEX(fx_ix,1,AX$3)))-1</f>
        <v>3.2458128162750732E-2</v>
      </c>
      <c r="AY77" s="18" cm="1">
        <f t="array" ref="AY77">(1+S77)*(1+INDEX(fx_rets,$AG77,INDEX(fx_ix,1,AY$3)))-1</f>
        <v>4.7316541026493297E-2</v>
      </c>
      <c r="AZ77" s="18" cm="1">
        <f t="array" ref="AZ77">(1+T77)*(1+INDEX(fx_rets,$AG77,INDEX(fx_ix,1,AZ$3)))-1</f>
        <v>2.9158217835478784E-2</v>
      </c>
      <c r="BA77" s="18" cm="1">
        <f t="array" ref="BA77">(1+U77)*(1+INDEX(fx_rets,$AG77,INDEX(fx_ix,1,BA$3)))-1</f>
        <v>5.8868037106093896E-2</v>
      </c>
      <c r="BB77" s="18" cm="1">
        <f t="array" ref="BB77">(1+V77)*(1+INDEX(fx_rets,$AG77,INDEX(fx_ix,1,BB$3)))-1</f>
        <v>1.9083333333334007E-3</v>
      </c>
      <c r="BC77" s="18" cm="1">
        <f t="array" ref="BC77">(1+W77)*(1+INDEX(fx_rets,$AG77,INDEX(fx_ix,1,BC$3)))-1</f>
        <v>2.2773494177396492E-2</v>
      </c>
      <c r="BD77" s="18" cm="1">
        <f t="array" ref="BD77">(1+X77)*(1+INDEX(fx_rets,$AG77,INDEX(fx_ix,1,BD$3)))-1</f>
        <v>9.4914626178859152E-3</v>
      </c>
      <c r="BE77" s="18" cm="1">
        <f t="array" ref="BE77">(1+Y77)*(1+INDEX(fx_rets,$AG77,INDEX(fx_ix,1,BE$3)))-1</f>
        <v>4.6377273693574139E-3</v>
      </c>
      <c r="BF77" s="19">
        <v>72</v>
      </c>
      <c r="BG77" s="18">
        <f t="shared" si="48"/>
        <v>1.9083333333334007E-3</v>
      </c>
      <c r="BH77" s="18">
        <f t="shared" si="49"/>
        <v>2.2683235453383244E-2</v>
      </c>
      <c r="BI77" s="18">
        <f t="shared" si="50"/>
        <v>9.4476854670715316E-3</v>
      </c>
      <c r="BJ77" s="18">
        <f t="shared" si="51"/>
        <v>4.5684813877959751E-3</v>
      </c>
      <c r="BK77" s="18">
        <f t="shared" si="52"/>
        <v>1.6940608220590292E-3</v>
      </c>
      <c r="BL77" s="18">
        <f t="shared" si="53"/>
        <v>2.263161473098152E-2</v>
      </c>
      <c r="BM77" s="18">
        <f t="shared" si="54"/>
        <v>8.6183641047303805E-3</v>
      </c>
      <c r="BN77" s="18">
        <f t="shared" si="55"/>
        <v>4.3668930971778597E-3</v>
      </c>
      <c r="BO77" s="18">
        <f t="shared" si="56"/>
        <v>2.0885575358842168E-3</v>
      </c>
      <c r="BP77" s="18">
        <f t="shared" si="57"/>
        <v>2.1616251230055727E-2</v>
      </c>
      <c r="BQ77" s="18">
        <f t="shared" si="58"/>
        <v>8.6466696178026936E-3</v>
      </c>
      <c r="BR77" s="18">
        <f t="shared" si="59"/>
        <v>4.6763960927784787E-3</v>
      </c>
      <c r="BS77" s="18">
        <f t="shared" si="60"/>
        <v>5.7572209211553815E-3</v>
      </c>
      <c r="BT77" s="18">
        <f t="shared" si="61"/>
        <v>2.2720935159844968E-2</v>
      </c>
      <c r="BU77" s="18">
        <f t="shared" si="62"/>
        <v>9.3331194918990779E-3</v>
      </c>
      <c r="BV77" s="18">
        <f t="shared" si="63"/>
        <v>5.4521500860136296E-3</v>
      </c>
      <c r="BW77" s="18">
        <f t="shared" si="64"/>
        <v>3.2458128162750732E-2</v>
      </c>
      <c r="BX77" s="18">
        <f t="shared" si="65"/>
        <v>4.7316541026493297E-2</v>
      </c>
      <c r="BY77" s="18">
        <f t="shared" si="66"/>
        <v>2.9158217835478784E-2</v>
      </c>
      <c r="BZ77" s="18">
        <f t="shared" si="67"/>
        <v>5.8868037106093896E-2</v>
      </c>
      <c r="CA77" s="18">
        <f t="shared" si="68"/>
        <v>1.9083333333334007E-3</v>
      </c>
      <c r="CB77" s="18">
        <f t="shared" si="69"/>
        <v>2.2773494177396492E-2</v>
      </c>
      <c r="CC77" s="18">
        <f t="shared" si="70"/>
        <v>9.4914626178859152E-3</v>
      </c>
      <c r="CD77" s="18">
        <f t="shared" si="71"/>
        <v>4.6377273693574139E-3</v>
      </c>
      <c r="CE77" s="19">
        <v>72</v>
      </c>
      <c r="CF77" s="18">
        <f t="shared" si="72"/>
        <v>2.0885575358842168E-3</v>
      </c>
      <c r="CG77" s="18">
        <f t="shared" si="72"/>
        <v>2.0885575358842168E-3</v>
      </c>
      <c r="CH77" s="18">
        <f t="shared" si="72"/>
        <v>2.0885575358842168E-3</v>
      </c>
      <c r="CI77" s="18">
        <f t="shared" si="72"/>
        <v>0</v>
      </c>
      <c r="CJ77" s="18">
        <f t="shared" si="72"/>
        <v>0</v>
      </c>
      <c r="CK77" s="24">
        <f t="shared" si="72"/>
        <v>2.0885575358842168E-3</v>
      </c>
      <c r="CL77" s="24">
        <f t="shared" si="72"/>
        <v>0</v>
      </c>
    </row>
    <row r="78" spans="1:90" x14ac:dyDescent="0.2">
      <c r="A78" s="19">
        <v>73</v>
      </c>
      <c r="B78" s="16" cm="1">
        <f t="array" ref="B78">INDEX(asset_mu,1,B$3)+INDEX(asset_rets_norm,$A78,B$3)</f>
        <v>1.9999999999999844E-3</v>
      </c>
      <c r="C78" s="16" cm="1">
        <f t="array" ref="C78">INDEX(asset_mu,1,C$3)+INDEX(asset_rets_norm,$A78,C$3)</f>
        <v>1.7733333333332744E-3</v>
      </c>
      <c r="D78" s="16" cm="1">
        <f t="array" ref="D78">INDEX(asset_mu,1,D$3)+INDEX(asset_rets_norm,$A78,D$3)</f>
        <v>4.0499999999999807E-3</v>
      </c>
      <c r="E78" s="16" cm="1">
        <f t="array" ref="E78">INDEX(asset_mu,1,E$3)+INDEX(asset_rets_norm,$A78,E$3)</f>
        <v>3.2816666666650316E-5</v>
      </c>
      <c r="F78" s="16" cm="1">
        <f t="array" ref="F78">INDEX(asset_mu,1,F$3)+INDEX(asset_rets_norm,$A78,F$3)</f>
        <v>1.4220089533895752E-3</v>
      </c>
      <c r="G78" s="16" cm="1">
        <f t="array" ref="G78">INDEX(asset_mu,1,G$3)+INDEX(asset_rets_norm,$A78,G$3)</f>
        <v>2.1358920224432876E-3</v>
      </c>
      <c r="H78" s="16" cm="1">
        <f t="array" ref="H78">INDEX(asset_mu,1,H$3)+INDEX(asset_rets_norm,$A78,H$3)</f>
        <v>3.0716622503810485E-3</v>
      </c>
      <c r="I78" s="16" cm="1">
        <f t="array" ref="I78">INDEX(asset_mu,1,I$3)+INDEX(asset_rets_norm,$A78,I$3)</f>
        <v>1.6788962738370513E-4</v>
      </c>
      <c r="J78" s="16" cm="1">
        <f t="array" ref="J78">INDEX(asset_mu,1,J$3)+INDEX(asset_rets_norm,$A78,J$3)</f>
        <v>-3.5315999717486788E-4</v>
      </c>
      <c r="K78" s="16" cm="1">
        <f t="array" ref="K78">INDEX(asset_mu,1,K$3)+INDEX(asset_rets_norm,$A78,K$3)</f>
        <v>3.4671192896027353E-3</v>
      </c>
      <c r="L78" s="16" cm="1">
        <f t="array" ref="L78">INDEX(asset_mu,1,L$3)+INDEX(asset_rets_norm,$A78,L$3)</f>
        <v>2.8233147264269298E-3</v>
      </c>
      <c r="M78" s="16" cm="1">
        <f t="array" ref="M78">INDEX(asset_mu,1,M$3)+INDEX(asset_rets_norm,$A78,M$3)</f>
        <v>7.4966157364230444E-4</v>
      </c>
      <c r="N78" s="16" cm="1">
        <f t="array" ref="N78">INDEX(asset_mu,1,N$3)+INDEX(asset_rets_norm,$A78,N$3)</f>
        <v>-8.0100902299412146E-4</v>
      </c>
      <c r="O78" s="16" cm="1">
        <f t="array" ref="O78">INDEX(asset_mu,1,O$3)+INDEX(asset_rets_norm,$A78,O$3)</f>
        <v>6.0305363633434686E-3</v>
      </c>
      <c r="P78" s="16" cm="1">
        <f t="array" ref="P78">INDEX(asset_mu,1,P$3)+INDEX(asset_rets_norm,$A78,P$3)</f>
        <v>1.9865778148430379E-3</v>
      </c>
      <c r="Q78" s="16" cm="1">
        <f t="array" ref="Q78">INDEX(asset_mu,1,Q$3)+INDEX(asset_rets_norm,$A78,Q$3)</f>
        <v>2.8991769102811615E-3</v>
      </c>
      <c r="R78" s="16" cm="1">
        <f t="array" ref="R78">INDEX(asset_mu,1,R$3)+INDEX(asset_rets_norm,$A78,R$3)</f>
        <v>-2.52904482144037E-2</v>
      </c>
      <c r="S78" s="16" cm="1">
        <f t="array" ref="S78">INDEX(asset_mu,1,S$3)+INDEX(asset_rets_norm,$A78,S$3)</f>
        <v>1.1379154933395709E-2</v>
      </c>
      <c r="T78" s="16" cm="1">
        <f t="array" ref="T78">INDEX(asset_mu,1,T$3)+INDEX(asset_rets_norm,$A78,T$3)</f>
        <v>7.8931516523689689E-3</v>
      </c>
      <c r="U78" s="16" cm="1">
        <f t="array" ref="U78">INDEX(asset_mu,1,U$3)+INDEX(asset_rets_norm,$A78,U$3)</f>
        <v>-8.805998210424831E-3</v>
      </c>
      <c r="V78" s="16" cm="1">
        <f t="array" ref="V78">INDEX(asset_mu,1,V$3)+INDEX(asset_rets_norm,$A78,V$3)</f>
        <v>1.9999999999999844E-3</v>
      </c>
      <c r="W78" s="16" cm="1">
        <f t="array" ref="W78">INDEX(asset_mu,1,W$3)+INDEX(asset_rets_norm,$A78,W$3)</f>
        <v>1.9303333333333251E-3</v>
      </c>
      <c r="X78" s="16" cm="1">
        <f t="array" ref="X78">INDEX(asset_mu,1,X$3)+INDEX(asset_rets_norm,$A78,X$3)</f>
        <v>4.1943333333332739E-3</v>
      </c>
      <c r="Y78" s="16" cm="1">
        <f t="array" ref="Y78">INDEX(asset_mu,1,Y$3)+INDEX(asset_rets_norm,$A78,Y$3)</f>
        <v>1.5441666666677253E-4</v>
      </c>
      <c r="Z78" s="19">
        <v>73</v>
      </c>
      <c r="AA78" s="16" cm="1">
        <f t="array" ref="AA78">INDEX(fx_mu,1,AA$3)+INDEX(fx_rets_norm,$A78,AA$3)</f>
        <v>0</v>
      </c>
      <c r="AB78" s="16" cm="1">
        <f t="array" ref="AB78">INDEX(fx_mu,1,AB$3)+INDEX(fx_rets_norm,$A78,AB$3)</f>
        <v>-3.810944460652773E-2</v>
      </c>
      <c r="AC78" s="16" cm="1">
        <f t="array" ref="AC78">INDEX(fx_mu,1,AC$3)+INDEX(fx_rets_norm,$A78,AC$3)</f>
        <v>-1.7647895434785947E-2</v>
      </c>
      <c r="AD78" s="16" cm="1">
        <f t="array" ref="AD78">INDEX(fx_mu,1,AD$3)+INDEX(fx_rets_norm,$A78,AD$3)</f>
        <v>-1.0069955215101432E-2</v>
      </c>
      <c r="AE78" s="19">
        <v>73</v>
      </c>
      <c r="AF78" s="16">
        <f t="shared" si="47"/>
        <v>0</v>
      </c>
      <c r="AG78" s="19">
        <v>73</v>
      </c>
      <c r="AH78" s="18" cm="1">
        <f t="array" ref="AH78">(1+B78)*(1+INDEX(fx_rets,$AG78,INDEX(fx_ix,1,AH$3)))-1</f>
        <v>2.0000000000000018E-3</v>
      </c>
      <c r="AI78" s="18" cm="1">
        <f t="array" ref="AI78">(1+C78)*(1+INDEX(fx_rets,$AG78,INDEX(fx_ix,1,AI$3)))-1</f>
        <v>-3.6403692021630185E-2</v>
      </c>
      <c r="AJ78" s="18" cm="1">
        <f t="array" ref="AJ78">(1+D78)*(1+INDEX(fx_rets,$AG78,INDEX(fx_ix,1,AJ$3)))-1</f>
        <v>-1.3669369411296928E-2</v>
      </c>
      <c r="AK78" s="18" cm="1">
        <f t="array" ref="AK78">(1+E78)*(1+INDEX(fx_rets,$AG78,INDEX(fx_ix,1,AK$3)))-1</f>
        <v>-1.0037469010798605E-2</v>
      </c>
      <c r="AL78" s="18" cm="1">
        <f t="array" ref="AL78">(1+F78)*(1+INDEX(fx_rets,$AG78,INDEX(fx_ix,1,AL$3)))-1</f>
        <v>1.4220089533896196E-3</v>
      </c>
      <c r="AM78" s="18" cm="1">
        <f t="array" ref="AM78">(1+G78)*(1+INDEX(fx_rets,$AG78,INDEX(fx_ix,1,AM$3)))-1</f>
        <v>-3.6054950242799366E-2</v>
      </c>
      <c r="AN78" s="18" cm="1">
        <f t="array" ref="AN78">(1+H78)*(1+INDEX(fx_rets,$AG78,INDEX(fx_ix,1,AN$3)))-1</f>
        <v>-1.4630441558610596E-2</v>
      </c>
      <c r="AO78" s="18" cm="1">
        <f t="array" ref="AO78">(1+I78)*(1+INDEX(fx_rets,$AG78,INDEX(fx_ix,1,AO$3)))-1</f>
        <v>-9.9037562287465075E-3</v>
      </c>
      <c r="AP78" s="18" cm="1">
        <f t="array" ref="AP78">(1+J78)*(1+INDEX(fx_rets,$AG78,INDEX(fx_ix,1,AP$3)))-1</f>
        <v>-3.5315999717488999E-4</v>
      </c>
      <c r="AQ78" s="18" cm="1">
        <f t="array" ref="AQ78">(1+K78)*(1+INDEX(fx_rets,$AG78,INDEX(fx_ix,1,AQ$3)))-1</f>
        <v>-3.4774455307436392E-2</v>
      </c>
      <c r="AR78" s="18" cm="1">
        <f t="array" ref="AR78">(1+L78)*(1+INDEX(fx_rets,$AG78,INDEX(fx_ix,1,AR$3)))-1</f>
        <v>-1.487440627143044E-2</v>
      </c>
      <c r="AS78" s="18" cm="1">
        <f t="array" ref="AS78">(1+M78)*(1+INDEX(fx_rets,$AG78,INDEX(fx_ix,1,AS$3)))-1</f>
        <v>-9.3278426999323649E-3</v>
      </c>
      <c r="AT78" s="18" cm="1">
        <f t="array" ref="AT78">(1+N78)*(1+INDEX(fx_rets,$AG78,INDEX(fx_ix,1,AT$3)))-1</f>
        <v>-8.0100902299407029E-4</v>
      </c>
      <c r="AU78" s="18" cm="1">
        <f t="array" ref="AU78">(1+O78)*(1+INDEX(fx_rets,$AG78,INDEX(fx_ix,1,AU$3)))-1</f>
        <v>-3.2308728634670714E-2</v>
      </c>
      <c r="AV78" s="18" cm="1">
        <f t="array" ref="AV78">(1+P78)*(1+INDEX(fx_rets,$AG78,INDEX(fx_ix,1,AV$3)))-1</f>
        <v>-1.5696376537492229E-2</v>
      </c>
      <c r="AW78" s="18" cm="1">
        <f t="array" ref="AW78">(1+Q78)*(1+INDEX(fx_rets,$AG78,INDEX(fx_ix,1,AW$3)))-1</f>
        <v>-7.1999728864675649E-3</v>
      </c>
      <c r="AX78" s="18" cm="1">
        <f t="array" ref="AX78">(1+R78)*(1+INDEX(fx_rets,$AG78,INDEX(fx_ix,1,AX$3)))-1</f>
        <v>-2.5290448214403738E-2</v>
      </c>
      <c r="AY78" s="18" cm="1">
        <f t="array" ref="AY78">(1+S78)*(1+INDEX(fx_rets,$AG78,INDEX(fx_ix,1,AY$3)))-1</f>
        <v>-2.7163942947735387E-2</v>
      </c>
      <c r="AZ78" s="18" cm="1">
        <f t="array" ref="AZ78">(1+T78)*(1+INDEX(fx_rets,$AG78,INDEX(fx_ix,1,AZ$3)))-1</f>
        <v>-9.8940412974288794E-3</v>
      </c>
      <c r="BA78" s="18" cm="1">
        <f t="array" ref="BA78">(1+U78)*(1+INDEX(fx_rets,$AG78,INDEX(fx_ix,1,BA$3)))-1</f>
        <v>-1.8787277417923076E-2</v>
      </c>
      <c r="BB78" s="18" cm="1">
        <f t="array" ref="BB78">(1+V78)*(1+INDEX(fx_rets,$AG78,INDEX(fx_ix,1,BB$3)))-1</f>
        <v>2.0000000000000018E-3</v>
      </c>
      <c r="BC78" s="18" cm="1">
        <f t="array" ref="BC78">(1+W78)*(1+INDEX(fx_rets,$AG78,INDEX(fx_ix,1,BC$3)))-1</f>
        <v>-3.6252675204433205E-2</v>
      </c>
      <c r="BD78" s="18" cm="1">
        <f t="array" ref="BD78">(1+X78)*(1+INDEX(fx_rets,$AG78,INDEX(fx_ix,1,BD$3)))-1</f>
        <v>-1.3527583257538112E-2</v>
      </c>
      <c r="BE78" s="18" cm="1">
        <f t="array" ref="BE78">(1+Y78)*(1+INDEX(fx_rets,$AG78,INDEX(fx_ix,1,BE$3)))-1</f>
        <v>-9.9170935173525931E-3</v>
      </c>
      <c r="BF78" s="19">
        <v>73</v>
      </c>
      <c r="BG78" s="18">
        <f t="shared" si="48"/>
        <v>2.0000000000000018E-3</v>
      </c>
      <c r="BH78" s="18">
        <f t="shared" si="49"/>
        <v>-3.6403692021630185E-2</v>
      </c>
      <c r="BI78" s="18">
        <f t="shared" si="50"/>
        <v>-1.3669369411296928E-2</v>
      </c>
      <c r="BJ78" s="18">
        <f t="shared" si="51"/>
        <v>-1.0037469010798605E-2</v>
      </c>
      <c r="BK78" s="18">
        <f t="shared" si="52"/>
        <v>1.4220089533896196E-3</v>
      </c>
      <c r="BL78" s="18">
        <f t="shared" si="53"/>
        <v>-3.6054950242799366E-2</v>
      </c>
      <c r="BM78" s="18">
        <f t="shared" si="54"/>
        <v>-1.4630441558610596E-2</v>
      </c>
      <c r="BN78" s="18">
        <f t="shared" si="55"/>
        <v>-9.9037562287465075E-3</v>
      </c>
      <c r="BO78" s="18">
        <f t="shared" si="56"/>
        <v>-3.5315999717488999E-4</v>
      </c>
      <c r="BP78" s="18">
        <f t="shared" si="57"/>
        <v>-3.4774455307436392E-2</v>
      </c>
      <c r="BQ78" s="18">
        <f t="shared" si="58"/>
        <v>-1.487440627143044E-2</v>
      </c>
      <c r="BR78" s="18">
        <f t="shared" si="59"/>
        <v>-9.3278426999323649E-3</v>
      </c>
      <c r="BS78" s="18">
        <f t="shared" si="60"/>
        <v>-8.0100902299407029E-4</v>
      </c>
      <c r="BT78" s="18">
        <f t="shared" si="61"/>
        <v>-3.2308728634670714E-2</v>
      </c>
      <c r="BU78" s="18">
        <f t="shared" si="62"/>
        <v>-1.5696376537492229E-2</v>
      </c>
      <c r="BV78" s="18">
        <f t="shared" si="63"/>
        <v>-7.1999728864675649E-3</v>
      </c>
      <c r="BW78" s="18">
        <f t="shared" si="64"/>
        <v>-2.5290448214403738E-2</v>
      </c>
      <c r="BX78" s="18">
        <f t="shared" si="65"/>
        <v>-2.7163942947735387E-2</v>
      </c>
      <c r="BY78" s="18">
        <f t="shared" si="66"/>
        <v>-9.8940412974288794E-3</v>
      </c>
      <c r="BZ78" s="18">
        <f t="shared" si="67"/>
        <v>-1.8787277417923076E-2</v>
      </c>
      <c r="CA78" s="18">
        <f t="shared" si="68"/>
        <v>2.0000000000000018E-3</v>
      </c>
      <c r="CB78" s="18">
        <f t="shared" si="69"/>
        <v>-3.6252675204433205E-2</v>
      </c>
      <c r="CC78" s="18">
        <f t="shared" si="70"/>
        <v>-1.3527583257538112E-2</v>
      </c>
      <c r="CD78" s="18">
        <f t="shared" si="71"/>
        <v>-9.9170935173525931E-3</v>
      </c>
      <c r="CE78" s="19">
        <v>73</v>
      </c>
      <c r="CF78" s="18">
        <f t="shared" si="72"/>
        <v>-3.5315999717488999E-4</v>
      </c>
      <c r="CG78" s="18">
        <f t="shared" si="72"/>
        <v>-3.5315999717488999E-4</v>
      </c>
      <c r="CH78" s="18">
        <f t="shared" si="72"/>
        <v>-3.5315999717488999E-4</v>
      </c>
      <c r="CI78" s="18">
        <f t="shared" si="72"/>
        <v>0</v>
      </c>
      <c r="CJ78" s="18">
        <f t="shared" si="72"/>
        <v>0</v>
      </c>
      <c r="CK78" s="24">
        <f t="shared" si="72"/>
        <v>-3.5315999717488999E-4</v>
      </c>
      <c r="CL78" s="24">
        <f t="shared" si="72"/>
        <v>0</v>
      </c>
    </row>
    <row r="79" spans="1:90" x14ac:dyDescent="0.2">
      <c r="A79" s="19">
        <v>74</v>
      </c>
      <c r="B79" s="16" cm="1">
        <f t="array" ref="B79">INDEX(asset_mu,1,B$3)+INDEX(asset_rets_norm,$A79,B$3)</f>
        <v>2.1583333333333177E-3</v>
      </c>
      <c r="C79" s="16" cm="1">
        <f t="array" ref="C79">INDEX(asset_mu,1,C$3)+INDEX(asset_rets_norm,$A79,C$3)</f>
        <v>1.7558333333332744E-3</v>
      </c>
      <c r="D79" s="16" cm="1">
        <f t="array" ref="D79">INDEX(asset_mu,1,D$3)+INDEX(asset_rets_norm,$A79,D$3)</f>
        <v>4.0281249999999796E-3</v>
      </c>
      <c r="E79" s="16" cm="1">
        <f t="array" ref="E79">INDEX(asset_mu,1,E$3)+INDEX(asset_rets_norm,$A79,E$3)</f>
        <v>3.3333333333316977E-5</v>
      </c>
      <c r="F79" s="16" cm="1">
        <f t="array" ref="F79">INDEX(asset_mu,1,F$3)+INDEX(asset_rets_norm,$A79,F$3)</f>
        <v>1.2563695011919673E-3</v>
      </c>
      <c r="G79" s="16" cm="1">
        <f t="array" ref="G79">INDEX(asset_mu,1,G$3)+INDEX(asset_rets_norm,$A79,G$3)</f>
        <v>1.5493200206575975E-3</v>
      </c>
      <c r="H79" s="16" cm="1">
        <f t="array" ref="H79">INDEX(asset_mu,1,H$3)+INDEX(asset_rets_norm,$A79,H$3)</f>
        <v>2.3686365950666109E-3</v>
      </c>
      <c r="I79" s="16" cm="1">
        <f t="array" ref="I79">INDEX(asset_mu,1,I$3)+INDEX(asset_rets_norm,$A79,I$3)</f>
        <v>-8.3076991466701777E-17</v>
      </c>
      <c r="J79" s="16" cm="1">
        <f t="array" ref="J79">INDEX(asset_mu,1,J$3)+INDEX(asset_rets_norm,$A79,J$3)</f>
        <v>-2.269994796059471E-3</v>
      </c>
      <c r="K79" s="16" cm="1">
        <f t="array" ref="K79">INDEX(asset_mu,1,K$3)+INDEX(asset_rets_norm,$A79,K$3)</f>
        <v>5.3288227427293589E-4</v>
      </c>
      <c r="L79" s="16" cm="1">
        <f t="array" ref="L79">INDEX(asset_mu,1,L$3)+INDEX(asset_rets_norm,$A79,L$3)</f>
        <v>-9.5919865068428865E-4</v>
      </c>
      <c r="M79" s="16" cm="1">
        <f t="array" ref="M79">INDEX(asset_mu,1,M$3)+INDEX(asset_rets_norm,$A79,M$3)</f>
        <v>-5.2814244756294883E-4</v>
      </c>
      <c r="N79" s="16" cm="1">
        <f t="array" ref="N79">INDEX(asset_mu,1,N$3)+INDEX(asset_rets_norm,$A79,N$3)</f>
        <v>-8.267415910134409E-3</v>
      </c>
      <c r="O79" s="16" cm="1">
        <f t="array" ref="O79">INDEX(asset_mu,1,O$3)+INDEX(asset_rets_norm,$A79,O$3)</f>
        <v>-2.2824669275200169E-3</v>
      </c>
      <c r="P79" s="16" cm="1">
        <f t="array" ref="P79">INDEX(asset_mu,1,P$3)+INDEX(asset_rets_norm,$A79,P$3)</f>
        <v>-3.5039711673231274E-3</v>
      </c>
      <c r="Q79" s="16" cm="1">
        <f t="array" ref="Q79">INDEX(asset_mu,1,Q$3)+INDEX(asset_rets_norm,$A79,Q$3)</f>
        <v>-2.6366127281186847E-3</v>
      </c>
      <c r="R79" s="16" cm="1">
        <f t="array" ref="R79">INDEX(asset_mu,1,R$3)+INDEX(asset_rets_norm,$A79,R$3)</f>
        <v>1.8903383646414234E-2</v>
      </c>
      <c r="S79" s="16" cm="1">
        <f t="array" ref="S79">INDEX(asset_mu,1,S$3)+INDEX(asset_rets_norm,$A79,S$3)</f>
        <v>2.4703560623067233E-2</v>
      </c>
      <c r="T79" s="16" cm="1">
        <f t="array" ref="T79">INDEX(asset_mu,1,T$3)+INDEX(asset_rets_norm,$A79,T$3)</f>
        <v>2.3947406384600956E-2</v>
      </c>
      <c r="U79" s="16" cm="1">
        <f t="array" ref="U79">INDEX(asset_mu,1,U$3)+INDEX(asset_rets_norm,$A79,U$3)</f>
        <v>3.0999535459214737E-2</v>
      </c>
      <c r="V79" s="16" cm="1">
        <f t="array" ref="V79">INDEX(asset_mu,1,V$3)+INDEX(asset_rets_norm,$A79,V$3)</f>
        <v>2.1583333333333177E-3</v>
      </c>
      <c r="W79" s="16" cm="1">
        <f t="array" ref="W79">INDEX(asset_mu,1,W$3)+INDEX(asset_rets_norm,$A79,W$3)</f>
        <v>1.906749999999992E-3</v>
      </c>
      <c r="X79" s="16" cm="1">
        <f t="array" ref="X79">INDEX(asset_mu,1,X$3)+INDEX(asset_rets_norm,$A79,X$3)</f>
        <v>4.1525833333332755E-3</v>
      </c>
      <c r="Y79" s="16" cm="1">
        <f t="array" ref="Y79">INDEX(asset_mu,1,Y$3)+INDEX(asset_rets_norm,$A79,Y$3)</f>
        <v>1.5208333333343921E-4</v>
      </c>
      <c r="Z79" s="19">
        <v>74</v>
      </c>
      <c r="AA79" s="16" cm="1">
        <f t="array" ref="AA79">INDEX(fx_mu,1,AA$3)+INDEX(fx_rets_norm,$A79,AA$3)</f>
        <v>0</v>
      </c>
      <c r="AB79" s="16" cm="1">
        <f t="array" ref="AB79">INDEX(fx_mu,1,AB$3)+INDEX(fx_rets_norm,$A79,AB$3)</f>
        <v>1.4377042094337357E-2</v>
      </c>
      <c r="AC79" s="16" cm="1">
        <f t="array" ref="AC79">INDEX(fx_mu,1,AC$3)+INDEX(fx_rets_norm,$A79,AC$3)</f>
        <v>2.1169407062650032E-2</v>
      </c>
      <c r="AD79" s="16" cm="1">
        <f t="array" ref="AD79">INDEX(fx_mu,1,AD$3)+INDEX(fx_rets_norm,$A79,AD$3)</f>
        <v>-8.6401936758165633E-3</v>
      </c>
      <c r="AE79" s="19">
        <v>74</v>
      </c>
      <c r="AF79" s="16">
        <f t="shared" si="47"/>
        <v>0</v>
      </c>
      <c r="AG79" s="19">
        <v>74</v>
      </c>
      <c r="AH79" s="18" cm="1">
        <f t="array" ref="AH79">(1+B79)*(1+INDEX(fx_rets,$AG79,INDEX(fx_ix,1,AH$3)))-1</f>
        <v>2.1583333333332622E-3</v>
      </c>
      <c r="AI79" s="18" cm="1">
        <f t="array" ref="AI79">(1+C79)*(1+INDEX(fx_rets,$AG79,INDEX(fx_ix,1,AI$3)))-1</f>
        <v>1.6158119117414493E-2</v>
      </c>
      <c r="AJ79" s="18" cm="1">
        <f t="array" ref="AJ79">(1+D79)*(1+INDEX(fx_rets,$AG79,INDEX(fx_ix,1,AJ$3)))-1</f>
        <v>2.5282805080474313E-2</v>
      </c>
      <c r="AK79" s="18" cm="1">
        <f t="array" ref="AK79">(1+E79)*(1+INDEX(fx_rets,$AG79,INDEX(fx_ix,1,AK$3)))-1</f>
        <v>-8.6071483489391643E-3</v>
      </c>
      <c r="AL79" s="18" cm="1">
        <f t="array" ref="AL79">(1+F79)*(1+INDEX(fx_rets,$AG79,INDEX(fx_ix,1,AL$3)))-1</f>
        <v>1.2563695011920117E-3</v>
      </c>
      <c r="AM79" s="18" cm="1">
        <f t="array" ref="AM79">(1+G79)*(1+INDEX(fx_rets,$AG79,INDEX(fx_ix,1,AM$3)))-1</f>
        <v>1.5948636754149481E-2</v>
      </c>
      <c r="AN79" s="18" cm="1">
        <f t="array" ref="AN79">(1+H79)*(1+INDEX(fx_rets,$AG79,INDEX(fx_ix,1,AN$3)))-1</f>
        <v>2.3588186289981161E-2</v>
      </c>
      <c r="AO79" s="18" cm="1">
        <f t="array" ref="AO79">(1+I79)*(1+INDEX(fx_rets,$AG79,INDEX(fx_ix,1,AO$3)))-1</f>
        <v>-8.6401936758166986E-3</v>
      </c>
      <c r="AP79" s="18" cm="1">
        <f t="array" ref="AP79">(1+J79)*(1+INDEX(fx_rets,$AG79,INDEX(fx_ix,1,AP$3)))-1</f>
        <v>-2.2699947960594935E-3</v>
      </c>
      <c r="AQ79" s="18" cm="1">
        <f t="array" ref="AQ79">(1+K79)*(1+INDEX(fx_rets,$AG79,INDEX(fx_ix,1,AQ$3)))-1</f>
        <v>1.4917585639498965E-2</v>
      </c>
      <c r="AR79" s="18" cm="1">
        <f t="array" ref="AR79">(1+L79)*(1+INDEX(fx_rets,$AG79,INDEX(fx_ix,1,AR$3)))-1</f>
        <v>2.0189902745275434E-2</v>
      </c>
      <c r="AS79" s="18" cm="1">
        <f t="array" ref="AS79">(1+M79)*(1+INDEX(fx_rets,$AG79,INDEX(fx_ix,1,AS$3)))-1</f>
        <v>-9.1637728703442001E-3</v>
      </c>
      <c r="AT79" s="18" cm="1">
        <f t="array" ref="AT79">(1+N79)*(1+INDEX(fx_rets,$AG79,INDEX(fx_ix,1,AT$3)))-1</f>
        <v>-8.2674159101343569E-3</v>
      </c>
      <c r="AU79" s="18" cm="1">
        <f t="array" ref="AU79">(1+O79)*(1+INDEX(fx_rets,$AG79,INDEX(fx_ix,1,AU$3)))-1</f>
        <v>1.2061760043721614E-2</v>
      </c>
      <c r="AV79" s="18" cm="1">
        <f t="array" ref="AV79">(1+P79)*(1+INDEX(fx_rets,$AG79,INDEX(fx_ix,1,AV$3)))-1</f>
        <v>1.7591258903350004E-2</v>
      </c>
      <c r="AW79" s="18" cm="1">
        <f t="array" ref="AW79">(1+Q79)*(1+INDEX(fx_rets,$AG79,INDEX(fx_ix,1,AW$3)))-1</f>
        <v>-1.1254025559316205E-2</v>
      </c>
      <c r="AX79" s="18" cm="1">
        <f t="array" ref="AX79">(1+R79)*(1+INDEX(fx_rets,$AG79,INDEX(fx_ix,1,AX$3)))-1</f>
        <v>1.8903383646414307E-2</v>
      </c>
      <c r="AY79" s="18" cm="1">
        <f t="array" ref="AY79">(1+S79)*(1+INDEX(fx_rets,$AG79,INDEX(fx_ix,1,AY$3)))-1</f>
        <v>3.9435766848362475E-2</v>
      </c>
      <c r="AZ79" s="18" cm="1">
        <f t="array" ref="AZ79">(1+T79)*(1+INDEX(fx_rets,$AG79,INDEX(fx_ix,1,AZ$3)))-1</f>
        <v>4.5623765841101394E-2</v>
      </c>
      <c r="BA79" s="18" cm="1">
        <f t="array" ref="BA79">(1+U79)*(1+INDEX(fx_rets,$AG79,INDEX(fx_ix,1,BA$3)))-1</f>
        <v>2.2091499793170266E-2</v>
      </c>
      <c r="BB79" s="18" cm="1">
        <f t="array" ref="BB79">(1+V79)*(1+INDEX(fx_rets,$AG79,INDEX(fx_ix,1,BB$3)))-1</f>
        <v>2.1583333333332622E-3</v>
      </c>
      <c r="BC79" s="18" cm="1">
        <f t="array" ref="BC79">(1+W79)*(1+INDEX(fx_rets,$AG79,INDEX(fx_ix,1,BC$3)))-1</f>
        <v>1.6311205519350835E-2</v>
      </c>
      <c r="BD79" s="18" cm="1">
        <f t="array" ref="BD79">(1+X79)*(1+INDEX(fx_rets,$AG79,INDEX(fx_ix,1,BD$3)))-1</f>
        <v>2.5409898122928265E-2</v>
      </c>
      <c r="BE79" s="18" cm="1">
        <f t="array" ref="BE79">(1+Y79)*(1+INDEX(fx_rets,$AG79,INDEX(fx_ix,1,BE$3)))-1</f>
        <v>-8.4894243719380036E-3</v>
      </c>
      <c r="BF79" s="19">
        <v>74</v>
      </c>
      <c r="BG79" s="18">
        <f t="shared" si="48"/>
        <v>2.1583333333332622E-3</v>
      </c>
      <c r="BH79" s="18">
        <f t="shared" si="49"/>
        <v>1.6158119117414493E-2</v>
      </c>
      <c r="BI79" s="18">
        <f t="shared" si="50"/>
        <v>2.5282805080474313E-2</v>
      </c>
      <c r="BJ79" s="18">
        <f t="shared" si="51"/>
        <v>-8.6071483489391643E-3</v>
      </c>
      <c r="BK79" s="18">
        <f t="shared" si="52"/>
        <v>1.2563695011920117E-3</v>
      </c>
      <c r="BL79" s="18">
        <f t="shared" si="53"/>
        <v>1.5948636754149481E-2</v>
      </c>
      <c r="BM79" s="18">
        <f t="shared" si="54"/>
        <v>2.3588186289981161E-2</v>
      </c>
      <c r="BN79" s="18">
        <f t="shared" si="55"/>
        <v>-8.6401936758166986E-3</v>
      </c>
      <c r="BO79" s="18">
        <f t="shared" si="56"/>
        <v>-2.2699947960594935E-3</v>
      </c>
      <c r="BP79" s="18">
        <f t="shared" si="57"/>
        <v>1.4917585639498965E-2</v>
      </c>
      <c r="BQ79" s="18">
        <f t="shared" si="58"/>
        <v>2.0189902745275434E-2</v>
      </c>
      <c r="BR79" s="18">
        <f t="shared" si="59"/>
        <v>-9.1637728703442001E-3</v>
      </c>
      <c r="BS79" s="18">
        <f t="shared" si="60"/>
        <v>-8.2674159101343569E-3</v>
      </c>
      <c r="BT79" s="18">
        <f t="shared" si="61"/>
        <v>1.2061760043721614E-2</v>
      </c>
      <c r="BU79" s="18">
        <f t="shared" si="62"/>
        <v>1.7591258903350004E-2</v>
      </c>
      <c r="BV79" s="18">
        <f t="shared" si="63"/>
        <v>-1.1254025559316205E-2</v>
      </c>
      <c r="BW79" s="18">
        <f t="shared" si="64"/>
        <v>1.8903383646414307E-2</v>
      </c>
      <c r="BX79" s="18">
        <f t="shared" si="65"/>
        <v>3.9435766848362475E-2</v>
      </c>
      <c r="BY79" s="18">
        <f t="shared" si="66"/>
        <v>4.5623765841101394E-2</v>
      </c>
      <c r="BZ79" s="18">
        <f t="shared" si="67"/>
        <v>2.2091499793170266E-2</v>
      </c>
      <c r="CA79" s="18">
        <f t="shared" si="68"/>
        <v>2.1583333333332622E-3</v>
      </c>
      <c r="CB79" s="18">
        <f t="shared" si="69"/>
        <v>1.6311205519350835E-2</v>
      </c>
      <c r="CC79" s="18">
        <f t="shared" si="70"/>
        <v>2.5409898122928265E-2</v>
      </c>
      <c r="CD79" s="18">
        <f t="shared" si="71"/>
        <v>-8.4894243719380036E-3</v>
      </c>
      <c r="CE79" s="19">
        <v>74</v>
      </c>
      <c r="CF79" s="18">
        <f t="shared" si="72"/>
        <v>-2.2699947960594935E-3</v>
      </c>
      <c r="CG79" s="18">
        <f t="shared" si="72"/>
        <v>-2.2699947960594935E-3</v>
      </c>
      <c r="CH79" s="18">
        <f t="shared" si="72"/>
        <v>-2.2699947960594935E-3</v>
      </c>
      <c r="CI79" s="18">
        <f t="shared" si="72"/>
        <v>0</v>
      </c>
      <c r="CJ79" s="18">
        <f t="shared" si="72"/>
        <v>0</v>
      </c>
      <c r="CK79" s="24">
        <f t="shared" si="72"/>
        <v>-2.2699947960594935E-3</v>
      </c>
      <c r="CL79" s="24">
        <f t="shared" si="72"/>
        <v>0</v>
      </c>
    </row>
    <row r="80" spans="1:90" x14ac:dyDescent="0.2">
      <c r="A80" s="19">
        <v>75</v>
      </c>
      <c r="B80" s="16" cm="1">
        <f t="array" ref="B80">INDEX(asset_mu,1,B$3)+INDEX(asset_rets_norm,$A80,B$3)</f>
        <v>2.2635416666666511E-3</v>
      </c>
      <c r="C80" s="16" cm="1">
        <f t="array" ref="C80">INDEX(asset_mu,1,C$3)+INDEX(asset_rets_norm,$A80,C$3)</f>
        <v>1.7533333333332743E-3</v>
      </c>
      <c r="D80" s="16" cm="1">
        <f t="array" ref="D80">INDEX(asset_mu,1,D$3)+INDEX(asset_rets_norm,$A80,D$3)</f>
        <v>4.0598999999999792E-3</v>
      </c>
      <c r="E80" s="16" cm="1">
        <f t="array" ref="E80">INDEX(asset_mu,1,E$3)+INDEX(asset_rets_norm,$A80,E$3)</f>
        <v>3.2291666666650317E-5</v>
      </c>
      <c r="F80" s="16" cm="1">
        <f t="array" ref="F80">INDEX(asset_mu,1,F$3)+INDEX(asset_rets_norm,$A80,F$3)</f>
        <v>2.0952125269197543E-3</v>
      </c>
      <c r="G80" s="16" cm="1">
        <f t="array" ref="G80">INDEX(asset_mu,1,G$3)+INDEX(asset_rets_norm,$A80,G$3)</f>
        <v>1.7679123901193539E-3</v>
      </c>
      <c r="H80" s="16" cm="1">
        <f t="array" ref="H80">INDEX(asset_mu,1,H$3)+INDEX(asset_rets_norm,$A80,H$3)</f>
        <v>4.2254972688857938E-3</v>
      </c>
      <c r="I80" s="16" cm="1">
        <f t="array" ref="I80">INDEX(asset_mu,1,I$3)+INDEX(asset_rets_norm,$A80,I$3)</f>
        <v>-8.8867823923338506E-5</v>
      </c>
      <c r="J80" s="16" cm="1">
        <f t="array" ref="J80">INDEX(asset_mu,1,J$3)+INDEX(asset_rets_norm,$A80,J$3)</f>
        <v>5.6204530534698007E-5</v>
      </c>
      <c r="K80" s="16" cm="1">
        <f t="array" ref="K80">INDEX(asset_mu,1,K$3)+INDEX(asset_rets_norm,$A80,K$3)</f>
        <v>2.6973535010616917E-3</v>
      </c>
      <c r="L80" s="16" cm="1">
        <f t="array" ref="L80">INDEX(asset_mu,1,L$3)+INDEX(asset_rets_norm,$A80,L$3)</f>
        <v>5.4922277566924367E-3</v>
      </c>
      <c r="M80" s="16" cm="1">
        <f t="array" ref="M80">INDEX(asset_mu,1,M$3)+INDEX(asset_rets_norm,$A80,M$3)</f>
        <v>7.4949584272464829E-4</v>
      </c>
      <c r="N80" s="16" cm="1">
        <f t="array" ref="N80">INDEX(asset_mu,1,N$3)+INDEX(asset_rets_norm,$A80,N$3)</f>
        <v>-3.1557922769641046E-3</v>
      </c>
      <c r="O80" s="16" cm="1">
        <f t="array" ref="O80">INDEX(asset_mu,1,O$3)+INDEX(asset_rets_norm,$A80,O$3)</f>
        <v>4.7212755030580913E-3</v>
      </c>
      <c r="P80" s="16" cm="1">
        <f t="array" ref="P80">INDEX(asset_mu,1,P$3)+INDEX(asset_rets_norm,$A80,P$3)</f>
        <v>6.6169329658790858E-3</v>
      </c>
      <c r="Q80" s="16" cm="1">
        <f t="array" ref="Q80">INDEX(asset_mu,1,Q$3)+INDEX(asset_rets_norm,$A80,Q$3)</f>
        <v>4.2936623125303403E-3</v>
      </c>
      <c r="R80" s="16" cm="1">
        <f t="array" ref="R80">INDEX(asset_mu,1,R$3)+INDEX(asset_rets_norm,$A80,R$3)</f>
        <v>-1.9117647058823645E-2</v>
      </c>
      <c r="S80" s="16" cm="1">
        <f t="array" ref="S80">INDEX(asset_mu,1,S$3)+INDEX(asset_rets_norm,$A80,S$3)</f>
        <v>-8.4687017709071883E-4</v>
      </c>
      <c r="T80" s="16" cm="1">
        <f t="array" ref="T80">INDEX(asset_mu,1,T$3)+INDEX(asset_rets_norm,$A80,T$3)</f>
        <v>-1.4913957934990573E-2</v>
      </c>
      <c r="U80" s="16" cm="1">
        <f t="array" ref="U80">INDEX(asset_mu,1,U$3)+INDEX(asset_rets_norm,$A80,U$3)</f>
        <v>-6.1027545440607341E-3</v>
      </c>
      <c r="V80" s="16" cm="1">
        <f t="array" ref="V80">INDEX(asset_mu,1,V$3)+INDEX(asset_rets_norm,$A80,V$3)</f>
        <v>2.2635416666666511E-3</v>
      </c>
      <c r="W80" s="16" cm="1">
        <f t="array" ref="W80">INDEX(asset_mu,1,W$3)+INDEX(asset_rets_norm,$A80,W$3)</f>
        <v>1.9402499999999921E-3</v>
      </c>
      <c r="X80" s="16" cm="1">
        <f t="array" ref="X80">INDEX(asset_mu,1,X$3)+INDEX(asset_rets_norm,$A80,X$3)</f>
        <v>4.1678333333332752E-3</v>
      </c>
      <c r="Y80" s="16" cm="1">
        <f t="array" ref="Y80">INDEX(asset_mu,1,Y$3)+INDEX(asset_rets_norm,$A80,Y$3)</f>
        <v>2.2866666666677252E-4</v>
      </c>
      <c r="Z80" s="19">
        <v>75</v>
      </c>
      <c r="AA80" s="16" cm="1">
        <f t="array" ref="AA80">INDEX(fx_mu,1,AA$3)+INDEX(fx_rets_norm,$A80,AA$3)</f>
        <v>0</v>
      </c>
      <c r="AB80" s="16" cm="1">
        <f t="array" ref="AB80">INDEX(fx_mu,1,AB$3)+INDEX(fx_rets_norm,$A80,AB$3)</f>
        <v>-1.9746028636166001E-2</v>
      </c>
      <c r="AC80" s="16" cm="1">
        <f t="array" ref="AC80">INDEX(fx_mu,1,AC$3)+INDEX(fx_rets_norm,$A80,AC$3)</f>
        <v>-1.5263679488924813E-2</v>
      </c>
      <c r="AD80" s="16" cm="1">
        <f t="array" ref="AD80">INDEX(fx_mu,1,AD$3)+INDEX(fx_rets_norm,$A80,AD$3)</f>
        <v>-2.3270161668711629E-2</v>
      </c>
      <c r="AE80" s="19">
        <v>75</v>
      </c>
      <c r="AF80" s="16">
        <f t="shared" si="47"/>
        <v>0</v>
      </c>
      <c r="AG80" s="19">
        <v>75</v>
      </c>
      <c r="AH80" s="18" cm="1">
        <f t="array" ref="AH80">(1+B80)*(1+INDEX(fx_rets,$AG80,INDEX(fx_ix,1,AH$3)))-1</f>
        <v>2.2635416666667574E-3</v>
      </c>
      <c r="AI80" s="18" cm="1">
        <f t="array" ref="AI80">(1+C80)*(1+INDEX(fx_rets,$AG80,INDEX(fx_ix,1,AI$3)))-1</f>
        <v>-1.8027316673041471E-2</v>
      </c>
      <c r="AJ80" s="18" cm="1">
        <f t="array" ref="AJ80">(1+D80)*(1+INDEX(fx_rets,$AG80,INDEX(fx_ix,1,AJ$3)))-1</f>
        <v>-1.1265748501282036E-2</v>
      </c>
      <c r="AK80" s="18" cm="1">
        <f t="array" ref="AK80">(1+E80)*(1+INDEX(fx_rets,$AG80,INDEX(fx_ix,1,AK$3)))-1</f>
        <v>-2.3238621434348961E-2</v>
      </c>
      <c r="AL80" s="18" cm="1">
        <f t="array" ref="AL80">(1+F80)*(1+INDEX(fx_rets,$AG80,INDEX(fx_ix,1,AL$3)))-1</f>
        <v>2.0952125269197985E-3</v>
      </c>
      <c r="AM80" s="18" cm="1">
        <f t="array" ref="AM80">(1+G80)*(1+INDEX(fx_rets,$AG80,INDEX(fx_ix,1,AM$3)))-1</f>
        <v>-1.8013025494728274E-2</v>
      </c>
      <c r="AN80" s="18" cm="1">
        <f t="array" ref="AN80">(1+H80)*(1+INDEX(fx_rets,$AG80,INDEX(fx_ix,1,AN$3)))-1</f>
        <v>-1.1102678856032666E-2</v>
      </c>
      <c r="AO80" s="18" cm="1">
        <f t="array" ref="AO80">(1+I80)*(1+INDEX(fx_rets,$AG80,INDEX(fx_ix,1,AO$3)))-1</f>
        <v>-2.3356961524005126E-2</v>
      </c>
      <c r="AP80" s="18" cm="1">
        <f t="array" ref="AP80">(1+J80)*(1+INDEX(fx_rets,$AG80,INDEX(fx_ix,1,AP$3)))-1</f>
        <v>5.6204530534786912E-5</v>
      </c>
      <c r="AQ80" s="18" cm="1">
        <f t="array" ref="AQ80">(1+K80)*(1+INDEX(fx_rets,$AG80,INDEX(fx_ix,1,AQ$3)))-1</f>
        <v>-1.7101937154578195E-2</v>
      </c>
      <c r="AR80" s="18" cm="1">
        <f t="array" ref="AR80">(1+L80)*(1+INDEX(fx_rets,$AG80,INDEX(fx_ix,1,AR$3)))-1</f>
        <v>-9.8552833363907411E-3</v>
      </c>
      <c r="AS80" s="18" cm="1">
        <f t="array" ref="AS80">(1+M80)*(1+INDEX(fx_rets,$AG80,INDEX(fx_ix,1,AS$3)))-1</f>
        <v>-2.2538106715417339E-2</v>
      </c>
      <c r="AT80" s="18" cm="1">
        <f t="array" ref="AT80">(1+N80)*(1+INDEX(fx_rets,$AG80,INDEX(fx_ix,1,AT$3)))-1</f>
        <v>-3.1557922769640534E-3</v>
      </c>
      <c r="AU80" s="18" cm="1">
        <f t="array" ref="AU80">(1+O80)*(1+INDEX(fx_rets,$AG80,INDEX(fx_ix,1,AU$3)))-1</f>
        <v>-1.5117979574390539E-2</v>
      </c>
      <c r="AV80" s="18" cm="1">
        <f t="array" ref="AV80">(1+P80)*(1+INDEX(fx_rets,$AG80,INDEX(fx_ix,1,AV$3)))-1</f>
        <v>-8.7477452670364775E-3</v>
      </c>
      <c r="AW80" s="18" cm="1">
        <f t="array" ref="AW80">(1+Q80)*(1+INDEX(fx_rets,$AG80,INDEX(fx_ix,1,AW$3)))-1</f>
        <v>-1.9076413572344797E-2</v>
      </c>
      <c r="AX80" s="18" cm="1">
        <f t="array" ref="AX80">(1+R80)*(1+INDEX(fx_rets,$AG80,INDEX(fx_ix,1,AX$3)))-1</f>
        <v>-1.9117647058823684E-2</v>
      </c>
      <c r="AY80" s="18" cm="1">
        <f t="array" ref="AY80">(1+S80)*(1+INDEX(fx_rets,$AG80,INDEX(fx_ix,1,AY$3)))-1</f>
        <v>-2.0576176490488818E-2</v>
      </c>
      <c r="AZ80" s="18" cm="1">
        <f t="array" ref="AZ80">(1+T80)*(1+INDEX(fx_rets,$AG80,INDEX(fx_ix,1,AZ$3)))-1</f>
        <v>-2.9949995550084485E-2</v>
      </c>
      <c r="BA80" s="18" cm="1">
        <f t="array" ref="BA80">(1+U80)*(1+INDEX(fx_rets,$AG80,INDEX(fx_ix,1,BA$3)))-1</f>
        <v>-2.9230904127907631E-2</v>
      </c>
      <c r="BB80" s="18" cm="1">
        <f t="array" ref="BB80">(1+V80)*(1+INDEX(fx_rets,$AG80,INDEX(fx_ix,1,BB$3)))-1</f>
        <v>2.2635416666667574E-3</v>
      </c>
      <c r="BC80" s="18" cm="1">
        <f t="array" ref="BC80">(1+W80)*(1+INDEX(fx_rets,$AG80,INDEX(fx_ix,1,BC$3)))-1</f>
        <v>-1.7844090868227247E-2</v>
      </c>
      <c r="BD80" s="18" cm="1">
        <f t="array" ref="BD80">(1+X80)*(1+INDEX(fx_rets,$AG80,INDEX(fx_ix,1,BD$3)))-1</f>
        <v>-1.1159462627754801E-2</v>
      </c>
      <c r="BE80" s="18" cm="1">
        <f t="array" ref="BE80">(1+Y80)*(1+INDEX(fx_rets,$AG80,INDEX(fx_ix,1,BE$3)))-1</f>
        <v>-2.304681611234638E-2</v>
      </c>
      <c r="BF80" s="19">
        <v>75</v>
      </c>
      <c r="BG80" s="18">
        <f t="shared" si="48"/>
        <v>2.2635416666667574E-3</v>
      </c>
      <c r="BH80" s="18">
        <f t="shared" si="49"/>
        <v>-1.8027316673041471E-2</v>
      </c>
      <c r="BI80" s="18">
        <f t="shared" si="50"/>
        <v>-1.1265748501282036E-2</v>
      </c>
      <c r="BJ80" s="18">
        <f t="shared" si="51"/>
        <v>-2.3238621434348961E-2</v>
      </c>
      <c r="BK80" s="18">
        <f t="shared" si="52"/>
        <v>2.0952125269197985E-3</v>
      </c>
      <c r="BL80" s="18">
        <f t="shared" si="53"/>
        <v>-1.8013025494728274E-2</v>
      </c>
      <c r="BM80" s="18">
        <f t="shared" si="54"/>
        <v>-1.1102678856032666E-2</v>
      </c>
      <c r="BN80" s="18">
        <f t="shared" si="55"/>
        <v>-2.3356961524005126E-2</v>
      </c>
      <c r="BO80" s="18">
        <f t="shared" si="56"/>
        <v>5.6204530534786912E-5</v>
      </c>
      <c r="BP80" s="18">
        <f t="shared" si="57"/>
        <v>-1.7101937154578195E-2</v>
      </c>
      <c r="BQ80" s="18">
        <f t="shared" si="58"/>
        <v>-9.8552833363907411E-3</v>
      </c>
      <c r="BR80" s="18">
        <f t="shared" si="59"/>
        <v>-2.2538106715417339E-2</v>
      </c>
      <c r="BS80" s="18">
        <f t="shared" si="60"/>
        <v>-3.1557922769640534E-3</v>
      </c>
      <c r="BT80" s="18">
        <f t="shared" si="61"/>
        <v>-1.5117979574390539E-2</v>
      </c>
      <c r="BU80" s="18">
        <f t="shared" si="62"/>
        <v>-8.7477452670364775E-3</v>
      </c>
      <c r="BV80" s="18">
        <f t="shared" si="63"/>
        <v>-1.9076413572344797E-2</v>
      </c>
      <c r="BW80" s="18">
        <f t="shared" si="64"/>
        <v>-1.9117647058823684E-2</v>
      </c>
      <c r="BX80" s="18">
        <f t="shared" si="65"/>
        <v>-2.0576176490488818E-2</v>
      </c>
      <c r="BY80" s="18">
        <f t="shared" si="66"/>
        <v>-2.9949995550084485E-2</v>
      </c>
      <c r="BZ80" s="18">
        <f t="shared" si="67"/>
        <v>-2.9230904127907631E-2</v>
      </c>
      <c r="CA80" s="18">
        <f t="shared" si="68"/>
        <v>2.2635416666667574E-3</v>
      </c>
      <c r="CB80" s="18">
        <f t="shared" si="69"/>
        <v>-1.7844090868227247E-2</v>
      </c>
      <c r="CC80" s="18">
        <f t="shared" si="70"/>
        <v>-1.1159462627754801E-2</v>
      </c>
      <c r="CD80" s="18">
        <f t="shared" si="71"/>
        <v>-2.304681611234638E-2</v>
      </c>
      <c r="CE80" s="19">
        <v>75</v>
      </c>
      <c r="CF80" s="18">
        <f t="shared" si="72"/>
        <v>5.6204530534786912E-5</v>
      </c>
      <c r="CG80" s="18">
        <f t="shared" si="72"/>
        <v>5.6204530534786912E-5</v>
      </c>
      <c r="CH80" s="18">
        <f t="shared" si="72"/>
        <v>5.6204530534786912E-5</v>
      </c>
      <c r="CI80" s="18">
        <f t="shared" si="72"/>
        <v>0</v>
      </c>
      <c r="CJ80" s="18">
        <f t="shared" si="72"/>
        <v>0</v>
      </c>
      <c r="CK80" s="24">
        <f t="shared" si="72"/>
        <v>5.6204530534786912E-5</v>
      </c>
      <c r="CL80" s="24">
        <f t="shared" si="72"/>
        <v>0</v>
      </c>
    </row>
    <row r="81" spans="1:90" x14ac:dyDescent="0.2">
      <c r="A81" s="19">
        <v>76</v>
      </c>
      <c r="B81" s="16" cm="1">
        <f t="array" ref="B81">INDEX(asset_mu,1,B$3)+INDEX(asset_rets_norm,$A81,B$3)</f>
        <v>2.3916666666666513E-3</v>
      </c>
      <c r="C81" s="16" cm="1">
        <f t="array" ref="C81">INDEX(asset_mu,1,C$3)+INDEX(asset_rets_norm,$A81,C$3)</f>
        <v>1.7541666666666077E-3</v>
      </c>
      <c r="D81" s="16" cm="1">
        <f t="array" ref="D81">INDEX(asset_mu,1,D$3)+INDEX(asset_rets_norm,$A81,D$3)</f>
        <v>4.0552083333333135E-3</v>
      </c>
      <c r="E81" s="16" cm="1">
        <f t="array" ref="E81">INDEX(asset_mu,1,E$3)+INDEX(asset_rets_norm,$A81,E$3)</f>
        <v>3.3858333333316976E-5</v>
      </c>
      <c r="F81" s="16" cm="1">
        <f t="array" ref="F81">INDEX(asset_mu,1,F$3)+INDEX(asset_rets_norm,$A81,F$3)</f>
        <v>2.6674121442963996E-3</v>
      </c>
      <c r="G81" s="16" cm="1">
        <f t="array" ref="G81">INDEX(asset_mu,1,G$3)+INDEX(asset_rets_norm,$A81,G$3)</f>
        <v>2.3530565223786504E-3</v>
      </c>
      <c r="H81" s="16" cm="1">
        <f t="array" ref="H81">INDEX(asset_mu,1,H$3)+INDEX(asset_rets_norm,$A81,H$3)</f>
        <v>3.8338611306592239E-3</v>
      </c>
      <c r="I81" s="16" cm="1">
        <f t="array" ref="I81">INDEX(asset_mu,1,I$3)+INDEX(asset_rets_norm,$A81,I$3)</f>
        <v>-2.5675208611072842E-4</v>
      </c>
      <c r="J81" s="16" cm="1">
        <f t="array" ref="J81">INDEX(asset_mu,1,J$3)+INDEX(asset_rets_norm,$A81,J$3)</f>
        <v>5.6044007922143816E-3</v>
      </c>
      <c r="K81" s="16" cm="1">
        <f t="array" ref="K81">INDEX(asset_mu,1,K$3)+INDEX(asset_rets_norm,$A81,K$3)</f>
        <v>6.3465736384167165E-3</v>
      </c>
      <c r="L81" s="16" cm="1">
        <f t="array" ref="L81">INDEX(asset_mu,1,L$3)+INDEX(asset_rets_norm,$A81,L$3)</f>
        <v>6.9084259726055371E-3</v>
      </c>
      <c r="M81" s="16" cm="1">
        <f t="array" ref="M81">INDEX(asset_mu,1,M$3)+INDEX(asset_rets_norm,$A81,M$3)</f>
        <v>9.9678335317931175E-4</v>
      </c>
      <c r="N81" s="16" cm="1">
        <f t="array" ref="N81">INDEX(asset_mu,1,N$3)+INDEX(asset_rets_norm,$A81,N$3)</f>
        <v>1.2958572954046847E-2</v>
      </c>
      <c r="O81" s="16" cm="1">
        <f t="array" ref="O81">INDEX(asset_mu,1,O$3)+INDEX(asset_rets_norm,$A81,O$3)</f>
        <v>1.1753533030128799E-2</v>
      </c>
      <c r="P81" s="16" cm="1">
        <f t="array" ref="P81">INDEX(asset_mu,1,P$3)+INDEX(asset_rets_norm,$A81,P$3)</f>
        <v>1.0174247939318449E-2</v>
      </c>
      <c r="Q81" s="16" cm="1">
        <f t="array" ref="Q81">INDEX(asset_mu,1,Q$3)+INDEX(asset_rets_norm,$A81,Q$3)</f>
        <v>3.4064809159649345E-3</v>
      </c>
      <c r="R81" s="16" cm="1">
        <f t="array" ref="R81">INDEX(asset_mu,1,R$3)+INDEX(asset_rets_norm,$A81,R$3)</f>
        <v>-2.0108589772910263E-2</v>
      </c>
      <c r="S81" s="16" cm="1">
        <f t="array" ref="S81">INDEX(asset_mu,1,S$3)+INDEX(asset_rets_norm,$A81,S$3)</f>
        <v>-4.1112925552977506E-2</v>
      </c>
      <c r="T81" s="16" cm="1">
        <f t="array" ref="T81">INDEX(asset_mu,1,T$3)+INDEX(asset_rets_norm,$A81,T$3)</f>
        <v>-1.8940013076168726E-2</v>
      </c>
      <c r="U81" s="16" cm="1">
        <f t="array" ref="U81">INDEX(asset_mu,1,U$3)+INDEX(asset_rets_norm,$A81,U$3)</f>
        <v>-5.6564643776860886E-2</v>
      </c>
      <c r="V81" s="16" cm="1">
        <f t="array" ref="V81">INDEX(asset_mu,1,V$3)+INDEX(asset_rets_norm,$A81,V$3)</f>
        <v>2.3916666666666513E-3</v>
      </c>
      <c r="W81" s="16" cm="1">
        <f t="array" ref="W81">INDEX(asset_mu,1,W$3)+INDEX(asset_rets_norm,$A81,W$3)</f>
        <v>1.9693333333333255E-3</v>
      </c>
      <c r="X81" s="16" cm="1">
        <f t="array" ref="X81">INDEX(asset_mu,1,X$3)+INDEX(asset_rets_norm,$A81,X$3)</f>
        <v>4.2608333333332745E-3</v>
      </c>
      <c r="Y81" s="16" cm="1">
        <f t="array" ref="Y81">INDEX(asset_mu,1,Y$3)+INDEX(asset_rets_norm,$A81,Y$3)</f>
        <v>2.2658333333343917E-4</v>
      </c>
      <c r="Z81" s="19">
        <v>76</v>
      </c>
      <c r="AA81" s="16" cm="1">
        <f t="array" ref="AA81">INDEX(fx_mu,1,AA$3)+INDEX(fx_rets_norm,$A81,AA$3)</f>
        <v>0</v>
      </c>
      <c r="AB81" s="16" cm="1">
        <f t="array" ref="AB81">INDEX(fx_mu,1,AB$3)+INDEX(fx_rets_norm,$A81,AB$3)</f>
        <v>-7.2471753295246452E-3</v>
      </c>
      <c r="AC81" s="16" cm="1">
        <f t="array" ref="AC81">INDEX(fx_mu,1,AC$3)+INDEX(fx_rets_norm,$A81,AC$3)</f>
        <v>1.0539055632389889E-2</v>
      </c>
      <c r="AD81" s="16" cm="1">
        <f t="array" ref="AD81">INDEX(fx_mu,1,AD$3)+INDEX(fx_rets_norm,$A81,AD$3)</f>
        <v>2.3159964946554725E-2</v>
      </c>
      <c r="AE81" s="19">
        <v>76</v>
      </c>
      <c r="AF81" s="16">
        <f t="shared" si="47"/>
        <v>0</v>
      </c>
      <c r="AG81" s="19">
        <v>76</v>
      </c>
      <c r="AH81" s="18" cm="1">
        <f t="array" ref="AH81">(1+B81)*(1+INDEX(fx_rets,$AG81,INDEX(fx_ix,1,AH$3)))-1</f>
        <v>2.3916666666665698E-3</v>
      </c>
      <c r="AI81" s="18" cm="1">
        <f t="array" ref="AI81">(1+C81)*(1+INDEX(fx_rets,$AG81,INDEX(fx_ix,1,AI$3)))-1</f>
        <v>-5.5057214162487211E-3</v>
      </c>
      <c r="AJ81" s="18" cm="1">
        <f t="array" ref="AJ81">(1+D81)*(1+INDEX(fx_rets,$AG81,INDEX(fx_ix,1,AJ$3)))-1</f>
        <v>1.4637002031949287E-2</v>
      </c>
      <c r="AK81" s="18" cm="1">
        <f t="array" ref="AK81">(1+E81)*(1+INDEX(fx_rets,$AG81,INDEX(fx_ix,1,AK$3)))-1</f>
        <v>2.3194607437701187E-2</v>
      </c>
      <c r="AL81" s="18" cm="1">
        <f t="array" ref="AL81">(1+F81)*(1+INDEX(fx_rets,$AG81,INDEX(fx_ix,1,AL$3)))-1</f>
        <v>2.6674121442964438E-3</v>
      </c>
      <c r="AM81" s="18" cm="1">
        <f t="array" ref="AM81">(1+G81)*(1+INDEX(fx_rets,$AG81,INDEX(fx_ix,1,AM$3)))-1</f>
        <v>-4.9111718203240784E-3</v>
      </c>
      <c r="AN81" s="18" cm="1">
        <f t="array" ref="AN81">(1+H81)*(1+INDEX(fx_rets,$AG81,INDEX(fx_ix,1,AN$3)))-1</f>
        <v>1.4413322038791865E-2</v>
      </c>
      <c r="AO81" s="18" cm="1">
        <f t="array" ref="AO81">(1+I81)*(1+INDEX(fx_rets,$AG81,INDEX(fx_ix,1,AO$3)))-1</f>
        <v>2.2897266491129775E-2</v>
      </c>
      <c r="AP81" s="18" cm="1">
        <f t="array" ref="AP81">(1+J81)*(1+INDEX(fx_rets,$AG81,INDEX(fx_ix,1,AP$3)))-1</f>
        <v>5.6044007922144701E-3</v>
      </c>
      <c r="AQ81" s="18" cm="1">
        <f t="array" ref="AQ81">(1+K81)*(1+INDEX(fx_rets,$AG81,INDEX(fx_ix,1,AQ$3)))-1</f>
        <v>-9.4659642300731761E-4</v>
      </c>
      <c r="AR81" s="18" cm="1">
        <f t="array" ref="AR81">(1+L81)*(1+INDEX(fx_rets,$AG81,INDEX(fx_ix,1,AR$3)))-1</f>
        <v>1.7520289890653018E-2</v>
      </c>
      <c r="AS81" s="18" cm="1">
        <f t="array" ref="AS81">(1+M81)*(1+INDEX(fx_rets,$AG81,INDEX(fx_ix,1,AS$3)))-1</f>
        <v>2.4179833767252967E-2</v>
      </c>
      <c r="AT81" s="18" cm="1">
        <f t="array" ref="AT81">(1+N81)*(1+INDEX(fx_rets,$AG81,INDEX(fx_ix,1,AT$3)))-1</f>
        <v>1.2958572954046899E-2</v>
      </c>
      <c r="AU81" s="18" cm="1">
        <f t="array" ref="AU81">(1+O81)*(1+INDEX(fx_rets,$AG81,INDEX(fx_ix,1,AU$3)))-1</f>
        <v>4.4211777859934909E-3</v>
      </c>
      <c r="AV81" s="18" cm="1">
        <f t="array" ref="AV81">(1+P81)*(1+INDEX(fx_rets,$AG81,INDEX(fx_ix,1,AV$3)))-1</f>
        <v>2.0820530536758586E-2</v>
      </c>
      <c r="AW81" s="18" cm="1">
        <f t="array" ref="AW81">(1+Q81)*(1+INDEX(fx_rets,$AG81,INDEX(fx_ix,1,AW$3)))-1</f>
        <v>2.6645339841124605E-2</v>
      </c>
      <c r="AX81" s="18" cm="1">
        <f t="array" ref="AX81">(1+R81)*(1+INDEX(fx_rets,$AG81,INDEX(fx_ix,1,AX$3)))-1</f>
        <v>-2.0108589772910301E-2</v>
      </c>
      <c r="AY81" s="18" cm="1">
        <f t="array" ref="AY81">(1+S81)*(1+INDEX(fx_rets,$AG81,INDEX(fx_ix,1,AY$3)))-1</f>
        <v>-4.806214830271005E-2</v>
      </c>
      <c r="AZ81" s="18" cm="1">
        <f t="array" ref="AZ81">(1+T81)*(1+INDEX(fx_rets,$AG81,INDEX(fx_ix,1,AZ$3)))-1</f>
        <v>-8.6005672952668144E-3</v>
      </c>
      <c r="BA81" s="18" cm="1">
        <f t="array" ref="BA81">(1+U81)*(1+INDEX(fx_rets,$AG81,INDEX(fx_ix,1,BA$3)))-1</f>
        <v>-3.4714713997392566E-2</v>
      </c>
      <c r="BB81" s="18" cm="1">
        <f t="array" ref="BB81">(1+V81)*(1+INDEX(fx_rets,$AG81,INDEX(fx_ix,1,BB$3)))-1</f>
        <v>2.3916666666665698E-3</v>
      </c>
      <c r="BC81" s="18" cm="1">
        <f t="array" ref="BC81">(1+W81)*(1+INDEX(fx_rets,$AG81,INDEX(fx_ix,1,BC$3)))-1</f>
        <v>-5.2921141001404104E-3</v>
      </c>
      <c r="BD81" s="18" cm="1">
        <f t="array" ref="BD81">(1+X81)*(1+INDEX(fx_rets,$AG81,INDEX(fx_ix,1,BD$3)))-1</f>
        <v>1.4844794125263627E-2</v>
      </c>
      <c r="BE81" s="18" cm="1">
        <f t="array" ref="BE81">(1+Y81)*(1+INDEX(fx_rets,$AG81,INDEX(fx_ix,1,BE$3)))-1</f>
        <v>2.3391795941945848E-2</v>
      </c>
      <c r="BF81" s="19">
        <v>76</v>
      </c>
      <c r="BG81" s="18">
        <f t="shared" si="48"/>
        <v>2.3916666666665698E-3</v>
      </c>
      <c r="BH81" s="18">
        <f t="shared" si="49"/>
        <v>-5.5057214162487211E-3</v>
      </c>
      <c r="BI81" s="18">
        <f t="shared" si="50"/>
        <v>1.4637002031949287E-2</v>
      </c>
      <c r="BJ81" s="18">
        <f t="shared" si="51"/>
        <v>2.3194607437701187E-2</v>
      </c>
      <c r="BK81" s="18">
        <f t="shared" si="52"/>
        <v>2.6674121442964438E-3</v>
      </c>
      <c r="BL81" s="18">
        <f t="shared" si="53"/>
        <v>-4.9111718203240784E-3</v>
      </c>
      <c r="BM81" s="18">
        <f t="shared" si="54"/>
        <v>1.4413322038791865E-2</v>
      </c>
      <c r="BN81" s="18">
        <f t="shared" si="55"/>
        <v>2.2897266491129775E-2</v>
      </c>
      <c r="BO81" s="18">
        <f t="shared" si="56"/>
        <v>5.6044007922144701E-3</v>
      </c>
      <c r="BP81" s="18">
        <f t="shared" si="57"/>
        <v>-9.4659642300731761E-4</v>
      </c>
      <c r="BQ81" s="18">
        <f t="shared" si="58"/>
        <v>1.7520289890653018E-2</v>
      </c>
      <c r="BR81" s="18">
        <f t="shared" si="59"/>
        <v>2.4179833767252967E-2</v>
      </c>
      <c r="BS81" s="18">
        <f t="shared" si="60"/>
        <v>1.2958572954046899E-2</v>
      </c>
      <c r="BT81" s="18">
        <f t="shared" si="61"/>
        <v>4.4211777859934909E-3</v>
      </c>
      <c r="BU81" s="18">
        <f t="shared" si="62"/>
        <v>2.0820530536758586E-2</v>
      </c>
      <c r="BV81" s="18">
        <f t="shared" si="63"/>
        <v>2.6645339841124605E-2</v>
      </c>
      <c r="BW81" s="18">
        <f t="shared" si="64"/>
        <v>-2.0108589772910301E-2</v>
      </c>
      <c r="BX81" s="18">
        <f t="shared" si="65"/>
        <v>-4.806214830271005E-2</v>
      </c>
      <c r="BY81" s="18">
        <f t="shared" si="66"/>
        <v>-8.6005672952668144E-3</v>
      </c>
      <c r="BZ81" s="18">
        <f t="shared" si="67"/>
        <v>-3.4714713997392566E-2</v>
      </c>
      <c r="CA81" s="18">
        <f t="shared" si="68"/>
        <v>2.3916666666665698E-3</v>
      </c>
      <c r="CB81" s="18">
        <f t="shared" si="69"/>
        <v>-5.2921141001404104E-3</v>
      </c>
      <c r="CC81" s="18">
        <f t="shared" si="70"/>
        <v>1.4844794125263627E-2</v>
      </c>
      <c r="CD81" s="18">
        <f t="shared" si="71"/>
        <v>2.3391795941945848E-2</v>
      </c>
      <c r="CE81" s="19">
        <v>76</v>
      </c>
      <c r="CF81" s="18">
        <f t="shared" si="72"/>
        <v>5.6044007922144701E-3</v>
      </c>
      <c r="CG81" s="18">
        <f t="shared" si="72"/>
        <v>5.6044007922144701E-3</v>
      </c>
      <c r="CH81" s="18">
        <f t="shared" si="72"/>
        <v>5.6044007922144701E-3</v>
      </c>
      <c r="CI81" s="18">
        <f t="shared" si="72"/>
        <v>0</v>
      </c>
      <c r="CJ81" s="18">
        <f t="shared" si="72"/>
        <v>0</v>
      </c>
      <c r="CK81" s="24">
        <f t="shared" si="72"/>
        <v>5.6044007922144701E-3</v>
      </c>
      <c r="CL81" s="24">
        <f t="shared" si="72"/>
        <v>0</v>
      </c>
    </row>
    <row r="82" spans="1:90" x14ac:dyDescent="0.2">
      <c r="A82" s="19">
        <v>77</v>
      </c>
      <c r="B82" s="16" cm="1">
        <f t="array" ref="B82">INDEX(asset_mu,1,B$3)+INDEX(asset_rets_norm,$A82,B$3)</f>
        <v>2.5739583333333179E-3</v>
      </c>
      <c r="C82" s="16" cm="1">
        <f t="array" ref="C82">INDEX(asset_mu,1,C$3)+INDEX(asset_rets_norm,$A82,C$3)</f>
        <v>1.7533333333332743E-3</v>
      </c>
      <c r="D82" s="16" cm="1">
        <f t="array" ref="D82">INDEX(asset_mu,1,D$3)+INDEX(asset_rets_norm,$A82,D$3)</f>
        <v>4.0588583333333126E-3</v>
      </c>
      <c r="E82" s="16" cm="1">
        <f t="array" ref="E82">INDEX(asset_mu,1,E$3)+INDEX(asset_rets_norm,$A82,E$3)</f>
        <v>3.3333333333316977E-5</v>
      </c>
      <c r="F82" s="16" cm="1">
        <f t="array" ref="F82">INDEX(asset_mu,1,F$3)+INDEX(asset_rets_norm,$A82,F$3)</f>
        <v>2.7474442379182397E-3</v>
      </c>
      <c r="G82" s="16" cm="1">
        <f t="array" ref="G82">INDEX(asset_mu,1,G$3)+INDEX(asset_rets_norm,$A82,G$3)</f>
        <v>1.9644283594986611E-3</v>
      </c>
      <c r="H82" s="16" cm="1">
        <f t="array" ref="H82">INDEX(asset_mu,1,H$3)+INDEX(asset_rets_norm,$A82,H$3)</f>
        <v>4.2427650267638194E-3</v>
      </c>
      <c r="I82" s="16" cm="1">
        <f t="array" ref="I82">INDEX(asset_mu,1,I$3)+INDEX(asset_rets_norm,$A82,I$3)</f>
        <v>3.8522703701140992E-4</v>
      </c>
      <c r="J82" s="16" cm="1">
        <f t="array" ref="J82">INDEX(asset_mu,1,J$3)+INDEX(asset_rets_norm,$A82,J$3)</f>
        <v>3.7702147446358135E-3</v>
      </c>
      <c r="K82" s="16" cm="1">
        <f t="array" ref="K82">INDEX(asset_mu,1,K$3)+INDEX(asset_rets_norm,$A82,K$3)</f>
        <v>3.8922165884023169E-3</v>
      </c>
      <c r="L82" s="16" cm="1">
        <f t="array" ref="L82">INDEX(asset_mu,1,L$3)+INDEX(asset_rets_norm,$A82,L$3)</f>
        <v>8.9443692480026711E-3</v>
      </c>
      <c r="M82" s="16" cm="1">
        <f t="array" ref="M82">INDEX(asset_mu,1,M$3)+INDEX(asset_rets_norm,$A82,M$3)</f>
        <v>2.2068876425073428E-4</v>
      </c>
      <c r="N82" s="16" cm="1">
        <f t="array" ref="N82">INDEX(asset_mu,1,N$3)+INDEX(asset_rets_norm,$A82,N$3)</f>
        <v>7.6018315759915399E-3</v>
      </c>
      <c r="O82" s="16" cm="1">
        <f t="array" ref="O82">INDEX(asset_mu,1,O$3)+INDEX(asset_rets_norm,$A82,O$3)</f>
        <v>7.3255657076260741E-3</v>
      </c>
      <c r="P82" s="16" cm="1">
        <f t="array" ref="P82">INDEX(asset_mu,1,P$3)+INDEX(asset_rets_norm,$A82,P$3)</f>
        <v>1.3359292515425248E-2</v>
      </c>
      <c r="Q82" s="16" cm="1">
        <f t="array" ref="Q82">INDEX(asset_mu,1,Q$3)+INDEX(asset_rets_norm,$A82,Q$3)</f>
        <v>5.0580822152687872E-4</v>
      </c>
      <c r="R82" s="16" cm="1">
        <f t="array" ref="R82">INDEX(asset_mu,1,R$3)+INDEX(asset_rets_norm,$A82,R$3)</f>
        <v>2.9952024895189593E-2</v>
      </c>
      <c r="S82" s="16" cm="1">
        <f t="array" ref="S82">INDEX(asset_mu,1,S$3)+INDEX(asset_rets_norm,$A82,S$3)</f>
        <v>5.0032422101634846E-2</v>
      </c>
      <c r="T82" s="16" cm="1">
        <f t="array" ref="T82">INDEX(asset_mu,1,T$3)+INDEX(asset_rets_norm,$A82,T$3)</f>
        <v>3.3800528979319885E-2</v>
      </c>
      <c r="U82" s="16" cm="1">
        <f t="array" ref="U82">INDEX(asset_mu,1,U$3)+INDEX(asset_rets_norm,$A82,U$3)</f>
        <v>2.431578086820662E-2</v>
      </c>
      <c r="V82" s="16" cm="1">
        <f t="array" ref="V82">INDEX(asset_mu,1,V$3)+INDEX(asset_rets_norm,$A82,V$3)</f>
        <v>2.5739583333333179E-3</v>
      </c>
      <c r="W82" s="16" cm="1">
        <f t="array" ref="W82">INDEX(asset_mu,1,W$3)+INDEX(asset_rets_norm,$A82,W$3)</f>
        <v>1.8734166666666587E-3</v>
      </c>
      <c r="X82" s="16" cm="1">
        <f t="array" ref="X82">INDEX(asset_mu,1,X$3)+INDEX(asset_rets_norm,$A82,X$3)</f>
        <v>4.1452499999999424E-3</v>
      </c>
      <c r="Y82" s="16" cm="1">
        <f t="array" ref="Y82">INDEX(asset_mu,1,Y$3)+INDEX(asset_rets_norm,$A82,Y$3)</f>
        <v>1.0308333333343921E-4</v>
      </c>
      <c r="Z82" s="19">
        <v>77</v>
      </c>
      <c r="AA82" s="16" cm="1">
        <f t="array" ref="AA82">INDEX(fx_mu,1,AA$3)+INDEX(fx_rets_norm,$A82,AA$3)</f>
        <v>0</v>
      </c>
      <c r="AB82" s="16" cm="1">
        <f t="array" ref="AB82">INDEX(fx_mu,1,AB$3)+INDEX(fx_rets_norm,$A82,AB$3)</f>
        <v>-4.4089735647914484E-2</v>
      </c>
      <c r="AC82" s="16" cm="1">
        <f t="array" ref="AC82">INDEX(fx_mu,1,AC$3)+INDEX(fx_rets_norm,$A82,AC$3)</f>
        <v>-4.716945901389246E-2</v>
      </c>
      <c r="AD82" s="16" cm="1">
        <f t="array" ref="AD82">INDEX(fx_mu,1,AD$3)+INDEX(fx_rets_norm,$A82,AD$3)</f>
        <v>-3.4936403046730936E-2</v>
      </c>
      <c r="AE82" s="19">
        <v>77</v>
      </c>
      <c r="AF82" s="16">
        <f t="shared" si="47"/>
        <v>0</v>
      </c>
      <c r="AG82" s="19">
        <v>77</v>
      </c>
      <c r="AH82" s="18" cm="1">
        <f t="array" ref="AH82">(1+B82)*(1+INDEX(fx_rets,$AG82,INDEX(fx_ix,1,AH$3)))-1</f>
        <v>2.5739583333332927E-3</v>
      </c>
      <c r="AI82" s="18" cm="1">
        <f t="array" ref="AI82">(1+C82)*(1+INDEX(fx_rets,$AG82,INDEX(fx_ix,1,AI$3)))-1</f>
        <v>-4.2413706317750544E-2</v>
      </c>
      <c r="AJ82" s="18" cm="1">
        <f t="array" ref="AJ82">(1+D82)*(1+INDEX(fx_rets,$AG82,INDEX(fx_ix,1,AJ$3)))-1</f>
        <v>-4.3302054832356385E-2</v>
      </c>
      <c r="AK82" s="18" cm="1">
        <f t="array" ref="AK82">(1+E82)*(1+INDEX(fx_rets,$AG82,INDEX(fx_ix,1,AK$3)))-1</f>
        <v>-3.4904234260165867E-2</v>
      </c>
      <c r="AL82" s="18" cm="1">
        <f t="array" ref="AL82">(1+F82)*(1+INDEX(fx_rets,$AG82,INDEX(fx_ix,1,AL$3)))-1</f>
        <v>2.747444237918284E-3</v>
      </c>
      <c r="AM82" s="18" cm="1">
        <f t="array" ref="AM82">(1+G82)*(1+INDEX(fx_rets,$AG82,INDEX(fx_ix,1,AM$3)))-1</f>
        <v>-4.2211918415485439E-2</v>
      </c>
      <c r="AN82" s="18" cm="1">
        <f t="array" ref="AN82">(1+H82)*(1+INDEX(fx_rets,$AG82,INDEX(fx_ix,1,AN$3)))-1</f>
        <v>-4.3126822918164165E-2</v>
      </c>
      <c r="AO82" s="18" cm="1">
        <f t="array" ref="AO82">(1+I82)*(1+INDEX(fx_rets,$AG82,INDEX(fx_ix,1,AO$3)))-1</f>
        <v>-3.4564634456748955E-2</v>
      </c>
      <c r="AP82" s="18" cm="1">
        <f t="array" ref="AP82">(1+J82)*(1+INDEX(fx_rets,$AG82,INDEX(fx_ix,1,AP$3)))-1</f>
        <v>3.7702147446359024E-3</v>
      </c>
      <c r="AQ82" s="18" cm="1">
        <f t="array" ref="AQ82">(1+K82)*(1+INDEX(fx_rets,$AG82,INDEX(fx_ix,1,AQ$3)))-1</f>
        <v>-4.0369125859979316E-2</v>
      </c>
      <c r="AR82" s="18" cm="1">
        <f t="array" ref="AR82">(1+L82)*(1+INDEX(fx_rets,$AG82,INDEX(fx_ix,1,AR$3)))-1</f>
        <v>-3.8646990824538596E-2</v>
      </c>
      <c r="AS82" s="18" cm="1">
        <f t="array" ref="AS82">(1+M82)*(1+INDEX(fx_rets,$AG82,INDEX(fx_ix,1,AS$3)))-1</f>
        <v>-3.4723424354096033E-2</v>
      </c>
      <c r="AT82" s="18" cm="1">
        <f t="array" ref="AT82">(1+N82)*(1+INDEX(fx_rets,$AG82,INDEX(fx_ix,1,AT$3)))-1</f>
        <v>7.6018315759915911E-3</v>
      </c>
      <c r="AU82" s="18" cm="1">
        <f t="array" ref="AU82">(1+O82)*(1+INDEX(fx_rets,$AG82,INDEX(fx_ix,1,AU$3)))-1</f>
        <v>-3.7087152195809048E-2</v>
      </c>
      <c r="AV82" s="18" cm="1">
        <f t="array" ref="AV82">(1+P82)*(1+INDEX(fx_rets,$AG82,INDEX(fx_ix,1,AV$3)))-1</f>
        <v>-3.4440317099228124E-2</v>
      </c>
      <c r="AW82" s="18" cm="1">
        <f t="array" ref="AW82">(1+Q82)*(1+INDEX(fx_rets,$AG82,INDEX(fx_ix,1,AW$3)))-1</f>
        <v>-3.4448265945095757E-2</v>
      </c>
      <c r="AX82" s="18" cm="1">
        <f t="array" ref="AX82">(1+R82)*(1+INDEX(fx_rets,$AG82,INDEX(fx_ix,1,AX$3)))-1</f>
        <v>2.9952024895189666E-2</v>
      </c>
      <c r="AY82" s="18" cm="1">
        <f t="array" ref="AY82">(1+S82)*(1+INDEX(fx_rets,$AG82,INDEX(fx_ix,1,AY$3)))-1</f>
        <v>3.736770189434413E-3</v>
      </c>
      <c r="AZ82" s="18" cm="1">
        <f t="array" ref="AZ82">(1+T82)*(1+INDEX(fx_rets,$AG82,INDEX(fx_ix,1,AZ$3)))-1</f>
        <v>-1.4963282700910407E-2</v>
      </c>
      <c r="BA82" s="18" cm="1">
        <f t="array" ref="BA82">(1+U82)*(1+INDEX(fx_rets,$AG82,INDEX(fx_ix,1,BA$3)))-1</f>
        <v>-1.1470128099332011E-2</v>
      </c>
      <c r="BB82" s="18" cm="1">
        <f t="array" ref="BB82">(1+V82)*(1+INDEX(fx_rets,$AG82,INDEX(fx_ix,1,BB$3)))-1</f>
        <v>2.5739583333332927E-3</v>
      </c>
      <c r="BC82" s="18" cm="1">
        <f t="array" ref="BC82">(1+W82)*(1+INDEX(fx_rets,$AG82,INDEX(fx_ix,1,BC$3)))-1</f>
        <v>-4.2298917426839555E-2</v>
      </c>
      <c r="BD82" s="18" cm="1">
        <f t="array" ref="BD82">(1+X82)*(1+INDEX(fx_rets,$AG82,INDEX(fx_ix,1,BD$3)))-1</f>
        <v>-4.3219738213869929E-2</v>
      </c>
      <c r="BE82" s="18" cm="1">
        <f t="array" ref="BE82">(1+Y82)*(1+INDEX(fx_rets,$AG82,INDEX(fx_ix,1,BE$3)))-1</f>
        <v>-3.483692107427816E-2</v>
      </c>
      <c r="BF82" s="19">
        <v>77</v>
      </c>
      <c r="BG82" s="18">
        <f t="shared" si="48"/>
        <v>2.5739583333332927E-3</v>
      </c>
      <c r="BH82" s="18">
        <f t="shared" si="49"/>
        <v>-4.2413706317750544E-2</v>
      </c>
      <c r="BI82" s="18">
        <f t="shared" si="50"/>
        <v>-4.3302054832356385E-2</v>
      </c>
      <c r="BJ82" s="18">
        <f t="shared" si="51"/>
        <v>-3.4904234260165867E-2</v>
      </c>
      <c r="BK82" s="18">
        <f t="shared" si="52"/>
        <v>2.747444237918284E-3</v>
      </c>
      <c r="BL82" s="18">
        <f t="shared" si="53"/>
        <v>-4.2211918415485439E-2</v>
      </c>
      <c r="BM82" s="18">
        <f t="shared" si="54"/>
        <v>-4.3126822918164165E-2</v>
      </c>
      <c r="BN82" s="18">
        <f t="shared" si="55"/>
        <v>-3.4564634456748955E-2</v>
      </c>
      <c r="BO82" s="18">
        <f t="shared" si="56"/>
        <v>3.7702147446359024E-3</v>
      </c>
      <c r="BP82" s="18">
        <f t="shared" si="57"/>
        <v>-4.0369125859979316E-2</v>
      </c>
      <c r="BQ82" s="18">
        <f t="shared" si="58"/>
        <v>-3.8646990824538596E-2</v>
      </c>
      <c r="BR82" s="18">
        <f t="shared" si="59"/>
        <v>-3.4723424354096033E-2</v>
      </c>
      <c r="BS82" s="18">
        <f t="shared" si="60"/>
        <v>7.6018315759915911E-3</v>
      </c>
      <c r="BT82" s="18">
        <f t="shared" si="61"/>
        <v>-3.7087152195809048E-2</v>
      </c>
      <c r="BU82" s="18">
        <f t="shared" si="62"/>
        <v>-3.4440317099228124E-2</v>
      </c>
      <c r="BV82" s="18">
        <f t="shared" si="63"/>
        <v>-3.4448265945095757E-2</v>
      </c>
      <c r="BW82" s="18">
        <f t="shared" si="64"/>
        <v>2.9952024895189666E-2</v>
      </c>
      <c r="BX82" s="18">
        <f t="shared" si="65"/>
        <v>3.736770189434413E-3</v>
      </c>
      <c r="BY82" s="18">
        <f t="shared" si="66"/>
        <v>-1.4963282700910407E-2</v>
      </c>
      <c r="BZ82" s="18">
        <f t="shared" si="67"/>
        <v>-1.1470128099332011E-2</v>
      </c>
      <c r="CA82" s="18">
        <f t="shared" si="68"/>
        <v>2.5739583333332927E-3</v>
      </c>
      <c r="CB82" s="18">
        <f t="shared" si="69"/>
        <v>-4.2298917426839555E-2</v>
      </c>
      <c r="CC82" s="18">
        <f t="shared" si="70"/>
        <v>-4.3219738213869929E-2</v>
      </c>
      <c r="CD82" s="18">
        <f t="shared" si="71"/>
        <v>-3.483692107427816E-2</v>
      </c>
      <c r="CE82" s="19">
        <v>77</v>
      </c>
      <c r="CF82" s="18">
        <f t="shared" si="72"/>
        <v>3.7702147446359024E-3</v>
      </c>
      <c r="CG82" s="18">
        <f t="shared" si="72"/>
        <v>3.7702147446359024E-3</v>
      </c>
      <c r="CH82" s="18">
        <f t="shared" si="72"/>
        <v>3.7702147446359024E-3</v>
      </c>
      <c r="CI82" s="18">
        <f t="shared" si="72"/>
        <v>0</v>
      </c>
      <c r="CJ82" s="18">
        <f t="shared" si="72"/>
        <v>0</v>
      </c>
      <c r="CK82" s="24">
        <f t="shared" si="72"/>
        <v>3.7702147446359024E-3</v>
      </c>
      <c r="CL82" s="24">
        <f t="shared" si="72"/>
        <v>0</v>
      </c>
    </row>
    <row r="83" spans="1:90" x14ac:dyDescent="0.2">
      <c r="A83" s="19">
        <v>78</v>
      </c>
      <c r="B83" s="16" cm="1">
        <f t="array" ref="B83">INDEX(asset_mu,1,B$3)+INDEX(asset_rets_norm,$A83,B$3)</f>
        <v>2.6083333333333176E-3</v>
      </c>
      <c r="C83" s="16" cm="1">
        <f t="array" ref="C83">INDEX(asset_mu,1,C$3)+INDEX(asset_rets_norm,$A83,C$3)</f>
        <v>1.7541666666666077E-3</v>
      </c>
      <c r="D83" s="16" cm="1">
        <f t="array" ref="D83">INDEX(asset_mu,1,D$3)+INDEX(asset_rets_norm,$A83,D$3)</f>
        <v>4.0458333333333128E-3</v>
      </c>
      <c r="E83" s="16" cm="1">
        <f t="array" ref="E83">INDEX(asset_mu,1,E$3)+INDEX(asset_rets_norm,$A83,E$3)</f>
        <v>3.3333333333316977E-5</v>
      </c>
      <c r="F83" s="16" cm="1">
        <f t="array" ref="F83">INDEX(asset_mu,1,F$3)+INDEX(asset_rets_norm,$A83,F$3)</f>
        <v>1.9405328065895233E-3</v>
      </c>
      <c r="G83" s="16" cm="1">
        <f t="array" ref="G83">INDEX(asset_mu,1,G$3)+INDEX(asset_rets_norm,$A83,G$3)</f>
        <v>1.7165217249824239E-3</v>
      </c>
      <c r="H83" s="16" cm="1">
        <f t="array" ref="H83">INDEX(asset_mu,1,H$3)+INDEX(asset_rets_norm,$A83,H$3)</f>
        <v>3.8103548574752975E-3</v>
      </c>
      <c r="I83" s="16" cm="1">
        <f t="array" ref="I83">INDEX(asset_mu,1,I$3)+INDEX(asset_rets_norm,$A83,I$3)</f>
        <v>-9.8738126740410636E-5</v>
      </c>
      <c r="J83" s="16" cm="1">
        <f t="array" ref="J83">INDEX(asset_mu,1,J$3)+INDEX(asset_rets_norm,$A83,J$3)</f>
        <v>1.954305987525684E-3</v>
      </c>
      <c r="K83" s="16" cm="1">
        <f t="array" ref="K83">INDEX(asset_mu,1,K$3)+INDEX(asset_rets_norm,$A83,K$3)</f>
        <v>4.1722353005026885E-3</v>
      </c>
      <c r="L83" s="16" cm="1">
        <f t="array" ref="L83">INDEX(asset_mu,1,L$3)+INDEX(asset_rets_norm,$A83,L$3)</f>
        <v>7.5088209195623874E-3</v>
      </c>
      <c r="M83" s="16" cm="1">
        <f t="array" ref="M83">INDEX(asset_mu,1,M$3)+INDEX(asset_rets_norm,$A83,M$3)</f>
        <v>5.0047625966641849E-4</v>
      </c>
      <c r="N83" s="16" cm="1">
        <f t="array" ref="N83">INDEX(asset_mu,1,N$3)+INDEX(asset_rets_norm,$A83,N$3)</f>
        <v>3.1109431138531306E-3</v>
      </c>
      <c r="O83" s="16" cm="1">
        <f t="array" ref="O83">INDEX(asset_mu,1,O$3)+INDEX(asset_rets_norm,$A83,O$3)</f>
        <v>7.8479201871645976E-3</v>
      </c>
      <c r="P83" s="16" cm="1">
        <f t="array" ref="P83">INDEX(asset_mu,1,P$3)+INDEX(asset_rets_norm,$A83,P$3)</f>
        <v>1.1068819765585625E-2</v>
      </c>
      <c r="Q83" s="16" cm="1">
        <f t="array" ref="Q83">INDEX(asset_mu,1,Q$3)+INDEX(asset_rets_norm,$A83,Q$3)</f>
        <v>2.5706059775159906E-3</v>
      </c>
      <c r="R83" s="16" cm="1">
        <f t="array" ref="R83">INDEX(asset_mu,1,R$3)+INDEX(asset_rets_norm,$A83,R$3)</f>
        <v>-1.4267729752422392E-4</v>
      </c>
      <c r="S83" s="16" cm="1">
        <f t="array" ref="S83">INDEX(asset_mu,1,S$3)+INDEX(asset_rets_norm,$A83,S$3)</f>
        <v>3.4075470471609318E-2</v>
      </c>
      <c r="T83" s="16" cm="1">
        <f t="array" ref="T83">INDEX(asset_mu,1,T$3)+INDEX(asset_rets_norm,$A83,T$3)</f>
        <v>3.0056406124093261E-2</v>
      </c>
      <c r="U83" s="16" cm="1">
        <f t="array" ref="U83">INDEX(asset_mu,1,U$3)+INDEX(asset_rets_norm,$A83,U$3)</f>
        <v>2.7261787472986125E-2</v>
      </c>
      <c r="V83" s="16" cm="1">
        <f t="array" ref="V83">INDEX(asset_mu,1,V$3)+INDEX(asset_rets_norm,$A83,V$3)</f>
        <v>2.6083333333333176E-3</v>
      </c>
      <c r="W83" s="16" cm="1">
        <f t="array" ref="W83">INDEX(asset_mu,1,W$3)+INDEX(asset_rets_norm,$A83,W$3)</f>
        <v>1.9337499999999919E-3</v>
      </c>
      <c r="X83" s="16" cm="1">
        <f t="array" ref="X83">INDEX(asset_mu,1,X$3)+INDEX(asset_rets_norm,$A83,X$3)</f>
        <v>4.208333333333274E-3</v>
      </c>
      <c r="Y83" s="16" cm="1">
        <f t="array" ref="Y83">INDEX(asset_mu,1,Y$3)+INDEX(asset_rets_norm,$A83,Y$3)</f>
        <v>1.875833333334392E-4</v>
      </c>
      <c r="Z83" s="19">
        <v>78</v>
      </c>
      <c r="AA83" s="16" cm="1">
        <f t="array" ref="AA83">INDEX(fx_mu,1,AA$3)+INDEX(fx_rets_norm,$A83,AA$3)</f>
        <v>0</v>
      </c>
      <c r="AB83" s="16" cm="1">
        <f t="array" ref="AB83">INDEX(fx_mu,1,AB$3)+INDEX(fx_rets_norm,$A83,AB$3)</f>
        <v>-1.6140735349682932E-2</v>
      </c>
      <c r="AC83" s="16" cm="1">
        <f t="array" ref="AC83">INDEX(fx_mu,1,AC$3)+INDEX(fx_rets_norm,$A83,AC$3)</f>
        <v>-1.3348260023576024E-2</v>
      </c>
      <c r="AD83" s="16" cm="1">
        <f t="array" ref="AD83">INDEX(fx_mu,1,AD$3)+INDEX(fx_rets_norm,$A83,AD$3)</f>
        <v>-2.0938170242151364E-2</v>
      </c>
      <c r="AE83" s="19">
        <v>78</v>
      </c>
      <c r="AF83" s="16">
        <f t="shared" si="47"/>
        <v>0</v>
      </c>
      <c r="AG83" s="19">
        <v>78</v>
      </c>
      <c r="AH83" s="18" cm="1">
        <f t="array" ref="AH83">(1+B83)*(1+INDEX(fx_rets,$AG83,INDEX(fx_ix,1,AH$3)))-1</f>
        <v>2.6083333333333236E-3</v>
      </c>
      <c r="AI83" s="18" cm="1">
        <f t="array" ref="AI83">(1+C83)*(1+INDEX(fx_rets,$AG83,INDEX(fx_ix,1,AI$3)))-1</f>
        <v>-1.4414882222942405E-2</v>
      </c>
      <c r="AJ83" s="18" cm="1">
        <f t="array" ref="AJ83">(1+D83)*(1+INDEX(fx_rets,$AG83,INDEX(fx_ix,1,AJ$3)))-1</f>
        <v>-9.3564315255880715E-3</v>
      </c>
      <c r="AK83" s="18" cm="1">
        <f t="array" ref="AK83">(1+E83)*(1+INDEX(fx_rets,$AG83,INDEX(fx_ix,1,AK$3)))-1</f>
        <v>-2.0905534847826091E-2</v>
      </c>
      <c r="AL83" s="18" cm="1">
        <f t="array" ref="AL83">(1+F83)*(1+INDEX(fx_rets,$AG83,INDEX(fx_ix,1,AL$3)))-1</f>
        <v>1.9405328065895677E-3</v>
      </c>
      <c r="AM83" s="18" cm="1">
        <f t="array" ref="AM83">(1+G83)*(1+INDEX(fx_rets,$AG83,INDEX(fx_ix,1,AM$3)))-1</f>
        <v>-1.4451919547585512E-2</v>
      </c>
      <c r="AN83" s="18" cm="1">
        <f t="array" ref="AN83">(1+H83)*(1+INDEX(fx_rets,$AG83,INDEX(fx_ix,1,AN$3)))-1</f>
        <v>-9.5887667735203852E-3</v>
      </c>
      <c r="AO83" s="18" cm="1">
        <f t="array" ref="AO83">(1+I83)*(1+INDEX(fx_rets,$AG83,INDEX(fx_ix,1,AO$3)))-1</f>
        <v>-2.1034840973184754E-2</v>
      </c>
      <c r="AP83" s="18" cm="1">
        <f t="array" ref="AP83">(1+J83)*(1+INDEX(fx_rets,$AG83,INDEX(fx_ix,1,AP$3)))-1</f>
        <v>1.9543059875257729E-3</v>
      </c>
      <c r="AQ83" s="18" cm="1">
        <f t="array" ref="AQ83">(1+K83)*(1+INDEX(fx_rets,$AG83,INDEX(fx_ix,1,AQ$3)))-1</f>
        <v>-1.2035842994982282E-2</v>
      </c>
      <c r="AR83" s="18" cm="1">
        <f t="array" ref="AR83">(1+L83)*(1+INDEX(fx_rets,$AG83,INDEX(fx_ix,1,AR$3)))-1</f>
        <v>-5.9396687981184693E-3</v>
      </c>
      <c r="AS83" s="18" cm="1">
        <f t="array" ref="AS83">(1+M83)*(1+INDEX(fx_rets,$AG83,INDEX(fx_ix,1,AS$3)))-1</f>
        <v>-2.0448173039612105E-2</v>
      </c>
      <c r="AT83" s="18" cm="1">
        <f t="array" ref="AT83">(1+N83)*(1+INDEX(fx_rets,$AG83,INDEX(fx_ix,1,AT$3)))-1</f>
        <v>3.1109431138531818E-3</v>
      </c>
      <c r="AU83" s="18" cm="1">
        <f t="array" ref="AU83">(1+O83)*(1+INDEX(fx_rets,$AG83,INDEX(fx_ix,1,AU$3)))-1</f>
        <v>-8.4194863653047625E-3</v>
      </c>
      <c r="AV83" s="18" cm="1">
        <f t="array" ref="AV83">(1+P83)*(1+INDEX(fx_rets,$AG83,INDEX(fx_ix,1,AV$3)))-1</f>
        <v>-2.4271897423754352E-3</v>
      </c>
      <c r="AW83" s="18" cm="1">
        <f t="array" ref="AW83">(1+Q83)*(1+INDEX(fx_rets,$AG83,INDEX(fx_ix,1,AW$3)))-1</f>
        <v>-1.8421388050218201E-2</v>
      </c>
      <c r="AX83" s="18" cm="1">
        <f t="array" ref="AX83">(1+R83)*(1+INDEX(fx_rets,$AG83,INDEX(fx_ix,1,AX$3)))-1</f>
        <v>-1.4267729752426295E-4</v>
      </c>
      <c r="AY83" s="18" cm="1">
        <f t="array" ref="AY83">(1+S83)*(1+INDEX(fx_rets,$AG83,INDEX(fx_ix,1,AY$3)))-1</f>
        <v>1.738473197112822E-2</v>
      </c>
      <c r="AZ83" s="18" cm="1">
        <f t="array" ref="AZ83">(1+T83)*(1+INDEX(fx_rets,$AG83,INDEX(fx_ix,1,AZ$3)))-1</f>
        <v>1.6306945376198589E-2</v>
      </c>
      <c r="BA83" s="18" cm="1">
        <f t="array" ref="BA83">(1+U83)*(1+INDEX(fx_rets,$AG83,INDEX(fx_ix,1,BA$3)))-1</f>
        <v>5.7528052836199883E-3</v>
      </c>
      <c r="BB83" s="18" cm="1">
        <f t="array" ref="BB83">(1+V83)*(1+INDEX(fx_rets,$AG83,INDEX(fx_ix,1,BB$3)))-1</f>
        <v>2.6083333333333236E-3</v>
      </c>
      <c r="BC83" s="18" cm="1">
        <f t="array" ref="BC83">(1+W83)*(1+INDEX(fx_rets,$AG83,INDEX(fx_ix,1,BC$3)))-1</f>
        <v>-1.4238197496665328E-2</v>
      </c>
      <c r="BD83" s="18" cm="1">
        <f t="array" ref="BD83">(1+X83)*(1+INDEX(fx_rets,$AG83,INDEX(fx_ix,1,BD$3)))-1</f>
        <v>-9.1961006178419291E-3</v>
      </c>
      <c r="BE83" s="18" cm="1">
        <f t="array" ref="BE83">(1+Y83)*(1+INDEX(fx_rets,$AG83,INDEX(fx_ix,1,BE$3)))-1</f>
        <v>-2.0754514560585968E-2</v>
      </c>
      <c r="BF83" s="19">
        <v>78</v>
      </c>
      <c r="BG83" s="18">
        <f t="shared" si="48"/>
        <v>2.6083333333333236E-3</v>
      </c>
      <c r="BH83" s="18">
        <f t="shared" si="49"/>
        <v>-1.4414882222942405E-2</v>
      </c>
      <c r="BI83" s="18">
        <f t="shared" si="50"/>
        <v>-9.3564315255880715E-3</v>
      </c>
      <c r="BJ83" s="18">
        <f t="shared" si="51"/>
        <v>-2.0905534847826091E-2</v>
      </c>
      <c r="BK83" s="18">
        <f t="shared" si="52"/>
        <v>1.9405328065895677E-3</v>
      </c>
      <c r="BL83" s="18">
        <f t="shared" si="53"/>
        <v>-1.4451919547585512E-2</v>
      </c>
      <c r="BM83" s="18">
        <f t="shared" si="54"/>
        <v>-9.5887667735203852E-3</v>
      </c>
      <c r="BN83" s="18">
        <f t="shared" si="55"/>
        <v>-2.1034840973184754E-2</v>
      </c>
      <c r="BO83" s="18">
        <f t="shared" si="56"/>
        <v>1.9543059875257729E-3</v>
      </c>
      <c r="BP83" s="18">
        <f t="shared" si="57"/>
        <v>-1.2035842994982282E-2</v>
      </c>
      <c r="BQ83" s="18">
        <f t="shared" si="58"/>
        <v>-5.9396687981184693E-3</v>
      </c>
      <c r="BR83" s="18">
        <f t="shared" si="59"/>
        <v>-2.0448173039612105E-2</v>
      </c>
      <c r="BS83" s="18">
        <f t="shared" si="60"/>
        <v>3.1109431138531818E-3</v>
      </c>
      <c r="BT83" s="18">
        <f t="shared" si="61"/>
        <v>-8.4194863653047625E-3</v>
      </c>
      <c r="BU83" s="18">
        <f t="shared" si="62"/>
        <v>-2.4271897423754352E-3</v>
      </c>
      <c r="BV83" s="18">
        <f t="shared" si="63"/>
        <v>-1.8421388050218201E-2</v>
      </c>
      <c r="BW83" s="18">
        <f t="shared" si="64"/>
        <v>-1.4267729752426295E-4</v>
      </c>
      <c r="BX83" s="18">
        <f t="shared" si="65"/>
        <v>1.738473197112822E-2</v>
      </c>
      <c r="BY83" s="18">
        <f t="shared" si="66"/>
        <v>1.6306945376198589E-2</v>
      </c>
      <c r="BZ83" s="18">
        <f t="shared" si="67"/>
        <v>5.7528052836199883E-3</v>
      </c>
      <c r="CA83" s="18">
        <f t="shared" si="68"/>
        <v>2.6083333333333236E-3</v>
      </c>
      <c r="CB83" s="18">
        <f t="shared" si="69"/>
        <v>-1.4238197496665328E-2</v>
      </c>
      <c r="CC83" s="18">
        <f t="shared" si="70"/>
        <v>-9.1961006178419291E-3</v>
      </c>
      <c r="CD83" s="18">
        <f t="shared" si="71"/>
        <v>-2.0754514560585968E-2</v>
      </c>
      <c r="CE83" s="19">
        <v>78</v>
      </c>
      <c r="CF83" s="18">
        <f t="shared" si="72"/>
        <v>1.9543059875257729E-3</v>
      </c>
      <c r="CG83" s="18">
        <f t="shared" si="72"/>
        <v>1.9543059875257729E-3</v>
      </c>
      <c r="CH83" s="18">
        <f t="shared" si="72"/>
        <v>1.9543059875257729E-3</v>
      </c>
      <c r="CI83" s="18">
        <f t="shared" si="72"/>
        <v>0</v>
      </c>
      <c r="CJ83" s="18">
        <f t="shared" si="72"/>
        <v>0</v>
      </c>
      <c r="CK83" s="24">
        <f t="shared" si="72"/>
        <v>1.9543059875257729E-3</v>
      </c>
      <c r="CL83" s="24">
        <f t="shared" si="72"/>
        <v>0</v>
      </c>
    </row>
    <row r="84" spans="1:90" x14ac:dyDescent="0.2">
      <c r="A84" s="19">
        <v>79</v>
      </c>
      <c r="B84" s="16" cm="1">
        <f t="array" ref="B84">INDEX(asset_mu,1,B$3)+INDEX(asset_rets_norm,$A84,B$3)</f>
        <v>2.7833333333333178E-3</v>
      </c>
      <c r="C84" s="16" cm="1">
        <f t="array" ref="C84">INDEX(asset_mu,1,C$3)+INDEX(asset_rets_norm,$A84,C$3)</f>
        <v>1.7533333333332743E-3</v>
      </c>
      <c r="D84" s="16" cm="1">
        <f t="array" ref="D84">INDEX(asset_mu,1,D$3)+INDEX(asset_rets_norm,$A84,D$3)</f>
        <v>4.0166666666666458E-3</v>
      </c>
      <c r="E84" s="16" cm="1">
        <f t="array" ref="E84">INDEX(asset_mu,1,E$3)+INDEX(asset_rets_norm,$A84,E$3)</f>
        <v>3.3858333333316976E-5</v>
      </c>
      <c r="F84" s="16" cm="1">
        <f t="array" ref="F84">INDEX(asset_mu,1,F$3)+INDEX(asset_rets_norm,$A84,F$3)</f>
        <v>1.5841080431062248E-3</v>
      </c>
      <c r="G84" s="16" cm="1">
        <f t="array" ref="G84">INDEX(asset_mu,1,G$3)+INDEX(asset_rets_norm,$A84,G$3)</f>
        <v>1.4374583786769713E-3</v>
      </c>
      <c r="H84" s="16" cm="1">
        <f t="array" ref="H84">INDEX(asset_mu,1,H$3)+INDEX(asset_rets_norm,$A84,H$3)</f>
        <v>3.9987250441888798E-3</v>
      </c>
      <c r="I84" s="16" cm="1">
        <f t="array" ref="I84">INDEX(asset_mu,1,I$3)+INDEX(asset_rets_norm,$A84,I$3)</f>
        <v>9.8747876920685286E-5</v>
      </c>
      <c r="J84" s="16" cm="1">
        <f t="array" ref="J84">INDEX(asset_mu,1,J$3)+INDEX(asset_rets_norm,$A84,J$3)</f>
        <v>-2.8218259736912717E-3</v>
      </c>
      <c r="K84" s="16" cm="1">
        <f t="array" ref="K84">INDEX(asset_mu,1,K$3)+INDEX(asset_rets_norm,$A84,K$3)</f>
        <v>-1.6822278371548954E-3</v>
      </c>
      <c r="L84" s="16" cm="1">
        <f t="array" ref="L84">INDEX(asset_mu,1,L$3)+INDEX(asset_rets_norm,$A84,L$3)</f>
        <v>7.4090306692141785E-4</v>
      </c>
      <c r="M84" s="16" cm="1">
        <f t="array" ref="M84">INDEX(asset_mu,1,M$3)+INDEX(asset_rets_norm,$A84,M$3)</f>
        <v>-8.0681598141086621E-4</v>
      </c>
      <c r="N84" s="16" cm="1">
        <f t="array" ref="N84">INDEX(asset_mu,1,N$3)+INDEX(asset_rets_norm,$A84,N$3)</f>
        <v>-1.1398276597769427E-2</v>
      </c>
      <c r="O84" s="16" cm="1">
        <f t="array" ref="O84">INDEX(asset_mu,1,O$3)+INDEX(asset_rets_norm,$A84,O$3)</f>
        <v>-4.1676680568318034E-3</v>
      </c>
      <c r="P84" s="16" cm="1">
        <f t="array" ref="P84">INDEX(asset_mu,1,P$3)+INDEX(asset_rets_norm,$A84,P$3)</f>
        <v>-3.4298830927941056E-3</v>
      </c>
      <c r="Q84" s="16" cm="1">
        <f t="array" ref="Q84">INDEX(asset_mu,1,Q$3)+INDEX(asset_rets_norm,$A84,Q$3)</f>
        <v>-3.6921814638815314E-3</v>
      </c>
      <c r="R84" s="16" cm="1">
        <f t="array" ref="R84">INDEX(asset_mu,1,R$3)+INDEX(asset_rets_norm,$A84,R$3)</f>
        <v>3.5968203604375068E-2</v>
      </c>
      <c r="S84" s="16" cm="1">
        <f t="array" ref="S84">INDEX(asset_mu,1,S$3)+INDEX(asset_rets_norm,$A84,S$3)</f>
        <v>4.5565983768866683E-2</v>
      </c>
      <c r="T84" s="16" cm="1">
        <f t="array" ref="T84">INDEX(asset_mu,1,T$3)+INDEX(asset_rets_norm,$A84,T$3)</f>
        <v>3.3071266525854723E-2</v>
      </c>
      <c r="U84" s="16" cm="1">
        <f t="array" ref="U84">INDEX(asset_mu,1,U$3)+INDEX(asset_rets_norm,$A84,U$3)</f>
        <v>2.7243588360162045E-2</v>
      </c>
      <c r="V84" s="16" cm="1">
        <f t="array" ref="V84">INDEX(asset_mu,1,V$3)+INDEX(asset_rets_norm,$A84,V$3)</f>
        <v>2.7833333333333178E-3</v>
      </c>
      <c r="W84" s="16" cm="1">
        <f t="array" ref="W84">INDEX(asset_mu,1,W$3)+INDEX(asset_rets_norm,$A84,W$3)</f>
        <v>1.9193333333333252E-3</v>
      </c>
      <c r="X84" s="16" cm="1">
        <f t="array" ref="X84">INDEX(asset_mu,1,X$3)+INDEX(asset_rets_norm,$A84,X$3)</f>
        <v>4.1200833333332743E-3</v>
      </c>
      <c r="Y84" s="16" cm="1">
        <f t="array" ref="Y84">INDEX(asset_mu,1,Y$3)+INDEX(asset_rets_norm,$A84,Y$3)</f>
        <v>1.7050000000010587E-4</v>
      </c>
      <c r="Z84" s="19">
        <v>79</v>
      </c>
      <c r="AA84" s="16" cm="1">
        <f t="array" ref="AA84">INDEX(fx_mu,1,AA$3)+INDEX(fx_rets_norm,$A84,AA$3)</f>
        <v>0</v>
      </c>
      <c r="AB84" s="16" cm="1">
        <f t="array" ref="AB84">INDEX(fx_mu,1,AB$3)+INDEX(fx_rets_norm,$A84,AB$3)</f>
        <v>1.1730807776925494E-3</v>
      </c>
      <c r="AC84" s="16" cm="1">
        <f t="array" ref="AC84">INDEX(fx_mu,1,AC$3)+INDEX(fx_rets_norm,$A84,AC$3)</f>
        <v>-1.8003852960695947E-2</v>
      </c>
      <c r="AD84" s="16" cm="1">
        <f t="array" ref="AD84">INDEX(fx_mu,1,AD$3)+INDEX(fx_rets_norm,$A84,AD$3)</f>
        <v>-1.3796174008629623E-2</v>
      </c>
      <c r="AE84" s="19">
        <v>79</v>
      </c>
      <c r="AF84" s="16">
        <f t="shared" si="47"/>
        <v>0</v>
      </c>
      <c r="AG84" s="19">
        <v>79</v>
      </c>
      <c r="AH84" s="18" cm="1">
        <f t="array" ref="AH84">(1+B84)*(1+INDEX(fx_rets,$AG84,INDEX(fx_ix,1,AH$3)))-1</f>
        <v>2.7833333333333599E-3</v>
      </c>
      <c r="AI84" s="18" cm="1">
        <f t="array" ref="AI84">(1+C84)*(1+INDEX(fx_rets,$AG84,INDEX(fx_ix,1,AI$3)))-1</f>
        <v>2.9284709126560227E-3</v>
      </c>
      <c r="AJ84" s="18" cm="1">
        <f t="array" ref="AJ84">(1+D84)*(1+INDEX(fx_rets,$AG84,INDEX(fx_ix,1,AJ$3)))-1</f>
        <v>-1.405950177008819E-2</v>
      </c>
      <c r="AK84" s="18" cm="1">
        <f t="array" ref="AK84">(1+E84)*(1+INDEX(fx_rets,$AG84,INDEX(fx_ix,1,AK$3)))-1</f>
        <v>-1.3762782790754713E-2</v>
      </c>
      <c r="AL84" s="18" cm="1">
        <f t="array" ref="AL84">(1+F84)*(1+INDEX(fx_rets,$AG84,INDEX(fx_ix,1,AL$3)))-1</f>
        <v>1.5841080431062693E-3</v>
      </c>
      <c r="AM84" s="18" cm="1">
        <f t="array" ref="AM84">(1+G84)*(1+INDEX(fx_rets,$AG84,INDEX(fx_ix,1,AM$3)))-1</f>
        <v>2.6122254111622389E-3</v>
      </c>
      <c r="AN84" s="18" cm="1">
        <f t="array" ref="AN84">(1+H84)*(1+INDEX(fx_rets,$AG84,INDEX(fx_ix,1,AN$3)))-1</f>
        <v>-1.4077120374232921E-2</v>
      </c>
      <c r="AO84" s="18" cm="1">
        <f t="array" ref="AO84">(1+I84)*(1+INDEX(fx_rets,$AG84,INDEX(fx_ix,1,AO$3)))-1</f>
        <v>-1.369878847460182E-2</v>
      </c>
      <c r="AP84" s="18" cm="1">
        <f t="array" ref="AP84">(1+J84)*(1+INDEX(fx_rets,$AG84,INDEX(fx_ix,1,AP$3)))-1</f>
        <v>-2.8218259736912943E-3</v>
      </c>
      <c r="AQ84" s="18" cm="1">
        <f t="array" ref="AQ84">(1+K84)*(1+INDEX(fx_rets,$AG84,INDEX(fx_ix,1,AQ$3)))-1</f>
        <v>-5.1112044860168737E-4</v>
      </c>
      <c r="AR84" s="18" cm="1">
        <f t="array" ref="AR84">(1+L84)*(1+INDEX(fx_rets,$AG84,INDEX(fx_ix,1,AR$3)))-1</f>
        <v>-1.7276289003649525E-2</v>
      </c>
      <c r="AS84" s="18" cm="1">
        <f t="array" ref="AS84">(1+M84)*(1+INDEX(fx_rets,$AG84,INDEX(fx_ix,1,AS$3)))-1</f>
        <v>-1.4591859016368058E-2</v>
      </c>
      <c r="AT84" s="18" cm="1">
        <f t="array" ref="AT84">(1+N84)*(1+INDEX(fx_rets,$AG84,INDEX(fx_ix,1,AT$3)))-1</f>
        <v>-1.1398276597769375E-2</v>
      </c>
      <c r="AU84" s="18" cm="1">
        <f t="array" ref="AU84">(1+O84)*(1+INDEX(fx_rets,$AG84,INDEX(fx_ix,1,AU$3)))-1</f>
        <v>-2.9994762904244077E-3</v>
      </c>
      <c r="AV84" s="18" cm="1">
        <f t="array" ref="AV84">(1+P84)*(1+INDEX(fx_rets,$AG84,INDEX(fx_ix,1,AV$3)))-1</f>
        <v>-2.1371984942615052E-2</v>
      </c>
      <c r="AW84" s="18" cm="1">
        <f t="array" ref="AW84">(1+Q84)*(1+INDEX(fx_rets,$AG84,INDEX(fx_ix,1,AW$3)))-1</f>
        <v>-1.7437417494563956E-2</v>
      </c>
      <c r="AX84" s="18" cm="1">
        <f t="array" ref="AX84">(1+R84)*(1+INDEX(fx_rets,$AG84,INDEX(fx_ix,1,AX$3)))-1</f>
        <v>3.5968203604375137E-2</v>
      </c>
      <c r="AY84" s="18" cm="1">
        <f t="array" ref="AY84">(1+S84)*(1+INDEX(fx_rets,$AG84,INDEX(fx_ix,1,AY$3)))-1</f>
        <v>4.6792517126235111E-2</v>
      </c>
      <c r="AZ84" s="18" cm="1">
        <f t="array" ref="AZ84">(1+T84)*(1+INDEX(fx_rets,$AG84,INDEX(fx_ix,1,AZ$3)))-1</f>
        <v>1.4472003345403328E-2</v>
      </c>
      <c r="BA84" s="18" cm="1">
        <f t="array" ref="BA84">(1+U84)*(1+INDEX(fx_rets,$AG84,INDEX(fx_ix,1,BA$3)))-1</f>
        <v>1.3071557065896133E-2</v>
      </c>
      <c r="BB84" s="18" cm="1">
        <f t="array" ref="BB84">(1+V84)*(1+INDEX(fx_rets,$AG84,INDEX(fx_ix,1,BB$3)))-1</f>
        <v>2.7833333333333599E-3</v>
      </c>
      <c r="BC84" s="18" cm="1">
        <f t="array" ref="BC84">(1+W84)*(1+INDEX(fx_rets,$AG84,INDEX(fx_ix,1,BC$3)))-1</f>
        <v>3.094665644065353E-3</v>
      </c>
      <c r="BD84" s="18" cm="1">
        <f t="array" ref="BD84">(1+X84)*(1+INDEX(fx_rets,$AG84,INDEX(fx_ix,1,BD$3)))-1</f>
        <v>-1.3957947001881799E-2</v>
      </c>
      <c r="BE84" s="18" cm="1">
        <f t="array" ref="BE84">(1+Y84)*(1+INDEX(fx_rets,$AG84,INDEX(fx_ix,1,BE$3)))-1</f>
        <v>-1.3628026256297998E-2</v>
      </c>
      <c r="BF84" s="19">
        <v>79</v>
      </c>
      <c r="BG84" s="18">
        <f t="shared" si="48"/>
        <v>2.7833333333333599E-3</v>
      </c>
      <c r="BH84" s="18">
        <f t="shared" si="49"/>
        <v>2.9284709126560227E-3</v>
      </c>
      <c r="BI84" s="18">
        <f t="shared" si="50"/>
        <v>-1.405950177008819E-2</v>
      </c>
      <c r="BJ84" s="18">
        <f t="shared" si="51"/>
        <v>-1.3762782790754713E-2</v>
      </c>
      <c r="BK84" s="18">
        <f t="shared" si="52"/>
        <v>1.5841080431062693E-3</v>
      </c>
      <c r="BL84" s="18">
        <f t="shared" si="53"/>
        <v>2.6122254111622389E-3</v>
      </c>
      <c r="BM84" s="18">
        <f t="shared" si="54"/>
        <v>-1.4077120374232921E-2</v>
      </c>
      <c r="BN84" s="18">
        <f t="shared" si="55"/>
        <v>-1.369878847460182E-2</v>
      </c>
      <c r="BO84" s="18">
        <f t="shared" si="56"/>
        <v>-2.8218259736912943E-3</v>
      </c>
      <c r="BP84" s="18">
        <f t="shared" si="57"/>
        <v>-5.1112044860168737E-4</v>
      </c>
      <c r="BQ84" s="18">
        <f t="shared" si="58"/>
        <v>-1.7276289003649525E-2</v>
      </c>
      <c r="BR84" s="18">
        <f t="shared" si="59"/>
        <v>-1.4591859016368058E-2</v>
      </c>
      <c r="BS84" s="18">
        <f t="shared" si="60"/>
        <v>-1.1398276597769375E-2</v>
      </c>
      <c r="BT84" s="18">
        <f t="shared" si="61"/>
        <v>-2.9994762904244077E-3</v>
      </c>
      <c r="BU84" s="18">
        <f t="shared" si="62"/>
        <v>-2.1371984942615052E-2</v>
      </c>
      <c r="BV84" s="18">
        <f t="shared" si="63"/>
        <v>-1.7437417494563956E-2</v>
      </c>
      <c r="BW84" s="18">
        <f t="shared" si="64"/>
        <v>3.5968203604375137E-2</v>
      </c>
      <c r="BX84" s="18">
        <f t="shared" si="65"/>
        <v>4.6792517126235111E-2</v>
      </c>
      <c r="BY84" s="18">
        <f t="shared" si="66"/>
        <v>1.4472003345403328E-2</v>
      </c>
      <c r="BZ84" s="18">
        <f t="shared" si="67"/>
        <v>1.3071557065896133E-2</v>
      </c>
      <c r="CA84" s="18">
        <f t="shared" si="68"/>
        <v>2.7833333333333599E-3</v>
      </c>
      <c r="CB84" s="18">
        <f t="shared" si="69"/>
        <v>3.094665644065353E-3</v>
      </c>
      <c r="CC84" s="18">
        <f t="shared" si="70"/>
        <v>-1.3957947001881799E-2</v>
      </c>
      <c r="CD84" s="18">
        <f t="shared" si="71"/>
        <v>-1.3628026256297998E-2</v>
      </c>
      <c r="CE84" s="19">
        <v>79</v>
      </c>
      <c r="CF84" s="18">
        <f t="shared" si="72"/>
        <v>-2.8218259736912943E-3</v>
      </c>
      <c r="CG84" s="18">
        <f t="shared" si="72"/>
        <v>-2.8218259736912943E-3</v>
      </c>
      <c r="CH84" s="18">
        <f t="shared" si="72"/>
        <v>-2.8218259736912943E-3</v>
      </c>
      <c r="CI84" s="18">
        <f t="shared" si="72"/>
        <v>0</v>
      </c>
      <c r="CJ84" s="18">
        <f t="shared" si="72"/>
        <v>0</v>
      </c>
      <c r="CK84" s="24">
        <f t="shared" si="72"/>
        <v>-2.8218259736912943E-3</v>
      </c>
      <c r="CL84" s="24">
        <f t="shared" si="72"/>
        <v>0</v>
      </c>
    </row>
    <row r="85" spans="1:90" x14ac:dyDescent="0.2">
      <c r="A85" s="19">
        <v>80</v>
      </c>
      <c r="B85" s="16" cm="1">
        <f t="array" ref="B85">INDEX(asset_mu,1,B$3)+INDEX(asset_rets_norm,$A85,B$3)</f>
        <v>2.9322916666666508E-3</v>
      </c>
      <c r="C85" s="16" cm="1">
        <f t="array" ref="C85">INDEX(asset_mu,1,C$3)+INDEX(asset_rets_norm,$A85,C$3)</f>
        <v>1.7599999999999411E-3</v>
      </c>
      <c r="D85" s="16" cm="1">
        <f t="array" ref="D85">INDEX(asset_mu,1,D$3)+INDEX(asset_rets_norm,$A85,D$3)</f>
        <v>3.8718749999999799E-3</v>
      </c>
      <c r="E85" s="16" cm="1">
        <f t="array" ref="E85">INDEX(asset_mu,1,E$3)+INDEX(asset_rets_norm,$A85,E$3)</f>
        <v>3.4899999999983637E-5</v>
      </c>
      <c r="F85" s="16" cm="1">
        <f t="array" ref="F85">INDEX(asset_mu,1,F$3)+INDEX(asset_rets_norm,$A85,F$3)</f>
        <v>3.3248288521261051E-3</v>
      </c>
      <c r="G85" s="16" cm="1">
        <f t="array" ref="G85">INDEX(asset_mu,1,G$3)+INDEX(asset_rets_norm,$A85,G$3)</f>
        <v>1.6462440495981679E-3</v>
      </c>
      <c r="H85" s="16" cm="1">
        <f t="array" ref="H85">INDEX(asset_mu,1,H$3)+INDEX(asset_rets_norm,$A85,H$3)</f>
        <v>3.9322924182514617E-3</v>
      </c>
      <c r="I85" s="16" cm="1">
        <f t="array" ref="I85">INDEX(asset_mu,1,I$3)+INDEX(asset_rets_norm,$A85,I$3)</f>
        <v>-9.8738126740410636E-5</v>
      </c>
      <c r="J85" s="16" cm="1">
        <f t="array" ref="J85">INDEX(asset_mu,1,J$3)+INDEX(asset_rets_norm,$A85,J$3)</f>
        <v>6.212433113806615E-3</v>
      </c>
      <c r="K85" s="16" cm="1">
        <f t="array" ref="K85">INDEX(asset_mu,1,K$3)+INDEX(asset_rets_norm,$A85,K$3)</f>
        <v>2.5580466809682484E-3</v>
      </c>
      <c r="L85" s="16" cm="1">
        <f t="array" ref="L85">INDEX(asset_mu,1,L$3)+INDEX(asset_rets_norm,$A85,L$3)</f>
        <v>4.6089676746610027E-3</v>
      </c>
      <c r="M85" s="16" cm="1">
        <f t="array" ref="M85">INDEX(asset_mu,1,M$3)+INDEX(asset_rets_norm,$A85,M$3)</f>
        <v>-4.8448047543670782E-4</v>
      </c>
      <c r="N85" s="16" cm="1">
        <f t="array" ref="N85">INDEX(asset_mu,1,N$3)+INDEX(asset_rets_norm,$A85,N$3)</f>
        <v>1.3011663219868411E-2</v>
      </c>
      <c r="O85" s="16" cm="1">
        <f t="array" ref="O85">INDEX(asset_mu,1,O$3)+INDEX(asset_rets_norm,$A85,O$3)</f>
        <v>5.3378610509340054E-3</v>
      </c>
      <c r="P85" s="16" cm="1">
        <f t="array" ref="P85">INDEX(asset_mu,1,P$3)+INDEX(asset_rets_norm,$A85,P$3)</f>
        <v>8.1488691191061949E-3</v>
      </c>
      <c r="Q85" s="16" cm="1">
        <f t="array" ref="Q85">INDEX(asset_mu,1,Q$3)+INDEX(asset_rets_norm,$A85,Q$3)</f>
        <v>-8.0207940157153495E-4</v>
      </c>
      <c r="R85" s="16" cm="1">
        <f t="array" ref="R85">INDEX(asset_mu,1,R$3)+INDEX(asset_rets_norm,$A85,R$3)</f>
        <v>-1.1222025960556953E-2</v>
      </c>
      <c r="S85" s="16" cm="1">
        <f t="array" ref="S85">INDEX(asset_mu,1,S$3)+INDEX(asset_rets_norm,$A85,S$3)</f>
        <v>-1.8857601510291578E-2</v>
      </c>
      <c r="T85" s="16" cm="1">
        <f t="array" ref="T85">INDEX(asset_mu,1,T$3)+INDEX(asset_rets_norm,$A85,T$3)</f>
        <v>2.763947522859289E-3</v>
      </c>
      <c r="U85" s="16" cm="1">
        <f t="array" ref="U85">INDEX(asset_mu,1,U$3)+INDEX(asset_rets_norm,$A85,U$3)</f>
        <v>4.3194729234596212E-2</v>
      </c>
      <c r="V85" s="16" cm="1">
        <f t="array" ref="V85">INDEX(asset_mu,1,V$3)+INDEX(asset_rets_norm,$A85,V$3)</f>
        <v>2.9322916666666508E-3</v>
      </c>
      <c r="W85" s="16" cm="1">
        <f t="array" ref="W85">INDEX(asset_mu,1,W$3)+INDEX(asset_rets_norm,$A85,W$3)</f>
        <v>1.9135833333333253E-3</v>
      </c>
      <c r="X85" s="16" cm="1">
        <f t="array" ref="X85">INDEX(asset_mu,1,X$3)+INDEX(asset_rets_norm,$A85,X$3)</f>
        <v>3.9944999999999408E-3</v>
      </c>
      <c r="Y85" s="16" cm="1">
        <f t="array" ref="Y85">INDEX(asset_mu,1,Y$3)+INDEX(asset_rets_norm,$A85,Y$3)</f>
        <v>1.538333333334392E-4</v>
      </c>
      <c r="Z85" s="19">
        <v>80</v>
      </c>
      <c r="AA85" s="16" cm="1">
        <f t="array" ref="AA85">INDEX(fx_mu,1,AA$3)+INDEX(fx_rets_norm,$A85,AA$3)</f>
        <v>0</v>
      </c>
      <c r="AB85" s="16" cm="1">
        <f t="array" ref="AB85">INDEX(fx_mu,1,AB$3)+INDEX(fx_rets_norm,$A85,AB$3)</f>
        <v>1.8605236636814716E-2</v>
      </c>
      <c r="AC85" s="16" cm="1">
        <f t="array" ref="AC85">INDEX(fx_mu,1,AC$3)+INDEX(fx_rets_norm,$A85,AC$3)</f>
        <v>2.7143900772901748E-2</v>
      </c>
      <c r="AD85" s="16" cm="1">
        <f t="array" ref="AD85">INDEX(fx_mu,1,AD$3)+INDEX(fx_rets_norm,$A85,AD$3)</f>
        <v>1.7335333088377782E-2</v>
      </c>
      <c r="AE85" s="19">
        <v>80</v>
      </c>
      <c r="AF85" s="16">
        <f t="shared" si="47"/>
        <v>0</v>
      </c>
      <c r="AG85" s="19">
        <v>80</v>
      </c>
      <c r="AH85" s="18" cm="1">
        <f t="array" ref="AH85">(1+B85)*(1+INDEX(fx_rets,$AG85,INDEX(fx_ix,1,AH$3)))-1</f>
        <v>2.9322916666667531E-3</v>
      </c>
      <c r="AI85" s="18" cm="1">
        <f t="array" ref="AI85">(1+C85)*(1+INDEX(fx_rets,$AG85,INDEX(fx_ix,1,AI$3)))-1</f>
        <v>2.0397981853295555E-2</v>
      </c>
      <c r="AJ85" s="18" cm="1">
        <f t="array" ref="AJ85">(1+D85)*(1+INDEX(fx_rets,$AG85,INDEX(fx_ix,1,AJ$3)))-1</f>
        <v>3.1120873563706741E-2</v>
      </c>
      <c r="AK85" s="18" cm="1">
        <f t="array" ref="AK85">(1+E85)*(1+INDEX(fx_rets,$AG85,INDEX(fx_ix,1,AK$3)))-1</f>
        <v>1.7370838091502527E-2</v>
      </c>
      <c r="AL85" s="18" cm="1">
        <f t="array" ref="AL85">(1+F85)*(1+INDEX(fx_rets,$AG85,INDEX(fx_ix,1,AL$3)))-1</f>
        <v>3.3248288521261493E-3</v>
      </c>
      <c r="AM85" s="18" cm="1">
        <f t="array" ref="AM85">(1+G85)*(1+INDEX(fx_rets,$AG85,INDEX(fx_ix,1,AM$3)))-1</f>
        <v>2.0282109446517538E-2</v>
      </c>
      <c r="AN85" s="18" cm="1">
        <f t="array" ref="AN85">(1+H85)*(1+INDEX(fx_rets,$AG85,INDEX(fx_ix,1,AN$3)))-1</f>
        <v>3.1182930946364262E-2</v>
      </c>
      <c r="AO85" s="18" cm="1">
        <f t="array" ref="AO85">(1+I85)*(1+INDEX(fx_rets,$AG85,INDEX(fx_ix,1,AO$3)))-1</f>
        <v>1.7234883303321791E-2</v>
      </c>
      <c r="AP85" s="18" cm="1">
        <f t="array" ref="AP85">(1+J85)*(1+INDEX(fx_rets,$AG85,INDEX(fx_ix,1,AP$3)))-1</f>
        <v>6.2124331138067035E-3</v>
      </c>
      <c r="AQ85" s="18" cm="1">
        <f t="array" ref="AQ85">(1+K85)*(1+INDEX(fx_rets,$AG85,INDEX(fx_ix,1,AQ$3)))-1</f>
        <v>2.1210876381610566E-2</v>
      </c>
      <c r="AR85" s="18" cm="1">
        <f t="array" ref="AR85">(1+L85)*(1+INDEX(fx_rets,$AG85,INDEX(fx_ix,1,AR$3)))-1</f>
        <v>3.1877973808789317E-2</v>
      </c>
      <c r="AS85" s="18" cm="1">
        <f t="array" ref="AS85">(1+M85)*(1+INDEX(fx_rets,$AG85,INDEX(fx_ix,1,AS$3)))-1</f>
        <v>1.6842453982524708E-2</v>
      </c>
      <c r="AT85" s="18" cm="1">
        <f t="array" ref="AT85">(1+N85)*(1+INDEX(fx_rets,$AG85,INDEX(fx_ix,1,AT$3)))-1</f>
        <v>1.3011663219868463E-2</v>
      </c>
      <c r="AU85" s="18" cm="1">
        <f t="array" ref="AU85">(1+O85)*(1+INDEX(fx_rets,$AG85,INDEX(fx_ix,1,AU$3)))-1</f>
        <v>2.4042409855735913E-2</v>
      </c>
      <c r="AV85" s="18" cm="1">
        <f t="array" ref="AV85">(1+P85)*(1+INDEX(fx_rets,$AG85,INDEX(fx_ix,1,AV$3)))-1</f>
        <v>3.5513961986788356E-2</v>
      </c>
      <c r="AW85" s="18" cm="1">
        <f t="array" ref="AW85">(1+Q85)*(1+INDEX(fx_rets,$AG85,INDEX(fx_ix,1,AW$3)))-1</f>
        <v>1.6519349373216752E-2</v>
      </c>
      <c r="AX85" s="18" cm="1">
        <f t="array" ref="AX85">(1+R85)*(1+INDEX(fx_rets,$AG85,INDEX(fx_ix,1,AX$3)))-1</f>
        <v>-1.1222025960556992E-2</v>
      </c>
      <c r="AY85" s="18" cm="1">
        <f t="array" ref="AY85">(1+S85)*(1+INDEX(fx_rets,$AG85,INDEX(fx_ix,1,AY$3)))-1</f>
        <v>-6.0321501197857508E-4</v>
      </c>
      <c r="AZ85" s="18" cm="1">
        <f t="array" ref="AZ85">(1+T85)*(1+INDEX(fx_rets,$AG85,INDEX(fx_ix,1,AZ$3)))-1</f>
        <v>2.9982872613063094E-2</v>
      </c>
      <c r="BA85" s="18" cm="1">
        <f t="array" ref="BA85">(1+U85)*(1+INDEX(fx_rets,$AG85,INDEX(fx_ix,1,BA$3)))-1</f>
        <v>6.1278857341918069E-2</v>
      </c>
      <c r="BB85" s="18" cm="1">
        <f t="array" ref="BB85">(1+V85)*(1+INDEX(fx_rets,$AG85,INDEX(fx_ix,1,BB$3)))-1</f>
        <v>2.9322916666667531E-3</v>
      </c>
      <c r="BC85" s="18" cm="1">
        <f t="array" ref="BC85">(1+W85)*(1+INDEX(fx_rets,$AG85,INDEX(fx_ix,1,BC$3)))-1</f>
        <v>2.0554422640888914E-2</v>
      </c>
      <c r="BD85" s="18" cm="1">
        <f t="array" ref="BD85">(1+X85)*(1+INDEX(fx_rets,$AG85,INDEX(fx_ix,1,BD$3)))-1</f>
        <v>3.1246827084538964E-2</v>
      </c>
      <c r="BE85" s="18" cm="1">
        <f t="array" ref="BE85">(1+Y85)*(1+INDEX(fx_rets,$AG85,INDEX(fx_ix,1,BE$3)))-1</f>
        <v>1.7491833173784777E-2</v>
      </c>
      <c r="BF85" s="19">
        <v>80</v>
      </c>
      <c r="BG85" s="18">
        <f t="shared" si="48"/>
        <v>2.9322916666667531E-3</v>
      </c>
      <c r="BH85" s="18">
        <f t="shared" si="49"/>
        <v>2.0397981853295555E-2</v>
      </c>
      <c r="BI85" s="18">
        <f t="shared" si="50"/>
        <v>3.1120873563706741E-2</v>
      </c>
      <c r="BJ85" s="18">
        <f t="shared" si="51"/>
        <v>1.7370838091502527E-2</v>
      </c>
      <c r="BK85" s="18">
        <f t="shared" si="52"/>
        <v>3.3248288521261493E-3</v>
      </c>
      <c r="BL85" s="18">
        <f t="shared" si="53"/>
        <v>2.0282109446517538E-2</v>
      </c>
      <c r="BM85" s="18">
        <f t="shared" si="54"/>
        <v>3.1182930946364262E-2</v>
      </c>
      <c r="BN85" s="18">
        <f t="shared" si="55"/>
        <v>1.7234883303321791E-2</v>
      </c>
      <c r="BO85" s="18">
        <f t="shared" si="56"/>
        <v>6.2124331138067035E-3</v>
      </c>
      <c r="BP85" s="18">
        <f t="shared" si="57"/>
        <v>2.1210876381610566E-2</v>
      </c>
      <c r="BQ85" s="18">
        <f t="shared" si="58"/>
        <v>3.1877973808789317E-2</v>
      </c>
      <c r="BR85" s="18">
        <f t="shared" si="59"/>
        <v>1.6842453982524708E-2</v>
      </c>
      <c r="BS85" s="18">
        <f t="shared" si="60"/>
        <v>1.3011663219868463E-2</v>
      </c>
      <c r="BT85" s="18">
        <f t="shared" si="61"/>
        <v>2.4042409855735913E-2</v>
      </c>
      <c r="BU85" s="18">
        <f t="shared" si="62"/>
        <v>3.5513961986788356E-2</v>
      </c>
      <c r="BV85" s="18">
        <f t="shared" si="63"/>
        <v>1.6519349373216752E-2</v>
      </c>
      <c r="BW85" s="18">
        <f t="shared" si="64"/>
        <v>-1.1222025960556992E-2</v>
      </c>
      <c r="BX85" s="18">
        <f t="shared" si="65"/>
        <v>-6.0321501197857508E-4</v>
      </c>
      <c r="BY85" s="18">
        <f t="shared" si="66"/>
        <v>2.9982872613063094E-2</v>
      </c>
      <c r="BZ85" s="18">
        <f t="shared" si="67"/>
        <v>6.1278857341918069E-2</v>
      </c>
      <c r="CA85" s="18">
        <f t="shared" si="68"/>
        <v>2.9322916666667531E-3</v>
      </c>
      <c r="CB85" s="18">
        <f t="shared" si="69"/>
        <v>2.0554422640888914E-2</v>
      </c>
      <c r="CC85" s="18">
        <f t="shared" si="70"/>
        <v>3.1246827084538964E-2</v>
      </c>
      <c r="CD85" s="18">
        <f t="shared" si="71"/>
        <v>1.7491833173784777E-2</v>
      </c>
      <c r="CE85" s="19">
        <v>80</v>
      </c>
      <c r="CF85" s="18">
        <f t="shared" si="72"/>
        <v>6.2124331138067035E-3</v>
      </c>
      <c r="CG85" s="18">
        <f t="shared" si="72"/>
        <v>6.2124331138067035E-3</v>
      </c>
      <c r="CH85" s="18">
        <f t="shared" si="72"/>
        <v>6.2124331138067035E-3</v>
      </c>
      <c r="CI85" s="18">
        <f t="shared" si="72"/>
        <v>0</v>
      </c>
      <c r="CJ85" s="18">
        <f t="shared" si="72"/>
        <v>0</v>
      </c>
      <c r="CK85" s="24">
        <f t="shared" si="72"/>
        <v>6.2124331138067035E-3</v>
      </c>
      <c r="CL85" s="24">
        <f t="shared" si="72"/>
        <v>0</v>
      </c>
    </row>
    <row r="86" spans="1:90" x14ac:dyDescent="0.2">
      <c r="A86" s="19">
        <v>81</v>
      </c>
      <c r="B86" s="16" cm="1">
        <f t="array" ref="B86">INDEX(asset_mu,1,B$3)+INDEX(asset_rets_norm,$A86,B$3)</f>
        <v>3.0833333333333177E-3</v>
      </c>
      <c r="C86" s="16" cm="1">
        <f t="array" ref="C86">INDEX(asset_mu,1,C$3)+INDEX(asset_rets_norm,$A86,C$3)</f>
        <v>1.7599999999999411E-3</v>
      </c>
      <c r="D86" s="16" cm="1">
        <f t="array" ref="D86">INDEX(asset_mu,1,D$3)+INDEX(asset_rets_norm,$A86,D$3)</f>
        <v>3.8255249999999798E-3</v>
      </c>
      <c r="E86" s="16" cm="1">
        <f t="array" ref="E86">INDEX(asset_mu,1,E$3)+INDEX(asset_rets_norm,$A86,E$3)</f>
        <v>3.6458333333316972E-5</v>
      </c>
      <c r="F86" s="16" cm="1">
        <f t="array" ref="F86">INDEX(asset_mu,1,F$3)+INDEX(asset_rets_norm,$A86,F$3)</f>
        <v>1.9905878562633374E-3</v>
      </c>
      <c r="G86" s="16" cm="1">
        <f t="array" ref="G86">INDEX(asset_mu,1,G$3)+INDEX(asset_rets_norm,$A86,G$3)</f>
        <v>1.4411321793482046E-3</v>
      </c>
      <c r="H86" s="16" cm="1">
        <f t="array" ref="H86">INDEX(asset_mu,1,H$3)+INDEX(asset_rets_norm,$A86,H$3)</f>
        <v>3.1622598658913835E-3</v>
      </c>
      <c r="I86" s="16" cm="1">
        <f t="array" ref="I86">INDEX(asset_mu,1,I$3)+INDEX(asset_rets_norm,$A86,I$3)</f>
        <v>-9.8747876921821177E-6</v>
      </c>
      <c r="J86" s="16" cm="1">
        <f t="array" ref="J86">INDEX(asset_mu,1,J$3)+INDEX(asset_rets_norm,$A86,J$3)</f>
        <v>-2.4833657692065799E-3</v>
      </c>
      <c r="K86" s="16" cm="1">
        <f t="array" ref="K86">INDEX(asset_mu,1,K$3)+INDEX(asset_rets_norm,$A86,K$3)</f>
        <v>-7.5600585904535278E-4</v>
      </c>
      <c r="L86" s="16" cm="1">
        <f t="array" ref="L86">INDEX(asset_mu,1,L$3)+INDEX(asset_rets_norm,$A86,L$3)</f>
        <v>1.8849515268521866E-3</v>
      </c>
      <c r="M86" s="16" cm="1">
        <f t="array" ref="M86">INDEX(asset_mu,1,M$3)+INDEX(asset_rets_norm,$A86,M$3)</f>
        <v>-1.4756888343134906E-3</v>
      </c>
      <c r="N86" s="16" cm="1">
        <f t="array" ref="N86">INDEX(asset_mu,1,N$3)+INDEX(asset_rets_norm,$A86,N$3)</f>
        <v>-9.4351117660717541E-3</v>
      </c>
      <c r="O86" s="16" cm="1">
        <f t="array" ref="O86">INDEX(asset_mu,1,O$3)+INDEX(asset_rets_norm,$A86,O$3)</f>
        <v>-2.9230599778017627E-3</v>
      </c>
      <c r="P86" s="16" cm="1">
        <f t="array" ref="P86">INDEX(asset_mu,1,P$3)+INDEX(asset_rets_norm,$A86,P$3)</f>
        <v>-1.0896526285282039E-3</v>
      </c>
      <c r="Q86" s="16" cm="1">
        <f t="array" ref="Q86">INDEX(asset_mu,1,Q$3)+INDEX(asset_rets_norm,$A86,Q$3)</f>
        <v>-5.7778903402773401E-3</v>
      </c>
      <c r="R86" s="16" cm="1">
        <f t="array" ref="R86">INDEX(asset_mu,1,R$3)+INDEX(asset_rets_norm,$A86,R$3)</f>
        <v>6.9489400408086323E-3</v>
      </c>
      <c r="S86" s="16" cm="1">
        <f t="array" ref="S86">INDEX(asset_mu,1,S$3)+INDEX(asset_rets_norm,$A86,S$3)</f>
        <v>5.0472151922004618E-2</v>
      </c>
      <c r="T86" s="16" cm="1">
        <f t="array" ref="T86">INDEX(asset_mu,1,T$3)+INDEX(asset_rets_norm,$A86,T$3)</f>
        <v>3.4133172232815465E-2</v>
      </c>
      <c r="U86" s="16" cm="1">
        <f t="array" ref="U86">INDEX(asset_mu,1,U$3)+INDEX(asset_rets_norm,$A86,U$3)</f>
        <v>9.3502287813366003E-2</v>
      </c>
      <c r="V86" s="16" cm="1">
        <f t="array" ref="V86">INDEX(asset_mu,1,V$3)+INDEX(asset_rets_norm,$A86,V$3)</f>
        <v>3.0833333333333177E-3</v>
      </c>
      <c r="W86" s="16" cm="1">
        <f t="array" ref="W86">INDEX(asset_mu,1,W$3)+INDEX(asset_rets_norm,$A86,W$3)</f>
        <v>1.9144999999999922E-3</v>
      </c>
      <c r="X86" s="16" cm="1">
        <f t="array" ref="X86">INDEX(asset_mu,1,X$3)+INDEX(asset_rets_norm,$A86,X$3)</f>
        <v>3.9386666666666077E-3</v>
      </c>
      <c r="Y86" s="16" cm="1">
        <f t="array" ref="Y86">INDEX(asset_mu,1,Y$3)+INDEX(asset_rets_norm,$A86,Y$3)</f>
        <v>1.6616666666677252E-4</v>
      </c>
      <c r="Z86" s="19">
        <v>81</v>
      </c>
      <c r="AA86" s="16" cm="1">
        <f t="array" ref="AA86">INDEX(fx_mu,1,AA$3)+INDEX(fx_rets_norm,$A86,AA$3)</f>
        <v>0</v>
      </c>
      <c r="AB86" s="16" cm="1">
        <f t="array" ref="AB86">INDEX(fx_mu,1,AB$3)+INDEX(fx_rets_norm,$A86,AB$3)</f>
        <v>-2.6016190163833462E-2</v>
      </c>
      <c r="AC86" s="16" cm="1">
        <f t="array" ref="AC86">INDEX(fx_mu,1,AC$3)+INDEX(fx_rets_norm,$A86,AC$3)</f>
        <v>-2.0731372366458382E-2</v>
      </c>
      <c r="AD86" s="16" cm="1">
        <f t="array" ref="AD86">INDEX(fx_mu,1,AD$3)+INDEX(fx_rets_norm,$A86,AD$3)</f>
        <v>-2.5300139395918107E-2</v>
      </c>
      <c r="AE86" s="19">
        <v>81</v>
      </c>
      <c r="AF86" s="16">
        <f t="shared" si="47"/>
        <v>0</v>
      </c>
      <c r="AG86" s="19">
        <v>81</v>
      </c>
      <c r="AH86" s="18" cm="1">
        <f t="array" ref="AH86">(1+B86)*(1+INDEX(fx_rets,$AG86,INDEX(fx_ix,1,AH$3)))-1</f>
        <v>3.0833333333333268E-3</v>
      </c>
      <c r="AI86" s="18" cm="1">
        <f t="array" ref="AI86">(1+C86)*(1+INDEX(fx_rets,$AG86,INDEX(fx_ix,1,AI$3)))-1</f>
        <v>-2.4301978658521906E-2</v>
      </c>
      <c r="AJ86" s="18" cm="1">
        <f t="array" ref="AJ86">(1+D86)*(1+INDEX(fx_rets,$AG86,INDEX(fx_ix,1,AJ$3)))-1</f>
        <v>-1.6985155749730696E-2</v>
      </c>
      <c r="AK86" s="18" cm="1">
        <f t="array" ref="AK86">(1+E86)*(1+INDEX(fx_rets,$AG86,INDEX(fx_ix,1,AK$3)))-1</f>
        <v>-2.5264603463500346E-2</v>
      </c>
      <c r="AL86" s="18" cm="1">
        <f t="array" ref="AL86">(1+F86)*(1+INDEX(fx_rets,$AG86,INDEX(fx_ix,1,AL$3)))-1</f>
        <v>1.9905878562633816E-3</v>
      </c>
      <c r="AM86" s="18" cm="1">
        <f t="array" ref="AM86">(1+G86)*(1+INDEX(fx_rets,$AG86,INDEX(fx_ix,1,AM$3)))-1</f>
        <v>-2.4612550753314477E-2</v>
      </c>
      <c r="AN86" s="18" cm="1">
        <f t="array" ref="AN86">(1+H86)*(1+INDEX(fx_rets,$AG86,INDEX(fx_ix,1,AN$3)))-1</f>
        <v>-1.7634670487366333E-2</v>
      </c>
      <c r="AO86" s="18" cm="1">
        <f t="array" ref="AO86">(1+I86)*(1+INDEX(fx_rets,$AG86,INDEX(fx_ix,1,AO$3)))-1</f>
        <v>-2.5309764350105235E-2</v>
      </c>
      <c r="AP86" s="18" cm="1">
        <f t="array" ref="AP86">(1+J86)*(1+INDEX(fx_rets,$AG86,INDEX(fx_ix,1,AP$3)))-1</f>
        <v>-2.4833657692066025E-3</v>
      </c>
      <c r="AQ86" s="18" cm="1">
        <f t="array" ref="AQ86">(1+K86)*(1+INDEX(fx_rets,$AG86,INDEX(fx_ix,1,AQ$3)))-1</f>
        <v>-2.6752527630684919E-2</v>
      </c>
      <c r="AR86" s="18" cm="1">
        <f t="array" ref="AR86">(1+L86)*(1+INDEX(fx_rets,$AG86,INDEX(fx_ix,1,AR$3)))-1</f>
        <v>-1.8885498471602036E-2</v>
      </c>
      <c r="AS86" s="18" cm="1">
        <f t="array" ref="AS86">(1+M86)*(1+INDEX(fx_rets,$AG86,INDEX(fx_ix,1,AS$3)))-1</f>
        <v>-2.6738493097018479E-2</v>
      </c>
      <c r="AT86" s="18" cm="1">
        <f t="array" ref="AT86">(1+N86)*(1+INDEX(fx_rets,$AG86,INDEX(fx_ix,1,AT$3)))-1</f>
        <v>-9.4351117660717021E-3</v>
      </c>
      <c r="AU86" s="18" cm="1">
        <f t="array" ref="AU86">(1+O86)*(1+INDEX(fx_rets,$AG86,INDEX(fx_ix,1,AU$3)))-1</f>
        <v>-2.8863203257392445E-2</v>
      </c>
      <c r="AV86" s="18" cm="1">
        <f t="array" ref="AV86">(1+P86)*(1+INDEX(fx_rets,$AG86,INDEX(fx_ix,1,AV$3)))-1</f>
        <v>-2.1798435000594529E-2</v>
      </c>
      <c r="AW86" s="18" cm="1">
        <f t="array" ref="AW86">(1+Q86)*(1+INDEX(fx_rets,$AG86,INDEX(fx_ix,1,AW$3)))-1</f>
        <v>-3.0931848305172149E-2</v>
      </c>
      <c r="AX86" s="18" cm="1">
        <f t="array" ref="AX86">(1+R86)*(1+INDEX(fx_rets,$AG86,INDEX(fx_ix,1,AX$3)))-1</f>
        <v>6.9489400408087043E-3</v>
      </c>
      <c r="AY86" s="18" cm="1">
        <f t="array" ref="AY86">(1+S86)*(1+INDEX(fx_rets,$AG86,INDEX(fx_ix,1,AY$3)))-1</f>
        <v>2.3142868655790405E-2</v>
      </c>
      <c r="AZ86" s="18" cm="1">
        <f t="array" ref="AZ86">(1+T86)*(1+INDEX(fx_rets,$AG86,INDEX(fx_ix,1,AZ$3)))-1</f>
        <v>1.2694172362750278E-2</v>
      </c>
      <c r="BA86" s="18" cm="1">
        <f t="array" ref="BA86">(1+U86)*(1+INDEX(fx_rets,$AG86,INDEX(fx_ix,1,BA$3)))-1</f>
        <v>6.5836527501932363E-2</v>
      </c>
      <c r="BB86" s="18" cm="1">
        <f t="array" ref="BB86">(1+V86)*(1+INDEX(fx_rets,$AG86,INDEX(fx_ix,1,BB$3)))-1</f>
        <v>3.0833333333333268E-3</v>
      </c>
      <c r="BC86" s="18" cm="1">
        <f t="array" ref="BC86">(1+W86)*(1+INDEX(fx_rets,$AG86,INDEX(fx_ix,1,BC$3)))-1</f>
        <v>-2.4151498159902141E-2</v>
      </c>
      <c r="BD86" s="18" cm="1">
        <f t="array" ref="BD86">(1+X86)*(1+INDEX(fx_rets,$AG86,INDEX(fx_ix,1,BD$3)))-1</f>
        <v>-1.6874359665085881E-2</v>
      </c>
      <c r="BE86" s="18" cm="1">
        <f t="array" ref="BE86">(1+Y86)*(1+INDEX(fx_rets,$AG86,INDEX(fx_ix,1,BE$3)))-1</f>
        <v>-2.5138176769080922E-2</v>
      </c>
      <c r="BF86" s="19">
        <v>81</v>
      </c>
      <c r="BG86" s="18">
        <f t="shared" si="48"/>
        <v>3.0833333333333268E-3</v>
      </c>
      <c r="BH86" s="18">
        <f t="shared" si="49"/>
        <v>-2.4301978658521906E-2</v>
      </c>
      <c r="BI86" s="18">
        <f t="shared" si="50"/>
        <v>-1.6985155749730696E-2</v>
      </c>
      <c r="BJ86" s="18">
        <f t="shared" si="51"/>
        <v>-2.5264603463500346E-2</v>
      </c>
      <c r="BK86" s="18">
        <f t="shared" si="52"/>
        <v>1.9905878562633816E-3</v>
      </c>
      <c r="BL86" s="18">
        <f t="shared" si="53"/>
        <v>-2.4612550753314477E-2</v>
      </c>
      <c r="BM86" s="18">
        <f t="shared" si="54"/>
        <v>-1.7634670487366333E-2</v>
      </c>
      <c r="BN86" s="18">
        <f t="shared" si="55"/>
        <v>-2.5309764350105235E-2</v>
      </c>
      <c r="BO86" s="18">
        <f t="shared" si="56"/>
        <v>-2.4833657692066025E-3</v>
      </c>
      <c r="BP86" s="18">
        <f t="shared" si="57"/>
        <v>-2.6752527630684919E-2</v>
      </c>
      <c r="BQ86" s="18">
        <f t="shared" si="58"/>
        <v>-1.8885498471602036E-2</v>
      </c>
      <c r="BR86" s="18">
        <f t="shared" si="59"/>
        <v>-2.6738493097018479E-2</v>
      </c>
      <c r="BS86" s="18">
        <f t="shared" si="60"/>
        <v>-9.4351117660717021E-3</v>
      </c>
      <c r="BT86" s="18">
        <f t="shared" si="61"/>
        <v>-2.8863203257392445E-2</v>
      </c>
      <c r="BU86" s="18">
        <f t="shared" si="62"/>
        <v>-2.1798435000594529E-2</v>
      </c>
      <c r="BV86" s="18">
        <f t="shared" si="63"/>
        <v>-3.0931848305172149E-2</v>
      </c>
      <c r="BW86" s="18">
        <f t="shared" si="64"/>
        <v>6.9489400408087043E-3</v>
      </c>
      <c r="BX86" s="18">
        <f t="shared" si="65"/>
        <v>2.3142868655790405E-2</v>
      </c>
      <c r="BY86" s="18">
        <f t="shared" si="66"/>
        <v>1.2694172362750278E-2</v>
      </c>
      <c r="BZ86" s="18">
        <f t="shared" si="67"/>
        <v>6.5836527501932363E-2</v>
      </c>
      <c r="CA86" s="18">
        <f t="shared" si="68"/>
        <v>3.0833333333333268E-3</v>
      </c>
      <c r="CB86" s="18">
        <f t="shared" si="69"/>
        <v>-2.4151498159902141E-2</v>
      </c>
      <c r="CC86" s="18">
        <f t="shared" si="70"/>
        <v>-1.6874359665085881E-2</v>
      </c>
      <c r="CD86" s="18">
        <f t="shared" si="71"/>
        <v>-2.5138176769080922E-2</v>
      </c>
      <c r="CE86" s="19">
        <v>81</v>
      </c>
      <c r="CF86" s="18">
        <f t="shared" ref="CF86:CL95" si="73">SUMPRODUCT(INDEX(port_wts,CF$3,),$BG86:$CD86)</f>
        <v>-2.4833657692066025E-3</v>
      </c>
      <c r="CG86" s="18">
        <f t="shared" si="73"/>
        <v>-2.4833657692066025E-3</v>
      </c>
      <c r="CH86" s="18">
        <f t="shared" si="73"/>
        <v>-2.4833657692066025E-3</v>
      </c>
      <c r="CI86" s="18">
        <f t="shared" si="73"/>
        <v>0</v>
      </c>
      <c r="CJ86" s="18">
        <f t="shared" si="73"/>
        <v>0</v>
      </c>
      <c r="CK86" s="24">
        <f t="shared" si="73"/>
        <v>-2.4833657692066025E-3</v>
      </c>
      <c r="CL86" s="24">
        <f t="shared" si="73"/>
        <v>0</v>
      </c>
    </row>
    <row r="87" spans="1:90" x14ac:dyDescent="0.2">
      <c r="A87" s="19">
        <v>82</v>
      </c>
      <c r="B87" s="16" cm="1">
        <f t="array" ref="B87">INDEX(asset_mu,1,B$3)+INDEX(asset_rets_norm,$A87,B$3)</f>
        <v>3.2197916666666512E-3</v>
      </c>
      <c r="C87" s="16" cm="1">
        <f t="array" ref="C87">INDEX(asset_mu,1,C$3)+INDEX(asset_rets_norm,$A87,C$3)</f>
        <v>1.7683333333332744E-3</v>
      </c>
      <c r="D87" s="16" cm="1">
        <f t="array" ref="D87">INDEX(asset_mu,1,D$3)+INDEX(asset_rets_norm,$A87,D$3)</f>
        <v>3.8343749999999797E-3</v>
      </c>
      <c r="E87" s="16" cm="1">
        <f t="array" ref="E87">INDEX(asset_mu,1,E$3)+INDEX(asset_rets_norm,$A87,E$3)</f>
        <v>3.8541666666650306E-5</v>
      </c>
      <c r="F87" s="16" cm="1">
        <f t="array" ref="F87">INDEX(asset_mu,1,F$3)+INDEX(asset_rets_norm,$A87,F$3)</f>
        <v>2.2737190234491502E-3</v>
      </c>
      <c r="G87" s="16" cm="1">
        <f t="array" ref="G87">INDEX(asset_mu,1,G$3)+INDEX(asset_rets_norm,$A87,G$3)</f>
        <v>1.156097403227464E-3</v>
      </c>
      <c r="H87" s="16" cm="1">
        <f t="array" ref="H87">INDEX(asset_mu,1,H$3)+INDEX(asset_rets_norm,$A87,H$3)</f>
        <v>3.5105064442868782E-3</v>
      </c>
      <c r="I87" s="16" cm="1">
        <f t="array" ref="I87">INDEX(asset_mu,1,I$3)+INDEX(asset_rets_norm,$A87,I$3)</f>
        <v>-9.8748852044026382E-6</v>
      </c>
      <c r="J87" s="16" cm="1">
        <f t="array" ref="J87">INDEX(asset_mu,1,J$3)+INDEX(asset_rets_norm,$A87,J$3)</f>
        <v>-9.1053949465269655E-5</v>
      </c>
      <c r="K87" s="16" cm="1">
        <f t="array" ref="K87">INDEX(asset_mu,1,K$3)+INDEX(asset_rets_norm,$A87,K$3)</f>
        <v>-2.0704563110075652E-3</v>
      </c>
      <c r="L87" s="16" cm="1">
        <f t="array" ref="L87">INDEX(asset_mu,1,L$3)+INDEX(asset_rets_norm,$A87,L$3)</f>
        <v>1.726002759946822E-3</v>
      </c>
      <c r="M87" s="16" cm="1">
        <f t="array" ref="M87">INDEX(asset_mu,1,M$3)+INDEX(asset_rets_norm,$A87,M$3)</f>
        <v>-4.7464428646926972E-4</v>
      </c>
      <c r="N87" s="16" cm="1">
        <f t="array" ref="N87">INDEX(asset_mu,1,N$3)+INDEX(asset_rets_norm,$A87,N$3)</f>
        <v>-5.0634341146263383E-3</v>
      </c>
      <c r="O87" s="16" cm="1">
        <f t="array" ref="O87">INDEX(asset_mu,1,O$3)+INDEX(asset_rets_norm,$A87,O$3)</f>
        <v>-6.8263059204748677E-3</v>
      </c>
      <c r="P87" s="16" cm="1">
        <f t="array" ref="P87">INDEX(asset_mu,1,P$3)+INDEX(asset_rets_norm,$A87,P$3)</f>
        <v>-6.1230295619882922E-4</v>
      </c>
      <c r="Q87" s="16" cm="1">
        <f t="array" ref="Q87">INDEX(asset_mu,1,Q$3)+INDEX(asset_rets_norm,$A87,Q$3)</f>
        <v>-1.6665875109557449E-3</v>
      </c>
      <c r="R87" s="16" cm="1">
        <f t="array" ref="R87">INDEX(asset_mu,1,R$3)+INDEX(asset_rets_norm,$A87,R$3)</f>
        <v>-1.7740741042146475E-2</v>
      </c>
      <c r="S87" s="16" cm="1">
        <f t="array" ref="S87">INDEX(asset_mu,1,S$3)+INDEX(asset_rets_norm,$A87,S$3)</f>
        <v>-3.1605566266395643E-2</v>
      </c>
      <c r="T87" s="16" cm="1">
        <f t="array" ref="T87">INDEX(asset_mu,1,T$3)+INDEX(asset_rets_norm,$A87,T$3)</f>
        <v>-2.9282363035580582E-2</v>
      </c>
      <c r="U87" s="16" cm="1">
        <f t="array" ref="U87">INDEX(asset_mu,1,U$3)+INDEX(asset_rets_norm,$A87,U$3)</f>
        <v>2.3721296862453337E-3</v>
      </c>
      <c r="V87" s="16" cm="1">
        <f t="array" ref="V87">INDEX(asset_mu,1,V$3)+INDEX(asset_rets_norm,$A87,V$3)</f>
        <v>3.2197916666666512E-3</v>
      </c>
      <c r="W87" s="16" cm="1">
        <f t="array" ref="W87">INDEX(asset_mu,1,W$3)+INDEX(asset_rets_norm,$A87,W$3)</f>
        <v>1.9406666666666589E-3</v>
      </c>
      <c r="X87" s="16" cm="1">
        <f t="array" ref="X87">INDEX(asset_mu,1,X$3)+INDEX(asset_rets_norm,$A87,X$3)</f>
        <v>3.9859166666666081E-3</v>
      </c>
      <c r="Y87" s="16" cm="1">
        <f t="array" ref="Y87">INDEX(asset_mu,1,Y$3)+INDEX(asset_rets_norm,$A87,Y$3)</f>
        <v>1.8266666666677254E-4</v>
      </c>
      <c r="Z87" s="19">
        <v>82</v>
      </c>
      <c r="AA87" s="16" cm="1">
        <f t="array" ref="AA87">INDEX(fx_mu,1,AA$3)+INDEX(fx_rets_norm,$A87,AA$3)</f>
        <v>0</v>
      </c>
      <c r="AB87" s="16" cm="1">
        <f t="array" ref="AB87">INDEX(fx_mu,1,AB$3)+INDEX(fx_rets_norm,$A87,AB$3)</f>
        <v>-2.9170833652356273E-3</v>
      </c>
      <c r="AC87" s="16" cm="1">
        <f t="array" ref="AC87">INDEX(fx_mu,1,AC$3)+INDEX(fx_rets_norm,$A87,AC$3)</f>
        <v>3.281811062791914E-3</v>
      </c>
      <c r="AD87" s="16" cm="1">
        <f t="array" ref="AD87">INDEX(fx_mu,1,AD$3)+INDEX(fx_rets_norm,$A87,AD$3)</f>
        <v>-2.4579908258343306E-2</v>
      </c>
      <c r="AE87" s="19">
        <v>82</v>
      </c>
      <c r="AF87" s="16">
        <f t="shared" si="47"/>
        <v>0</v>
      </c>
      <c r="AG87" s="19">
        <v>82</v>
      </c>
      <c r="AH87" s="18" cm="1">
        <f t="array" ref="AH87">(1+B87)*(1+INDEX(fx_rets,$AG87,INDEX(fx_ix,1,AH$3)))-1</f>
        <v>3.2197916666667492E-3</v>
      </c>
      <c r="AI87" s="18" cm="1">
        <f t="array" ref="AI87">(1+C87)*(1+INDEX(fx_rets,$AG87,INDEX(fx_ix,1,AI$3)))-1</f>
        <v>-1.1539084076531703E-3</v>
      </c>
      <c r="AJ87" s="18" cm="1">
        <f t="array" ref="AJ87">(1+D87)*(1+INDEX(fx_rets,$AG87,INDEX(fx_ix,1,AJ$3)))-1</f>
        <v>7.1287697570858732E-3</v>
      </c>
      <c r="AK87" s="18" cm="1">
        <f t="array" ref="AK87">(1+E87)*(1+INDEX(fx_rets,$AG87,INDEX(fx_ix,1,AK$3)))-1</f>
        <v>-2.4542313942307548E-2</v>
      </c>
      <c r="AL87" s="18" cm="1">
        <f t="array" ref="AL87">(1+F87)*(1+INDEX(fx_rets,$AG87,INDEX(fx_ix,1,AL$3)))-1</f>
        <v>2.2737190234491944E-3</v>
      </c>
      <c r="AM87" s="18" cm="1">
        <f t="array" ref="AM87">(1+G87)*(1+INDEX(fx_rets,$AG87,INDEX(fx_ix,1,AM$3)))-1</f>
        <v>-1.7643583945118335E-3</v>
      </c>
      <c r="AN87" s="18" cm="1">
        <f t="array" ref="AN87">(1+H87)*(1+INDEX(fx_rets,$AG87,INDEX(fx_ix,1,AN$3)))-1</f>
        <v>6.8038383259636515E-3</v>
      </c>
      <c r="AO87" s="18" cm="1">
        <f t="array" ref="AO87">(1+I87)*(1+INDEX(fx_rets,$AG87,INDEX(fx_ix,1,AO$3)))-1</f>
        <v>-2.4589540419775346E-2</v>
      </c>
      <c r="AP87" s="18" cm="1">
        <f t="array" ref="AP87">(1+J87)*(1+INDEX(fx_rets,$AG87,INDEX(fx_ix,1,AP$3)))-1</f>
        <v>-9.1053949465291772E-5</v>
      </c>
      <c r="AQ87" s="18" cm="1">
        <f t="array" ref="AQ87">(1+K87)*(1+INDEX(fx_rets,$AG87,INDEX(fx_ix,1,AQ$3)))-1</f>
        <v>-4.9814999825799067E-3</v>
      </c>
      <c r="AR87" s="18" cm="1">
        <f t="array" ref="AR87">(1+L87)*(1+INDEX(fx_rets,$AG87,INDEX(fx_ix,1,AR$3)))-1</f>
        <v>5.0134782376907161E-3</v>
      </c>
      <c r="AS87" s="18" cm="1">
        <f t="array" ref="AS87">(1+M87)*(1+INDEX(fx_rets,$AG87,INDEX(fx_ix,1,AS$3)))-1</f>
        <v>-2.5042885831795814E-2</v>
      </c>
      <c r="AT87" s="18" cm="1">
        <f t="array" ref="AT87">(1+N87)*(1+INDEX(fx_rets,$AG87,INDEX(fx_ix,1,AT$3)))-1</f>
        <v>-5.0634341146262862E-3</v>
      </c>
      <c r="AU87" s="18" cm="1">
        <f t="array" ref="AU87">(1+O87)*(1+INDEX(fx_rets,$AG87,INDEX(fx_ix,1,AU$3)))-1</f>
        <v>-9.7234763822638959E-3</v>
      </c>
      <c r="AV87" s="18" cm="1">
        <f t="array" ref="AV87">(1+P87)*(1+INDEX(fx_rets,$AG87,INDEX(fx_ix,1,AV$3)))-1</f>
        <v>2.6674986439776394E-3</v>
      </c>
      <c r="AW87" s="18" cm="1">
        <f t="array" ref="AW87">(1+Q87)*(1+INDEX(fx_rets,$AG87,INDEX(fx_ix,1,AW$3)))-1</f>
        <v>-2.6205531201175303E-2</v>
      </c>
      <c r="AX87" s="18" cm="1">
        <f t="array" ref="AX87">(1+R87)*(1+INDEX(fx_rets,$AG87,INDEX(fx_ix,1,AX$3)))-1</f>
        <v>-1.7740741042146513E-2</v>
      </c>
      <c r="AY87" s="18" cm="1">
        <f t="array" ref="AY87">(1+S87)*(1+INDEX(fx_rets,$AG87,INDEX(fx_ix,1,AY$3)))-1</f>
        <v>-3.4430453560026719E-2</v>
      </c>
      <c r="AZ87" s="18" cm="1">
        <f t="array" ref="AZ87">(1+T87)*(1+INDEX(fx_rets,$AG87,INDEX(fx_ix,1,AZ$3)))-1</f>
        <v>-2.6096651155743555E-2</v>
      </c>
      <c r="BA87" s="18" cm="1">
        <f t="array" ref="BA87">(1+U87)*(1+INDEX(fx_rets,$AG87,INDEX(fx_ix,1,BA$3)))-1</f>
        <v>-2.2266085302162786E-2</v>
      </c>
      <c r="BB87" s="18" cm="1">
        <f t="array" ref="BB87">(1+V87)*(1+INDEX(fx_rets,$AG87,INDEX(fx_ix,1,BB$3)))-1</f>
        <v>3.2197916666667492E-3</v>
      </c>
      <c r="BC87" s="18" cm="1">
        <f t="array" ref="BC87">(1+W87)*(1+INDEX(fx_rets,$AG87,INDEX(fx_ix,1,BC$3)))-1</f>
        <v>-9.8207778501990806E-4</v>
      </c>
      <c r="BD87" s="18" cm="1">
        <f t="array" ref="BD87">(1+X87)*(1+INDEX(fx_rets,$AG87,INDEX(fx_ix,1,BD$3)))-1</f>
        <v>7.2808087548705824E-3</v>
      </c>
      <c r="BE87" s="18" cm="1">
        <f t="array" ref="BE87">(1+Y87)*(1+INDEX(fx_rets,$AG87,INDEX(fx_ix,1,BE$3)))-1</f>
        <v>-2.4401731521585202E-2</v>
      </c>
      <c r="BF87" s="19">
        <v>82</v>
      </c>
      <c r="BG87" s="18">
        <f t="shared" si="48"/>
        <v>3.2197916666667492E-3</v>
      </c>
      <c r="BH87" s="18">
        <f t="shared" si="49"/>
        <v>-1.1539084076531703E-3</v>
      </c>
      <c r="BI87" s="18">
        <f t="shared" si="50"/>
        <v>7.1287697570858732E-3</v>
      </c>
      <c r="BJ87" s="18">
        <f t="shared" si="51"/>
        <v>-2.4542313942307548E-2</v>
      </c>
      <c r="BK87" s="18">
        <f t="shared" si="52"/>
        <v>2.2737190234491944E-3</v>
      </c>
      <c r="BL87" s="18">
        <f t="shared" si="53"/>
        <v>-1.7643583945118335E-3</v>
      </c>
      <c r="BM87" s="18">
        <f t="shared" si="54"/>
        <v>6.8038383259636515E-3</v>
      </c>
      <c r="BN87" s="18">
        <f t="shared" si="55"/>
        <v>-2.4589540419775346E-2</v>
      </c>
      <c r="BO87" s="18">
        <f t="shared" si="56"/>
        <v>-9.1053949465291772E-5</v>
      </c>
      <c r="BP87" s="18">
        <f t="shared" si="57"/>
        <v>-4.9814999825799067E-3</v>
      </c>
      <c r="BQ87" s="18">
        <f t="shared" si="58"/>
        <v>5.0134782376907161E-3</v>
      </c>
      <c r="BR87" s="18">
        <f t="shared" si="59"/>
        <v>-2.5042885831795814E-2</v>
      </c>
      <c r="BS87" s="18">
        <f t="shared" si="60"/>
        <v>-5.0634341146262862E-3</v>
      </c>
      <c r="BT87" s="18">
        <f t="shared" si="61"/>
        <v>-9.7234763822638959E-3</v>
      </c>
      <c r="BU87" s="18">
        <f t="shared" si="62"/>
        <v>2.6674986439776394E-3</v>
      </c>
      <c r="BV87" s="18">
        <f t="shared" si="63"/>
        <v>-2.6205531201175303E-2</v>
      </c>
      <c r="BW87" s="18">
        <f t="shared" si="64"/>
        <v>-1.7740741042146513E-2</v>
      </c>
      <c r="BX87" s="18">
        <f t="shared" si="65"/>
        <v>-3.4430453560026719E-2</v>
      </c>
      <c r="BY87" s="18">
        <f t="shared" si="66"/>
        <v>-2.6096651155743555E-2</v>
      </c>
      <c r="BZ87" s="18">
        <f t="shared" si="67"/>
        <v>-2.2266085302162786E-2</v>
      </c>
      <c r="CA87" s="18">
        <f t="shared" si="68"/>
        <v>3.2197916666667492E-3</v>
      </c>
      <c r="CB87" s="18">
        <f t="shared" si="69"/>
        <v>-9.8207778501990806E-4</v>
      </c>
      <c r="CC87" s="18">
        <f t="shared" si="70"/>
        <v>7.2808087548705824E-3</v>
      </c>
      <c r="CD87" s="18">
        <f t="shared" si="71"/>
        <v>-2.4401731521585202E-2</v>
      </c>
      <c r="CE87" s="19">
        <v>82</v>
      </c>
      <c r="CF87" s="18">
        <f t="shared" si="73"/>
        <v>-9.1053949465291772E-5</v>
      </c>
      <c r="CG87" s="18">
        <f t="shared" si="73"/>
        <v>-9.1053949465291772E-5</v>
      </c>
      <c r="CH87" s="18">
        <f t="shared" si="73"/>
        <v>-9.1053949465291772E-5</v>
      </c>
      <c r="CI87" s="18">
        <f t="shared" si="73"/>
        <v>0</v>
      </c>
      <c r="CJ87" s="18">
        <f t="shared" si="73"/>
        <v>0</v>
      </c>
      <c r="CK87" s="24">
        <f t="shared" si="73"/>
        <v>-9.1053949465291772E-5</v>
      </c>
      <c r="CL87" s="24">
        <f t="shared" si="73"/>
        <v>0</v>
      </c>
    </row>
    <row r="88" spans="1:90" x14ac:dyDescent="0.2">
      <c r="A88" s="19">
        <v>83</v>
      </c>
      <c r="B88" s="16" cm="1">
        <f t="array" ref="B88">INDEX(asset_mu,1,B$3)+INDEX(asset_rets_norm,$A88,B$3)</f>
        <v>3.4083333333333175E-3</v>
      </c>
      <c r="C88" s="16" cm="1">
        <f t="array" ref="C88">INDEX(asset_mu,1,C$3)+INDEX(asset_rets_norm,$A88,C$3)</f>
        <v>1.7708333333332743E-3</v>
      </c>
      <c r="D88" s="16" cm="1">
        <f t="array" ref="D88">INDEX(asset_mu,1,D$3)+INDEX(asset_rets_norm,$A88,D$3)</f>
        <v>3.8234416666666458E-3</v>
      </c>
      <c r="E88" s="16" cm="1">
        <f t="array" ref="E88">INDEX(asset_mu,1,E$3)+INDEX(asset_rets_norm,$A88,E$3)</f>
        <v>3.8541666666650306E-5</v>
      </c>
      <c r="F88" s="16" cm="1">
        <f t="array" ref="F88">INDEX(asset_mu,1,F$3)+INDEX(asset_rets_norm,$A88,F$3)</f>
        <v>3.2137946837764277E-3</v>
      </c>
      <c r="G88" s="16" cm="1">
        <f t="array" ref="G88">INDEX(asset_mu,1,G$3)+INDEX(asset_rets_norm,$A88,G$3)</f>
        <v>1.0820850325028897E-3</v>
      </c>
      <c r="H88" s="16" cm="1">
        <f t="array" ref="H88">INDEX(asset_mu,1,H$3)+INDEX(asset_rets_norm,$A88,H$3)</f>
        <v>3.5838967380828167E-3</v>
      </c>
      <c r="I88" s="16" cm="1">
        <f t="array" ref="I88">INDEX(asset_mu,1,I$3)+INDEX(asset_rets_norm,$A88,I$3)</f>
        <v>9.8749827185664284E-6</v>
      </c>
      <c r="J88" s="16" cm="1">
        <f t="array" ref="J88">INDEX(asset_mu,1,J$3)+INDEX(asset_rets_norm,$A88,J$3)</f>
        <v>3.1849574061918683E-3</v>
      </c>
      <c r="K88" s="16" cm="1">
        <f t="array" ref="K88">INDEX(asset_mu,1,K$3)+INDEX(asset_rets_norm,$A88,K$3)</f>
        <v>-3.2153579031792023E-4</v>
      </c>
      <c r="L88" s="16" cm="1">
        <f t="array" ref="L88">INDEX(asset_mu,1,L$3)+INDEX(asset_rets_norm,$A88,L$3)</f>
        <v>3.9073246306242544E-3</v>
      </c>
      <c r="M88" s="16" cm="1">
        <f t="array" ref="M88">INDEX(asset_mu,1,M$3)+INDEX(asset_rets_norm,$A88,M$3)</f>
        <v>1.5918926794523584E-3</v>
      </c>
      <c r="N88" s="16" cm="1">
        <f t="array" ref="N88">INDEX(asset_mu,1,N$3)+INDEX(asset_rets_norm,$A88,N$3)</f>
        <v>4.728409960374773E-3</v>
      </c>
      <c r="O88" s="16" cm="1">
        <f t="array" ref="O88">INDEX(asset_mu,1,O$3)+INDEX(asset_rets_norm,$A88,O$3)</f>
        <v>-1.3774968913631567E-3</v>
      </c>
      <c r="P88" s="16" cm="1">
        <f t="array" ref="P88">INDEX(asset_mu,1,P$3)+INDEX(asset_rets_norm,$A88,P$3)</f>
        <v>5.3350123855234969E-3</v>
      </c>
      <c r="Q88" s="16" cm="1">
        <f t="array" ref="Q88">INDEX(asset_mu,1,Q$3)+INDEX(asset_rets_norm,$A88,Q$3)</f>
        <v>4.1388258190074596E-3</v>
      </c>
      <c r="R88" s="16" cm="1">
        <f t="array" ref="R88">INDEX(asset_mu,1,R$3)+INDEX(asset_rets_norm,$A88,R$3)</f>
        <v>3.518612107604728E-2</v>
      </c>
      <c r="S88" s="16" cm="1">
        <f t="array" ref="S88">INDEX(asset_mu,1,S$3)+INDEX(asset_rets_norm,$A88,S$3)</f>
        <v>3.8227188530638681E-2</v>
      </c>
      <c r="T88" s="16" cm="1">
        <f t="array" ref="T88">INDEX(asset_mu,1,T$3)+INDEX(asset_rets_norm,$A88,T$3)</f>
        <v>1.9916122844300489E-2</v>
      </c>
      <c r="U88" s="16" cm="1">
        <f t="array" ref="U88">INDEX(asset_mu,1,U$3)+INDEX(asset_rets_norm,$A88,U$3)</f>
        <v>9.3018042847168525E-2</v>
      </c>
      <c r="V88" s="16" cm="1">
        <f t="array" ref="V88">INDEX(asset_mu,1,V$3)+INDEX(asset_rets_norm,$A88,V$3)</f>
        <v>3.4083333333333175E-3</v>
      </c>
      <c r="W88" s="16" cm="1">
        <f t="array" ref="W88">INDEX(asset_mu,1,W$3)+INDEX(asset_rets_norm,$A88,W$3)</f>
        <v>1.9165833333333253E-3</v>
      </c>
      <c r="X88" s="16" cm="1">
        <f t="array" ref="X88">INDEX(asset_mu,1,X$3)+INDEX(asset_rets_norm,$A88,X$3)</f>
        <v>3.9403333333332749E-3</v>
      </c>
      <c r="Y88" s="16" cm="1">
        <f t="array" ref="Y88">INDEX(asset_mu,1,Y$3)+INDEX(asset_rets_norm,$A88,Y$3)</f>
        <v>1.4758333333343921E-4</v>
      </c>
      <c r="Z88" s="19">
        <v>83</v>
      </c>
      <c r="AA88" s="16" cm="1">
        <f t="array" ref="AA88">INDEX(fx_mu,1,AA$3)+INDEX(fx_rets_norm,$A88,AA$3)</f>
        <v>0</v>
      </c>
      <c r="AB88" s="16" cm="1">
        <f t="array" ref="AB88">INDEX(fx_mu,1,AB$3)+INDEX(fx_rets_norm,$A88,AB$3)</f>
        <v>-1.7130035248195861E-2</v>
      </c>
      <c r="AC88" s="16" cm="1">
        <f t="array" ref="AC88">INDEX(fx_mu,1,AC$3)+INDEX(fx_rets_norm,$A88,AC$3)</f>
        <v>-2.2021149643771991E-2</v>
      </c>
      <c r="AD88" s="16" cm="1">
        <f t="array" ref="AD88">INDEX(fx_mu,1,AD$3)+INDEX(fx_rets_norm,$A88,AD$3)</f>
        <v>-2.821346063838601E-2</v>
      </c>
      <c r="AE88" s="19">
        <v>83</v>
      </c>
      <c r="AF88" s="16">
        <f t="shared" si="47"/>
        <v>0</v>
      </c>
      <c r="AG88" s="19">
        <v>83</v>
      </c>
      <c r="AH88" s="18" cm="1">
        <f t="array" ref="AH88">(1+B88)*(1+INDEX(fx_rets,$AG88,INDEX(fx_ix,1,AH$3)))-1</f>
        <v>3.4083333333332355E-3</v>
      </c>
      <c r="AI88" s="18" cm="1">
        <f t="array" ref="AI88">(1+C88)*(1+INDEX(fx_rets,$AG88,INDEX(fx_ix,1,AI$3)))-1</f>
        <v>-1.5389536352281352E-2</v>
      </c>
      <c r="AJ88" s="18" cm="1">
        <f t="array" ref="AJ88">(1+D88)*(1+INDEX(fx_rets,$AG88,INDEX(fx_ix,1,AJ$3)))-1</f>
        <v>-1.8281904558201223E-2</v>
      </c>
      <c r="AK88" s="18" cm="1">
        <f t="array" ref="AK88">(1+E88)*(1+INDEX(fx_rets,$AG88,INDEX(fx_ix,1,AK$3)))-1</f>
        <v>-2.8176006365514872E-2</v>
      </c>
      <c r="AL88" s="18" cm="1">
        <f t="array" ref="AL88">(1+F88)*(1+INDEX(fx_rets,$AG88,INDEX(fx_ix,1,AL$3)))-1</f>
        <v>3.2137946837764719E-3</v>
      </c>
      <c r="AM88" s="18" cm="1">
        <f t="array" ref="AM88">(1+G88)*(1+INDEX(fx_rets,$AG88,INDEX(fx_ix,1,AM$3)))-1</f>
        <v>-1.6066486370441391E-2</v>
      </c>
      <c r="AN88" s="18" cm="1">
        <f t="array" ref="AN88">(1+H88)*(1+INDEX(fx_rets,$AG88,INDEX(fx_ix,1,AN$3)))-1</f>
        <v>-1.8516174432066324E-2</v>
      </c>
      <c r="AO88" s="18" cm="1">
        <f t="array" ref="AO88">(1+I88)*(1+INDEX(fx_rets,$AG88,INDEX(fx_ix,1,AO$3)))-1</f>
        <v>-2.8203864263103617E-2</v>
      </c>
      <c r="AP88" s="18" cm="1">
        <f t="array" ref="AP88">(1+J88)*(1+INDEX(fx_rets,$AG88,INDEX(fx_ix,1,AP$3)))-1</f>
        <v>3.1849574061919572E-3</v>
      </c>
      <c r="AQ88" s="18" cm="1">
        <f t="array" ref="AQ88">(1+K88)*(1+INDEX(fx_rets,$AG88,INDEX(fx_ix,1,AQ$3)))-1</f>
        <v>-1.7446063119092137E-2</v>
      </c>
      <c r="AR88" s="18" cm="1">
        <f t="array" ref="AR88">(1+L88)*(1+INDEX(fx_rets,$AG88,INDEX(fx_ix,1,AR$3)))-1</f>
        <v>-1.8199868793545515E-2</v>
      </c>
      <c r="AS88" s="18" cm="1">
        <f t="array" ref="AS88">(1+M88)*(1+INDEX(fx_rets,$AG88,INDEX(fx_ix,1,AS$3)))-1</f>
        <v>-2.6666480760386024E-2</v>
      </c>
      <c r="AT88" s="18" cm="1">
        <f t="array" ref="AT88">(1+N88)*(1+INDEX(fx_rets,$AG88,INDEX(fx_ix,1,AT$3)))-1</f>
        <v>4.7284099603748242E-3</v>
      </c>
      <c r="AU88" s="18" cm="1">
        <f t="array" ref="AU88">(1+O88)*(1+INDEX(fx_rets,$AG88,INDEX(fx_ix,1,AU$3)))-1</f>
        <v>-1.848393556925565E-2</v>
      </c>
      <c r="AV88" s="18" cm="1">
        <f t="array" ref="AV88">(1+P88)*(1+INDEX(fx_rets,$AG88,INDEX(fx_ix,1,AV$3)))-1</f>
        <v>-1.6803620364341354E-2</v>
      </c>
      <c r="AW88" s="18" cm="1">
        <f t="array" ref="AW88">(1+Q88)*(1+INDEX(fx_rets,$AG88,INDEX(fx_ix,1,AW$3)))-1</f>
        <v>-2.4191405418712342E-2</v>
      </c>
      <c r="AX88" s="18" cm="1">
        <f t="array" ref="AX88">(1+R88)*(1+INDEX(fx_rets,$AG88,INDEX(fx_ix,1,AX$3)))-1</f>
        <v>3.518612107604735E-2</v>
      </c>
      <c r="AY88" s="18" cm="1">
        <f t="array" ref="AY88">(1+S88)*(1+INDEX(fx_rets,$AG88,INDEX(fx_ix,1,AY$3)))-1</f>
        <v>2.044232019547354E-2</v>
      </c>
      <c r="AZ88" s="18" cm="1">
        <f t="array" ref="AZ88">(1+T88)*(1+INDEX(fx_rets,$AG88,INDEX(fx_ix,1,AZ$3)))-1</f>
        <v>-2.543602720949556E-3</v>
      </c>
      <c r="BA88" s="18" cm="1">
        <f t="array" ref="BA88">(1+U88)*(1+INDEX(fx_rets,$AG88,INDEX(fx_ix,1,BA$3)))-1</f>
        <v>6.2180221318254292E-2</v>
      </c>
      <c r="BB88" s="18" cm="1">
        <f t="array" ref="BB88">(1+V88)*(1+INDEX(fx_rets,$AG88,INDEX(fx_ix,1,BB$3)))-1</f>
        <v>3.4083333333332355E-3</v>
      </c>
      <c r="BC88" s="18" cm="1">
        <f t="array" ref="BC88">(1+W88)*(1+INDEX(fx_rets,$AG88,INDEX(fx_ix,1,BC$3)))-1</f>
        <v>-1.5246283054918819E-2</v>
      </c>
      <c r="BD88" s="18" cm="1">
        <f t="array" ref="BD88">(1+X88)*(1+INDEX(fx_rets,$AG88,INDEX(fx_ix,1,BD$3)))-1</f>
        <v>-1.8167586980418426E-2</v>
      </c>
      <c r="BE88" s="18" cm="1">
        <f t="array" ref="BE88">(1+Y88)*(1+INDEX(fx_rets,$AG88,INDEX(fx_ix,1,BE$3)))-1</f>
        <v>-2.8070041141618374E-2</v>
      </c>
      <c r="BF88" s="19">
        <v>83</v>
      </c>
      <c r="BG88" s="18">
        <f t="shared" si="48"/>
        <v>3.4083333333332355E-3</v>
      </c>
      <c r="BH88" s="18">
        <f t="shared" si="49"/>
        <v>-1.5389536352281352E-2</v>
      </c>
      <c r="BI88" s="18">
        <f t="shared" si="50"/>
        <v>-1.8281904558201223E-2</v>
      </c>
      <c r="BJ88" s="18">
        <f t="shared" si="51"/>
        <v>-2.8176006365514872E-2</v>
      </c>
      <c r="BK88" s="18">
        <f t="shared" si="52"/>
        <v>3.2137946837764719E-3</v>
      </c>
      <c r="BL88" s="18">
        <f t="shared" si="53"/>
        <v>-1.6066486370441391E-2</v>
      </c>
      <c r="BM88" s="18">
        <f t="shared" si="54"/>
        <v>-1.8516174432066324E-2</v>
      </c>
      <c r="BN88" s="18">
        <f t="shared" si="55"/>
        <v>-2.8203864263103617E-2</v>
      </c>
      <c r="BO88" s="18">
        <f t="shared" si="56"/>
        <v>3.1849574061919572E-3</v>
      </c>
      <c r="BP88" s="18">
        <f t="shared" si="57"/>
        <v>-1.7446063119092137E-2</v>
      </c>
      <c r="BQ88" s="18">
        <f t="shared" si="58"/>
        <v>-1.8199868793545515E-2</v>
      </c>
      <c r="BR88" s="18">
        <f t="shared" si="59"/>
        <v>-2.6666480760386024E-2</v>
      </c>
      <c r="BS88" s="18">
        <f t="shared" si="60"/>
        <v>4.7284099603748242E-3</v>
      </c>
      <c r="BT88" s="18">
        <f t="shared" si="61"/>
        <v>-1.848393556925565E-2</v>
      </c>
      <c r="BU88" s="18">
        <f t="shared" si="62"/>
        <v>-1.6803620364341354E-2</v>
      </c>
      <c r="BV88" s="18">
        <f t="shared" si="63"/>
        <v>-2.4191405418712342E-2</v>
      </c>
      <c r="BW88" s="18">
        <f t="shared" si="64"/>
        <v>3.518612107604735E-2</v>
      </c>
      <c r="BX88" s="18">
        <f t="shared" si="65"/>
        <v>2.044232019547354E-2</v>
      </c>
      <c r="BY88" s="18">
        <f t="shared" si="66"/>
        <v>-2.543602720949556E-3</v>
      </c>
      <c r="BZ88" s="18">
        <f t="shared" si="67"/>
        <v>6.2180221318254292E-2</v>
      </c>
      <c r="CA88" s="18">
        <f t="shared" si="68"/>
        <v>3.4083333333332355E-3</v>
      </c>
      <c r="CB88" s="18">
        <f t="shared" si="69"/>
        <v>-1.5246283054918819E-2</v>
      </c>
      <c r="CC88" s="18">
        <f t="shared" si="70"/>
        <v>-1.8167586980418426E-2</v>
      </c>
      <c r="CD88" s="18">
        <f t="shared" si="71"/>
        <v>-2.8070041141618374E-2</v>
      </c>
      <c r="CE88" s="19">
        <v>83</v>
      </c>
      <c r="CF88" s="18">
        <f t="shared" si="73"/>
        <v>3.1849574061919572E-3</v>
      </c>
      <c r="CG88" s="18">
        <f t="shared" si="73"/>
        <v>3.1849574061919572E-3</v>
      </c>
      <c r="CH88" s="18">
        <f t="shared" si="73"/>
        <v>3.1849574061919572E-3</v>
      </c>
      <c r="CI88" s="18">
        <f t="shared" si="73"/>
        <v>0</v>
      </c>
      <c r="CJ88" s="18">
        <f t="shared" si="73"/>
        <v>0</v>
      </c>
      <c r="CK88" s="24">
        <f t="shared" si="73"/>
        <v>3.1849574061919572E-3</v>
      </c>
      <c r="CL88" s="24">
        <f t="shared" si="73"/>
        <v>0</v>
      </c>
    </row>
    <row r="89" spans="1:90" x14ac:dyDescent="0.2">
      <c r="A89" s="19">
        <v>84</v>
      </c>
      <c r="B89" s="16" cm="1">
        <f t="array" ref="B89">INDEX(asset_mu,1,B$3)+INDEX(asset_rets_norm,$A89,B$3)</f>
        <v>3.5781249999999845E-3</v>
      </c>
      <c r="C89" s="16" cm="1">
        <f t="array" ref="C89">INDEX(asset_mu,1,C$3)+INDEX(asset_rets_norm,$A89,C$3)</f>
        <v>1.9908333333332742E-3</v>
      </c>
      <c r="D89" s="16" cm="1">
        <f t="array" ref="D89">INDEX(asset_mu,1,D$3)+INDEX(asset_rets_norm,$A89,D$3)</f>
        <v>3.8291666666666461E-3</v>
      </c>
      <c r="E89" s="16" cm="1">
        <f t="array" ref="E89">INDEX(asset_mu,1,E$3)+INDEX(asset_rets_norm,$A89,E$3)</f>
        <v>3.9066666666650305E-5</v>
      </c>
      <c r="F89" s="16" cm="1">
        <f t="array" ref="F89">INDEX(asset_mu,1,F$3)+INDEX(asset_rets_norm,$A89,F$3)</f>
        <v>3.5518298776273218E-3</v>
      </c>
      <c r="G89" s="16" cm="1">
        <f t="array" ref="G89">INDEX(asset_mu,1,G$3)+INDEX(asset_rets_norm,$A89,G$3)</f>
        <v>2.1214981164646052E-3</v>
      </c>
      <c r="H89" s="16" cm="1">
        <f t="array" ref="H89">INDEX(asset_mu,1,H$3)+INDEX(asset_rets_norm,$A89,H$3)</f>
        <v>5.0009603551180136E-3</v>
      </c>
      <c r="I89" s="16" cm="1">
        <f t="array" ref="I89">INDEX(asset_mu,1,I$3)+INDEX(asset_rets_norm,$A89,I$3)</f>
        <v>-6.9124196431208184E-5</v>
      </c>
      <c r="J89" s="16" cm="1">
        <f t="array" ref="J89">INDEX(asset_mu,1,J$3)+INDEX(asset_rets_norm,$A89,J$3)</f>
        <v>3.8423602785627952E-3</v>
      </c>
      <c r="K89" s="16" cm="1">
        <f t="array" ref="K89">INDEX(asset_mu,1,K$3)+INDEX(asset_rets_norm,$A89,K$3)</f>
        <v>1.5540252300567518E-3</v>
      </c>
      <c r="L89" s="16" cm="1">
        <f t="array" ref="L89">INDEX(asset_mu,1,L$3)+INDEX(asset_rets_norm,$A89,L$3)</f>
        <v>5.1922363703795667E-3</v>
      </c>
      <c r="M89" s="16" cm="1">
        <f t="array" ref="M89">INDEX(asset_mu,1,M$3)+INDEX(asset_rets_norm,$A89,M$3)</f>
        <v>-6.4652037347324456E-4</v>
      </c>
      <c r="N89" s="16" cm="1">
        <f t="array" ref="N89">INDEX(asset_mu,1,N$3)+INDEX(asset_rets_norm,$A89,N$3)</f>
        <v>5.638720971537785E-3</v>
      </c>
      <c r="O89" s="16" cm="1">
        <f t="array" ref="O89">INDEX(asset_mu,1,O$3)+INDEX(asset_rets_norm,$A89,O$3)</f>
        <v>2.7188114909768293E-3</v>
      </c>
      <c r="P89" s="16" cm="1">
        <f t="array" ref="P89">INDEX(asset_mu,1,P$3)+INDEX(asset_rets_norm,$A89,P$3)</f>
        <v>6.8837101153595096E-3</v>
      </c>
      <c r="Q89" s="16" cm="1">
        <f t="array" ref="Q89">INDEX(asset_mu,1,Q$3)+INDEX(asset_rets_norm,$A89,Q$3)</f>
        <v>-1.7960048582576194E-3</v>
      </c>
      <c r="R89" s="16" cm="1">
        <f t="array" ref="R89">INDEX(asset_mu,1,R$3)+INDEX(asset_rets_norm,$A89,R$3)</f>
        <v>-9.5239619681804482E-4</v>
      </c>
      <c r="S89" s="16" cm="1">
        <f t="array" ref="S89">INDEX(asset_mu,1,S$3)+INDEX(asset_rets_norm,$A89,S$3)</f>
        <v>3.8252776996115415E-2</v>
      </c>
      <c r="T89" s="16" cm="1">
        <f t="array" ref="T89">INDEX(asset_mu,1,T$3)+INDEX(asset_rets_norm,$A89,T$3)</f>
        <v>3.6067266558489505E-2</v>
      </c>
      <c r="U89" s="16" cm="1">
        <f t="array" ref="U89">INDEX(asset_mu,1,U$3)+INDEX(asset_rets_norm,$A89,U$3)</f>
        <v>8.3328906714900119E-2</v>
      </c>
      <c r="V89" s="16" cm="1">
        <f t="array" ref="V89">INDEX(asset_mu,1,V$3)+INDEX(asset_rets_norm,$A89,V$3)</f>
        <v>3.5781249999999845E-3</v>
      </c>
      <c r="W89" s="16" cm="1">
        <f t="array" ref="W89">INDEX(asset_mu,1,W$3)+INDEX(asset_rets_norm,$A89,W$3)</f>
        <v>2.0690833333333256E-3</v>
      </c>
      <c r="X89" s="16" cm="1">
        <f t="array" ref="X89">INDEX(asset_mu,1,X$3)+INDEX(asset_rets_norm,$A89,X$3)</f>
        <v>3.9174166666666073E-3</v>
      </c>
      <c r="Y89" s="16" cm="1">
        <f t="array" ref="Y89">INDEX(asset_mu,1,Y$3)+INDEX(asset_rets_norm,$A89,Y$3)</f>
        <v>8.2666666666772552E-5</v>
      </c>
      <c r="Z89" s="19">
        <v>84</v>
      </c>
      <c r="AA89" s="16" cm="1">
        <f t="array" ref="AA89">INDEX(fx_mu,1,AA$3)+INDEX(fx_rets_norm,$A89,AA$3)</f>
        <v>0</v>
      </c>
      <c r="AB89" s="16" cm="1">
        <f t="array" ref="AB89">INDEX(fx_mu,1,AB$3)+INDEX(fx_rets_norm,$A89,AB$3)</f>
        <v>5.1742297077514224E-3</v>
      </c>
      <c r="AC89" s="16" cm="1">
        <f t="array" ref="AC89">INDEX(fx_mu,1,AC$3)+INDEX(fx_rets_norm,$A89,AC$3)</f>
        <v>-2.8138209075929599E-3</v>
      </c>
      <c r="AD89" s="16" cm="1">
        <f t="array" ref="AD89">INDEX(fx_mu,1,AD$3)+INDEX(fx_rets_norm,$A89,AD$3)</f>
        <v>1.7742962580188506E-2</v>
      </c>
      <c r="AE89" s="19">
        <v>84</v>
      </c>
      <c r="AF89" s="16">
        <f t="shared" si="47"/>
        <v>0</v>
      </c>
      <c r="AG89" s="19">
        <v>84</v>
      </c>
      <c r="AH89" s="18" cm="1">
        <f t="array" ref="AH89">(1+B89)*(1+INDEX(fx_rets,$AG89,INDEX(fx_ix,1,AH$3)))-1</f>
        <v>3.5781249999999876E-3</v>
      </c>
      <c r="AI89" s="18" cm="1">
        <f t="array" ref="AI89">(1+C89)*(1+INDEX(fx_rets,$AG89,INDEX(fx_ix,1,AI$3)))-1</f>
        <v>7.175364070061141E-3</v>
      </c>
      <c r="AJ89" s="18" cm="1">
        <f t="array" ref="AJ89">(1+D89)*(1+INDEX(fx_rets,$AG89,INDEX(fx_ix,1,AJ$3)))-1</f>
        <v>1.0045711698483117E-3</v>
      </c>
      <c r="AK89" s="18" cm="1">
        <f t="array" ref="AK89">(1+E89)*(1+INDEX(fx_rets,$AG89,INDEX(fx_ix,1,AK$3)))-1</f>
        <v>1.7782722405260243E-2</v>
      </c>
      <c r="AL89" s="18" cm="1">
        <f t="array" ref="AL89">(1+F89)*(1+INDEX(fx_rets,$AG89,INDEX(fx_ix,1,AL$3)))-1</f>
        <v>3.551829877627366E-3</v>
      </c>
      <c r="AM89" s="18" cm="1">
        <f t="array" ref="AM89">(1+G89)*(1+INDEX(fx_rets,$AG89,INDEX(fx_ix,1,AM$3)))-1</f>
        <v>7.3067049427952835E-3</v>
      </c>
      <c r="AN89" s="18" cm="1">
        <f t="array" ref="AN89">(1+H89)*(1+INDEX(fx_rets,$AG89,INDEX(fx_ix,1,AN$3)))-1</f>
        <v>2.1730676407196725E-3</v>
      </c>
      <c r="AO89" s="18" cm="1">
        <f t="array" ref="AO89">(1+I89)*(1+INDEX(fx_rets,$AG89,INDEX(fx_ix,1,AO$3)))-1</f>
        <v>1.7672611915726666E-2</v>
      </c>
      <c r="AP89" s="18" cm="1">
        <f t="array" ref="AP89">(1+J89)*(1+INDEX(fx_rets,$AG89,INDEX(fx_ix,1,AP$3)))-1</f>
        <v>3.8423602785628841E-3</v>
      </c>
      <c r="AQ89" s="18" cm="1">
        <f t="array" ref="AQ89">(1+K89)*(1+INDEX(fx_rets,$AG89,INDEX(fx_ix,1,AQ$3)))-1</f>
        <v>6.7362958213201818E-3</v>
      </c>
      <c r="AR89" s="18" cm="1">
        <f t="array" ref="AR89">(1+L89)*(1+INDEX(fx_rets,$AG89,INDEX(fx_ix,1,AR$3)))-1</f>
        <v>2.3638054395305197E-3</v>
      </c>
      <c r="AS89" s="18" cm="1">
        <f t="array" ref="AS89">(1+M89)*(1+INDEX(fx_rets,$AG89,INDEX(fx_ix,1,AS$3)))-1</f>
        <v>1.7084971019921458E-2</v>
      </c>
      <c r="AT89" s="18" cm="1">
        <f t="array" ref="AT89">(1+N89)*(1+INDEX(fx_rets,$AG89,INDEX(fx_ix,1,AT$3)))-1</f>
        <v>5.6387209715378361E-3</v>
      </c>
      <c r="AU89" s="18" cm="1">
        <f t="array" ref="AU89">(1+O89)*(1+INDEX(fx_rets,$AG89,INDEX(fx_ix,1,AU$3)))-1</f>
        <v>7.9071089539146655E-3</v>
      </c>
      <c r="AV89" s="18" cm="1">
        <f t="array" ref="AV89">(1+P89)*(1+INDEX(fx_rets,$AG89,INDEX(fx_ix,1,AV$3)))-1</f>
        <v>4.0505196803222177E-3</v>
      </c>
      <c r="AW89" s="18" cm="1">
        <f t="array" ref="AW89">(1+Q89)*(1+INDEX(fx_rets,$AG89,INDEX(fx_ix,1,AW$3)))-1</f>
        <v>1.5915091274937065E-2</v>
      </c>
      <c r="AX89" s="18" cm="1">
        <f t="array" ref="AX89">(1+R89)*(1+INDEX(fx_rets,$AG89,INDEX(fx_ix,1,AX$3)))-1</f>
        <v>-9.5239619681808385E-4</v>
      </c>
      <c r="AY89" s="18" cm="1">
        <f t="array" ref="AY89">(1+S89)*(1+INDEX(fx_rets,$AG89,INDEX(fx_ix,1,AY$3)))-1</f>
        <v>4.3624935359004136E-2</v>
      </c>
      <c r="AZ89" s="18" cm="1">
        <f t="array" ref="AZ89">(1+T89)*(1+INDEX(fx_rets,$AG89,INDEX(fx_ix,1,AZ$3)))-1</f>
        <v>3.3151958822174699E-2</v>
      </c>
      <c r="BA89" s="18" cm="1">
        <f t="array" ref="BA89">(1+U89)*(1+INDEX(fx_rets,$AG89,INDEX(fx_ix,1,BA$3)))-1</f>
        <v>0.10255037096877917</v>
      </c>
      <c r="BB89" s="18" cm="1">
        <f t="array" ref="BB89">(1+V89)*(1+INDEX(fx_rets,$AG89,INDEX(fx_ix,1,BB$3)))-1</f>
        <v>3.5781249999999876E-3</v>
      </c>
      <c r="BC89" s="18" cm="1">
        <f t="array" ref="BC89">(1+W89)*(1+INDEX(fx_rets,$AG89,INDEX(fx_ix,1,BC$3)))-1</f>
        <v>7.2540189535359456E-3</v>
      </c>
      <c r="BD89" s="18" cm="1">
        <f t="array" ref="BD89">(1+X89)*(1+INDEX(fx_rets,$AG89,INDEX(fx_ix,1,BD$3)))-1</f>
        <v>1.0925728501531839E-3</v>
      </c>
      <c r="BE89" s="18" cm="1">
        <f t="array" ref="BE89">(1+Y89)*(1+INDEX(fx_rets,$AG89,INDEX(fx_ix,1,BE$3)))-1</f>
        <v>1.7827095998428577E-2</v>
      </c>
      <c r="BF89" s="19">
        <v>84</v>
      </c>
      <c r="BG89" s="18">
        <f t="shared" si="48"/>
        <v>3.5781249999999876E-3</v>
      </c>
      <c r="BH89" s="18">
        <f t="shared" si="49"/>
        <v>7.175364070061141E-3</v>
      </c>
      <c r="BI89" s="18">
        <f t="shared" si="50"/>
        <v>1.0045711698483117E-3</v>
      </c>
      <c r="BJ89" s="18">
        <f t="shared" si="51"/>
        <v>1.7782722405260243E-2</v>
      </c>
      <c r="BK89" s="18">
        <f t="shared" si="52"/>
        <v>3.551829877627366E-3</v>
      </c>
      <c r="BL89" s="18">
        <f t="shared" si="53"/>
        <v>7.3067049427952835E-3</v>
      </c>
      <c r="BM89" s="18">
        <f t="shared" si="54"/>
        <v>2.1730676407196725E-3</v>
      </c>
      <c r="BN89" s="18">
        <f t="shared" si="55"/>
        <v>1.7672611915726666E-2</v>
      </c>
      <c r="BO89" s="18">
        <f t="shared" si="56"/>
        <v>3.8423602785628841E-3</v>
      </c>
      <c r="BP89" s="18">
        <f t="shared" si="57"/>
        <v>6.7362958213201818E-3</v>
      </c>
      <c r="BQ89" s="18">
        <f t="shared" si="58"/>
        <v>2.3638054395305197E-3</v>
      </c>
      <c r="BR89" s="18">
        <f t="shared" si="59"/>
        <v>1.7084971019921458E-2</v>
      </c>
      <c r="BS89" s="18">
        <f t="shared" si="60"/>
        <v>5.6387209715378361E-3</v>
      </c>
      <c r="BT89" s="18">
        <f t="shared" si="61"/>
        <v>7.9071089539146655E-3</v>
      </c>
      <c r="BU89" s="18">
        <f t="shared" si="62"/>
        <v>4.0505196803222177E-3</v>
      </c>
      <c r="BV89" s="18">
        <f t="shared" si="63"/>
        <v>1.5915091274937065E-2</v>
      </c>
      <c r="BW89" s="18">
        <f t="shared" si="64"/>
        <v>-9.5239619681808385E-4</v>
      </c>
      <c r="BX89" s="18">
        <f t="shared" si="65"/>
        <v>4.3624935359004136E-2</v>
      </c>
      <c r="BY89" s="18">
        <f t="shared" si="66"/>
        <v>3.3151958822174699E-2</v>
      </c>
      <c r="BZ89" s="18">
        <f t="shared" si="67"/>
        <v>0.10255037096877917</v>
      </c>
      <c r="CA89" s="18">
        <f t="shared" si="68"/>
        <v>3.5781249999999876E-3</v>
      </c>
      <c r="CB89" s="18">
        <f t="shared" si="69"/>
        <v>7.2540189535359456E-3</v>
      </c>
      <c r="CC89" s="18">
        <f t="shared" si="70"/>
        <v>1.0925728501531839E-3</v>
      </c>
      <c r="CD89" s="18">
        <f t="shared" si="71"/>
        <v>1.7827095998428577E-2</v>
      </c>
      <c r="CE89" s="19">
        <v>84</v>
      </c>
      <c r="CF89" s="18">
        <f t="shared" si="73"/>
        <v>3.8423602785628841E-3</v>
      </c>
      <c r="CG89" s="18">
        <f t="shared" si="73"/>
        <v>3.8423602785628841E-3</v>
      </c>
      <c r="CH89" s="18">
        <f t="shared" si="73"/>
        <v>3.8423602785628841E-3</v>
      </c>
      <c r="CI89" s="18">
        <f t="shared" si="73"/>
        <v>0</v>
      </c>
      <c r="CJ89" s="18">
        <f t="shared" si="73"/>
        <v>0</v>
      </c>
      <c r="CK89" s="24">
        <f t="shared" si="73"/>
        <v>3.8423602785628841E-3</v>
      </c>
      <c r="CL89" s="24">
        <f t="shared" si="73"/>
        <v>0</v>
      </c>
    </row>
    <row r="90" spans="1:90" x14ac:dyDescent="0.2">
      <c r="A90" s="19">
        <v>85</v>
      </c>
      <c r="B90" s="16" cm="1">
        <f t="array" ref="B90">INDEX(asset_mu,1,B$3)+INDEX(asset_rets_norm,$A90,B$3)</f>
        <v>3.6583333333333173E-3</v>
      </c>
      <c r="C90" s="16" cm="1">
        <f t="array" ref="C90">INDEX(asset_mu,1,C$3)+INDEX(asset_rets_norm,$A90,C$3)</f>
        <v>2.0008333333332742E-3</v>
      </c>
      <c r="D90" s="16" cm="1">
        <f t="array" ref="D90">INDEX(asset_mu,1,D$3)+INDEX(asset_rets_norm,$A90,D$3)</f>
        <v>3.885416666666646E-3</v>
      </c>
      <c r="E90" s="16" cm="1">
        <f t="array" ref="E90">INDEX(asset_mu,1,E$3)+INDEX(asset_rets_norm,$A90,E$3)</f>
        <v>4.1149999999983639E-5</v>
      </c>
      <c r="F90" s="16" cm="1">
        <f t="array" ref="F90">INDEX(asset_mu,1,F$3)+INDEX(asset_rets_norm,$A90,F$3)</f>
        <v>2.8621339114502488E-3</v>
      </c>
      <c r="G90" s="16" cm="1">
        <f t="array" ref="G90">INDEX(asset_mu,1,G$3)+INDEX(asset_rets_norm,$A90,G$3)</f>
        <v>2.0445617876232902E-3</v>
      </c>
      <c r="H90" s="16" cm="1">
        <f t="array" ref="H90">INDEX(asset_mu,1,H$3)+INDEX(asset_rets_norm,$A90,H$3)</f>
        <v>2.4278716837962365E-3</v>
      </c>
      <c r="I90" s="16" cm="1">
        <f t="array" ref="I90">INDEX(asset_mu,1,I$3)+INDEX(asset_rets_norm,$A90,I$3)</f>
        <v>2.2713806043830905E-4</v>
      </c>
      <c r="J90" s="16" cm="1">
        <f t="array" ref="J90">INDEX(asset_mu,1,J$3)+INDEX(asset_rets_norm,$A90,J$3)</f>
        <v>1.6574366303420351E-3</v>
      </c>
      <c r="K90" s="16" cm="1">
        <f t="array" ref="K90">INDEX(asset_mu,1,K$3)+INDEX(asset_rets_norm,$A90,K$3)</f>
        <v>9.2623579799953871E-4</v>
      </c>
      <c r="L90" s="16" cm="1">
        <f t="array" ref="L90">INDEX(asset_mu,1,L$3)+INDEX(asset_rets_norm,$A90,L$3)</f>
        <v>1.5619235026442702E-3</v>
      </c>
      <c r="M90" s="16" cm="1">
        <f t="array" ref="M90">INDEX(asset_mu,1,M$3)+INDEX(asset_rets_norm,$A90,M$3)</f>
        <v>1.8869043447332915E-4</v>
      </c>
      <c r="N90" s="16" cm="1">
        <f t="array" ref="N90">INDEX(asset_mu,1,N$3)+INDEX(asset_rets_norm,$A90,N$3)</f>
        <v>-9.134823687128547E-4</v>
      </c>
      <c r="O90" s="16" cm="1">
        <f t="array" ref="O90">INDEX(asset_mu,1,O$3)+INDEX(asset_rets_norm,$A90,O$3)</f>
        <v>-2.4721949274433561E-3</v>
      </c>
      <c r="P90" s="16" cm="1">
        <f t="array" ref="P90">INDEX(asset_mu,1,P$3)+INDEX(asset_rets_norm,$A90,P$3)</f>
        <v>2.4210414575476149E-5</v>
      </c>
      <c r="Q90" s="16" cm="1">
        <f t="array" ref="Q90">INDEX(asset_mu,1,Q$3)+INDEX(asset_rets_norm,$A90,Q$3)</f>
        <v>-9.2766379738076559E-4</v>
      </c>
      <c r="R90" s="16" cm="1">
        <f t="array" ref="R90">INDEX(asset_mu,1,R$3)+INDEX(asset_rets_norm,$A90,R$3)</f>
        <v>2.547484959424488E-2</v>
      </c>
      <c r="S90" s="16" cm="1">
        <f t="array" ref="S90">INDEX(asset_mu,1,S$3)+INDEX(asset_rets_norm,$A90,S$3)</f>
        <v>3.1428387814234973E-2</v>
      </c>
      <c r="T90" s="16" cm="1">
        <f t="array" ref="T90">INDEX(asset_mu,1,T$3)+INDEX(asset_rets_norm,$A90,T$3)</f>
        <v>2.5183313162952792E-2</v>
      </c>
      <c r="U90" s="16" cm="1">
        <f t="array" ref="U90">INDEX(asset_mu,1,U$3)+INDEX(asset_rets_norm,$A90,U$3)</f>
        <v>3.3416648925638441E-2</v>
      </c>
      <c r="V90" s="16" cm="1">
        <f t="array" ref="V90">INDEX(asset_mu,1,V$3)+INDEX(asset_rets_norm,$A90,V$3)</f>
        <v>3.6583333333333173E-3</v>
      </c>
      <c r="W90" s="16" cm="1">
        <f t="array" ref="W90">INDEX(asset_mu,1,W$3)+INDEX(asset_rets_norm,$A90,W$3)</f>
        <v>2.1593333333333256E-3</v>
      </c>
      <c r="X90" s="16" cm="1">
        <f t="array" ref="X90">INDEX(asset_mu,1,X$3)+INDEX(asset_rets_norm,$A90,X$3)</f>
        <v>3.9843333333332755E-3</v>
      </c>
      <c r="Y90" s="16" cm="1">
        <f t="array" ref="Y90">INDEX(asset_mu,1,Y$3)+INDEX(asset_rets_norm,$A90,Y$3)</f>
        <v>1.4516666666677253E-4</v>
      </c>
      <c r="Z90" s="19">
        <v>85</v>
      </c>
      <c r="AA90" s="16" cm="1">
        <f t="array" ref="AA90">INDEX(fx_mu,1,AA$3)+INDEX(fx_rets_norm,$A90,AA$3)</f>
        <v>0</v>
      </c>
      <c r="AB90" s="16" cm="1">
        <f t="array" ref="AB90">INDEX(fx_mu,1,AB$3)+INDEX(fx_rets_norm,$A90,AB$3)</f>
        <v>2.5976033720689275E-2</v>
      </c>
      <c r="AC90" s="16" cm="1">
        <f t="array" ref="AC90">INDEX(fx_mu,1,AC$3)+INDEX(fx_rets_norm,$A90,AC$3)</f>
        <v>3.3544586964263663E-2</v>
      </c>
      <c r="AD90" s="16" cm="1">
        <f t="array" ref="AD90">INDEX(fx_mu,1,AD$3)+INDEX(fx_rets_norm,$A90,AD$3)</f>
        <v>4.9411032003198428E-3</v>
      </c>
      <c r="AE90" s="19">
        <v>85</v>
      </c>
      <c r="AF90" s="16">
        <f t="shared" si="47"/>
        <v>0</v>
      </c>
      <c r="AG90" s="19">
        <v>85</v>
      </c>
      <c r="AH90" s="18" cm="1">
        <f t="array" ref="AH90">(1+B90)*(1+INDEX(fx_rets,$AG90,INDEX(fx_ix,1,AH$3)))-1</f>
        <v>3.658333333333319E-3</v>
      </c>
      <c r="AI90" s="18" cm="1">
        <f t="array" ref="AI90">(1+C90)*(1+INDEX(fx_rets,$AG90,INDEX(fx_ix,1,AI$3)))-1</f>
        <v>2.8028840768158814E-2</v>
      </c>
      <c r="AJ90" s="18" cm="1">
        <f t="array" ref="AJ90">(1+D90)*(1+INDEX(fx_rets,$AG90,INDEX(fx_ix,1,AJ$3)))-1</f>
        <v>3.7560338328197718E-2</v>
      </c>
      <c r="AK90" s="18" cm="1">
        <f t="array" ref="AK90">(1+E90)*(1+INDEX(fx_rets,$AG90,INDEX(fx_ix,1,AK$3)))-1</f>
        <v>4.9824565267164722E-3</v>
      </c>
      <c r="AL90" s="18" cm="1">
        <f t="array" ref="AL90">(1+F90)*(1+INDEX(fx_rets,$AG90,INDEX(fx_ix,1,AL$3)))-1</f>
        <v>2.8621339114502931E-3</v>
      </c>
      <c r="AM90" s="18" cm="1">
        <f t="array" ref="AM90">(1+G90)*(1+INDEX(fx_rets,$AG90,INDEX(fx_ix,1,AM$3)))-1</f>
        <v>2.807370511425189E-2</v>
      </c>
      <c r="AN90" s="18" cm="1">
        <f t="array" ref="AN90">(1+H90)*(1+INDEX(fx_rets,$AG90,INDEX(fx_ix,1,AN$3)))-1</f>
        <v>3.6053900600895084E-2</v>
      </c>
      <c r="AO90" s="18" cm="1">
        <f t="array" ref="AO90">(1+I90)*(1+INDEX(fx_rets,$AG90,INDEX(fx_ix,1,AO$3)))-1</f>
        <v>5.1693635733556231E-3</v>
      </c>
      <c r="AP90" s="18" cm="1">
        <f t="array" ref="AP90">(1+J90)*(1+INDEX(fx_rets,$AG90,INDEX(fx_ix,1,AP$3)))-1</f>
        <v>1.657436630342124E-3</v>
      </c>
      <c r="AQ90" s="18" cm="1">
        <f t="array" ref="AQ90">(1+K90)*(1+INDEX(fx_rets,$AG90,INDEX(fx_ix,1,AQ$3)))-1</f>
        <v>2.6926329451011144E-2</v>
      </c>
      <c r="AR90" s="18" cm="1">
        <f t="array" ref="AR90">(1+L90)*(1+INDEX(fx_rets,$AG90,INDEX(fx_ix,1,AR$3)))-1</f>
        <v>3.5158904545673941E-2</v>
      </c>
      <c r="AS90" s="18" cm="1">
        <f t="array" ref="AS90">(1+M90)*(1+INDEX(fx_rets,$AG90,INDEX(fx_ix,1,AS$3)))-1</f>
        <v>5.1307259737027877E-3</v>
      </c>
      <c r="AT90" s="18" cm="1">
        <f t="array" ref="AT90">(1+N90)*(1+INDEX(fx_rets,$AG90,INDEX(fx_ix,1,AT$3)))-1</f>
        <v>-9.1348236871280353E-4</v>
      </c>
      <c r="AU90" s="18" cm="1">
        <f t="array" ref="AU90">(1+O90)*(1+INDEX(fx_rets,$AG90,INDEX(fx_ix,1,AU$3)))-1</f>
        <v>2.343962097444674E-2</v>
      </c>
      <c r="AV90" s="18" cm="1">
        <f t="array" ref="AV90">(1+P90)*(1+INDEX(fx_rets,$AG90,INDEX(fx_ix,1,AV$3)))-1</f>
        <v>3.3569609507196452E-2</v>
      </c>
      <c r="AW90" s="18" cm="1">
        <f t="array" ref="AW90">(1+Q90)*(1+INDEX(fx_rets,$AG90,INDEX(fx_ix,1,AW$3)))-1</f>
        <v>4.0088557203812325E-3</v>
      </c>
      <c r="AX90" s="18" cm="1">
        <f t="array" ref="AX90">(1+R90)*(1+INDEX(fx_rets,$AG90,INDEX(fx_ix,1,AX$3)))-1</f>
        <v>2.5474849594244953E-2</v>
      </c>
      <c r="AY90" s="18" cm="1">
        <f t="array" ref="AY90">(1+S90)*(1+INDEX(fx_rets,$AG90,INDEX(fx_ix,1,AY$3)))-1</f>
        <v>5.8220806396573677E-2</v>
      </c>
      <c r="AZ90" s="18" cm="1">
        <f t="array" ref="AZ90">(1+T90)*(1+INDEX(fx_rets,$AG90,INDEX(fx_ix,1,AZ$3)))-1</f>
        <v>5.9572663965659522E-2</v>
      </c>
      <c r="BA90" s="18" cm="1">
        <f t="array" ref="BA90">(1+U90)*(1+INDEX(fx_rets,$AG90,INDEX(fx_ix,1,BA$3)))-1</f>
        <v>3.8522867236908898E-2</v>
      </c>
      <c r="BB90" s="18" cm="1">
        <f t="array" ref="BB90">(1+V90)*(1+INDEX(fx_rets,$AG90,INDEX(fx_ix,1,BB$3)))-1</f>
        <v>3.658333333333319E-3</v>
      </c>
      <c r="BC90" s="18" cm="1">
        <f t="array" ref="BC90">(1+W90)*(1+INDEX(fx_rets,$AG90,INDEX(fx_ix,1,BC$3)))-1</f>
        <v>2.819145796950373E-2</v>
      </c>
      <c r="BD90" s="18" cm="1">
        <f t="array" ref="BD90">(1+X90)*(1+INDEX(fx_rets,$AG90,INDEX(fx_ix,1,BD$3)))-1</f>
        <v>3.7662573113591558E-2</v>
      </c>
      <c r="BE90" s="18" cm="1">
        <f t="array" ref="BE90">(1+Y90)*(1+INDEX(fx_rets,$AG90,INDEX(fx_ix,1,BE$3)))-1</f>
        <v>5.0869871504679587E-3</v>
      </c>
      <c r="BF90" s="19">
        <v>85</v>
      </c>
      <c r="BG90" s="18">
        <f t="shared" si="48"/>
        <v>3.658333333333319E-3</v>
      </c>
      <c r="BH90" s="18">
        <f t="shared" si="49"/>
        <v>2.8028840768158814E-2</v>
      </c>
      <c r="BI90" s="18">
        <f t="shared" si="50"/>
        <v>3.7560338328197718E-2</v>
      </c>
      <c r="BJ90" s="18">
        <f t="shared" si="51"/>
        <v>4.9824565267164722E-3</v>
      </c>
      <c r="BK90" s="18">
        <f t="shared" si="52"/>
        <v>2.8621339114502931E-3</v>
      </c>
      <c r="BL90" s="18">
        <f t="shared" si="53"/>
        <v>2.807370511425189E-2</v>
      </c>
      <c r="BM90" s="18">
        <f t="shared" si="54"/>
        <v>3.6053900600895084E-2</v>
      </c>
      <c r="BN90" s="18">
        <f t="shared" si="55"/>
        <v>5.1693635733556231E-3</v>
      </c>
      <c r="BO90" s="18">
        <f t="shared" si="56"/>
        <v>1.657436630342124E-3</v>
      </c>
      <c r="BP90" s="18">
        <f t="shared" si="57"/>
        <v>2.6926329451011144E-2</v>
      </c>
      <c r="BQ90" s="18">
        <f t="shared" si="58"/>
        <v>3.5158904545673941E-2</v>
      </c>
      <c r="BR90" s="18">
        <f t="shared" si="59"/>
        <v>5.1307259737027877E-3</v>
      </c>
      <c r="BS90" s="18">
        <f t="shared" si="60"/>
        <v>-9.1348236871280353E-4</v>
      </c>
      <c r="BT90" s="18">
        <f t="shared" si="61"/>
        <v>2.343962097444674E-2</v>
      </c>
      <c r="BU90" s="18">
        <f t="shared" si="62"/>
        <v>3.3569609507196452E-2</v>
      </c>
      <c r="BV90" s="18">
        <f t="shared" si="63"/>
        <v>4.0088557203812325E-3</v>
      </c>
      <c r="BW90" s="18">
        <f t="shared" si="64"/>
        <v>2.5474849594244953E-2</v>
      </c>
      <c r="BX90" s="18">
        <f t="shared" si="65"/>
        <v>5.8220806396573677E-2</v>
      </c>
      <c r="BY90" s="18">
        <f t="shared" si="66"/>
        <v>5.9572663965659522E-2</v>
      </c>
      <c r="BZ90" s="18">
        <f t="shared" si="67"/>
        <v>3.8522867236908898E-2</v>
      </c>
      <c r="CA90" s="18">
        <f t="shared" si="68"/>
        <v>3.658333333333319E-3</v>
      </c>
      <c r="CB90" s="18">
        <f t="shared" si="69"/>
        <v>2.819145796950373E-2</v>
      </c>
      <c r="CC90" s="18">
        <f t="shared" si="70"/>
        <v>3.7662573113591558E-2</v>
      </c>
      <c r="CD90" s="18">
        <f t="shared" si="71"/>
        <v>5.0869871504679587E-3</v>
      </c>
      <c r="CE90" s="19">
        <v>85</v>
      </c>
      <c r="CF90" s="18">
        <f t="shared" si="73"/>
        <v>1.657436630342124E-3</v>
      </c>
      <c r="CG90" s="18">
        <f t="shared" si="73"/>
        <v>1.657436630342124E-3</v>
      </c>
      <c r="CH90" s="18">
        <f t="shared" si="73"/>
        <v>1.657436630342124E-3</v>
      </c>
      <c r="CI90" s="18">
        <f t="shared" si="73"/>
        <v>0</v>
      </c>
      <c r="CJ90" s="18">
        <f t="shared" si="73"/>
        <v>0</v>
      </c>
      <c r="CK90" s="24">
        <f t="shared" si="73"/>
        <v>1.657436630342124E-3</v>
      </c>
      <c r="CL90" s="24">
        <f t="shared" si="73"/>
        <v>0</v>
      </c>
    </row>
    <row r="91" spans="1:90" x14ac:dyDescent="0.2">
      <c r="A91" s="19">
        <v>86</v>
      </c>
      <c r="B91" s="16" cm="1">
        <f t="array" ref="B91">INDEX(asset_mu,1,B$3)+INDEX(asset_rets_norm,$A91,B$3)</f>
        <v>3.8083333333333181E-3</v>
      </c>
      <c r="C91" s="16" cm="1">
        <f t="array" ref="C91">INDEX(asset_mu,1,C$3)+INDEX(asset_rets_norm,$A91,C$3)</f>
        <v>1.9891666666666079E-3</v>
      </c>
      <c r="D91" s="16" cm="1">
        <f t="array" ref="D91">INDEX(asset_mu,1,D$3)+INDEX(asset_rets_norm,$A91,D$3)</f>
        <v>3.8281249999999795E-3</v>
      </c>
      <c r="E91" s="16" cm="1">
        <f t="array" ref="E91">INDEX(asset_mu,1,E$3)+INDEX(asset_rets_norm,$A91,E$3)</f>
        <v>4.323333333331698E-5</v>
      </c>
      <c r="F91" s="16" cm="1">
        <f t="array" ref="F91">INDEX(asset_mu,1,F$3)+INDEX(asset_rets_norm,$A91,F$3)</f>
        <v>2.9333999069482532E-3</v>
      </c>
      <c r="G91" s="16" cm="1">
        <f t="array" ref="G91">INDEX(asset_mu,1,G$3)+INDEX(asset_rets_norm,$A91,G$3)</f>
        <v>1.7271018427774021E-3</v>
      </c>
      <c r="H91" s="16" cm="1">
        <f t="array" ref="H91">INDEX(asset_mu,1,H$3)+INDEX(asset_rets_norm,$A91,H$3)</f>
        <v>3.0363157485931123E-3</v>
      </c>
      <c r="I91" s="16" cm="1">
        <f t="array" ref="I91">INDEX(asset_mu,1,I$3)+INDEX(asset_rets_norm,$A91,I$3)</f>
        <v>-8.8859927134893134E-5</v>
      </c>
      <c r="J91" s="16" cm="1">
        <f t="array" ref="J91">INDEX(asset_mu,1,J$3)+INDEX(asset_rets_norm,$A91,J$3)</f>
        <v>8.0918173561208553E-4</v>
      </c>
      <c r="K91" s="16" cm="1">
        <f t="array" ref="K91">INDEX(asset_mu,1,K$3)+INDEX(asset_rets_norm,$A91,K$3)</f>
        <v>1.1719211739473626E-3</v>
      </c>
      <c r="L91" s="16" cm="1">
        <f t="array" ref="L91">INDEX(asset_mu,1,L$3)+INDEX(asset_rets_norm,$A91,L$3)</f>
        <v>3.0084605277698085E-3</v>
      </c>
      <c r="M91" s="16" cm="1">
        <f t="array" ref="M91">INDEX(asset_mu,1,M$3)+INDEX(asset_rets_norm,$A91,M$3)</f>
        <v>-2.7543606218062371E-3</v>
      </c>
      <c r="N91" s="16" cm="1">
        <f t="array" ref="N91">INDEX(asset_mu,1,N$3)+INDEX(asset_rets_norm,$A91,N$3)</f>
        <v>-1.3818750982103568E-3</v>
      </c>
      <c r="O91" s="16" cm="1">
        <f t="array" ref="O91">INDEX(asset_mu,1,O$3)+INDEX(asset_rets_norm,$A91,O$3)</f>
        <v>4.2542621139404681E-4</v>
      </c>
      <c r="P91" s="16" cm="1">
        <f t="array" ref="P91">INDEX(asset_mu,1,P$3)+INDEX(asset_rets_norm,$A91,P$3)</f>
        <v>2.4302943170221524E-3</v>
      </c>
      <c r="Q91" s="16" cm="1">
        <f t="array" ref="Q91">INDEX(asset_mu,1,Q$3)+INDEX(asset_rets_norm,$A91,Q$3)</f>
        <v>-6.7674368386956545E-3</v>
      </c>
      <c r="R91" s="16" cm="1">
        <f t="array" ref="R91">INDEX(asset_mu,1,R$3)+INDEX(asset_rets_norm,$A91,R$3)</f>
        <v>4.4528119116630811E-4</v>
      </c>
      <c r="S91" s="16" cm="1">
        <f t="array" ref="S91">INDEX(asset_mu,1,S$3)+INDEX(asset_rets_norm,$A91,S$3)</f>
        <v>2.251172316269413E-2</v>
      </c>
      <c r="T91" s="16" cm="1">
        <f t="array" ref="T91">INDEX(asset_mu,1,T$3)+INDEX(asset_rets_norm,$A91,T$3)</f>
        <v>5.4163845633038886E-3</v>
      </c>
      <c r="U91" s="16" cm="1">
        <f t="array" ref="U91">INDEX(asset_mu,1,U$3)+INDEX(asset_rets_norm,$A91,U$3)</f>
        <v>-2.6690378634723906E-2</v>
      </c>
      <c r="V91" s="16" cm="1">
        <f t="array" ref="V91">INDEX(asset_mu,1,V$3)+INDEX(asset_rets_norm,$A91,V$3)</f>
        <v>3.8083333333333181E-3</v>
      </c>
      <c r="W91" s="16" cm="1">
        <f t="array" ref="W91">INDEX(asset_mu,1,W$3)+INDEX(asset_rets_norm,$A91,W$3)</f>
        <v>2.0747499999999924E-3</v>
      </c>
      <c r="X91" s="16" cm="1">
        <f t="array" ref="X91">INDEX(asset_mu,1,X$3)+INDEX(asset_rets_norm,$A91,X$3)</f>
        <v>3.8787499999999413E-3</v>
      </c>
      <c r="Y91" s="16" cm="1">
        <f t="array" ref="Y91">INDEX(asset_mu,1,Y$3)+INDEX(asset_rets_norm,$A91,Y$3)</f>
        <v>1.1350000000010587E-4</v>
      </c>
      <c r="Z91" s="19">
        <v>86</v>
      </c>
      <c r="AA91" s="16" cm="1">
        <f t="array" ref="AA91">INDEX(fx_mu,1,AA$3)+INDEX(fx_rets_norm,$A91,AA$3)</f>
        <v>0</v>
      </c>
      <c r="AB91" s="16" cm="1">
        <f t="array" ref="AB91">INDEX(fx_mu,1,AB$3)+INDEX(fx_rets_norm,$A91,AB$3)</f>
        <v>-1.935234515545866E-2</v>
      </c>
      <c r="AC91" s="16" cm="1">
        <f t="array" ref="AC91">INDEX(fx_mu,1,AC$3)+INDEX(fx_rets_norm,$A91,AC$3)</f>
        <v>-1.3749370202564164E-2</v>
      </c>
      <c r="AD91" s="16" cm="1">
        <f t="array" ref="AD91">INDEX(fx_mu,1,AD$3)+INDEX(fx_rets_norm,$A91,AD$3)</f>
        <v>1.2600347830649474E-2</v>
      </c>
      <c r="AE91" s="19">
        <v>86</v>
      </c>
      <c r="AF91" s="16">
        <f t="shared" si="47"/>
        <v>0</v>
      </c>
      <c r="AG91" s="19">
        <v>86</v>
      </c>
      <c r="AH91" s="18" cm="1">
        <f t="array" ref="AH91">(1+B91)*(1+INDEX(fx_rets,$AG91,INDEX(fx_ix,1,AH$3)))-1</f>
        <v>3.8083333333334135E-3</v>
      </c>
      <c r="AI91" s="18" cm="1">
        <f t="array" ref="AI91">(1+C91)*(1+INDEX(fx_rets,$AG91,INDEX(fx_ix,1,AI$3)))-1</f>
        <v>-1.7401673528697037E-2</v>
      </c>
      <c r="AJ91" s="18" cm="1">
        <f t="array" ref="AJ91">(1+D91)*(1+INDEX(fx_rets,$AG91,INDEX(fx_ix,1,AJ$3)))-1</f>
        <v>-9.9738795103707645E-3</v>
      </c>
      <c r="AK91" s="18" cm="1">
        <f t="array" ref="AK91">(1+E91)*(1+INDEX(fx_rets,$AG91,INDEX(fx_ix,1,AK$3)))-1</f>
        <v>1.2644125919020865E-2</v>
      </c>
      <c r="AL91" s="18" cm="1">
        <f t="array" ref="AL91">(1+F91)*(1+INDEX(fx_rets,$AG91,INDEX(fx_ix,1,AL$3)))-1</f>
        <v>2.9333999069482974E-3</v>
      </c>
      <c r="AM91" s="18" cm="1">
        <f t="array" ref="AM91">(1+G91)*(1+INDEX(fx_rets,$AG91,INDEX(fx_ix,1,AM$3)))-1</f>
        <v>-1.7658666783661348E-2</v>
      </c>
      <c r="AN91" s="18" cm="1">
        <f t="array" ref="AN91">(1+H91)*(1+INDEX(fx_rets,$AG91,INDEX(fx_ix,1,AN$3)))-1</f>
        <v>-1.0754801883250398E-2</v>
      </c>
      <c r="AO91" s="18" cm="1">
        <f t="array" ref="AO91">(1+I91)*(1+INDEX(fx_rets,$AG91,INDEX(fx_ix,1,AO$3)))-1</f>
        <v>1.2510368237524494E-2</v>
      </c>
      <c r="AP91" s="18" cm="1">
        <f t="array" ref="AP91">(1+J91)*(1+INDEX(fx_rets,$AG91,INDEX(fx_ix,1,AP$3)))-1</f>
        <v>8.0918173561217444E-4</v>
      </c>
      <c r="AQ91" s="18" cm="1">
        <f t="array" ref="AQ91">(1+K91)*(1+INDEX(fx_rets,$AG91,INDEX(fx_ix,1,AQ$3)))-1</f>
        <v>-1.8203103404564547E-2</v>
      </c>
      <c r="AR91" s="18" cm="1">
        <f t="array" ref="AR91">(1+L91)*(1+INDEX(fx_rets,$AG91,INDEX(fx_ix,1,AR$3)))-1</f>
        <v>-1.0782274112330459E-2</v>
      </c>
      <c r="AS91" s="18" cm="1">
        <f t="array" ref="AS91">(1+M91)*(1+INDEX(fx_rets,$AG91,INDEX(fx_ix,1,AS$3)))-1</f>
        <v>9.81128130695752E-3</v>
      </c>
      <c r="AT91" s="18" cm="1">
        <f t="array" ref="AT91">(1+N91)*(1+INDEX(fx_rets,$AG91,INDEX(fx_ix,1,AT$3)))-1</f>
        <v>-1.3818750982103056E-3</v>
      </c>
      <c r="AU91" s="18" cm="1">
        <f t="array" ref="AU91">(1+O91)*(1+INDEX(fx_rets,$AG91,INDEX(fx_ix,1,AU$3)))-1</f>
        <v>-1.8935151938945682E-2</v>
      </c>
      <c r="AV91" s="18" cm="1">
        <f t="array" ref="AV91">(1+P91)*(1+INDEX(fx_rets,$AG91,INDEX(fx_ix,1,AV$3)))-1</f>
        <v>-1.1352490901807899E-2</v>
      </c>
      <c r="AW91" s="18" cm="1">
        <f t="array" ref="AW91">(1+Q91)*(1+INDEX(fx_rets,$AG91,INDEX(fx_ix,1,AW$3)))-1</f>
        <v>5.7476389338644296E-3</v>
      </c>
      <c r="AX91" s="18" cm="1">
        <f t="array" ref="AX91">(1+R91)*(1+INDEX(fx_rets,$AG91,INDEX(fx_ix,1,AX$3)))-1</f>
        <v>4.452811911663801E-4</v>
      </c>
      <c r="AY91" s="18" cm="1">
        <f t="array" ref="AY91">(1+S91)*(1+INDEX(fx_rets,$AG91,INDEX(fx_ix,1,AY$3)))-1</f>
        <v>2.7237233705468267E-3</v>
      </c>
      <c r="AZ91" s="18" cm="1">
        <f t="array" ref="AZ91">(1+T91)*(1+INDEX(fx_rets,$AG91,INDEX(fx_ix,1,AZ$3)))-1</f>
        <v>-8.4074575157805365E-3</v>
      </c>
      <c r="BA91" s="18" cm="1">
        <f t="array" ref="BA91">(1+U91)*(1+INDEX(fx_rets,$AG91,INDEX(fx_ix,1,BA$3)))-1</f>
        <v>-1.442633885860356E-2</v>
      </c>
      <c r="BB91" s="18" cm="1">
        <f t="array" ref="BB91">(1+V91)*(1+INDEX(fx_rets,$AG91,INDEX(fx_ix,1,BB$3)))-1</f>
        <v>3.8083333333334135E-3</v>
      </c>
      <c r="BC91" s="18" cm="1">
        <f t="array" ref="BC91">(1+W91)*(1+INDEX(fx_rets,$AG91,INDEX(fx_ix,1,BC$3)))-1</f>
        <v>-1.731774643356998E-2</v>
      </c>
      <c r="BD91" s="18" cm="1">
        <f t="array" ref="BD91">(1+X91)*(1+INDEX(fx_rets,$AG91,INDEX(fx_ix,1,BD$3)))-1</f>
        <v>-9.9239505722373833E-3</v>
      </c>
      <c r="BE91" s="18" cm="1">
        <f t="array" ref="BE91">(1+Y91)*(1+INDEX(fx_rets,$AG91,INDEX(fx_ix,1,BE$3)))-1</f>
        <v>1.2715277970128502E-2</v>
      </c>
      <c r="BF91" s="19">
        <v>86</v>
      </c>
      <c r="BG91" s="18">
        <f t="shared" si="48"/>
        <v>3.8083333333334135E-3</v>
      </c>
      <c r="BH91" s="18">
        <f t="shared" si="49"/>
        <v>-1.7401673528697037E-2</v>
      </c>
      <c r="BI91" s="18">
        <f t="shared" si="50"/>
        <v>-9.9738795103707645E-3</v>
      </c>
      <c r="BJ91" s="18">
        <f t="shared" si="51"/>
        <v>1.2644125919020865E-2</v>
      </c>
      <c r="BK91" s="18">
        <f t="shared" si="52"/>
        <v>2.9333999069482974E-3</v>
      </c>
      <c r="BL91" s="18">
        <f t="shared" si="53"/>
        <v>-1.7658666783661348E-2</v>
      </c>
      <c r="BM91" s="18">
        <f t="shared" si="54"/>
        <v>-1.0754801883250398E-2</v>
      </c>
      <c r="BN91" s="18">
        <f t="shared" si="55"/>
        <v>1.2510368237524494E-2</v>
      </c>
      <c r="BO91" s="18">
        <f t="shared" si="56"/>
        <v>8.0918173561217444E-4</v>
      </c>
      <c r="BP91" s="18">
        <f t="shared" si="57"/>
        <v>-1.8203103404564547E-2</v>
      </c>
      <c r="BQ91" s="18">
        <f t="shared" si="58"/>
        <v>-1.0782274112330459E-2</v>
      </c>
      <c r="BR91" s="18">
        <f t="shared" si="59"/>
        <v>9.81128130695752E-3</v>
      </c>
      <c r="BS91" s="18">
        <f t="shared" si="60"/>
        <v>-1.3818750982103056E-3</v>
      </c>
      <c r="BT91" s="18">
        <f t="shared" si="61"/>
        <v>-1.8935151938945682E-2</v>
      </c>
      <c r="BU91" s="18">
        <f t="shared" si="62"/>
        <v>-1.1352490901807899E-2</v>
      </c>
      <c r="BV91" s="18">
        <f t="shared" si="63"/>
        <v>5.7476389338644296E-3</v>
      </c>
      <c r="BW91" s="18">
        <f t="shared" si="64"/>
        <v>4.452811911663801E-4</v>
      </c>
      <c r="BX91" s="18">
        <f t="shared" si="65"/>
        <v>2.7237233705468267E-3</v>
      </c>
      <c r="BY91" s="18">
        <f t="shared" si="66"/>
        <v>-8.4074575157805365E-3</v>
      </c>
      <c r="BZ91" s="18">
        <f t="shared" si="67"/>
        <v>-1.442633885860356E-2</v>
      </c>
      <c r="CA91" s="18">
        <f t="shared" si="68"/>
        <v>3.8083333333334135E-3</v>
      </c>
      <c r="CB91" s="18">
        <f t="shared" si="69"/>
        <v>-1.731774643356998E-2</v>
      </c>
      <c r="CC91" s="18">
        <f t="shared" si="70"/>
        <v>-9.9239505722373833E-3</v>
      </c>
      <c r="CD91" s="18">
        <f t="shared" si="71"/>
        <v>1.2715277970128502E-2</v>
      </c>
      <c r="CE91" s="19">
        <v>86</v>
      </c>
      <c r="CF91" s="18">
        <f t="shared" si="73"/>
        <v>8.0918173561217444E-4</v>
      </c>
      <c r="CG91" s="18">
        <f t="shared" si="73"/>
        <v>8.0918173561217444E-4</v>
      </c>
      <c r="CH91" s="18">
        <f t="shared" si="73"/>
        <v>8.0918173561217444E-4</v>
      </c>
      <c r="CI91" s="18">
        <f t="shared" si="73"/>
        <v>0</v>
      </c>
      <c r="CJ91" s="18">
        <f t="shared" si="73"/>
        <v>0</v>
      </c>
      <c r="CK91" s="24">
        <f t="shared" si="73"/>
        <v>8.0918173561217444E-4</v>
      </c>
      <c r="CL91" s="24">
        <f t="shared" si="73"/>
        <v>0</v>
      </c>
    </row>
    <row r="92" spans="1:90" x14ac:dyDescent="0.2">
      <c r="A92" s="19">
        <v>87</v>
      </c>
      <c r="B92" s="16" cm="1">
        <f t="array" ref="B92">INDEX(asset_mu,1,B$3)+INDEX(asset_rets_norm,$A92,B$3)</f>
        <v>3.8609416666666512E-3</v>
      </c>
      <c r="C92" s="16" cm="1">
        <f t="array" ref="C92">INDEX(asset_mu,1,C$3)+INDEX(asset_rets_norm,$A92,C$3)</f>
        <v>2.1574999999999411E-3</v>
      </c>
      <c r="D92" s="16" cm="1">
        <f t="array" ref="D92">INDEX(asset_mu,1,D$3)+INDEX(asset_rets_norm,$A92,D$3)</f>
        <v>3.8093749999999794E-3</v>
      </c>
      <c r="E92" s="16" cm="1">
        <f t="array" ref="E92">INDEX(asset_mu,1,E$3)+INDEX(asset_rets_norm,$A92,E$3)</f>
        <v>5.2083333333316979E-5</v>
      </c>
      <c r="F92" s="16" cm="1">
        <f t="array" ref="F92">INDEX(asset_mu,1,F$3)+INDEX(asset_rets_norm,$A92,F$3)</f>
        <v>3.5640942957519519E-3</v>
      </c>
      <c r="G92" s="16" cm="1">
        <f t="array" ref="G92">INDEX(asset_mu,1,G$3)+INDEX(asset_rets_norm,$A92,G$3)</f>
        <v>1.3311841925887536E-3</v>
      </c>
      <c r="H92" s="16" cm="1">
        <f t="array" ref="H92">INDEX(asset_mu,1,H$3)+INDEX(asset_rets_norm,$A92,H$3)</f>
        <v>3.0060049701159629E-3</v>
      </c>
      <c r="I92" s="16" cm="1">
        <f t="array" ref="I92">INDEX(asset_mu,1,I$3)+INDEX(asset_rets_norm,$A92,I$3)</f>
        <v>-6.9119418607071858E-5</v>
      </c>
      <c r="J92" s="16" cm="1">
        <f t="array" ref="J92">INDEX(asset_mu,1,J$3)+INDEX(asset_rets_norm,$A92,J$3)</f>
        <v>1.3739467141881344E-3</v>
      </c>
      <c r="K92" s="16" cm="1">
        <f t="array" ref="K92">INDEX(asset_mu,1,K$3)+INDEX(asset_rets_norm,$A92,K$3)</f>
        <v>-1.6090837330743485E-3</v>
      </c>
      <c r="L92" s="16" cm="1">
        <f t="array" ref="L92">INDEX(asset_mu,1,L$3)+INDEX(asset_rets_norm,$A92,L$3)</f>
        <v>1.7935408045837054E-3</v>
      </c>
      <c r="M92" s="16" cm="1">
        <f t="array" ref="M92">INDEX(asset_mu,1,M$3)+INDEX(asset_rets_norm,$A92,M$3)</f>
        <v>-2.2755157745670911E-3</v>
      </c>
      <c r="N92" s="16" cm="1">
        <f t="array" ref="N92">INDEX(asset_mu,1,N$3)+INDEX(asset_rets_norm,$A92,N$3)</f>
        <v>-2.6210196831018507E-3</v>
      </c>
      <c r="O92" s="16" cm="1">
        <f t="array" ref="O92">INDEX(asset_mu,1,O$3)+INDEX(asset_rets_norm,$A92,O$3)</f>
        <v>-7.0122664718340888E-3</v>
      </c>
      <c r="P92" s="16" cm="1">
        <f t="array" ref="P92">INDEX(asset_mu,1,P$3)+INDEX(asset_rets_norm,$A92,P$3)</f>
        <v>-1.6144104243726917E-3</v>
      </c>
      <c r="Q92" s="16" cm="1">
        <f t="array" ref="Q92">INDEX(asset_mu,1,Q$3)+INDEX(asset_rets_norm,$A92,Q$3)</f>
        <v>-5.5960657961674747E-3</v>
      </c>
      <c r="R92" s="16" cm="1">
        <f t="array" ref="R92">INDEX(asset_mu,1,R$3)+INDEX(asset_rets_norm,$A92,R$3)</f>
        <v>1.1064607311854695E-2</v>
      </c>
      <c r="S92" s="16" cm="1">
        <f t="array" ref="S92">INDEX(asset_mu,1,S$3)+INDEX(asset_rets_norm,$A92,S$3)</f>
        <v>2.0990804104373605E-2</v>
      </c>
      <c r="T92" s="16" cm="1">
        <f t="array" ref="T92">INDEX(asset_mu,1,T$3)+INDEX(asset_rets_norm,$A92,T$3)</f>
        <v>2.9888629888629992E-2</v>
      </c>
      <c r="U92" s="16" cm="1">
        <f t="array" ref="U92">INDEX(asset_mu,1,U$3)+INDEX(asset_rets_norm,$A92,U$3)</f>
        <v>5.2712578438214745E-2</v>
      </c>
      <c r="V92" s="16" cm="1">
        <f t="array" ref="V92">INDEX(asset_mu,1,V$3)+INDEX(asset_rets_norm,$A92,V$3)</f>
        <v>3.8609416666666512E-3</v>
      </c>
      <c r="W92" s="16" cm="1">
        <f t="array" ref="W92">INDEX(asset_mu,1,W$3)+INDEX(asset_rets_norm,$A92,W$3)</f>
        <v>2.3038333333333253E-3</v>
      </c>
      <c r="X92" s="16" cm="1">
        <f t="array" ref="X92">INDEX(asset_mu,1,X$3)+INDEX(asset_rets_norm,$A92,X$3)</f>
        <v>3.9404166666666077E-3</v>
      </c>
      <c r="Y92" s="16" cm="1">
        <f t="array" ref="Y92">INDEX(asset_mu,1,Y$3)+INDEX(asset_rets_norm,$A92,Y$3)</f>
        <v>1.8700000000010586E-4</v>
      </c>
      <c r="Z92" s="19">
        <v>87</v>
      </c>
      <c r="AA92" s="16" cm="1">
        <f t="array" ref="AA92">INDEX(fx_mu,1,AA$3)+INDEX(fx_rets_norm,$A92,AA$3)</f>
        <v>0</v>
      </c>
      <c r="AB92" s="16" cm="1">
        <f t="array" ref="AB92">INDEX(fx_mu,1,AB$3)+INDEX(fx_rets_norm,$A92,AB$3)</f>
        <v>1.6195512509598421E-2</v>
      </c>
      <c r="AC92" s="16" cm="1">
        <f t="array" ref="AC92">INDEX(fx_mu,1,AC$3)+INDEX(fx_rets_norm,$A92,AC$3)</f>
        <v>-8.5755119158246115E-3</v>
      </c>
      <c r="AD92" s="16" cm="1">
        <f t="array" ref="AD92">INDEX(fx_mu,1,AD$3)+INDEX(fx_rets_norm,$A92,AD$3)</f>
        <v>-1.6817445305397725E-2</v>
      </c>
      <c r="AE92" s="19">
        <v>87</v>
      </c>
      <c r="AF92" s="16">
        <f t="shared" si="47"/>
        <v>0</v>
      </c>
      <c r="AG92" s="19">
        <v>87</v>
      </c>
      <c r="AH92" s="18" cm="1">
        <f t="array" ref="AH92">(1+B92)*(1+INDEX(fx_rets,$AG92,INDEX(fx_ix,1,AH$3)))-1</f>
        <v>3.8609416666666174E-3</v>
      </c>
      <c r="AI92" s="18" cm="1">
        <f t="array" ref="AI92">(1+C92)*(1+INDEX(fx_rets,$AG92,INDEX(fx_ix,1,AI$3)))-1</f>
        <v>1.8387954327838019E-2</v>
      </c>
      <c r="AJ92" s="18" cm="1">
        <f t="array" ref="AJ92">(1+D92)*(1+INDEX(fx_rets,$AG92,INDEX(fx_ix,1,AJ$3)))-1</f>
        <v>-4.7988042565291211E-3</v>
      </c>
      <c r="AK92" s="18" cm="1">
        <f t="array" ref="AK92">(1+E92)*(1+INDEX(fx_rets,$AG92,INDEX(fx_ix,1,AK$3)))-1</f>
        <v>-1.6766237880674106E-2</v>
      </c>
      <c r="AL92" s="18" cm="1">
        <f t="array" ref="AL92">(1+F92)*(1+INDEX(fx_rets,$AG92,INDEX(fx_ix,1,AL$3)))-1</f>
        <v>3.5640942957519961E-3</v>
      </c>
      <c r="AM92" s="18" cm="1">
        <f t="array" ref="AM92">(1+G92)*(1+INDEX(fx_rets,$AG92,INDEX(fx_ix,1,AM$3)))-1</f>
        <v>1.7548255912430921E-2</v>
      </c>
      <c r="AN92" s="18" cm="1">
        <f t="array" ref="AN92">(1+H92)*(1+INDEX(fx_rets,$AG92,INDEX(fx_ix,1,AN$3)))-1</f>
        <v>-5.5952849771488955E-3</v>
      </c>
      <c r="AO92" s="18" cm="1">
        <f t="array" ref="AO92">(1+I92)*(1+INDEX(fx_rets,$AG92,INDEX(fx_ix,1,AO$3)))-1</f>
        <v>-1.6885402311962894E-2</v>
      </c>
      <c r="AP92" s="18" cm="1">
        <f t="array" ref="AP92">(1+J92)*(1+INDEX(fx_rets,$AG92,INDEX(fx_ix,1,AP$3)))-1</f>
        <v>1.3739467141882233E-3</v>
      </c>
      <c r="AQ92" s="18" cm="1">
        <f t="array" ref="AQ92">(1+K92)*(1+INDEX(fx_rets,$AG92,INDEX(fx_ix,1,AQ$3)))-1</f>
        <v>1.4560368840796256E-2</v>
      </c>
      <c r="AR92" s="18" cm="1">
        <f t="array" ref="AR92">(1+L92)*(1+INDEX(fx_rets,$AG92,INDEX(fx_ix,1,AR$3)))-1</f>
        <v>-6.797351641782079E-3</v>
      </c>
      <c r="AS92" s="18" cm="1">
        <f t="array" ref="AS92">(1+M92)*(1+INDEX(fx_rets,$AG92,INDEX(fx_ix,1,AS$3)))-1</f>
        <v>-1.9054692717884514E-2</v>
      </c>
      <c r="AT92" s="18" cm="1">
        <f t="array" ref="AT92">(1+N92)*(1+INDEX(fx_rets,$AG92,INDEX(fx_ix,1,AT$3)))-1</f>
        <v>-2.6210196831017996E-3</v>
      </c>
      <c r="AU92" s="18" cm="1">
        <f t="array" ref="AU92">(1+O92)*(1+INDEX(fx_rets,$AG92,INDEX(fx_ix,1,AU$3)))-1</f>
        <v>9.0696787883992602E-3</v>
      </c>
      <c r="AV92" s="18" cm="1">
        <f t="array" ref="AV92">(1+P92)*(1+INDEX(fx_rets,$AG92,INDEX(fx_ix,1,AV$3)))-1</f>
        <v>-1.0176077944366146E-2</v>
      </c>
      <c r="AW92" s="18" cm="1">
        <f t="array" ref="AW92">(1+Q92)*(1+INDEX(fx_rets,$AG92,INDEX(fx_ix,1,AW$3)))-1</f>
        <v>-2.231939957111273E-2</v>
      </c>
      <c r="AX92" s="18" cm="1">
        <f t="array" ref="AX92">(1+R92)*(1+INDEX(fx_rets,$AG92,INDEX(fx_ix,1,AX$3)))-1</f>
        <v>1.1064607311854768E-2</v>
      </c>
      <c r="AY92" s="18" cm="1">
        <f t="array" ref="AY92">(1+S92)*(1+INDEX(fx_rets,$AG92,INDEX(fx_ix,1,AY$3)))-1</f>
        <v>3.7526273444431046E-2</v>
      </c>
      <c r="AZ92" s="18" cm="1">
        <f t="array" ref="AZ92">(1+T92)*(1+INDEX(fx_rets,$AG92,INDEX(fx_ix,1,AZ$3)))-1</f>
        <v>2.1056807671047784E-2</v>
      </c>
      <c r="BA92" s="18" cm="1">
        <f t="array" ref="BA92">(1+U92)*(1+INDEX(fx_rets,$AG92,INDEX(fx_ix,1,BA$3)))-1</f>
        <v>3.5008642228025799E-2</v>
      </c>
      <c r="BB92" s="18" cm="1">
        <f t="array" ref="BB92">(1+V92)*(1+INDEX(fx_rets,$AG92,INDEX(fx_ix,1,BB$3)))-1</f>
        <v>3.8609416666666174E-3</v>
      </c>
      <c r="BC92" s="18" cm="1">
        <f t="array" ref="BC92">(1+W92)*(1+INDEX(fx_rets,$AG92,INDEX(fx_ix,1,BC$3)))-1</f>
        <v>1.8536657604501849E-2</v>
      </c>
      <c r="BD92" s="18" cm="1">
        <f t="array" ref="BD92">(1+X92)*(1+INDEX(fx_rets,$AG92,INDEX(fx_ix,1,BD$3)))-1</f>
        <v>-4.6688863392363444E-3</v>
      </c>
      <c r="BE92" s="18" cm="1">
        <f t="array" ref="BE92">(1+Y92)*(1+INDEX(fx_rets,$AG92,INDEX(fx_ix,1,BE$3)))-1</f>
        <v>-1.6633590167669743E-2</v>
      </c>
      <c r="BF92" s="19">
        <v>87</v>
      </c>
      <c r="BG92" s="18">
        <f t="shared" si="48"/>
        <v>3.8609416666666174E-3</v>
      </c>
      <c r="BH92" s="18">
        <f t="shared" si="49"/>
        <v>1.8387954327838019E-2</v>
      </c>
      <c r="BI92" s="18">
        <f t="shared" si="50"/>
        <v>-4.7988042565291211E-3</v>
      </c>
      <c r="BJ92" s="18">
        <f t="shared" si="51"/>
        <v>-1.6766237880674106E-2</v>
      </c>
      <c r="BK92" s="18">
        <f t="shared" si="52"/>
        <v>3.5640942957519961E-3</v>
      </c>
      <c r="BL92" s="18">
        <f t="shared" si="53"/>
        <v>1.7548255912430921E-2</v>
      </c>
      <c r="BM92" s="18">
        <f t="shared" si="54"/>
        <v>-5.5952849771488955E-3</v>
      </c>
      <c r="BN92" s="18">
        <f t="shared" si="55"/>
        <v>-1.6885402311962894E-2</v>
      </c>
      <c r="BO92" s="18">
        <f t="shared" si="56"/>
        <v>1.3739467141882233E-3</v>
      </c>
      <c r="BP92" s="18">
        <f t="shared" si="57"/>
        <v>1.4560368840796256E-2</v>
      </c>
      <c r="BQ92" s="18">
        <f t="shared" si="58"/>
        <v>-6.797351641782079E-3</v>
      </c>
      <c r="BR92" s="18">
        <f t="shared" si="59"/>
        <v>-1.9054692717884514E-2</v>
      </c>
      <c r="BS92" s="18">
        <f t="shared" si="60"/>
        <v>-2.6210196831017996E-3</v>
      </c>
      <c r="BT92" s="18">
        <f t="shared" si="61"/>
        <v>9.0696787883992602E-3</v>
      </c>
      <c r="BU92" s="18">
        <f t="shared" si="62"/>
        <v>-1.0176077944366146E-2</v>
      </c>
      <c r="BV92" s="18">
        <f t="shared" si="63"/>
        <v>-2.231939957111273E-2</v>
      </c>
      <c r="BW92" s="18">
        <f t="shared" si="64"/>
        <v>1.1064607311854768E-2</v>
      </c>
      <c r="BX92" s="18">
        <f t="shared" si="65"/>
        <v>3.7526273444431046E-2</v>
      </c>
      <c r="BY92" s="18">
        <f t="shared" si="66"/>
        <v>2.1056807671047784E-2</v>
      </c>
      <c r="BZ92" s="18">
        <f t="shared" si="67"/>
        <v>3.5008642228025799E-2</v>
      </c>
      <c r="CA92" s="18">
        <f t="shared" si="68"/>
        <v>3.8609416666666174E-3</v>
      </c>
      <c r="CB92" s="18">
        <f t="shared" si="69"/>
        <v>1.8536657604501849E-2</v>
      </c>
      <c r="CC92" s="18">
        <f t="shared" si="70"/>
        <v>-4.6688863392363444E-3</v>
      </c>
      <c r="CD92" s="18">
        <f t="shared" si="71"/>
        <v>-1.6633590167669743E-2</v>
      </c>
      <c r="CE92" s="19">
        <v>87</v>
      </c>
      <c r="CF92" s="18">
        <f t="shared" si="73"/>
        <v>1.3739467141882233E-3</v>
      </c>
      <c r="CG92" s="18">
        <f t="shared" si="73"/>
        <v>1.3739467141882233E-3</v>
      </c>
      <c r="CH92" s="18">
        <f t="shared" si="73"/>
        <v>1.3739467141882233E-3</v>
      </c>
      <c r="CI92" s="18">
        <f t="shared" si="73"/>
        <v>0</v>
      </c>
      <c r="CJ92" s="18">
        <f t="shared" si="73"/>
        <v>0</v>
      </c>
      <c r="CK92" s="24">
        <f t="shared" si="73"/>
        <v>1.3739467141882233E-3</v>
      </c>
      <c r="CL92" s="24">
        <f t="shared" si="73"/>
        <v>0</v>
      </c>
    </row>
    <row r="93" spans="1:90" x14ac:dyDescent="0.2">
      <c r="A93" s="19">
        <v>88</v>
      </c>
      <c r="B93" s="16" cm="1">
        <f t="array" ref="B93">INDEX(asset_mu,1,B$3)+INDEX(asset_rets_norm,$A93,B$3)</f>
        <v>4.0244833333333173E-3</v>
      </c>
      <c r="C93" s="16" cm="1">
        <f t="array" ref="C93">INDEX(asset_mu,1,C$3)+INDEX(asset_rets_norm,$A93,C$3)</f>
        <v>2.2058333333332741E-3</v>
      </c>
      <c r="D93" s="16" cm="1">
        <f t="array" ref="D93">INDEX(asset_mu,1,D$3)+INDEX(asset_rets_norm,$A93,D$3)</f>
        <v>3.8265666666666459E-3</v>
      </c>
      <c r="E93" s="16" cm="1">
        <f t="array" ref="E93">INDEX(asset_mu,1,E$3)+INDEX(asset_rets_norm,$A93,E$3)</f>
        <v>6.5624999999983638E-5</v>
      </c>
      <c r="F93" s="16" cm="1">
        <f t="array" ref="F93">INDEX(asset_mu,1,F$3)+INDEX(asset_rets_norm,$A93,F$3)</f>
        <v>3.5063390325433376E-3</v>
      </c>
      <c r="G93" s="16" cm="1">
        <f t="array" ref="G93">INDEX(asset_mu,1,G$3)+INDEX(asset_rets_norm,$A93,G$3)</f>
        <v>2.3545051935259143E-3</v>
      </c>
      <c r="H93" s="16" cm="1">
        <f t="array" ref="H93">INDEX(asset_mu,1,H$3)+INDEX(asset_rets_norm,$A93,H$3)</f>
        <v>2.9127712737584653E-3</v>
      </c>
      <c r="I93" s="16" cm="1">
        <f t="array" ref="I93">INDEX(asset_mu,1,I$3)+INDEX(asset_rets_norm,$A93,I$3)</f>
        <v>1.6787304847590298E-4</v>
      </c>
      <c r="J93" s="16" cm="1">
        <f t="array" ref="J93">INDEX(asset_mu,1,J$3)+INDEX(asset_rets_norm,$A93,J$3)</f>
        <v>3.1341006185811259E-3</v>
      </c>
      <c r="K93" s="16" cm="1">
        <f t="array" ref="K93">INDEX(asset_mu,1,K$3)+INDEX(asset_rets_norm,$A93,K$3)</f>
        <v>1.1656783741320479E-3</v>
      </c>
      <c r="L93" s="16" cm="1">
        <f t="array" ref="L93">INDEX(asset_mu,1,L$3)+INDEX(asset_rets_norm,$A93,L$3)</f>
        <v>4.9086402251851237E-4</v>
      </c>
      <c r="M93" s="16" cm="1">
        <f t="array" ref="M93">INDEX(asset_mu,1,M$3)+INDEX(asset_rets_norm,$A93,M$3)</f>
        <v>1.0834705729393294E-3</v>
      </c>
      <c r="N93" s="16" cm="1">
        <f t="array" ref="N93">INDEX(asset_mu,1,N$3)+INDEX(asset_rets_norm,$A93,N$3)</f>
        <v>1.3023532068514075E-3</v>
      </c>
      <c r="O93" s="16" cm="1">
        <f t="array" ref="O93">INDEX(asset_mu,1,O$3)+INDEX(asset_rets_norm,$A93,O$3)</f>
        <v>-2.1326190113498964E-3</v>
      </c>
      <c r="P93" s="16" cm="1">
        <f t="array" ref="P93">INDEX(asset_mu,1,P$3)+INDEX(asset_rets_norm,$A93,P$3)</f>
        <v>-3.8722906990593439E-3</v>
      </c>
      <c r="Q93" s="16" cm="1">
        <f t="array" ref="Q93">INDEX(asset_mu,1,Q$3)+INDEX(asset_rets_norm,$A93,Q$3)</f>
        <v>-2.6672963235032992E-4</v>
      </c>
      <c r="R93" s="16" cm="1">
        <f t="array" ref="R93">INDEX(asset_mu,1,R$3)+INDEX(asset_rets_norm,$A93,R$3)</f>
        <v>1.2186928013716052E-2</v>
      </c>
      <c r="S93" s="16" cm="1">
        <f t="array" ref="S93">INDEX(asset_mu,1,S$3)+INDEX(asset_rets_norm,$A93,S$3)</f>
        <v>-3.5913164873602067E-3</v>
      </c>
      <c r="T93" s="16" cm="1">
        <f t="array" ref="T93">INDEX(asset_mu,1,T$3)+INDEX(asset_rets_norm,$A93,T$3)</f>
        <v>9.8078664118296677E-3</v>
      </c>
      <c r="U93" s="16" cm="1">
        <f t="array" ref="U93">INDEX(asset_mu,1,U$3)+INDEX(asset_rets_norm,$A93,U$3)</f>
        <v>-8.9937314108252727E-3</v>
      </c>
      <c r="V93" s="16" cm="1">
        <f t="array" ref="V93">INDEX(asset_mu,1,V$3)+INDEX(asset_rets_norm,$A93,V$3)</f>
        <v>4.0244833333333173E-3</v>
      </c>
      <c r="W93" s="16" cm="1">
        <f t="array" ref="W93">INDEX(asset_mu,1,W$3)+INDEX(asset_rets_norm,$A93,W$3)</f>
        <v>2.3398333333333248E-3</v>
      </c>
      <c r="X93" s="16" cm="1">
        <f t="array" ref="X93">INDEX(asset_mu,1,X$3)+INDEX(asset_rets_norm,$A93,X$3)</f>
        <v>3.9182499999999409E-3</v>
      </c>
      <c r="Y93" s="16" cm="1">
        <f t="array" ref="Y93">INDEX(asset_mu,1,Y$3)+INDEX(asset_rets_norm,$A93,Y$3)</f>
        <v>1.8075000000010587E-4</v>
      </c>
      <c r="Z93" s="19">
        <v>88</v>
      </c>
      <c r="AA93" s="16" cm="1">
        <f t="array" ref="AA93">INDEX(fx_mu,1,AA$3)+INDEX(fx_rets_norm,$A93,AA$3)</f>
        <v>0</v>
      </c>
      <c r="AB93" s="16" cm="1">
        <f t="array" ref="AB93">INDEX(fx_mu,1,AB$3)+INDEX(fx_rets_norm,$A93,AB$3)</f>
        <v>4.2791029053884801E-2</v>
      </c>
      <c r="AC93" s="16" cm="1">
        <f t="array" ref="AC93">INDEX(fx_mu,1,AC$3)+INDEX(fx_rets_norm,$A93,AC$3)</f>
        <v>5.1927250928807796E-2</v>
      </c>
      <c r="AD93" s="16" cm="1">
        <f t="array" ref="AD93">INDEX(fx_mu,1,AD$3)+INDEX(fx_rets_norm,$A93,AD$3)</f>
        <v>3.4949140153815249E-2</v>
      </c>
      <c r="AE93" s="19">
        <v>88</v>
      </c>
      <c r="AF93" s="16">
        <f t="shared" si="47"/>
        <v>0</v>
      </c>
      <c r="AG93" s="19">
        <v>88</v>
      </c>
      <c r="AH93" s="18" cm="1">
        <f t="array" ref="AH93">(1+B93)*(1+INDEX(fx_rets,$AG93,INDEX(fx_ix,1,AH$3)))-1</f>
        <v>4.024483333333384E-3</v>
      </c>
      <c r="AI93" s="18" cm="1">
        <f t="array" ref="AI93">(1+C93)*(1+INDEX(fx_rets,$AG93,INDEX(fx_ix,1,AI$3)))-1</f>
        <v>4.5091252265472725E-2</v>
      </c>
      <c r="AJ93" s="18" cm="1">
        <f t="array" ref="AJ93">(1+D93)*(1+INDEX(fx_rets,$AG93,INDEX(fx_ix,1,AJ$3)))-1</f>
        <v>5.5952520682970075E-2</v>
      </c>
      <c r="AK93" s="18" cm="1">
        <f t="array" ref="AK93">(1+E93)*(1+INDEX(fx_rets,$AG93,INDEX(fx_ix,1,AK$3)))-1</f>
        <v>3.5017058691137803E-2</v>
      </c>
      <c r="AL93" s="18" cm="1">
        <f t="array" ref="AL93">(1+F93)*(1+INDEX(fx_rets,$AG93,INDEX(fx_ix,1,AL$3)))-1</f>
        <v>3.5063390325433819E-3</v>
      </c>
      <c r="AM93" s="18" cm="1">
        <f t="array" ref="AM93">(1+G93)*(1+INDEX(fx_rets,$AG93,INDEX(fx_ix,1,AM$3)))-1</f>
        <v>4.5246285947554421E-2</v>
      </c>
      <c r="AN93" s="18" cm="1">
        <f t="array" ref="AN93">(1+H93)*(1+INDEX(fx_rets,$AG93,INDEX(fx_ix,1,AN$3)))-1</f>
        <v>5.4991274407396817E-2</v>
      </c>
      <c r="AO93" s="18" cm="1">
        <f t="array" ref="AO93">(1+I93)*(1+INDEX(fx_rets,$AG93,INDEX(fx_ix,1,AO$3)))-1</f>
        <v>3.5122880220990638E-2</v>
      </c>
      <c r="AP93" s="18" cm="1">
        <f t="array" ref="AP93">(1+J93)*(1+INDEX(fx_rets,$AG93,INDEX(fx_ix,1,AP$3)))-1</f>
        <v>3.1341006185812148E-3</v>
      </c>
      <c r="AQ93" s="18" cm="1">
        <f t="array" ref="AQ93">(1+K93)*(1+INDEX(fx_rets,$AG93,INDEX(fx_ix,1,AQ$3)))-1</f>
        <v>4.400658800519186E-2</v>
      </c>
      <c r="AR93" s="18" cm="1">
        <f t="array" ref="AR93">(1+L93)*(1+INDEX(fx_rets,$AG93,INDEX(fx_ix,1,AR$3)))-1</f>
        <v>5.244360417059557E-2</v>
      </c>
      <c r="AS93" s="18" cm="1">
        <f t="array" ref="AS93">(1+M93)*(1+INDEX(fx_rets,$AG93,INDEX(fx_ix,1,AS$3)))-1</f>
        <v>3.6070477091660669E-2</v>
      </c>
      <c r="AT93" s="18" cm="1">
        <f t="array" ref="AT93">(1+N93)*(1+INDEX(fx_rets,$AG93,INDEX(fx_ix,1,AT$3)))-1</f>
        <v>1.3023532068514587E-3</v>
      </c>
      <c r="AU93" s="18" cm="1">
        <f t="array" ref="AU93">(1+O93)*(1+INDEX(fx_rets,$AG93,INDEX(fx_ix,1,AU$3)))-1</f>
        <v>4.0567153080459439E-2</v>
      </c>
      <c r="AV93" s="18" cm="1">
        <f t="array" ref="AV93">(1+P93)*(1+INDEX(fx_rets,$AG93,INDEX(fx_ix,1,AV$3)))-1</f>
        <v>4.7853882818948978E-2</v>
      </c>
      <c r="AW93" s="18" cm="1">
        <f t="array" ref="AW93">(1+Q93)*(1+INDEX(fx_rets,$AG93,INDEX(fx_ix,1,AW$3)))-1</f>
        <v>3.4673088550160935E-2</v>
      </c>
      <c r="AX93" s="18" cm="1">
        <f t="array" ref="AX93">(1+R93)*(1+INDEX(fx_rets,$AG93,INDEX(fx_ix,1,AX$3)))-1</f>
        <v>1.2186928013716125E-2</v>
      </c>
      <c r="AY93" s="18" cm="1">
        <f t="array" ref="AY93">(1+S93)*(1+INDEX(fx_rets,$AG93,INDEX(fx_ix,1,AY$3)))-1</f>
        <v>3.9046036438372234E-2</v>
      </c>
      <c r="AZ93" s="18" cm="1">
        <f t="array" ref="AZ93">(1+T93)*(1+INDEX(fx_rets,$AG93,INDEX(fx_ix,1,AZ$3)))-1</f>
        <v>6.2244412880880784E-2</v>
      </c>
      <c r="BA93" s="18" cm="1">
        <f t="array" ref="BA93">(1+U93)*(1+INDEX(fx_rets,$AG93,INDEX(fx_ix,1,BA$3)))-1</f>
        <v>2.5641085563407273E-2</v>
      </c>
      <c r="BB93" s="18" cm="1">
        <f t="array" ref="BB93">(1+V93)*(1+INDEX(fx_rets,$AG93,INDEX(fx_ix,1,BB$3)))-1</f>
        <v>4.024483333333384E-3</v>
      </c>
      <c r="BC93" s="18" cm="1">
        <f t="array" ref="BC93">(1+W93)*(1+INDEX(fx_rets,$AG93,INDEX(fx_ix,1,BC$3)))-1</f>
        <v>4.5230986263366191E-2</v>
      </c>
      <c r="BD93" s="18" cm="1">
        <f t="array" ref="BD93">(1+X93)*(1+INDEX(fx_rets,$AG93,INDEX(fx_ix,1,BD$3)))-1</f>
        <v>5.6048964879759522E-2</v>
      </c>
      <c r="BE93" s="18" cm="1">
        <f t="array" ref="BE93">(1+Y93)*(1+INDEX(fx_rets,$AG93,INDEX(fx_ix,1,BE$3)))-1</f>
        <v>3.5136207210898274E-2</v>
      </c>
      <c r="BF93" s="19">
        <v>88</v>
      </c>
      <c r="BG93" s="18">
        <f t="shared" si="48"/>
        <v>4.024483333333384E-3</v>
      </c>
      <c r="BH93" s="18">
        <f t="shared" si="49"/>
        <v>4.5091252265472725E-2</v>
      </c>
      <c r="BI93" s="18">
        <f t="shared" si="50"/>
        <v>5.5952520682970075E-2</v>
      </c>
      <c r="BJ93" s="18">
        <f t="shared" si="51"/>
        <v>3.5017058691137803E-2</v>
      </c>
      <c r="BK93" s="18">
        <f t="shared" si="52"/>
        <v>3.5063390325433819E-3</v>
      </c>
      <c r="BL93" s="18">
        <f t="shared" si="53"/>
        <v>4.5246285947554421E-2</v>
      </c>
      <c r="BM93" s="18">
        <f t="shared" si="54"/>
        <v>5.4991274407396817E-2</v>
      </c>
      <c r="BN93" s="18">
        <f t="shared" si="55"/>
        <v>3.5122880220990638E-2</v>
      </c>
      <c r="BO93" s="18">
        <f t="shared" si="56"/>
        <v>3.1341006185812148E-3</v>
      </c>
      <c r="BP93" s="18">
        <f t="shared" si="57"/>
        <v>4.400658800519186E-2</v>
      </c>
      <c r="BQ93" s="18">
        <f t="shared" si="58"/>
        <v>5.244360417059557E-2</v>
      </c>
      <c r="BR93" s="18">
        <f t="shared" si="59"/>
        <v>3.6070477091660669E-2</v>
      </c>
      <c r="BS93" s="18">
        <f t="shared" si="60"/>
        <v>1.3023532068514587E-3</v>
      </c>
      <c r="BT93" s="18">
        <f t="shared" si="61"/>
        <v>4.0567153080459439E-2</v>
      </c>
      <c r="BU93" s="18">
        <f t="shared" si="62"/>
        <v>4.7853882818948978E-2</v>
      </c>
      <c r="BV93" s="18">
        <f t="shared" si="63"/>
        <v>3.4673088550160935E-2</v>
      </c>
      <c r="BW93" s="18">
        <f t="shared" si="64"/>
        <v>1.2186928013716125E-2</v>
      </c>
      <c r="BX93" s="18">
        <f t="shared" si="65"/>
        <v>3.9046036438372234E-2</v>
      </c>
      <c r="BY93" s="18">
        <f t="shared" si="66"/>
        <v>6.2244412880880784E-2</v>
      </c>
      <c r="BZ93" s="18">
        <f t="shared" si="67"/>
        <v>2.5641085563407273E-2</v>
      </c>
      <c r="CA93" s="18">
        <f t="shared" si="68"/>
        <v>4.024483333333384E-3</v>
      </c>
      <c r="CB93" s="18">
        <f t="shared" si="69"/>
        <v>4.5230986263366191E-2</v>
      </c>
      <c r="CC93" s="18">
        <f t="shared" si="70"/>
        <v>5.6048964879759522E-2</v>
      </c>
      <c r="CD93" s="18">
        <f t="shared" si="71"/>
        <v>3.5136207210898274E-2</v>
      </c>
      <c r="CE93" s="19">
        <v>88</v>
      </c>
      <c r="CF93" s="18">
        <f t="shared" si="73"/>
        <v>3.1341006185812148E-3</v>
      </c>
      <c r="CG93" s="18">
        <f t="shared" si="73"/>
        <v>3.1341006185812148E-3</v>
      </c>
      <c r="CH93" s="18">
        <f t="shared" si="73"/>
        <v>3.1341006185812148E-3</v>
      </c>
      <c r="CI93" s="18">
        <f t="shared" si="73"/>
        <v>0</v>
      </c>
      <c r="CJ93" s="18">
        <f t="shared" si="73"/>
        <v>0</v>
      </c>
      <c r="CK93" s="24">
        <f t="shared" si="73"/>
        <v>3.1341006185812148E-3</v>
      </c>
      <c r="CL93" s="24">
        <f t="shared" si="73"/>
        <v>0</v>
      </c>
    </row>
    <row r="94" spans="1:90" x14ac:dyDescent="0.2">
      <c r="A94" s="19">
        <v>89</v>
      </c>
      <c r="B94" s="16" cm="1">
        <f t="array" ref="B94">INDEX(asset_mu,1,B$3)+INDEX(asset_rets_norm,$A94,B$3)</f>
        <v>4.1999999999999841E-3</v>
      </c>
      <c r="C94" s="16" cm="1">
        <f t="array" ref="C94">INDEX(asset_mu,1,C$3)+INDEX(asset_rets_norm,$A94,C$3)</f>
        <v>2.2216666666666075E-3</v>
      </c>
      <c r="D94" s="16" cm="1">
        <f t="array" ref="D94">INDEX(asset_mu,1,D$3)+INDEX(asset_rets_norm,$A94,D$3)</f>
        <v>3.8544249999999795E-3</v>
      </c>
      <c r="E94" s="16" cm="1">
        <f t="array" ref="E94">INDEX(asset_mu,1,E$3)+INDEX(asset_rets_norm,$A94,E$3)</f>
        <v>6.3541666666650304E-5</v>
      </c>
      <c r="F94" s="16" cm="1">
        <f t="array" ref="F94">INDEX(asset_mu,1,F$3)+INDEX(asset_rets_norm,$A94,F$3)</f>
        <v>3.612055163890693E-3</v>
      </c>
      <c r="G94" s="16" cm="1">
        <f t="array" ref="G94">INDEX(asset_mu,1,G$3)+INDEX(asset_rets_norm,$A94,G$3)</f>
        <v>2.2291288820000432E-3</v>
      </c>
      <c r="H94" s="16" cm="1">
        <f t="array" ref="H94">INDEX(asset_mu,1,H$3)+INDEX(asset_rets_norm,$A94,H$3)</f>
        <v>3.0932668957457631E-3</v>
      </c>
      <c r="I94" s="16" cm="1">
        <f t="array" ref="I94">INDEX(asset_mu,1,I$3)+INDEX(asset_rets_norm,$A94,I$3)</f>
        <v>-7.1087239840458816E-4</v>
      </c>
      <c r="J94" s="16" cm="1">
        <f t="array" ref="J94">INDEX(asset_mu,1,J$3)+INDEX(asset_rets_norm,$A94,J$3)</f>
        <v>1.5156127828358733E-3</v>
      </c>
      <c r="K94" s="16" cm="1">
        <f t="array" ref="K94">INDEX(asset_mu,1,K$3)+INDEX(asset_rets_norm,$A94,K$3)</f>
        <v>3.2837231278053242E-3</v>
      </c>
      <c r="L94" s="16" cm="1">
        <f t="array" ref="L94">INDEX(asset_mu,1,L$3)+INDEX(asset_rets_norm,$A94,L$3)</f>
        <v>2.5650839148880678E-3</v>
      </c>
      <c r="M94" s="16" cm="1">
        <f t="array" ref="M94">INDEX(asset_mu,1,M$3)+INDEX(asset_rets_norm,$A94,M$3)</f>
        <v>-1.8236720204336614E-3</v>
      </c>
      <c r="N94" s="16" cm="1">
        <f t="array" ref="N94">INDEX(asset_mu,1,N$3)+INDEX(asset_rets_norm,$A94,N$3)</f>
        <v>1.699198596133867E-5</v>
      </c>
      <c r="O94" s="16" cm="1">
        <f t="array" ref="O94">INDEX(asset_mu,1,O$3)+INDEX(asset_rets_norm,$A94,O$3)</f>
        <v>5.2536529305533255E-3</v>
      </c>
      <c r="P94" s="16" cm="1">
        <f t="array" ref="P94">INDEX(asset_mu,1,P$3)+INDEX(asset_rets_norm,$A94,P$3)</f>
        <v>3.1924412555314418E-3</v>
      </c>
      <c r="Q94" s="16" cm="1">
        <f t="array" ref="Q94">INDEX(asset_mu,1,Q$3)+INDEX(asset_rets_norm,$A94,Q$3)</f>
        <v>9.0974697662224641E-4</v>
      </c>
      <c r="R94" s="16" cm="1">
        <f t="array" ref="R94">INDEX(asset_mu,1,R$3)+INDEX(asset_rets_norm,$A94,R$3)</f>
        <v>-3.0916901290238899E-2</v>
      </c>
      <c r="S94" s="16" cm="1">
        <f t="array" ref="S94">INDEX(asset_mu,1,S$3)+INDEX(asset_rets_norm,$A94,S$3)</f>
        <v>-5.2795645719940651E-2</v>
      </c>
      <c r="T94" s="16" cm="1">
        <f t="array" ref="T94">INDEX(asset_mu,1,T$3)+INDEX(asset_rets_norm,$A94,T$3)</f>
        <v>-4.9692019059952644E-2</v>
      </c>
      <c r="U94" s="16" cm="1">
        <f t="array" ref="U94">INDEX(asset_mu,1,U$3)+INDEX(asset_rets_norm,$A94,U$3)</f>
        <v>-8.5110636729773592E-2</v>
      </c>
      <c r="V94" s="16" cm="1">
        <f t="array" ref="V94">INDEX(asset_mu,1,V$3)+INDEX(asset_rets_norm,$A94,V$3)</f>
        <v>4.1999999999999841E-3</v>
      </c>
      <c r="W94" s="16" cm="1">
        <f t="array" ref="W94">INDEX(asset_mu,1,W$3)+INDEX(asset_rets_norm,$A94,W$3)</f>
        <v>2.2843333333333257E-3</v>
      </c>
      <c r="X94" s="16" cm="1">
        <f t="array" ref="X94">INDEX(asset_mu,1,X$3)+INDEX(asset_rets_norm,$A94,X$3)</f>
        <v>3.921333333333275E-3</v>
      </c>
      <c r="Y94" s="16" cm="1">
        <f t="array" ref="Y94">INDEX(asset_mu,1,Y$3)+INDEX(asset_rets_norm,$A94,Y$3)</f>
        <v>9.5833333333439222E-5</v>
      </c>
      <c r="Z94" s="19">
        <v>89</v>
      </c>
      <c r="AA94" s="16" cm="1">
        <f t="array" ref="AA94">INDEX(fx_mu,1,AA$3)+INDEX(fx_rets_norm,$A94,AA$3)</f>
        <v>0</v>
      </c>
      <c r="AB94" s="16" cm="1">
        <f t="array" ref="AB94">INDEX(fx_mu,1,AB$3)+INDEX(fx_rets_norm,$A94,AB$3)</f>
        <v>1.3664853008194124E-2</v>
      </c>
      <c r="AC94" s="16" cm="1">
        <f t="array" ref="AC94">INDEX(fx_mu,1,AC$3)+INDEX(fx_rets_norm,$A94,AC$3)</f>
        <v>2.4734079928325776E-2</v>
      </c>
      <c r="AD94" s="16" cm="1">
        <f t="array" ref="AD94">INDEX(fx_mu,1,AD$3)+INDEX(fx_rets_norm,$A94,AD$3)</f>
        <v>1.0812901117632914E-2</v>
      </c>
      <c r="AE94" s="19">
        <v>89</v>
      </c>
      <c r="AF94" s="16">
        <f t="shared" si="47"/>
        <v>0</v>
      </c>
      <c r="AG94" s="19">
        <v>89</v>
      </c>
      <c r="AH94" s="18" cm="1">
        <f t="array" ref="AH94">(1+B94)*(1+INDEX(fx_rets,$AG94,INDEX(fx_ix,1,AH$3)))-1</f>
        <v>4.1999999999999815E-3</v>
      </c>
      <c r="AI94" s="18" cm="1">
        <f t="array" ref="AI94">(1+C94)*(1+INDEX(fx_rets,$AG94,INDEX(fx_ix,1,AI$3)))-1</f>
        <v>1.5916878423293923E-2</v>
      </c>
      <c r="AJ94" s="18" cm="1">
        <f t="array" ref="AJ94">(1+D94)*(1+INDEX(fx_rets,$AG94,INDEX(fx_ix,1,AJ$3)))-1</f>
        <v>2.8683840584353471E-2</v>
      </c>
      <c r="AK94" s="18" cm="1">
        <f t="array" ref="AK94">(1+E94)*(1+INDEX(fx_rets,$AG94,INDEX(fx_ix,1,AK$3)))-1</f>
        <v>1.0877129854057976E-2</v>
      </c>
      <c r="AL94" s="18" cm="1">
        <f t="array" ref="AL94">(1+F94)*(1+INDEX(fx_rets,$AG94,INDEX(fx_ix,1,AL$3)))-1</f>
        <v>3.6120551638907372E-3</v>
      </c>
      <c r="AM94" s="18" cm="1">
        <f t="array" ref="AM94">(1+G94)*(1+INDEX(fx_rets,$AG94,INDEX(fx_ix,1,AM$3)))-1</f>
        <v>1.5924442608703071E-2</v>
      </c>
      <c r="AN94" s="18" cm="1">
        <f t="array" ref="AN94">(1+H94)*(1+INDEX(fx_rets,$AG94,INDEX(fx_ix,1,AN$3)))-1</f>
        <v>2.7903855934710453E-2</v>
      </c>
      <c r="AO94" s="18" cm="1">
        <f t="array" ref="AO94">(1+I94)*(1+INDEX(fx_rets,$AG94,INDEX(fx_ix,1,AO$3)))-1</f>
        <v>1.0094342126277134E-2</v>
      </c>
      <c r="AP94" s="18" cm="1">
        <f t="array" ref="AP94">(1+J94)*(1+INDEX(fx_rets,$AG94,INDEX(fx_ix,1,AP$3)))-1</f>
        <v>1.5156127828359622E-3</v>
      </c>
      <c r="AQ94" s="18" cm="1">
        <f t="array" ref="AQ94">(1+K94)*(1+INDEX(fx_rets,$AG94,INDEX(fx_ix,1,AQ$3)))-1</f>
        <v>1.6993447729860556E-2</v>
      </c>
      <c r="AR94" s="18" cm="1">
        <f t="array" ref="AR94">(1+L94)*(1+INDEX(fx_rets,$AG94,INDEX(fx_ix,1,AR$3)))-1</f>
        <v>2.7362608833787494E-2</v>
      </c>
      <c r="AS94" s="18" cm="1">
        <f t="array" ref="AS94">(1+M94)*(1+INDEX(fx_rets,$AG94,INDEX(fx_ix,1,AS$3)))-1</f>
        <v>8.9695099119713184E-3</v>
      </c>
      <c r="AT94" s="18" cm="1">
        <f t="array" ref="AT94">(1+N94)*(1+INDEX(fx_rets,$AG94,INDEX(fx_ix,1,AT$3)))-1</f>
        <v>1.6991985961389844E-5</v>
      </c>
      <c r="AU94" s="18" cm="1">
        <f t="array" ref="AU94">(1+O94)*(1+INDEX(fx_rets,$AG94,INDEX(fx_ix,1,AU$3)))-1</f>
        <v>1.8990296333799561E-2</v>
      </c>
      <c r="AV94" s="18" cm="1">
        <f t="array" ref="AV94">(1+P94)*(1+INDEX(fx_rets,$AG94,INDEX(fx_ix,1,AV$3)))-1</f>
        <v>2.8005483281038135E-2</v>
      </c>
      <c r="AW94" s="18" cm="1">
        <f t="array" ref="AW94">(1+Q94)*(1+INDEX(fx_rets,$AG94,INDEX(fx_ix,1,AW$3)))-1</f>
        <v>1.1732485098355339E-2</v>
      </c>
      <c r="AX94" s="18" cm="1">
        <f t="array" ref="AX94">(1+R94)*(1+INDEX(fx_rets,$AG94,INDEX(fx_ix,1,AX$3)))-1</f>
        <v>-3.0916901290238941E-2</v>
      </c>
      <c r="AY94" s="18" cm="1">
        <f t="array" ref="AY94">(1+S94)*(1+INDEX(fx_rets,$AG94,INDEX(fx_ix,1,AY$3)))-1</f>
        <v>-3.985223744998212E-2</v>
      </c>
      <c r="AZ94" s="18" cm="1">
        <f t="array" ref="AZ94">(1+T94)*(1+INDEX(fx_rets,$AG94,INDEX(fx_ix,1,AZ$3)))-1</f>
        <v>-2.6187025502855676E-2</v>
      </c>
      <c r="BA94" s="18" cm="1">
        <f t="array" ref="BA94">(1+U94)*(1+INDEX(fx_rets,$AG94,INDEX(fx_ix,1,BA$3)))-1</f>
        <v>-7.5218028511158441E-2</v>
      </c>
      <c r="BB94" s="18" cm="1">
        <f t="array" ref="BB94">(1+V94)*(1+INDEX(fx_rets,$AG94,INDEX(fx_ix,1,BB$3)))-1</f>
        <v>4.1999999999999815E-3</v>
      </c>
      <c r="BC94" s="18" cm="1">
        <f t="array" ref="BC94">(1+W94)*(1+INDEX(fx_rets,$AG94,INDEX(fx_ix,1,BC$3)))-1</f>
        <v>1.5980401420749191E-2</v>
      </c>
      <c r="BD94" s="18" cm="1">
        <f t="array" ref="BD94">(1+X94)*(1+INDEX(fx_rets,$AG94,INDEX(fx_ix,1,BD$3)))-1</f>
        <v>2.8752403833751217E-2</v>
      </c>
      <c r="BE94" s="18" cm="1">
        <f t="array" ref="BE94">(1+Y94)*(1+INDEX(fx_rets,$AG94,INDEX(fx_ix,1,BE$3)))-1</f>
        <v>1.0909770687323572E-2</v>
      </c>
      <c r="BF94" s="19">
        <v>89</v>
      </c>
      <c r="BG94" s="18">
        <f t="shared" si="48"/>
        <v>4.1999999999999815E-3</v>
      </c>
      <c r="BH94" s="18">
        <f t="shared" si="49"/>
        <v>1.5916878423293923E-2</v>
      </c>
      <c r="BI94" s="18">
        <f t="shared" si="50"/>
        <v>2.8683840584353471E-2</v>
      </c>
      <c r="BJ94" s="18">
        <f t="shared" si="51"/>
        <v>1.0877129854057976E-2</v>
      </c>
      <c r="BK94" s="18">
        <f t="shared" si="52"/>
        <v>3.6120551638907372E-3</v>
      </c>
      <c r="BL94" s="18">
        <f t="shared" si="53"/>
        <v>1.5924442608703071E-2</v>
      </c>
      <c r="BM94" s="18">
        <f t="shared" si="54"/>
        <v>2.7903855934710453E-2</v>
      </c>
      <c r="BN94" s="18">
        <f t="shared" si="55"/>
        <v>1.0094342126277134E-2</v>
      </c>
      <c r="BO94" s="18">
        <f t="shared" si="56"/>
        <v>1.5156127828359622E-3</v>
      </c>
      <c r="BP94" s="18">
        <f t="shared" si="57"/>
        <v>1.6993447729860556E-2</v>
      </c>
      <c r="BQ94" s="18">
        <f t="shared" si="58"/>
        <v>2.7362608833787494E-2</v>
      </c>
      <c r="BR94" s="18">
        <f t="shared" si="59"/>
        <v>8.9695099119713184E-3</v>
      </c>
      <c r="BS94" s="18">
        <f t="shared" si="60"/>
        <v>1.6991985961389844E-5</v>
      </c>
      <c r="BT94" s="18">
        <f t="shared" si="61"/>
        <v>1.8990296333799561E-2</v>
      </c>
      <c r="BU94" s="18">
        <f t="shared" si="62"/>
        <v>2.8005483281038135E-2</v>
      </c>
      <c r="BV94" s="18">
        <f t="shared" si="63"/>
        <v>1.1732485098355339E-2</v>
      </c>
      <c r="BW94" s="18">
        <f t="shared" si="64"/>
        <v>-3.0916901290238941E-2</v>
      </c>
      <c r="BX94" s="18">
        <f t="shared" si="65"/>
        <v>-3.985223744998212E-2</v>
      </c>
      <c r="BY94" s="18">
        <f t="shared" si="66"/>
        <v>-2.6187025502855676E-2</v>
      </c>
      <c r="BZ94" s="18">
        <f t="shared" si="67"/>
        <v>-7.5218028511158441E-2</v>
      </c>
      <c r="CA94" s="18">
        <f t="shared" si="68"/>
        <v>4.1999999999999815E-3</v>
      </c>
      <c r="CB94" s="18">
        <f t="shared" si="69"/>
        <v>1.5980401420749191E-2</v>
      </c>
      <c r="CC94" s="18">
        <f t="shared" si="70"/>
        <v>2.8752403833751217E-2</v>
      </c>
      <c r="CD94" s="18">
        <f t="shared" si="71"/>
        <v>1.0909770687323572E-2</v>
      </c>
      <c r="CE94" s="19">
        <v>89</v>
      </c>
      <c r="CF94" s="18">
        <f t="shared" si="73"/>
        <v>1.5156127828359622E-3</v>
      </c>
      <c r="CG94" s="18">
        <f t="shared" si="73"/>
        <v>1.5156127828359622E-3</v>
      </c>
      <c r="CH94" s="18">
        <f t="shared" si="73"/>
        <v>1.5156127828359622E-3</v>
      </c>
      <c r="CI94" s="18">
        <f t="shared" si="73"/>
        <v>0</v>
      </c>
      <c r="CJ94" s="18">
        <f t="shared" si="73"/>
        <v>0</v>
      </c>
      <c r="CK94" s="24">
        <f t="shared" si="73"/>
        <v>1.5156127828359622E-3</v>
      </c>
      <c r="CL94" s="24">
        <f t="shared" si="73"/>
        <v>0</v>
      </c>
    </row>
    <row r="95" spans="1:90" x14ac:dyDescent="0.2">
      <c r="A95" s="19">
        <v>90</v>
      </c>
      <c r="B95" s="16" cm="1">
        <f t="array" ref="B95">INDEX(asset_mu,1,B$3)+INDEX(asset_rets_norm,$A95,B$3)</f>
        <v>4.2588583333333175E-3</v>
      </c>
      <c r="C95" s="16" cm="1">
        <f t="array" ref="C95">INDEX(asset_mu,1,C$3)+INDEX(asset_rets_norm,$A95,C$3)</f>
        <v>2.3266666666666076E-3</v>
      </c>
      <c r="D95" s="16" cm="1">
        <f t="array" ref="D95">INDEX(asset_mu,1,D$3)+INDEX(asset_rets_norm,$A95,D$3)</f>
        <v>3.8807333333333131E-3</v>
      </c>
      <c r="E95" s="16" cm="1">
        <f t="array" ref="E95">INDEX(asset_mu,1,E$3)+INDEX(asset_rets_norm,$A95,E$3)</f>
        <v>1.2239999999998368E-4</v>
      </c>
      <c r="F95" s="16" cm="1">
        <f t="array" ref="F95">INDEX(asset_mu,1,F$3)+INDEX(asset_rets_norm,$A95,F$3)</f>
        <v>3.4367338714191399E-3</v>
      </c>
      <c r="G95" s="16" cm="1">
        <f t="array" ref="G95">INDEX(asset_mu,1,G$3)+INDEX(asset_rets_norm,$A95,G$3)</f>
        <v>2.0169005102040239E-3</v>
      </c>
      <c r="H95" s="16" cm="1">
        <f t="array" ref="H95">INDEX(asset_mu,1,H$3)+INDEX(asset_rets_norm,$A95,H$3)</f>
        <v>3.6976830178674612E-3</v>
      </c>
      <c r="I95" s="16" cm="1">
        <f t="array" ref="I95">INDEX(asset_mu,1,I$3)+INDEX(asset_rets_norm,$A95,I$3)</f>
        <v>2.5688653519342929E-4</v>
      </c>
      <c r="J95" s="16" cm="1">
        <f t="array" ref="J95">INDEX(asset_mu,1,J$3)+INDEX(asset_rets_norm,$A95,J$3)</f>
        <v>1.8326032807533198E-3</v>
      </c>
      <c r="K95" s="16" cm="1">
        <f t="array" ref="K95">INDEX(asset_mu,1,K$3)+INDEX(asset_rets_norm,$A95,K$3)</f>
        <v>3.3637981315807249E-6</v>
      </c>
      <c r="L95" s="16" cm="1">
        <f t="array" ref="L95">INDEX(asset_mu,1,L$3)+INDEX(asset_rets_norm,$A95,L$3)</f>
        <v>2.4488701895741716E-3</v>
      </c>
      <c r="M95" s="16" cm="1">
        <f t="array" ref="M95">INDEX(asset_mu,1,M$3)+INDEX(asset_rets_norm,$A95,M$3)</f>
        <v>6.6682930796135007E-4</v>
      </c>
      <c r="N95" s="16" cm="1">
        <f t="array" ref="N95">INDEX(asset_mu,1,N$3)+INDEX(asset_rets_norm,$A95,N$3)</f>
        <v>1.3145394863873271E-3</v>
      </c>
      <c r="O95" s="16" cm="1">
        <f t="array" ref="O95">INDEX(asset_mu,1,O$3)+INDEX(asset_rets_norm,$A95,O$3)</f>
        <v>-2.925409227789417E-3</v>
      </c>
      <c r="P95" s="16" cm="1">
        <f t="array" ref="P95">INDEX(asset_mu,1,P$3)+INDEX(asset_rets_norm,$A95,P$3)</f>
        <v>2.3462114271679537E-4</v>
      </c>
      <c r="Q95" s="16" cm="1">
        <f t="array" ref="Q95">INDEX(asset_mu,1,Q$3)+INDEX(asset_rets_norm,$A95,Q$3)</f>
        <v>-8.7396162432841701E-6</v>
      </c>
      <c r="R95" s="16" cm="1">
        <f t="array" ref="R95">INDEX(asset_mu,1,R$3)+INDEX(asset_rets_norm,$A95,R$3)</f>
        <v>8.6608035651120248E-5</v>
      </c>
      <c r="S95" s="16" cm="1">
        <f t="array" ref="S95">INDEX(asset_mu,1,S$3)+INDEX(asset_rets_norm,$A95,S$3)</f>
        <v>3.2305336291678205E-3</v>
      </c>
      <c r="T95" s="16" cm="1">
        <f t="array" ref="T95">INDEX(asset_mu,1,T$3)+INDEX(asset_rets_norm,$A95,T$3)</f>
        <v>1.9148118382892255E-2</v>
      </c>
      <c r="U95" s="16" cm="1">
        <f t="array" ref="U95">INDEX(asset_mu,1,U$3)+INDEX(asset_rets_norm,$A95,U$3)</f>
        <v>2.4470933250924035E-3</v>
      </c>
      <c r="V95" s="16" cm="1">
        <f t="array" ref="V95">INDEX(asset_mu,1,V$3)+INDEX(asset_rets_norm,$A95,V$3)</f>
        <v>4.2588583333333175E-3</v>
      </c>
      <c r="W95" s="16" cm="1">
        <f t="array" ref="W95">INDEX(asset_mu,1,W$3)+INDEX(asset_rets_norm,$A95,W$3)</f>
        <v>2.4159999999999919E-3</v>
      </c>
      <c r="X95" s="16" cm="1">
        <f t="array" ref="X95">INDEX(asset_mu,1,X$3)+INDEX(asset_rets_norm,$A95,X$3)</f>
        <v>3.9626666666666092E-3</v>
      </c>
      <c r="Y95" s="16" cm="1">
        <f t="array" ref="Y95">INDEX(asset_mu,1,Y$3)+INDEX(asset_rets_norm,$A95,Y$3)</f>
        <v>1.8266666666677254E-4</v>
      </c>
      <c r="Z95" s="19">
        <v>90</v>
      </c>
      <c r="AA95" s="16" cm="1">
        <f t="array" ref="AA95">INDEX(fx_mu,1,AA$3)+INDEX(fx_rets_norm,$A95,AA$3)</f>
        <v>0</v>
      </c>
      <c r="AB95" s="16" cm="1">
        <f t="array" ref="AB95">INDEX(fx_mu,1,AB$3)+INDEX(fx_rets_norm,$A95,AB$3)</f>
        <v>-1.3181399483708984E-3</v>
      </c>
      <c r="AC95" s="16" cm="1">
        <f t="array" ref="AC95">INDEX(fx_mu,1,AC$3)+INDEX(fx_rets_norm,$A95,AC$3)</f>
        <v>-1.0471042455355899E-2</v>
      </c>
      <c r="AD95" s="16" cm="1">
        <f t="array" ref="AD95">INDEX(fx_mu,1,AD$3)+INDEX(fx_rets_norm,$A95,AD$3)</f>
        <v>-1.5480495729861519E-2</v>
      </c>
      <c r="AE95" s="19">
        <v>90</v>
      </c>
      <c r="AF95" s="16">
        <f t="shared" si="47"/>
        <v>0</v>
      </c>
      <c r="AG95" s="19">
        <v>90</v>
      </c>
      <c r="AH95" s="18" cm="1">
        <f t="array" ref="AH95">(1+B95)*(1+INDEX(fx_rets,$AG95,INDEX(fx_ix,1,AH$3)))-1</f>
        <v>4.2588583333333929E-3</v>
      </c>
      <c r="AI95" s="18" cm="1">
        <f t="array" ref="AI95">(1+C95)*(1+INDEX(fx_rets,$AG95,INDEX(fx_ix,1,AI$3)))-1</f>
        <v>1.0054598460158548E-3</v>
      </c>
      <c r="AJ95" s="18" cm="1">
        <f t="array" ref="AJ95">(1+D95)*(1+INDEX(fx_rets,$AG95,INDEX(fx_ix,1,AJ$3)))-1</f>
        <v>-6.630944445513931E-3</v>
      </c>
      <c r="AK95" s="18" cm="1">
        <f t="array" ref="AK95">(1+E95)*(1+INDEX(fx_rets,$AG95,INDEX(fx_ix,1,AK$3)))-1</f>
        <v>-1.5359990542538893E-2</v>
      </c>
      <c r="AL95" s="18" cm="1">
        <f t="array" ref="AL95">(1+F95)*(1+INDEX(fx_rets,$AG95,INDEX(fx_ix,1,AL$3)))-1</f>
        <v>3.4367338714191842E-3</v>
      </c>
      <c r="AM95" s="18" cm="1">
        <f t="array" ref="AM95">(1+G95)*(1+INDEX(fx_rets,$AG95,INDEX(fx_ix,1,AM$3)))-1</f>
        <v>6.9610200469871764E-4</v>
      </c>
      <c r="AN95" s="18" cm="1">
        <f t="array" ref="AN95">(1+H95)*(1+INDEX(fx_rets,$AG95,INDEX(fx_ix,1,AN$3)))-1</f>
        <v>-6.8120780333550401E-3</v>
      </c>
      <c r="AO95" s="18" cm="1">
        <f t="array" ref="AO95">(1+I95)*(1+INDEX(fx_rets,$AG95,INDEX(fx_ix,1,AO$3)))-1</f>
        <v>-1.5227585925579157E-2</v>
      </c>
      <c r="AP95" s="18" cm="1">
        <f t="array" ref="AP95">(1+J95)*(1+INDEX(fx_rets,$AG95,INDEX(fx_ix,1,AP$3)))-1</f>
        <v>1.8326032807534087E-3</v>
      </c>
      <c r="AQ95" s="18" cm="1">
        <f t="array" ref="AQ95">(1+K95)*(1+INDEX(fx_rets,$AG95,INDEX(fx_ix,1,AQ$3)))-1</f>
        <v>-1.3147805841959848E-3</v>
      </c>
      <c r="AR95" s="18" cm="1">
        <f t="array" ref="AR95">(1+L95)*(1+INDEX(fx_rets,$AG95,INDEX(fx_ix,1,AR$3)))-1</f>
        <v>-8.0478144895044235E-3</v>
      </c>
      <c r="AS95" s="18" cm="1">
        <f t="array" ref="AS95">(1+M95)*(1+INDEX(fx_rets,$AG95,INDEX(fx_ix,1,AS$3)))-1</f>
        <v>-1.4823989270154714E-2</v>
      </c>
      <c r="AT95" s="18" cm="1">
        <f t="array" ref="AT95">(1+N95)*(1+INDEX(fx_rets,$AG95,INDEX(fx_ix,1,AT$3)))-1</f>
        <v>1.3145394863873783E-3</v>
      </c>
      <c r="AU95" s="18" cm="1">
        <f t="array" ref="AU95">(1+O95)*(1+INDEX(fx_rets,$AG95,INDEX(fx_ix,1,AU$3)))-1</f>
        <v>-4.239693077391804E-3</v>
      </c>
      <c r="AV95" s="18" cm="1">
        <f t="array" ref="AV95">(1+P95)*(1+INDEX(fx_rets,$AG95,INDEX(fx_ix,1,AV$3)))-1</f>
        <v>-1.023887804058532E-2</v>
      </c>
      <c r="AW95" s="18" cm="1">
        <f t="array" ref="AW95">(1+Q95)*(1+INDEX(fx_rets,$AG95,INDEX(fx_ix,1,AW$3)))-1</f>
        <v>-1.5489100052512916E-2</v>
      </c>
      <c r="AX95" s="18" cm="1">
        <f t="array" ref="AX95">(1+R95)*(1+INDEX(fx_rets,$AG95,INDEX(fx_ix,1,AX$3)))-1</f>
        <v>8.6608035651192239E-5</v>
      </c>
      <c r="AY95" s="18" cm="1">
        <f t="array" ref="AY95">(1+S95)*(1+INDEX(fx_rets,$AG95,INDEX(fx_ix,1,AY$3)))-1</f>
        <v>1.9081353853656058E-3</v>
      </c>
      <c r="AZ95" s="18" cm="1">
        <f t="array" ref="AZ95">(1+T95)*(1+INDEX(fx_rets,$AG95,INDEX(fx_ix,1,AZ$3)))-1</f>
        <v>8.4765751670090594E-3</v>
      </c>
      <c r="BA95" s="18" cm="1">
        <f t="array" ref="BA95">(1+U95)*(1+INDEX(fx_rets,$AG95,INDEX(fx_ix,1,BA$3)))-1</f>
        <v>-1.3071284622538815E-2</v>
      </c>
      <c r="BB95" s="18" cm="1">
        <f t="array" ref="BB95">(1+V95)*(1+INDEX(fx_rets,$AG95,INDEX(fx_ix,1,BB$3)))-1</f>
        <v>4.2588583333333929E-3</v>
      </c>
      <c r="BC95" s="18" cm="1">
        <f t="array" ref="BC95">(1+W95)*(1+INDEX(fx_rets,$AG95,INDEX(fx_ix,1,BC$3)))-1</f>
        <v>1.0946754255136693E-3</v>
      </c>
      <c r="BD95" s="18" cm="1">
        <f t="array" ref="BD95">(1+X95)*(1+INDEX(fx_rets,$AG95,INDEX(fx_ix,1,BD$3)))-1</f>
        <v>-6.5498690395924264E-3</v>
      </c>
      <c r="BE95" s="18" cm="1">
        <f t="array" ref="BE95">(1+Y95)*(1+INDEX(fx_rets,$AG95,INDEX(fx_ix,1,BE$3)))-1</f>
        <v>-1.530065683374815E-2</v>
      </c>
      <c r="BF95" s="19">
        <v>90</v>
      </c>
      <c r="BG95" s="18">
        <f t="shared" si="48"/>
        <v>4.2588583333333929E-3</v>
      </c>
      <c r="BH95" s="18">
        <f t="shared" si="49"/>
        <v>1.0054598460158548E-3</v>
      </c>
      <c r="BI95" s="18">
        <f t="shared" si="50"/>
        <v>-6.630944445513931E-3</v>
      </c>
      <c r="BJ95" s="18">
        <f t="shared" si="51"/>
        <v>-1.5359990542538893E-2</v>
      </c>
      <c r="BK95" s="18">
        <f t="shared" si="52"/>
        <v>3.4367338714191842E-3</v>
      </c>
      <c r="BL95" s="18">
        <f t="shared" si="53"/>
        <v>6.9610200469871764E-4</v>
      </c>
      <c r="BM95" s="18">
        <f t="shared" si="54"/>
        <v>-6.8120780333550401E-3</v>
      </c>
      <c r="BN95" s="18">
        <f t="shared" si="55"/>
        <v>-1.5227585925579157E-2</v>
      </c>
      <c r="BO95" s="18">
        <f t="shared" si="56"/>
        <v>1.8326032807534087E-3</v>
      </c>
      <c r="BP95" s="18">
        <f t="shared" si="57"/>
        <v>-1.3147805841959848E-3</v>
      </c>
      <c r="BQ95" s="18">
        <f t="shared" si="58"/>
        <v>-8.0478144895044235E-3</v>
      </c>
      <c r="BR95" s="18">
        <f t="shared" si="59"/>
        <v>-1.4823989270154714E-2</v>
      </c>
      <c r="BS95" s="18">
        <f t="shared" si="60"/>
        <v>1.3145394863873783E-3</v>
      </c>
      <c r="BT95" s="18">
        <f t="shared" si="61"/>
        <v>-4.239693077391804E-3</v>
      </c>
      <c r="BU95" s="18">
        <f t="shared" si="62"/>
        <v>-1.023887804058532E-2</v>
      </c>
      <c r="BV95" s="18">
        <f t="shared" si="63"/>
        <v>-1.5489100052512916E-2</v>
      </c>
      <c r="BW95" s="18">
        <f t="shared" si="64"/>
        <v>8.6608035651192239E-5</v>
      </c>
      <c r="BX95" s="18">
        <f t="shared" si="65"/>
        <v>1.9081353853656058E-3</v>
      </c>
      <c r="BY95" s="18">
        <f t="shared" si="66"/>
        <v>8.4765751670090594E-3</v>
      </c>
      <c r="BZ95" s="18">
        <f t="shared" si="67"/>
        <v>-1.3071284622538815E-2</v>
      </c>
      <c r="CA95" s="18">
        <f t="shared" si="68"/>
        <v>4.2588583333333929E-3</v>
      </c>
      <c r="CB95" s="18">
        <f t="shared" si="69"/>
        <v>1.0946754255136693E-3</v>
      </c>
      <c r="CC95" s="18">
        <f t="shared" si="70"/>
        <v>-6.5498690395924264E-3</v>
      </c>
      <c r="CD95" s="18">
        <f t="shared" si="71"/>
        <v>-1.530065683374815E-2</v>
      </c>
      <c r="CE95" s="19">
        <v>90</v>
      </c>
      <c r="CF95" s="18">
        <f t="shared" si="73"/>
        <v>1.8326032807534087E-3</v>
      </c>
      <c r="CG95" s="18">
        <f t="shared" si="73"/>
        <v>1.8326032807534087E-3</v>
      </c>
      <c r="CH95" s="18">
        <f t="shared" si="73"/>
        <v>1.8326032807534087E-3</v>
      </c>
      <c r="CI95" s="18">
        <f t="shared" si="73"/>
        <v>0</v>
      </c>
      <c r="CJ95" s="18">
        <f t="shared" si="73"/>
        <v>0</v>
      </c>
      <c r="CK95" s="24">
        <f t="shared" si="73"/>
        <v>1.8326032807534087E-3</v>
      </c>
      <c r="CL95" s="24">
        <f t="shared" si="73"/>
        <v>0</v>
      </c>
    </row>
    <row r="96" spans="1:90" x14ac:dyDescent="0.2">
      <c r="A96" s="19">
        <v>91</v>
      </c>
      <c r="B96" s="16" cm="1">
        <f t="array" ref="B96">INDEX(asset_mu,1,B$3)+INDEX(asset_rets_norm,$A96,B$3)</f>
        <v>4.4453166666666511E-3</v>
      </c>
      <c r="C96" s="16" cm="1">
        <f t="array" ref="C96">INDEX(asset_mu,1,C$3)+INDEX(asset_rets_norm,$A96,C$3)</f>
        <v>2.4141666666666075E-3</v>
      </c>
      <c r="D96" s="16" cm="1">
        <f t="array" ref="D96">INDEX(asset_mu,1,D$3)+INDEX(asset_rets_norm,$A96,D$3)</f>
        <v>3.9029166666666466E-3</v>
      </c>
      <c r="E96" s="16" cm="1">
        <f t="array" ref="E96">INDEX(asset_mu,1,E$3)+INDEX(asset_rets_norm,$A96,E$3)</f>
        <v>1.6770833333331698E-4</v>
      </c>
      <c r="F96" s="16" cm="1">
        <f t="array" ref="F96">INDEX(asset_mu,1,F$3)+INDEX(asset_rets_norm,$A96,F$3)</f>
        <v>4.8194921683252902E-3</v>
      </c>
      <c r="G96" s="16" cm="1">
        <f t="array" ref="G96">INDEX(asset_mu,1,G$3)+INDEX(asset_rets_norm,$A96,G$3)</f>
        <v>2.5856650728362418E-3</v>
      </c>
      <c r="H96" s="16" cm="1">
        <f t="array" ref="H96">INDEX(asset_mu,1,H$3)+INDEX(asset_rets_norm,$A96,H$3)</f>
        <v>3.9760049491530912E-3</v>
      </c>
      <c r="I96" s="16" cm="1">
        <f t="array" ref="I96">INDEX(asset_mu,1,I$3)+INDEX(asset_rets_norm,$A96,I$3)</f>
        <v>4.7413026729095664E-4</v>
      </c>
      <c r="J96" s="16" cm="1">
        <f t="array" ref="J96">INDEX(asset_mu,1,J$3)+INDEX(asset_rets_norm,$A96,J$3)</f>
        <v>7.327918342934359E-3</v>
      </c>
      <c r="K96" s="16" cm="1">
        <f t="array" ref="K96">INDEX(asset_mu,1,K$3)+INDEX(asset_rets_norm,$A96,K$3)</f>
        <v>4.0735458349592107E-3</v>
      </c>
      <c r="L96" s="16" cm="1">
        <f t="array" ref="L96">INDEX(asset_mu,1,L$3)+INDEX(asset_rets_norm,$A96,L$3)</f>
        <v>5.1511308990881306E-3</v>
      </c>
      <c r="M96" s="16" cm="1">
        <f t="array" ref="M96">INDEX(asset_mu,1,M$3)+INDEX(asset_rets_norm,$A96,M$3)</f>
        <v>1.4086185785956355E-3</v>
      </c>
      <c r="N96" s="16" cm="1">
        <f t="array" ref="N96">INDEX(asset_mu,1,N$3)+INDEX(asset_rets_norm,$A96,N$3)</f>
        <v>1.0938314723568602E-2</v>
      </c>
      <c r="O96" s="16" cm="1">
        <f t="array" ref="O96">INDEX(asset_mu,1,O$3)+INDEX(asset_rets_norm,$A96,O$3)</f>
        <v>7.5088364608177629E-3</v>
      </c>
      <c r="P96" s="16" cm="1">
        <f t="array" ref="P96">INDEX(asset_mu,1,P$3)+INDEX(asset_rets_norm,$A96,P$3)</f>
        <v>7.1207568666432856E-3</v>
      </c>
      <c r="Q96" s="16" cm="1">
        <f t="array" ref="Q96">INDEX(asset_mu,1,Q$3)+INDEX(asset_rets_norm,$A96,Q$3)</f>
        <v>1.6649114450645063E-3</v>
      </c>
      <c r="R96" s="16" cm="1">
        <f t="array" ref="R96">INDEX(asset_mu,1,R$3)+INDEX(asset_rets_norm,$A96,R$3)</f>
        <v>5.0858132577546291E-3</v>
      </c>
      <c r="S96" s="16" cm="1">
        <f t="array" ref="S96">INDEX(asset_mu,1,S$3)+INDEX(asset_rets_norm,$A96,S$3)</f>
        <v>1.1770606097146542E-2</v>
      </c>
      <c r="T96" s="16" cm="1">
        <f t="array" ref="T96">INDEX(asset_mu,1,T$3)+INDEX(asset_rets_norm,$A96,T$3)</f>
        <v>1.6268385504165803E-2</v>
      </c>
      <c r="U96" s="16" cm="1">
        <f t="array" ref="U96">INDEX(asset_mu,1,U$3)+INDEX(asset_rets_norm,$A96,U$3)</f>
        <v>-3.1196026102244864E-3</v>
      </c>
      <c r="V96" s="16" cm="1">
        <f t="array" ref="V96">INDEX(asset_mu,1,V$3)+INDEX(asset_rets_norm,$A96,V$3)</f>
        <v>4.4453166666666511E-3</v>
      </c>
      <c r="W96" s="16" cm="1">
        <f t="array" ref="W96">INDEX(asset_mu,1,W$3)+INDEX(asset_rets_norm,$A96,W$3)</f>
        <v>2.5178333333333251E-3</v>
      </c>
      <c r="X96" s="16" cm="1">
        <f t="array" ref="X96">INDEX(asset_mu,1,X$3)+INDEX(asset_rets_norm,$A96,X$3)</f>
        <v>3.9781666666666073E-3</v>
      </c>
      <c r="Y96" s="16" cm="1">
        <f t="array" ref="Y96">INDEX(asset_mu,1,Y$3)+INDEX(asset_rets_norm,$A96,Y$3)</f>
        <v>2.7816666666677251E-4</v>
      </c>
      <c r="Z96" s="19">
        <v>91</v>
      </c>
      <c r="AA96" s="16" cm="1">
        <f t="array" ref="AA96">INDEX(fx_mu,1,AA$3)+INDEX(fx_rets_norm,$A96,AA$3)</f>
        <v>0</v>
      </c>
      <c r="AB96" s="16" cm="1">
        <f t="array" ref="AB96">INDEX(fx_mu,1,AB$3)+INDEX(fx_rets_norm,$A96,AB$3)</f>
        <v>-1.9540155397522393E-3</v>
      </c>
      <c r="AC96" s="16" cm="1">
        <f t="array" ref="AC96">INDEX(fx_mu,1,AC$3)+INDEX(fx_rets_norm,$A96,AC$3)</f>
        <v>1.1263842996604774E-2</v>
      </c>
      <c r="AD96" s="16" cm="1">
        <f t="array" ref="AD96">INDEX(fx_mu,1,AD$3)+INDEX(fx_rets_norm,$A96,AD$3)</f>
        <v>-1.8445094734982107E-3</v>
      </c>
      <c r="AE96" s="19">
        <v>91</v>
      </c>
      <c r="AF96" s="16">
        <f t="shared" si="47"/>
        <v>0</v>
      </c>
      <c r="AG96" s="19">
        <v>91</v>
      </c>
      <c r="AH96" s="18" cm="1">
        <f t="array" ref="AH96">(1+B96)*(1+INDEX(fx_rets,$AG96,INDEX(fx_ix,1,AH$3)))-1</f>
        <v>4.4453166666666988E-3</v>
      </c>
      <c r="AI96" s="18" cm="1">
        <f t="array" ref="AI96">(1+C96)*(1+INDEX(fx_rets,$AG96,INDEX(fx_ix,1,AI$3)))-1</f>
        <v>4.55433807732053E-4</v>
      </c>
      <c r="AJ96" s="18" cm="1">
        <f t="array" ref="AJ96">(1+D96)*(1+INDEX(fx_rets,$AG96,INDEX(fx_ix,1,AJ$3)))-1</f>
        <v>1.5210721503833513E-2</v>
      </c>
      <c r="AK96" s="18" cm="1">
        <f t="array" ref="AK96">(1+E96)*(1+INDEX(fx_rets,$AG96,INDEX(fx_ix,1,AK$3)))-1</f>
        <v>-1.6771104797744796E-3</v>
      </c>
      <c r="AL96" s="18" cm="1">
        <f t="array" ref="AL96">(1+F96)*(1+INDEX(fx_rets,$AG96,INDEX(fx_ix,1,AL$3)))-1</f>
        <v>4.8194921683253344E-3</v>
      </c>
      <c r="AM96" s="18" cm="1">
        <f t="array" ref="AM96">(1+G96)*(1+INDEX(fx_rets,$AG96,INDEX(fx_ix,1,AM$3)))-1</f>
        <v>6.2659710335100094E-4</v>
      </c>
      <c r="AN96" s="18" cm="1">
        <f t="array" ref="AN96">(1+H96)*(1+INDEX(fx_rets,$AG96,INDEX(fx_ix,1,AN$3)))-1</f>
        <v>1.5284633041258822E-2</v>
      </c>
      <c r="AO96" s="18" cm="1">
        <f t="array" ref="AO96">(1+I96)*(1+INDEX(fx_rets,$AG96,INDEX(fx_ix,1,AO$3)))-1</f>
        <v>-1.3712537439768413E-3</v>
      </c>
      <c r="AP96" s="18" cm="1">
        <f t="array" ref="AP96">(1+J96)*(1+INDEX(fx_rets,$AG96,INDEX(fx_ix,1,AP$3)))-1</f>
        <v>7.3279183429344474E-3</v>
      </c>
      <c r="AQ96" s="18" cm="1">
        <f t="array" ref="AQ96">(1+K96)*(1+INDEX(fx_rets,$AG96,INDEX(fx_ix,1,AQ$3)))-1</f>
        <v>2.1115705233436532E-3</v>
      </c>
      <c r="AR96" s="18" cm="1">
        <f t="array" ref="AR96">(1+L96)*(1+INDEX(fx_rets,$AG96,INDEX(fx_ix,1,AR$3)))-1</f>
        <v>1.6472995425395265E-2</v>
      </c>
      <c r="AS96" s="18" cm="1">
        <f t="array" ref="AS96">(1+M96)*(1+INDEX(fx_rets,$AG96,INDEX(fx_ix,1,AS$3)))-1</f>
        <v>-4.3848910521548934E-4</v>
      </c>
      <c r="AT96" s="18" cm="1">
        <f t="array" ref="AT96">(1+N96)*(1+INDEX(fx_rets,$AG96,INDEX(fx_ix,1,AT$3)))-1</f>
        <v>1.0938314723568654E-2</v>
      </c>
      <c r="AU96" s="18" cm="1">
        <f t="array" ref="AU96">(1+O96)*(1+INDEX(fx_rets,$AG96,INDEX(fx_ix,1,AU$3)))-1</f>
        <v>5.5401485379356075E-3</v>
      </c>
      <c r="AV96" s="18" cm="1">
        <f t="array" ref="AV96">(1+P96)*(1+INDEX(fx_rets,$AG96,INDEX(fx_ix,1,AV$3)))-1</f>
        <v>1.8464806950611035E-2</v>
      </c>
      <c r="AW96" s="18" cm="1">
        <f t="array" ref="AW96">(1+Q96)*(1+INDEX(fx_rets,$AG96,INDEX(fx_ix,1,AW$3)))-1</f>
        <v>-1.826689733667175E-4</v>
      </c>
      <c r="AX96" s="18" cm="1">
        <f t="array" ref="AX96">(1+R96)*(1+INDEX(fx_rets,$AG96,INDEX(fx_ix,1,AX$3)))-1</f>
        <v>5.0858132577547011E-3</v>
      </c>
      <c r="AY96" s="18" cm="1">
        <f t="array" ref="AY96">(1+S96)*(1+INDEX(fx_rets,$AG96,INDEX(fx_ix,1,AY$3)))-1</f>
        <v>9.7935906101680459E-3</v>
      </c>
      <c r="AZ96" s="18" cm="1">
        <f t="array" ref="AZ96">(1+T96)*(1+INDEX(fx_rets,$AG96,INDEX(fx_ix,1,AZ$3)))-1</f>
        <v>2.771547304089772E-2</v>
      </c>
      <c r="BA96" s="18" cm="1">
        <f t="array" ref="BA96">(1+U96)*(1+INDEX(fx_rets,$AG96,INDEX(fx_ix,1,BA$3)))-1</f>
        <v>-4.9583579471546013E-3</v>
      </c>
      <c r="BB96" s="18" cm="1">
        <f t="array" ref="BB96">(1+V96)*(1+INDEX(fx_rets,$AG96,INDEX(fx_ix,1,BB$3)))-1</f>
        <v>4.4453166666666988E-3</v>
      </c>
      <c r="BC96" s="18" cm="1">
        <f t="array" ref="BC96">(1+W96)*(1+INDEX(fx_rets,$AG96,INDEX(fx_ix,1,BC$3)))-1</f>
        <v>5.5889790812124751E-4</v>
      </c>
      <c r="BD96" s="18" cm="1">
        <f t="array" ref="BD96">(1+X96)*(1+INDEX(fx_rets,$AG96,INDEX(fx_ix,1,BD$3)))-1</f>
        <v>1.5286819108018879E-2</v>
      </c>
      <c r="BE96" s="18" cm="1">
        <f t="array" ref="BE96">(1+Y96)*(1+INDEX(fx_rets,$AG96,INDEX(fx_ix,1,BE$3)))-1</f>
        <v>-1.5668558878834116E-3</v>
      </c>
      <c r="BF96" s="19">
        <v>91</v>
      </c>
      <c r="BG96" s="18">
        <f t="shared" si="48"/>
        <v>4.4453166666666988E-3</v>
      </c>
      <c r="BH96" s="18">
        <f t="shared" si="49"/>
        <v>4.55433807732053E-4</v>
      </c>
      <c r="BI96" s="18">
        <f t="shared" si="50"/>
        <v>1.5210721503833513E-2</v>
      </c>
      <c r="BJ96" s="18">
        <f t="shared" si="51"/>
        <v>-1.6771104797744796E-3</v>
      </c>
      <c r="BK96" s="18">
        <f t="shared" si="52"/>
        <v>4.8194921683253344E-3</v>
      </c>
      <c r="BL96" s="18">
        <f t="shared" si="53"/>
        <v>6.2659710335100094E-4</v>
      </c>
      <c r="BM96" s="18">
        <f t="shared" si="54"/>
        <v>1.5284633041258822E-2</v>
      </c>
      <c r="BN96" s="18">
        <f t="shared" si="55"/>
        <v>-1.3712537439768413E-3</v>
      </c>
      <c r="BO96" s="18">
        <f t="shared" si="56"/>
        <v>7.3279183429344474E-3</v>
      </c>
      <c r="BP96" s="18">
        <f t="shared" si="57"/>
        <v>2.1115705233436532E-3</v>
      </c>
      <c r="BQ96" s="18">
        <f t="shared" si="58"/>
        <v>1.6472995425395265E-2</v>
      </c>
      <c r="BR96" s="18">
        <f t="shared" si="59"/>
        <v>-4.3848910521548934E-4</v>
      </c>
      <c r="BS96" s="18">
        <f t="shared" si="60"/>
        <v>1.0938314723568654E-2</v>
      </c>
      <c r="BT96" s="18">
        <f t="shared" si="61"/>
        <v>5.5401485379356075E-3</v>
      </c>
      <c r="BU96" s="18">
        <f t="shared" si="62"/>
        <v>1.8464806950611035E-2</v>
      </c>
      <c r="BV96" s="18">
        <f t="shared" si="63"/>
        <v>-1.826689733667175E-4</v>
      </c>
      <c r="BW96" s="18">
        <f t="shared" si="64"/>
        <v>5.0858132577547011E-3</v>
      </c>
      <c r="BX96" s="18">
        <f t="shared" si="65"/>
        <v>9.7935906101680459E-3</v>
      </c>
      <c r="BY96" s="18">
        <f t="shared" si="66"/>
        <v>2.771547304089772E-2</v>
      </c>
      <c r="BZ96" s="18">
        <f t="shared" si="67"/>
        <v>-4.9583579471546013E-3</v>
      </c>
      <c r="CA96" s="18">
        <f t="shared" si="68"/>
        <v>4.4453166666666988E-3</v>
      </c>
      <c r="CB96" s="18">
        <f t="shared" si="69"/>
        <v>5.5889790812124751E-4</v>
      </c>
      <c r="CC96" s="18">
        <f t="shared" si="70"/>
        <v>1.5286819108018879E-2</v>
      </c>
      <c r="CD96" s="18">
        <f t="shared" si="71"/>
        <v>-1.5668558878834116E-3</v>
      </c>
      <c r="CE96" s="19">
        <v>91</v>
      </c>
      <c r="CF96" s="18">
        <f t="shared" ref="CF96:CL105" si="74">SUMPRODUCT(INDEX(port_wts,CF$3,),$BG96:$CD96)</f>
        <v>7.3279183429344474E-3</v>
      </c>
      <c r="CG96" s="18">
        <f t="shared" si="74"/>
        <v>7.3279183429344474E-3</v>
      </c>
      <c r="CH96" s="18">
        <f t="shared" si="74"/>
        <v>7.3279183429344474E-3</v>
      </c>
      <c r="CI96" s="18">
        <f t="shared" si="74"/>
        <v>0</v>
      </c>
      <c r="CJ96" s="18">
        <f t="shared" si="74"/>
        <v>0</v>
      </c>
      <c r="CK96" s="24">
        <f t="shared" si="74"/>
        <v>7.3279183429344474E-3</v>
      </c>
      <c r="CL96" s="24">
        <f t="shared" si="74"/>
        <v>0</v>
      </c>
    </row>
    <row r="97" spans="1:90" x14ac:dyDescent="0.2">
      <c r="A97" s="19">
        <v>92</v>
      </c>
      <c r="B97" s="16" cm="1">
        <f t="array" ref="B97">INDEX(asset_mu,1,B$3)+INDEX(asset_rets_norm,$A97,B$3)</f>
        <v>4.4921916666666511E-3</v>
      </c>
      <c r="C97" s="16" cm="1">
        <f t="array" ref="C97">INDEX(asset_mu,1,C$3)+INDEX(asset_rets_norm,$A97,C$3)</f>
        <v>2.5249999999999409E-3</v>
      </c>
      <c r="D97" s="16" cm="1">
        <f t="array" ref="D97">INDEX(asset_mu,1,D$3)+INDEX(asset_rets_norm,$A97,D$3)</f>
        <v>3.9057333333333134E-3</v>
      </c>
      <c r="E97" s="16" cm="1">
        <f t="array" ref="E97">INDEX(asset_mu,1,E$3)+INDEX(asset_rets_norm,$A97,E$3)</f>
        <v>3.0104166666665032E-4</v>
      </c>
      <c r="F97" s="16" cm="1">
        <f t="array" ref="F97">INDEX(asset_mu,1,F$3)+INDEX(asset_rets_norm,$A97,F$3)</f>
        <v>4.5077052893369276E-3</v>
      </c>
      <c r="G97" s="16" cm="1">
        <f t="array" ref="G97">INDEX(asset_mu,1,G$3)+INDEX(asset_rets_norm,$A97,G$3)</f>
        <v>2.1742925613801767E-3</v>
      </c>
      <c r="H97" s="16" cm="1">
        <f t="array" ref="H97">INDEX(asset_mu,1,H$3)+INDEX(asset_rets_norm,$A97,H$3)</f>
        <v>3.1640530342367489E-3</v>
      </c>
      <c r="I97" s="16" cm="1">
        <f t="array" ref="I97">INDEX(asset_mu,1,I$3)+INDEX(asset_rets_norm,$A97,I$3)</f>
        <v>9.47811148628658E-4</v>
      </c>
      <c r="J97" s="16" cm="1">
        <f t="array" ref="J97">INDEX(asset_mu,1,J$3)+INDEX(asset_rets_norm,$A97,J$3)</f>
        <v>7.0113203949135009E-3</v>
      </c>
      <c r="K97" s="16" cm="1">
        <f t="array" ref="K97">INDEX(asset_mu,1,K$3)+INDEX(asset_rets_norm,$A97,K$3)</f>
        <v>2.6466104959883413E-3</v>
      </c>
      <c r="L97" s="16" cm="1">
        <f t="array" ref="L97">INDEX(asset_mu,1,L$3)+INDEX(asset_rets_norm,$A97,L$3)</f>
        <v>1.7975861561683082E-3</v>
      </c>
      <c r="M97" s="16" cm="1">
        <f t="array" ref="M97">INDEX(asset_mu,1,M$3)+INDEX(asset_rets_norm,$A97,M$3)</f>
        <v>5.0638937880739168E-3</v>
      </c>
      <c r="N97" s="16" cm="1">
        <f t="array" ref="N97">INDEX(asset_mu,1,N$3)+INDEX(asset_rets_norm,$A97,N$3)</f>
        <v>1.1537173259028092E-2</v>
      </c>
      <c r="O97" s="16" cm="1">
        <f t="array" ref="O97">INDEX(asset_mu,1,O$3)+INDEX(asset_rets_norm,$A97,O$3)</f>
        <v>6.3091302698492216E-3</v>
      </c>
      <c r="P97" s="16" cm="1">
        <f t="array" ref="P97">INDEX(asset_mu,1,P$3)+INDEX(asset_rets_norm,$A97,P$3)</f>
        <v>3.0740110205974779E-3</v>
      </c>
      <c r="Q97" s="16" cm="1">
        <f t="array" ref="Q97">INDEX(asset_mu,1,Q$3)+INDEX(asset_rets_norm,$A97,Q$3)</f>
        <v>1.224577047578332E-2</v>
      </c>
      <c r="R97" s="16" cm="1">
        <f t="array" ref="R97">INDEX(asset_mu,1,R$3)+INDEX(asset_rets_norm,$A97,R$3)</f>
        <v>2.1274262528785764E-2</v>
      </c>
      <c r="S97" s="16" cm="1">
        <f t="array" ref="S97">INDEX(asset_mu,1,S$3)+INDEX(asset_rets_norm,$A97,S$3)</f>
        <v>3.1645209609222361E-2</v>
      </c>
      <c r="T97" s="16" cm="1">
        <f t="array" ref="T97">INDEX(asset_mu,1,T$3)+INDEX(asset_rets_norm,$A97,T$3)</f>
        <v>-3.7447497596275305E-3</v>
      </c>
      <c r="U97" s="16" cm="1">
        <f t="array" ref="U97">INDEX(asset_mu,1,U$3)+INDEX(asset_rets_norm,$A97,U$3)</f>
        <v>4.4249104440049473E-2</v>
      </c>
      <c r="V97" s="16" cm="1">
        <f t="array" ref="V97">INDEX(asset_mu,1,V$3)+INDEX(asset_rets_norm,$A97,V$3)</f>
        <v>4.4921916666666511E-3</v>
      </c>
      <c r="W97" s="16" cm="1">
        <f t="array" ref="W97">INDEX(asset_mu,1,W$3)+INDEX(asset_rets_norm,$A97,W$3)</f>
        <v>2.555416666666659E-3</v>
      </c>
      <c r="X97" s="16" cm="1">
        <f t="array" ref="X97">INDEX(asset_mu,1,X$3)+INDEX(asset_rets_norm,$A97,X$3)</f>
        <v>3.9427499999999411E-3</v>
      </c>
      <c r="Y97" s="16" cm="1">
        <f t="array" ref="Y97">INDEX(asset_mu,1,Y$3)+INDEX(asset_rets_norm,$A97,Y$3)</f>
        <v>3.3458333333343925E-4</v>
      </c>
      <c r="Z97" s="19">
        <v>92</v>
      </c>
      <c r="AA97" s="16" cm="1">
        <f t="array" ref="AA97">INDEX(fx_mu,1,AA$3)+INDEX(fx_rets_norm,$A97,AA$3)</f>
        <v>0</v>
      </c>
      <c r="AB97" s="16" cm="1">
        <f t="array" ref="AB97">INDEX(fx_mu,1,AB$3)+INDEX(fx_rets_norm,$A97,AB$3)</f>
        <v>3.6770026204150721E-3</v>
      </c>
      <c r="AC97" s="16" cm="1">
        <f t="array" ref="AC97">INDEX(fx_mu,1,AC$3)+INDEX(fx_rets_norm,$A97,AC$3)</f>
        <v>2.0613897250655773E-2</v>
      </c>
      <c r="AD97" s="16" cm="1">
        <f t="array" ref="AD97">INDEX(fx_mu,1,AD$3)+INDEX(fx_rets_norm,$A97,AD$3)</f>
        <v>-2.292038373795011E-2</v>
      </c>
      <c r="AE97" s="19">
        <v>92</v>
      </c>
      <c r="AF97" s="16">
        <f t="shared" si="47"/>
        <v>0</v>
      </c>
      <c r="AG97" s="19">
        <v>92</v>
      </c>
      <c r="AH97" s="18" cm="1">
        <f t="array" ref="AH97">(1+B97)*(1+INDEX(fx_rets,$AG97,INDEX(fx_ix,1,AH$3)))-1</f>
        <v>4.4921916666667006E-3</v>
      </c>
      <c r="AI97" s="18" cm="1">
        <f t="array" ref="AI97">(1+C97)*(1+INDEX(fx_rets,$AG97,INDEX(fx_ix,1,AI$3)))-1</f>
        <v>6.2112870520316665E-3</v>
      </c>
      <c r="AJ97" s="18" cm="1">
        <f t="array" ref="AJ97">(1+D97)*(1+INDEX(fx_rets,$AG97,INDEX(fx_ix,1,AJ$3)))-1</f>
        <v>2.4600142969610772E-2</v>
      </c>
      <c r="AK97" s="18" cm="1">
        <f t="array" ref="AK97">(1+E97)*(1+INDEX(fx_rets,$AG97,INDEX(fx_ix,1,AK$3)))-1</f>
        <v>-2.2626242061804525E-2</v>
      </c>
      <c r="AL97" s="18" cm="1">
        <f t="array" ref="AL97">(1+F97)*(1+INDEX(fx_rets,$AG97,INDEX(fx_ix,1,AL$3)))-1</f>
        <v>4.5077052893369718E-3</v>
      </c>
      <c r="AM97" s="18" cm="1">
        <f t="array" ref="AM97">(1+G97)*(1+INDEX(fx_rets,$AG97,INDEX(fx_ix,1,AM$3)))-1</f>
        <v>5.8592900612410848E-3</v>
      </c>
      <c r="AN97" s="18" cm="1">
        <f t="array" ref="AN97">(1+H97)*(1+INDEX(fx_rets,$AG97,INDEX(fx_ix,1,AN$3)))-1</f>
        <v>2.3843173749035884E-2</v>
      </c>
      <c r="AO97" s="18" cm="1">
        <f t="array" ref="AO97">(1+I97)*(1+INDEX(fx_rets,$AG97,INDEX(fx_ix,1,AO$3)))-1</f>
        <v>-2.1994296784559109E-2</v>
      </c>
      <c r="AP97" s="18" cm="1">
        <f t="array" ref="AP97">(1+J97)*(1+INDEX(fx_rets,$AG97,INDEX(fx_ix,1,AP$3)))-1</f>
        <v>7.0113203949135894E-3</v>
      </c>
      <c r="AQ97" s="18" cm="1">
        <f t="array" ref="AQ97">(1+K97)*(1+INDEX(fx_rets,$AG97,INDEX(fx_ix,1,AQ$3)))-1</f>
        <v>6.3333447101323603E-3</v>
      </c>
      <c r="AR97" s="18" cm="1">
        <f t="array" ref="AR97">(1+L97)*(1+INDEX(fx_rets,$AG97,INDEX(fx_ix,1,AR$3)))-1</f>
        <v>2.2448538663146556E-2</v>
      </c>
      <c r="AS97" s="18" cm="1">
        <f t="array" ref="AS97">(1+M97)*(1+INDEX(fx_rets,$AG97,INDEX(fx_ix,1,AS$3)))-1</f>
        <v>-1.7972556338707202E-2</v>
      </c>
      <c r="AT97" s="18" cm="1">
        <f t="array" ref="AT97">(1+N97)*(1+INDEX(fx_rets,$AG97,INDEX(fx_ix,1,AT$3)))-1</f>
        <v>1.1537173259028144E-2</v>
      </c>
      <c r="AU97" s="18" cm="1">
        <f t="array" ref="AU97">(1+O97)*(1+INDEX(fx_rets,$AG97,INDEX(fx_ix,1,AU$3)))-1</f>
        <v>1.0009331578799241E-2</v>
      </c>
      <c r="AV97" s="18" cm="1">
        <f t="array" ref="AV97">(1+P97)*(1+INDEX(fx_rets,$AG97,INDEX(fx_ix,1,AV$3)))-1</f>
        <v>2.3751275618579371E-2</v>
      </c>
      <c r="AW97" s="18" cm="1">
        <f t="array" ref="AW97">(1+Q97)*(1+INDEX(fx_rets,$AG97,INDEX(fx_ix,1,AW$3)))-1</f>
        <v>-1.0955291020638747E-2</v>
      </c>
      <c r="AX97" s="18" cm="1">
        <f t="array" ref="AX97">(1+R97)*(1+INDEX(fx_rets,$AG97,INDEX(fx_ix,1,AX$3)))-1</f>
        <v>2.1274262528785837E-2</v>
      </c>
      <c r="AY97" s="18" cm="1">
        <f t="array" ref="AY97">(1+S97)*(1+INDEX(fx_rets,$AG97,INDEX(fx_ix,1,AY$3)))-1</f>
        <v>3.5438571748294123E-2</v>
      </c>
      <c r="AZ97" s="18" cm="1">
        <f t="array" ref="AZ97">(1+T97)*(1+INDEX(fx_rets,$AG97,INDEX(fx_ix,1,AZ$3)))-1</f>
        <v>1.6791953604253784E-2</v>
      </c>
      <c r="BA97" s="18" cm="1">
        <f t="array" ref="BA97">(1+U97)*(1+INDEX(fx_rets,$AG97,INDEX(fx_ix,1,BA$3)))-1</f>
        <v>2.0314514248272797E-2</v>
      </c>
      <c r="BB97" s="18" cm="1">
        <f t="array" ref="BB97">(1+V97)*(1+INDEX(fx_rets,$AG97,INDEX(fx_ix,1,BB$3)))-1</f>
        <v>4.4921916666667006E-3</v>
      </c>
      <c r="BC97" s="18" cm="1">
        <f t="array" ref="BC97">(1+W97)*(1+INDEX(fx_rets,$AG97,INDEX(fx_ix,1,BC$3)))-1</f>
        <v>6.2418155608612302E-3</v>
      </c>
      <c r="BD97" s="18" cm="1">
        <f t="array" ref="BD97">(1+X97)*(1+INDEX(fx_rets,$AG97,INDEX(fx_ix,1,BD$3)))-1</f>
        <v>2.4637922694040748E-2</v>
      </c>
      <c r="BE97" s="18" cm="1">
        <f t="array" ref="BE97">(1+Y97)*(1+INDEX(fx_rets,$AG97,INDEX(fx_ix,1,BE$3)))-1</f>
        <v>-2.2593469183008974E-2</v>
      </c>
      <c r="BF97" s="19">
        <v>92</v>
      </c>
      <c r="BG97" s="18">
        <f t="shared" si="48"/>
        <v>4.4921916666667006E-3</v>
      </c>
      <c r="BH97" s="18">
        <f t="shared" si="49"/>
        <v>6.2112870520316665E-3</v>
      </c>
      <c r="BI97" s="18">
        <f t="shared" si="50"/>
        <v>2.4600142969610772E-2</v>
      </c>
      <c r="BJ97" s="18">
        <f t="shared" si="51"/>
        <v>-2.2626242061804525E-2</v>
      </c>
      <c r="BK97" s="18">
        <f t="shared" si="52"/>
        <v>4.5077052893369718E-3</v>
      </c>
      <c r="BL97" s="18">
        <f t="shared" si="53"/>
        <v>5.8592900612410848E-3</v>
      </c>
      <c r="BM97" s="18">
        <f t="shared" si="54"/>
        <v>2.3843173749035884E-2</v>
      </c>
      <c r="BN97" s="18">
        <f t="shared" si="55"/>
        <v>-2.1994296784559109E-2</v>
      </c>
      <c r="BO97" s="18">
        <f t="shared" si="56"/>
        <v>7.0113203949135894E-3</v>
      </c>
      <c r="BP97" s="18">
        <f t="shared" si="57"/>
        <v>6.3333447101323603E-3</v>
      </c>
      <c r="BQ97" s="18">
        <f t="shared" si="58"/>
        <v>2.2448538663146556E-2</v>
      </c>
      <c r="BR97" s="18">
        <f t="shared" si="59"/>
        <v>-1.7972556338707202E-2</v>
      </c>
      <c r="BS97" s="18">
        <f t="shared" si="60"/>
        <v>1.1537173259028144E-2</v>
      </c>
      <c r="BT97" s="18">
        <f t="shared" si="61"/>
        <v>1.0009331578799241E-2</v>
      </c>
      <c r="BU97" s="18">
        <f t="shared" si="62"/>
        <v>2.3751275618579371E-2</v>
      </c>
      <c r="BV97" s="18">
        <f t="shared" si="63"/>
        <v>-1.0955291020638747E-2</v>
      </c>
      <c r="BW97" s="18">
        <f t="shared" si="64"/>
        <v>2.1274262528785837E-2</v>
      </c>
      <c r="BX97" s="18">
        <f t="shared" si="65"/>
        <v>3.5438571748294123E-2</v>
      </c>
      <c r="BY97" s="18">
        <f t="shared" si="66"/>
        <v>1.6791953604253784E-2</v>
      </c>
      <c r="BZ97" s="18">
        <f t="shared" si="67"/>
        <v>2.0314514248272797E-2</v>
      </c>
      <c r="CA97" s="18">
        <f t="shared" si="68"/>
        <v>4.4921916666667006E-3</v>
      </c>
      <c r="CB97" s="18">
        <f t="shared" si="69"/>
        <v>6.2418155608612302E-3</v>
      </c>
      <c r="CC97" s="18">
        <f t="shared" si="70"/>
        <v>2.4637922694040748E-2</v>
      </c>
      <c r="CD97" s="18">
        <f t="shared" si="71"/>
        <v>-2.2593469183008974E-2</v>
      </c>
      <c r="CE97" s="19">
        <v>92</v>
      </c>
      <c r="CF97" s="18">
        <f t="shared" si="74"/>
        <v>7.0113203949135894E-3</v>
      </c>
      <c r="CG97" s="18">
        <f t="shared" si="74"/>
        <v>7.0113203949135894E-3</v>
      </c>
      <c r="CH97" s="18">
        <f t="shared" si="74"/>
        <v>7.0113203949135894E-3</v>
      </c>
      <c r="CI97" s="18">
        <f t="shared" si="74"/>
        <v>0</v>
      </c>
      <c r="CJ97" s="18">
        <f t="shared" si="74"/>
        <v>0</v>
      </c>
      <c r="CK97" s="24">
        <f t="shared" si="74"/>
        <v>7.0113203949135894E-3</v>
      </c>
      <c r="CL97" s="24">
        <f t="shared" si="74"/>
        <v>0</v>
      </c>
    </row>
    <row r="98" spans="1:90" x14ac:dyDescent="0.2">
      <c r="A98" s="19">
        <v>93</v>
      </c>
      <c r="B98" s="16" cm="1">
        <f t="array" ref="B98">INDEX(asset_mu,1,B$3)+INDEX(asset_rets_norm,$A98,B$3)</f>
        <v>4.4416666666666511E-3</v>
      </c>
      <c r="C98" s="16" cm="1">
        <f t="array" ref="C98">INDEX(asset_mu,1,C$3)+INDEX(asset_rets_norm,$A98,C$3)</f>
        <v>2.5783333333332741E-3</v>
      </c>
      <c r="D98" s="16" cm="1">
        <f t="array" ref="D98">INDEX(asset_mu,1,D$3)+INDEX(asset_rets_norm,$A98,D$3)</f>
        <v>4.1010416666666452E-3</v>
      </c>
      <c r="E98" s="16" cm="1">
        <f t="array" ref="E98">INDEX(asset_mu,1,E$3)+INDEX(asset_rets_norm,$A98,E$3)</f>
        <v>2.9635833333331699E-4</v>
      </c>
      <c r="F98" s="16" cm="1">
        <f t="array" ref="F98">INDEX(asset_mu,1,F$3)+INDEX(asset_rets_norm,$A98,F$3)</f>
        <v>4.493003514821803E-3</v>
      </c>
      <c r="G98" s="16" cm="1">
        <f t="array" ref="G98">INDEX(asset_mu,1,G$3)+INDEX(asset_rets_norm,$A98,G$3)</f>
        <v>2.3041839546447574E-3</v>
      </c>
      <c r="H98" s="16" cm="1">
        <f t="array" ref="H98">INDEX(asset_mu,1,H$3)+INDEX(asset_rets_norm,$A98,H$3)</f>
        <v>3.7062087623884986E-3</v>
      </c>
      <c r="I98" s="16" cm="1">
        <f t="array" ref="I98">INDEX(asset_mu,1,I$3)+INDEX(asset_rets_norm,$A98,I$3)</f>
        <v>3.2550156832558707E-4</v>
      </c>
      <c r="J98" s="16" cm="1">
        <f t="array" ref="J98">INDEX(asset_mu,1,J$3)+INDEX(asset_rets_norm,$A98,J$3)</f>
        <v>5.2043937693603496E-3</v>
      </c>
      <c r="K98" s="16" cm="1">
        <f t="array" ref="K98">INDEX(asset_mu,1,K$3)+INDEX(asset_rets_norm,$A98,K$3)</f>
        <v>1.8276893262274411E-3</v>
      </c>
      <c r="L98" s="16" cm="1">
        <f t="array" ref="L98">INDEX(asset_mu,1,L$3)+INDEX(asset_rets_norm,$A98,L$3)</f>
        <v>3.3795133098510799E-3</v>
      </c>
      <c r="M98" s="16" cm="1">
        <f t="array" ref="M98">INDEX(asset_mu,1,M$3)+INDEX(asset_rets_norm,$A98,M$3)</f>
        <v>3.6603615145291139E-4</v>
      </c>
      <c r="N98" s="16" cm="1">
        <f t="array" ref="N98">INDEX(asset_mu,1,N$3)+INDEX(asset_rets_norm,$A98,N$3)</f>
        <v>7.4191742962871942E-3</v>
      </c>
      <c r="O98" s="16" cm="1">
        <f t="array" ref="O98">INDEX(asset_mu,1,O$3)+INDEX(asset_rets_norm,$A98,O$3)</f>
        <v>1.8564970310219467E-3</v>
      </c>
      <c r="P98" s="16" cm="1">
        <f t="array" ref="P98">INDEX(asset_mu,1,P$3)+INDEX(asset_rets_norm,$A98,P$3)</f>
        <v>3.3668110199943867E-3</v>
      </c>
      <c r="Q98" s="16" cm="1">
        <f t="array" ref="Q98">INDEX(asset_mu,1,Q$3)+INDEX(asset_rets_norm,$A98,Q$3)</f>
        <v>3.835727430624179E-4</v>
      </c>
      <c r="R98" s="16" cm="1">
        <f t="array" ref="R98">INDEX(asset_mu,1,R$3)+INDEX(asset_rets_norm,$A98,R$3)</f>
        <v>2.4566274485741706E-2</v>
      </c>
      <c r="S98" s="16" cm="1">
        <f t="array" ref="S98">INDEX(asset_mu,1,S$3)+INDEX(asset_rets_norm,$A98,S$3)</f>
        <v>2.3816525323601356E-2</v>
      </c>
      <c r="T98" s="16" cm="1">
        <f t="array" ref="T98">INDEX(asset_mu,1,T$3)+INDEX(asset_rets_norm,$A98,T$3)</f>
        <v>9.2616108768898593E-3</v>
      </c>
      <c r="U98" s="16" cm="1">
        <f t="array" ref="U98">INDEX(asset_mu,1,U$3)+INDEX(asset_rets_norm,$A98,U$3)</f>
        <v>-8.1656625834226025E-4</v>
      </c>
      <c r="V98" s="16" cm="1">
        <f t="array" ref="V98">INDEX(asset_mu,1,V$3)+INDEX(asset_rets_norm,$A98,V$3)</f>
        <v>4.4416666666666511E-3</v>
      </c>
      <c r="W98" s="16" cm="1">
        <f t="array" ref="W98">INDEX(asset_mu,1,W$3)+INDEX(asset_rets_norm,$A98,W$3)</f>
        <v>2.6175833333333251E-3</v>
      </c>
      <c r="X98" s="16" cm="1">
        <f t="array" ref="X98">INDEX(asset_mu,1,X$3)+INDEX(asset_rets_norm,$A98,X$3)</f>
        <v>4.1124999999999409E-3</v>
      </c>
      <c r="Y98" s="16" cm="1">
        <f t="array" ref="Y98">INDEX(asset_mu,1,Y$3)+INDEX(asset_rets_norm,$A98,Y$3)</f>
        <v>3.3200000000010586E-4</v>
      </c>
      <c r="Z98" s="19">
        <v>93</v>
      </c>
      <c r="AA98" s="16" cm="1">
        <f t="array" ref="AA98">INDEX(fx_mu,1,AA$3)+INDEX(fx_rets_norm,$A98,AA$3)</f>
        <v>0</v>
      </c>
      <c r="AB98" s="16" cm="1">
        <f t="array" ref="AB98">INDEX(fx_mu,1,AB$3)+INDEX(fx_rets_norm,$A98,AB$3)</f>
        <v>-1.0938913691716477E-2</v>
      </c>
      <c r="AC98" s="16" cm="1">
        <f t="array" ref="AC98">INDEX(fx_mu,1,AC$3)+INDEX(fx_rets_norm,$A98,AC$3)</f>
        <v>-1.6417640785749248E-2</v>
      </c>
      <c r="AD98" s="16" cm="1">
        <f t="array" ref="AD98">INDEX(fx_mu,1,AD$3)+INDEX(fx_rets_norm,$A98,AD$3)</f>
        <v>-6.3518311042088695E-3</v>
      </c>
      <c r="AE98" s="19">
        <v>93</v>
      </c>
      <c r="AF98" s="16">
        <f t="shared" si="47"/>
        <v>0</v>
      </c>
      <c r="AG98" s="19">
        <v>93</v>
      </c>
      <c r="AH98" s="18" cm="1">
        <f t="array" ref="AH98">(1+B98)*(1+INDEX(fx_rets,$AG98,INDEX(fx_ix,1,AH$3)))-1</f>
        <v>4.4416666666666771E-3</v>
      </c>
      <c r="AI98" s="18" cm="1">
        <f t="array" ref="AI98">(1+C98)*(1+INDEX(fx_rets,$AG98,INDEX(fx_ix,1,AI$3)))-1</f>
        <v>-8.3887845241850112E-3</v>
      </c>
      <c r="AJ98" s="18" cm="1">
        <f t="array" ref="AJ98">(1+D98)*(1+INDEX(fx_rets,$AG98,INDEX(fx_ix,1,AJ$3)))-1</f>
        <v>-1.238392854801329E-2</v>
      </c>
      <c r="AK98" s="18" cm="1">
        <f t="array" ref="AK98">(1+E98)*(1+INDEX(fx_rets,$AG98,INDEX(fx_ix,1,AK$3)))-1</f>
        <v>-6.0573551889552268E-3</v>
      </c>
      <c r="AL98" s="18" cm="1">
        <f t="array" ref="AL98">(1+F98)*(1+INDEX(fx_rets,$AG98,INDEX(fx_ix,1,AL$3)))-1</f>
        <v>4.4930035148218472E-3</v>
      </c>
      <c r="AM98" s="18" cm="1">
        <f t="array" ref="AM98">(1+G98)*(1+INDEX(fx_rets,$AG98,INDEX(fx_ix,1,AM$3)))-1</f>
        <v>-8.659935006481545E-3</v>
      </c>
      <c r="AN98" s="18" cm="1">
        <f t="array" ref="AN98">(1+H98)*(1+INDEX(fx_rets,$AG98,INDEX(fx_ix,1,AN$3)))-1</f>
        <v>-1.2772279227498684E-2</v>
      </c>
      <c r="AO98" s="18" cm="1">
        <f t="array" ref="AO98">(1+I98)*(1+INDEX(fx_rets,$AG98,INDEX(fx_ix,1,AO$3)))-1</f>
        <v>-6.0283970668694176E-3</v>
      </c>
      <c r="AP98" s="18" cm="1">
        <f t="array" ref="AP98">(1+J98)*(1+INDEX(fx_rets,$AG98,INDEX(fx_ix,1,AP$3)))-1</f>
        <v>5.2043937693604381E-3</v>
      </c>
      <c r="AQ98" s="18" cm="1">
        <f t="array" ref="AQ98">(1+K98)*(1+INDEX(fx_rets,$AG98,INDEX(fx_ix,1,AQ$3)))-1</f>
        <v>-9.131217301283967E-3</v>
      </c>
      <c r="AR98" s="18" cm="1">
        <f t="array" ref="AR98">(1+L98)*(1+INDEX(fx_rets,$AG98,INDEX(fx_ix,1,AR$3)))-1</f>
        <v>-1.309361111144991E-2</v>
      </c>
      <c r="AS98" s="18" cm="1">
        <f t="array" ref="AS98">(1+M98)*(1+INDEX(fx_rets,$AG98,INDEX(fx_ix,1,AS$3)))-1</f>
        <v>-5.9881199525680939E-3</v>
      </c>
      <c r="AT98" s="18" cm="1">
        <f t="array" ref="AT98">(1+N98)*(1+INDEX(fx_rets,$AG98,INDEX(fx_ix,1,AT$3)))-1</f>
        <v>7.4191742962872453E-3</v>
      </c>
      <c r="AU98" s="18" cm="1">
        <f t="array" ref="AU98">(1+O98)*(1+INDEX(fx_rets,$AG98,INDEX(fx_ix,1,AU$3)))-1</f>
        <v>-9.1027247214857665E-3</v>
      </c>
      <c r="AV98" s="18" cm="1">
        <f t="array" ref="AV98">(1+P98)*(1+INDEX(fx_rets,$AG98,INDEX(fx_ix,1,AV$3)))-1</f>
        <v>-1.3106104859674561E-2</v>
      </c>
      <c r="AW98" s="18" cm="1">
        <f t="array" ref="AW98">(1+Q98)*(1+INDEX(fx_rets,$AG98,INDEX(fx_ix,1,AW$3)))-1</f>
        <v>-5.9706947504266639E-3</v>
      </c>
      <c r="AX98" s="18" cm="1">
        <f t="array" ref="AX98">(1+R98)*(1+INDEX(fx_rets,$AG98,INDEX(fx_ix,1,AX$3)))-1</f>
        <v>2.4566274485741779E-2</v>
      </c>
      <c r="AY98" s="18" cm="1">
        <f t="array" ref="AY98">(1+S98)*(1+INDEX(fx_rets,$AG98,INDEX(fx_ix,1,AY$3)))-1</f>
        <v>1.2617084716933347E-2</v>
      </c>
      <c r="AZ98" s="18" cm="1">
        <f t="array" ref="AZ98">(1+T98)*(1+INDEX(fx_rets,$AG98,INDEX(fx_ix,1,AZ$3)))-1</f>
        <v>-7.3080837093334461E-3</v>
      </c>
      <c r="BA98" s="18" cm="1">
        <f t="array" ref="BA98">(1+U98)*(1+INDEX(fx_rets,$AG98,INDEX(fx_ix,1,BA$3)))-1</f>
        <v>-7.1632106715927568E-3</v>
      </c>
      <c r="BB98" s="18" cm="1">
        <f t="array" ref="BB98">(1+V98)*(1+INDEX(fx_rets,$AG98,INDEX(fx_ix,1,BB$3)))-1</f>
        <v>4.4416666666666771E-3</v>
      </c>
      <c r="BC98" s="18" cm="1">
        <f t="array" ref="BC98">(1+W98)*(1+INDEX(fx_rets,$AG98,INDEX(fx_ix,1,BC$3)))-1</f>
        <v>-8.349963876547406E-3</v>
      </c>
      <c r="BD98" s="18" cm="1">
        <f t="array" ref="BD98">(1+X98)*(1+INDEX(fx_rets,$AG98,INDEX(fx_ix,1,BD$3)))-1</f>
        <v>-1.2372658333480668E-2</v>
      </c>
      <c r="BE98" s="18" cm="1">
        <f t="array" ref="BE98">(1+Y98)*(1+INDEX(fx_rets,$AG98,INDEX(fx_ix,1,BE$3)))-1</f>
        <v>-6.0219399121355099E-3</v>
      </c>
      <c r="BF98" s="19">
        <v>93</v>
      </c>
      <c r="BG98" s="18">
        <f t="shared" si="48"/>
        <v>4.4416666666666771E-3</v>
      </c>
      <c r="BH98" s="18">
        <f t="shared" si="49"/>
        <v>-8.3887845241850112E-3</v>
      </c>
      <c r="BI98" s="18">
        <f t="shared" si="50"/>
        <v>-1.238392854801329E-2</v>
      </c>
      <c r="BJ98" s="18">
        <f t="shared" si="51"/>
        <v>-6.0573551889552268E-3</v>
      </c>
      <c r="BK98" s="18">
        <f t="shared" si="52"/>
        <v>4.4930035148218472E-3</v>
      </c>
      <c r="BL98" s="18">
        <f t="shared" si="53"/>
        <v>-8.659935006481545E-3</v>
      </c>
      <c r="BM98" s="18">
        <f t="shared" si="54"/>
        <v>-1.2772279227498684E-2</v>
      </c>
      <c r="BN98" s="18">
        <f t="shared" si="55"/>
        <v>-6.0283970668694176E-3</v>
      </c>
      <c r="BO98" s="18">
        <f t="shared" si="56"/>
        <v>5.2043937693604381E-3</v>
      </c>
      <c r="BP98" s="18">
        <f t="shared" si="57"/>
        <v>-9.131217301283967E-3</v>
      </c>
      <c r="BQ98" s="18">
        <f t="shared" si="58"/>
        <v>-1.309361111144991E-2</v>
      </c>
      <c r="BR98" s="18">
        <f t="shared" si="59"/>
        <v>-5.9881199525680939E-3</v>
      </c>
      <c r="BS98" s="18">
        <f t="shared" si="60"/>
        <v>7.4191742962872453E-3</v>
      </c>
      <c r="BT98" s="18">
        <f t="shared" si="61"/>
        <v>-9.1027247214857665E-3</v>
      </c>
      <c r="BU98" s="18">
        <f t="shared" si="62"/>
        <v>-1.3106104859674561E-2</v>
      </c>
      <c r="BV98" s="18">
        <f t="shared" si="63"/>
        <v>-5.9706947504266639E-3</v>
      </c>
      <c r="BW98" s="18">
        <f t="shared" si="64"/>
        <v>2.4566274485741779E-2</v>
      </c>
      <c r="BX98" s="18">
        <f t="shared" si="65"/>
        <v>1.2617084716933347E-2</v>
      </c>
      <c r="BY98" s="18">
        <f t="shared" si="66"/>
        <v>-7.3080837093334461E-3</v>
      </c>
      <c r="BZ98" s="18">
        <f t="shared" si="67"/>
        <v>-7.1632106715927568E-3</v>
      </c>
      <c r="CA98" s="18">
        <f t="shared" si="68"/>
        <v>4.4416666666666771E-3</v>
      </c>
      <c r="CB98" s="18">
        <f t="shared" si="69"/>
        <v>-8.349963876547406E-3</v>
      </c>
      <c r="CC98" s="18">
        <f t="shared" si="70"/>
        <v>-1.2372658333480668E-2</v>
      </c>
      <c r="CD98" s="18">
        <f t="shared" si="71"/>
        <v>-6.0219399121355099E-3</v>
      </c>
      <c r="CE98" s="19">
        <v>93</v>
      </c>
      <c r="CF98" s="18">
        <f t="shared" si="74"/>
        <v>5.2043937693604381E-3</v>
      </c>
      <c r="CG98" s="18">
        <f t="shared" si="74"/>
        <v>5.2043937693604381E-3</v>
      </c>
      <c r="CH98" s="18">
        <f t="shared" si="74"/>
        <v>5.2043937693604381E-3</v>
      </c>
      <c r="CI98" s="18">
        <f t="shared" si="74"/>
        <v>0</v>
      </c>
      <c r="CJ98" s="18">
        <f t="shared" si="74"/>
        <v>0</v>
      </c>
      <c r="CK98" s="24">
        <f t="shared" si="74"/>
        <v>5.2043937693604381E-3</v>
      </c>
      <c r="CL98" s="24">
        <f t="shared" si="74"/>
        <v>0</v>
      </c>
    </row>
    <row r="99" spans="1:90" x14ac:dyDescent="0.2">
      <c r="A99" s="19">
        <v>94</v>
      </c>
      <c r="B99" s="16" cm="1">
        <f t="array" ref="B99">INDEX(asset_mu,1,B$3)+INDEX(asset_rets_norm,$A99,B$3)</f>
        <v>4.4348999999999847E-3</v>
      </c>
      <c r="C99" s="16" cm="1">
        <f t="array" ref="C99">INDEX(asset_mu,1,C$3)+INDEX(asset_rets_norm,$A99,C$3)</f>
        <v>2.7266666666666073E-3</v>
      </c>
      <c r="D99" s="16" cm="1">
        <f t="array" ref="D99">INDEX(asset_mu,1,D$3)+INDEX(asset_rets_norm,$A99,D$3)</f>
        <v>4.1317749999999799E-3</v>
      </c>
      <c r="E99" s="16" cm="1">
        <f t="array" ref="E99">INDEX(asset_mu,1,E$3)+INDEX(asset_rets_norm,$A99,E$3)</f>
        <v>3.1666666666665028E-4</v>
      </c>
      <c r="F99" s="16" cm="1">
        <f t="array" ref="F99">INDEX(asset_mu,1,F$3)+INDEX(asset_rets_norm,$A99,F$3)</f>
        <v>3.9392388906311472E-3</v>
      </c>
      <c r="G99" s="16" cm="1">
        <f t="array" ref="G99">INDEX(asset_mu,1,G$3)+INDEX(asset_rets_norm,$A99,G$3)</f>
        <v>2.5595854103630977E-3</v>
      </c>
      <c r="H99" s="16" cm="1">
        <f t="array" ref="H99">INDEX(asset_mu,1,H$3)+INDEX(asset_rets_norm,$A99,H$3)</f>
        <v>3.8506762750208055E-3</v>
      </c>
      <c r="I99" s="16" cm="1">
        <f t="array" ref="I99">INDEX(asset_mu,1,I$3)+INDEX(asset_rets_norm,$A99,I$3)</f>
        <v>-2.2679090864294294E-4</v>
      </c>
      <c r="J99" s="16" cm="1">
        <f t="array" ref="J99">INDEX(asset_mu,1,J$3)+INDEX(asset_rets_norm,$A99,J$3)</f>
        <v>3.8266234516891816E-3</v>
      </c>
      <c r="K99" s="16" cm="1">
        <f t="array" ref="K99">INDEX(asset_mu,1,K$3)+INDEX(asset_rets_norm,$A99,K$3)</f>
        <v>1.5742148936736947E-3</v>
      </c>
      <c r="L99" s="16" cm="1">
        <f t="array" ref="L99">INDEX(asset_mu,1,L$3)+INDEX(asset_rets_norm,$A99,L$3)</f>
        <v>2.4118221386426508E-3</v>
      </c>
      <c r="M99" s="16" cm="1">
        <f t="array" ref="M99">INDEX(asset_mu,1,M$3)+INDEX(asset_rets_norm,$A99,M$3)</f>
        <v>-7.4794718093863246E-4</v>
      </c>
      <c r="N99" s="16" cm="1">
        <f t="array" ref="N99">INDEX(asset_mu,1,N$3)+INDEX(asset_rets_norm,$A99,N$3)</f>
        <v>4.4145284106650905E-3</v>
      </c>
      <c r="O99" s="16" cm="1">
        <f t="array" ref="O99">INDEX(asset_mu,1,O$3)+INDEX(asset_rets_norm,$A99,O$3)</f>
        <v>8.9682292698098267E-4</v>
      </c>
      <c r="P99" s="16" cm="1">
        <f t="array" ref="P99">INDEX(asset_mu,1,P$3)+INDEX(asset_rets_norm,$A99,P$3)</f>
        <v>7.9342194436118332E-4</v>
      </c>
      <c r="Q99" s="16" cm="1">
        <f t="array" ref="Q99">INDEX(asset_mu,1,Q$3)+INDEX(asset_rets_norm,$A99,Q$3)</f>
        <v>-1.18474224316936E-3</v>
      </c>
      <c r="R99" s="16" cm="1">
        <f t="array" ref="R99">INDEX(asset_mu,1,R$3)+INDEX(asset_rets_norm,$A99,R$3)</f>
        <v>3.1508028596025126E-2</v>
      </c>
      <c r="S99" s="16" cm="1">
        <f t="array" ref="S99">INDEX(asset_mu,1,S$3)+INDEX(asset_rets_norm,$A99,S$3)</f>
        <v>2.7027165648136686E-2</v>
      </c>
      <c r="T99" s="16" cm="1">
        <f t="array" ref="T99">INDEX(asset_mu,1,T$3)+INDEX(asset_rets_norm,$A99,T$3)</f>
        <v>2.8251241444101339E-2</v>
      </c>
      <c r="U99" s="16" cm="1">
        <f t="array" ref="U99">INDEX(asset_mu,1,U$3)+INDEX(asset_rets_norm,$A99,U$3)</f>
        <v>1.6853737510525317E-2</v>
      </c>
      <c r="V99" s="16" cm="1">
        <f t="array" ref="V99">INDEX(asset_mu,1,V$3)+INDEX(asset_rets_norm,$A99,V$3)</f>
        <v>4.4348999999999847E-3</v>
      </c>
      <c r="W99" s="16" cm="1">
        <f t="array" ref="W99">INDEX(asset_mu,1,W$3)+INDEX(asset_rets_norm,$A99,W$3)</f>
        <v>2.7648333333333257E-3</v>
      </c>
      <c r="X99" s="16" cm="1">
        <f t="array" ref="X99">INDEX(asset_mu,1,X$3)+INDEX(asset_rets_norm,$A99,X$3)</f>
        <v>4.1146666666666085E-3</v>
      </c>
      <c r="Y99" s="16" cm="1">
        <f t="array" ref="Y99">INDEX(asset_mu,1,Y$3)+INDEX(asset_rets_norm,$A99,Y$3)</f>
        <v>3.3275000000010586E-4</v>
      </c>
      <c r="Z99" s="19">
        <v>94</v>
      </c>
      <c r="AA99" s="16" cm="1">
        <f t="array" ref="AA99">INDEX(fx_mu,1,AA$3)+INDEX(fx_rets_norm,$A99,AA$3)</f>
        <v>0</v>
      </c>
      <c r="AB99" s="16" cm="1">
        <f t="array" ref="AB99">INDEX(fx_mu,1,AB$3)+INDEX(fx_rets_norm,$A99,AB$3)</f>
        <v>6.8522306222330923E-3</v>
      </c>
      <c r="AC99" s="16" cm="1">
        <f t="array" ref="AC99">INDEX(fx_mu,1,AC$3)+INDEX(fx_rets_norm,$A99,AC$3)</f>
        <v>1.9686692723985384E-2</v>
      </c>
      <c r="AD99" s="16" cm="1">
        <f t="array" ref="AD99">INDEX(fx_mu,1,AD$3)+INDEX(fx_rets_norm,$A99,AD$3)</f>
        <v>1.0506434224496621E-2</v>
      </c>
      <c r="AE99" s="19">
        <v>94</v>
      </c>
      <c r="AF99" s="16">
        <f t="shared" si="47"/>
        <v>0</v>
      </c>
      <c r="AG99" s="19">
        <v>94</v>
      </c>
      <c r="AH99" s="18" cm="1">
        <f t="array" ref="AH99">(1+B99)*(1+INDEX(fx_rets,$AG99,INDEX(fx_ix,1,AH$3)))-1</f>
        <v>4.4348999999999084E-3</v>
      </c>
      <c r="AI99" s="18" cm="1">
        <f t="array" ref="AI99">(1+C99)*(1+INDEX(fx_rets,$AG99,INDEX(fx_ix,1,AI$3)))-1</f>
        <v>9.5975810377295634E-3</v>
      </c>
      <c r="AJ99" s="18" cm="1">
        <f t="array" ref="AJ99">(1+D99)*(1+INDEX(fx_rets,$AG99,INDEX(fx_ix,1,AJ$3)))-1</f>
        <v>2.389980870881514E-2</v>
      </c>
      <c r="AK99" s="18" cm="1">
        <f t="array" ref="AK99">(1+E99)*(1+INDEX(fx_rets,$AG99,INDEX(fx_ix,1,AK$3)))-1</f>
        <v>1.0826427928667837E-2</v>
      </c>
      <c r="AL99" s="18" cm="1">
        <f t="array" ref="AL99">(1+F99)*(1+INDEX(fx_rets,$AG99,INDEX(fx_ix,1,AL$3)))-1</f>
        <v>3.9392388906311915E-3</v>
      </c>
      <c r="AM99" s="18" cm="1">
        <f t="array" ref="AM99">(1+G99)*(1+INDEX(fx_rets,$AG99,INDEX(fx_ix,1,AM$3)))-1</f>
        <v>9.4293549021253753E-3</v>
      </c>
      <c r="AN99" s="18" cm="1">
        <f t="array" ref="AN99">(1+H99)*(1+INDEX(fx_rets,$AG99,INDEX(fx_ix,1,AN$3)))-1</f>
        <v>2.3613176079612108E-2</v>
      </c>
      <c r="AO99" s="18" cm="1">
        <f t="array" ref="AO99">(1+I99)*(1+INDEX(fx_rets,$AG99,INDEX(fx_ix,1,AO$3)))-1</f>
        <v>1.0277260552089329E-2</v>
      </c>
      <c r="AP99" s="18" cm="1">
        <f t="array" ref="AP99">(1+J99)*(1+INDEX(fx_rets,$AG99,INDEX(fx_ix,1,AP$3)))-1</f>
        <v>3.8266234516892705E-3</v>
      </c>
      <c r="AQ99" s="18" cm="1">
        <f t="array" ref="AQ99">(1+K99)*(1+INDEX(fx_rets,$AG99,INDEX(fx_ix,1,AQ$3)))-1</f>
        <v>8.4372323994073017E-3</v>
      </c>
      <c r="AR99" s="18" cm="1">
        <f t="array" ref="AR99">(1+L99)*(1+INDEX(fx_rets,$AG99,INDEX(fx_ix,1,AR$3)))-1</f>
        <v>2.2145995663976459E-2</v>
      </c>
      <c r="AS99" s="18" cm="1">
        <f t="array" ref="AS99">(1+M99)*(1+INDEX(fx_rets,$AG99,INDEX(fx_ix,1,AS$3)))-1</f>
        <v>9.7506287856981011E-3</v>
      </c>
      <c r="AT99" s="18" cm="1">
        <f t="array" ref="AT99">(1+N99)*(1+INDEX(fx_rets,$AG99,INDEX(fx_ix,1,AT$3)))-1</f>
        <v>4.4145284106651417E-3</v>
      </c>
      <c r="AU99" s="18" cm="1">
        <f t="array" ref="AU99">(1+O99)*(1+INDEX(fx_rets,$AG99,INDEX(fx_ix,1,AU$3)))-1</f>
        <v>7.7551987867372496E-3</v>
      </c>
      <c r="AV99" s="18" cm="1">
        <f t="array" ref="AV99">(1+P99)*(1+INDEX(fx_rets,$AG99,INDEX(fx_ix,1,AV$3)))-1</f>
        <v>2.0495734522365749E-2</v>
      </c>
      <c r="AW99" s="18" cm="1">
        <f t="array" ref="AW99">(1+Q99)*(1+INDEX(fx_rets,$AG99,INDEX(fx_ix,1,AW$3)))-1</f>
        <v>9.3092445648765842E-3</v>
      </c>
      <c r="AX99" s="18" cm="1">
        <f t="array" ref="AX99">(1+R99)*(1+INDEX(fx_rets,$AG99,INDEX(fx_ix,1,AX$3)))-1</f>
        <v>3.1508028596025195E-2</v>
      </c>
      <c r="AY99" s="18" cm="1">
        <f t="array" ref="AY99">(1+S99)*(1+INDEX(fx_rets,$AG99,INDEX(fx_ix,1,AY$3)))-1</f>
        <v>3.4064592642456093E-2</v>
      </c>
      <c r="AZ99" s="18" cm="1">
        <f t="array" ref="AZ99">(1+T99)*(1+INDEX(fx_rets,$AG99,INDEX(fx_ix,1,AZ$3)))-1</f>
        <v>4.8494107677467868E-2</v>
      </c>
      <c r="BA99" s="18" cm="1">
        <f t="array" ref="BA99">(1+U99)*(1+INDEX(fx_rets,$AG99,INDEX(fx_ix,1,BA$3)))-1</f>
        <v>2.753724441961336E-2</v>
      </c>
      <c r="BB99" s="18" cm="1">
        <f t="array" ref="BB99">(1+V99)*(1+INDEX(fx_rets,$AG99,INDEX(fx_ix,1,BB$3)))-1</f>
        <v>4.4348999999999084E-3</v>
      </c>
      <c r="BC99" s="18" cm="1">
        <f t="array" ref="BC99">(1+W99)*(1+INDEX(fx_rets,$AG99,INDEX(fx_ix,1,BC$3)))-1</f>
        <v>9.6360092311984502E-3</v>
      </c>
      <c r="BD99" s="18" cm="1">
        <f t="array" ref="BD99">(1+X99)*(1+INDEX(fx_rets,$AG99,INDEX(fx_ix,1,BD$3)))-1</f>
        <v>2.3882363568980436E-2</v>
      </c>
      <c r="BE99" s="18" cm="1">
        <f t="array" ref="BE99">(1+Y99)*(1+INDEX(fx_rets,$AG99,INDEX(fx_ix,1,BE$3)))-1</f>
        <v>1.084268024048507E-2</v>
      </c>
      <c r="BF99" s="19">
        <v>94</v>
      </c>
      <c r="BG99" s="18">
        <f t="shared" si="48"/>
        <v>4.4348999999999084E-3</v>
      </c>
      <c r="BH99" s="18">
        <f t="shared" si="49"/>
        <v>9.5975810377295634E-3</v>
      </c>
      <c r="BI99" s="18">
        <f t="shared" si="50"/>
        <v>2.389980870881514E-2</v>
      </c>
      <c r="BJ99" s="18">
        <f t="shared" si="51"/>
        <v>1.0826427928667837E-2</v>
      </c>
      <c r="BK99" s="18">
        <f t="shared" si="52"/>
        <v>3.9392388906311915E-3</v>
      </c>
      <c r="BL99" s="18">
        <f t="shared" si="53"/>
        <v>9.4293549021253753E-3</v>
      </c>
      <c r="BM99" s="18">
        <f t="shared" si="54"/>
        <v>2.3613176079612108E-2</v>
      </c>
      <c r="BN99" s="18">
        <f t="shared" si="55"/>
        <v>1.0277260552089329E-2</v>
      </c>
      <c r="BO99" s="18">
        <f t="shared" si="56"/>
        <v>3.8266234516892705E-3</v>
      </c>
      <c r="BP99" s="18">
        <f t="shared" si="57"/>
        <v>8.4372323994073017E-3</v>
      </c>
      <c r="BQ99" s="18">
        <f t="shared" si="58"/>
        <v>2.2145995663976459E-2</v>
      </c>
      <c r="BR99" s="18">
        <f t="shared" si="59"/>
        <v>9.7506287856981011E-3</v>
      </c>
      <c r="BS99" s="18">
        <f t="shared" si="60"/>
        <v>4.4145284106651417E-3</v>
      </c>
      <c r="BT99" s="18">
        <f t="shared" si="61"/>
        <v>7.7551987867372496E-3</v>
      </c>
      <c r="BU99" s="18">
        <f t="shared" si="62"/>
        <v>2.0495734522365749E-2</v>
      </c>
      <c r="BV99" s="18">
        <f t="shared" si="63"/>
        <v>9.3092445648765842E-3</v>
      </c>
      <c r="BW99" s="18">
        <f t="shared" si="64"/>
        <v>3.1508028596025195E-2</v>
      </c>
      <c r="BX99" s="18">
        <f t="shared" si="65"/>
        <v>3.4064592642456093E-2</v>
      </c>
      <c r="BY99" s="18">
        <f t="shared" si="66"/>
        <v>4.8494107677467868E-2</v>
      </c>
      <c r="BZ99" s="18">
        <f t="shared" si="67"/>
        <v>2.753724441961336E-2</v>
      </c>
      <c r="CA99" s="18">
        <f t="shared" si="68"/>
        <v>4.4348999999999084E-3</v>
      </c>
      <c r="CB99" s="18">
        <f t="shared" si="69"/>
        <v>9.6360092311984502E-3</v>
      </c>
      <c r="CC99" s="18">
        <f t="shared" si="70"/>
        <v>2.3882363568980436E-2</v>
      </c>
      <c r="CD99" s="18">
        <f t="shared" si="71"/>
        <v>1.084268024048507E-2</v>
      </c>
      <c r="CE99" s="19">
        <v>94</v>
      </c>
      <c r="CF99" s="18">
        <f t="shared" si="74"/>
        <v>3.8266234516892705E-3</v>
      </c>
      <c r="CG99" s="18">
        <f t="shared" si="74"/>
        <v>3.8266234516892705E-3</v>
      </c>
      <c r="CH99" s="18">
        <f t="shared" si="74"/>
        <v>3.8266234516892705E-3</v>
      </c>
      <c r="CI99" s="18">
        <f t="shared" si="74"/>
        <v>0</v>
      </c>
      <c r="CJ99" s="18">
        <f t="shared" si="74"/>
        <v>0</v>
      </c>
      <c r="CK99" s="24">
        <f t="shared" si="74"/>
        <v>3.8266234516892705E-3</v>
      </c>
      <c r="CL99" s="24">
        <f t="shared" si="74"/>
        <v>0</v>
      </c>
    </row>
    <row r="100" spans="1:90" x14ac:dyDescent="0.2">
      <c r="A100" s="19">
        <v>95</v>
      </c>
      <c r="B100" s="16" cm="1">
        <f t="array" ref="B100">INDEX(asset_mu,1,B$3)+INDEX(asset_rets_norm,$A100,B$3)</f>
        <v>4.4333333333333178E-3</v>
      </c>
      <c r="C100" s="16" cm="1">
        <f t="array" ref="C100">INDEX(asset_mu,1,C$3)+INDEX(asset_rets_norm,$A100,C$3)</f>
        <v>2.8191666666666079E-3</v>
      </c>
      <c r="D100" s="16" cm="1">
        <f t="array" ref="D100">INDEX(asset_mu,1,D$3)+INDEX(asset_rets_norm,$A100,D$3)</f>
        <v>4.2166666666666464E-3</v>
      </c>
      <c r="E100" s="16" cm="1">
        <f t="array" ref="E100">INDEX(asset_mu,1,E$3)+INDEX(asset_rets_norm,$A100,E$3)</f>
        <v>3.0833333333331694E-4</v>
      </c>
      <c r="F100" s="16" cm="1">
        <f t="array" ref="F100">INDEX(asset_mu,1,F$3)+INDEX(asset_rets_norm,$A100,F$3)</f>
        <v>4.2361503093539367E-3</v>
      </c>
      <c r="G100" s="16" cm="1">
        <f t="array" ref="G100">INDEX(asset_mu,1,G$3)+INDEX(asset_rets_norm,$A100,G$3)</f>
        <v>2.757925094754522E-3</v>
      </c>
      <c r="H100" s="16" cm="1">
        <f t="array" ref="H100">INDEX(asset_mu,1,H$3)+INDEX(asset_rets_norm,$A100,H$3)</f>
        <v>4.0277007171771982E-3</v>
      </c>
      <c r="I100" s="16" cm="1">
        <f t="array" ref="I100">INDEX(asset_mu,1,I$3)+INDEX(asset_rets_norm,$A100,I$3)</f>
        <v>1.5780337699214405E-4</v>
      </c>
      <c r="J100" s="16" cm="1">
        <f t="array" ref="J100">INDEX(asset_mu,1,J$3)+INDEX(asset_rets_norm,$A100,J$3)</f>
        <v>5.0756062737050914E-3</v>
      </c>
      <c r="K100" s="16" cm="1">
        <f t="array" ref="K100">INDEX(asset_mu,1,K$3)+INDEX(asset_rets_norm,$A100,K$3)</f>
        <v>3.2833395492568446E-3</v>
      </c>
      <c r="L100" s="16" cm="1">
        <f t="array" ref="L100">INDEX(asset_mu,1,L$3)+INDEX(asset_rets_norm,$A100,L$3)</f>
        <v>4.0660325282602001E-3</v>
      </c>
      <c r="M100" s="16" cm="1">
        <f t="array" ref="M100">INDEX(asset_mu,1,M$3)+INDEX(asset_rets_norm,$A100,M$3)</f>
        <v>-4.6310506561554068E-4</v>
      </c>
      <c r="N100" s="16" cm="1">
        <f t="array" ref="N100">INDEX(asset_mu,1,N$3)+INDEX(asset_rets_norm,$A100,N$3)</f>
        <v>8.0873002029091014E-3</v>
      </c>
      <c r="O100" s="16" cm="1">
        <f t="array" ref="O100">INDEX(asset_mu,1,O$3)+INDEX(asset_rets_norm,$A100,O$3)</f>
        <v>4.3755140805061534E-3</v>
      </c>
      <c r="P100" s="16" cm="1">
        <f t="array" ref="P100">INDEX(asset_mu,1,P$3)+INDEX(asset_rets_norm,$A100,P$3)</f>
        <v>3.4372711773892561E-3</v>
      </c>
      <c r="Q100" s="16" cm="1">
        <f t="array" ref="Q100">INDEX(asset_mu,1,Q$3)+INDEX(asset_rets_norm,$A100,Q$3)</f>
        <v>-1.5959075753837831E-4</v>
      </c>
      <c r="R100" s="16" cm="1">
        <f t="array" ref="R100">INDEX(asset_mu,1,R$3)+INDEX(asset_rets_norm,$A100,R$3)</f>
        <v>1.6466609576614315E-2</v>
      </c>
      <c r="S100" s="16" cm="1">
        <f t="array" ref="S100">INDEX(asset_mu,1,S$3)+INDEX(asset_rets_norm,$A100,S$3)</f>
        <v>-4.3872353176188528E-3</v>
      </c>
      <c r="T100" s="16" cm="1">
        <f t="array" ref="T100">INDEX(asset_mu,1,T$3)+INDEX(asset_rets_norm,$A100,T$3)</f>
        <v>-1.3117535730601105E-2</v>
      </c>
      <c r="U100" s="16" cm="1">
        <f t="array" ref="U100">INDEX(asset_mu,1,U$3)+INDEX(asset_rets_norm,$A100,U$3)</f>
        <v>-7.6258934021326049E-3</v>
      </c>
      <c r="V100" s="16" cm="1">
        <f t="array" ref="V100">INDEX(asset_mu,1,V$3)+INDEX(asset_rets_norm,$A100,V$3)</f>
        <v>4.4333333333333178E-3</v>
      </c>
      <c r="W100" s="16" cm="1">
        <f t="array" ref="W100">INDEX(asset_mu,1,W$3)+INDEX(asset_rets_norm,$A100,W$3)</f>
        <v>2.8354166666666588E-3</v>
      </c>
      <c r="X100" s="16" cm="1">
        <f t="array" ref="X100">INDEX(asset_mu,1,X$3)+INDEX(asset_rets_norm,$A100,X$3)</f>
        <v>4.2492499999999406E-3</v>
      </c>
      <c r="Y100" s="16" cm="1">
        <f t="array" ref="Y100">INDEX(asset_mu,1,Y$3)+INDEX(asset_rets_norm,$A100,Y$3)</f>
        <v>3.3075000000010586E-4</v>
      </c>
      <c r="Z100" s="19">
        <v>95</v>
      </c>
      <c r="AA100" s="16" cm="1">
        <f t="array" ref="AA100">INDEX(fx_mu,1,AA$3)+INDEX(fx_rets_norm,$A100,AA$3)</f>
        <v>0</v>
      </c>
      <c r="AB100" s="16" cm="1">
        <f t="array" ref="AB100">INDEX(fx_mu,1,AB$3)+INDEX(fx_rets_norm,$A100,AB$3)</f>
        <v>3.7566891768961032E-2</v>
      </c>
      <c r="AC100" s="16" cm="1">
        <f t="array" ref="AC100">INDEX(fx_mu,1,AC$3)+INDEX(fx_rets_norm,$A100,AC$3)</f>
        <v>3.1470778001776674E-2</v>
      </c>
      <c r="AD100" s="16" cm="1">
        <f t="array" ref="AD100">INDEX(fx_mu,1,AD$3)+INDEX(fx_rets_norm,$A100,AD$3)</f>
        <v>1.0351024947515077E-2</v>
      </c>
      <c r="AE100" s="19">
        <v>95</v>
      </c>
      <c r="AF100" s="16">
        <f t="shared" si="47"/>
        <v>0</v>
      </c>
      <c r="AG100" s="19">
        <v>95</v>
      </c>
      <c r="AH100" s="18" cm="1">
        <f t="array" ref="AH100">(1+B100)*(1+INDEX(fx_rets,$AG100,INDEX(fx_ix,1,AH$3)))-1</f>
        <v>4.4333333333332892E-3</v>
      </c>
      <c r="AI100" s="18" cm="1">
        <f t="array" ref="AI100">(1+C100)*(1+INDEX(fx_rets,$AG100,INDEX(fx_ix,1,AI$3)))-1</f>
        <v>4.0491965764672955E-2</v>
      </c>
      <c r="AJ100" s="18" cm="1">
        <f t="array" ref="AJ100">(1+D100)*(1+INDEX(fx_rets,$AG100,INDEX(fx_ix,1,AJ$3)))-1</f>
        <v>3.5820146449017543E-2</v>
      </c>
      <c r="AK100" s="18" cm="1">
        <f t="array" ref="AK100">(1+E100)*(1+INDEX(fx_rets,$AG100,INDEX(fx_ix,1,AK$3)))-1</f>
        <v>1.0662549846873981E-2</v>
      </c>
      <c r="AL100" s="18" cm="1">
        <f t="array" ref="AL100">(1+F100)*(1+INDEX(fx_rets,$AG100,INDEX(fx_ix,1,AL$3)))-1</f>
        <v>4.236150309353981E-3</v>
      </c>
      <c r="AM100" s="18" cm="1">
        <f t="array" ref="AM100">(1+G100)*(1+INDEX(fx_rets,$AG100,INDEX(fx_ix,1,AM$3)))-1</f>
        <v>4.0428423537257174E-2</v>
      </c>
      <c r="AN100" s="18" cm="1">
        <f t="array" ref="AN100">(1+H100)*(1+INDEX(fx_rets,$AG100,INDEX(fx_ix,1,AN$3)))-1</f>
        <v>3.5625233594081651E-2</v>
      </c>
      <c r="AO100" s="18" cm="1">
        <f t="array" ref="AO100">(1+I100)*(1+INDEX(fx_rets,$AG100,INDEX(fx_ix,1,AO$3)))-1</f>
        <v>1.0510461751199518E-2</v>
      </c>
      <c r="AP100" s="18" cm="1">
        <f t="array" ref="AP100">(1+J100)*(1+INDEX(fx_rets,$AG100,INDEX(fx_ix,1,AP$3)))-1</f>
        <v>5.0756062737051799E-3</v>
      </c>
      <c r="AQ100" s="18" cm="1">
        <f t="array" ref="AQ100">(1+K100)*(1+INDEX(fx_rets,$AG100,INDEX(fx_ix,1,AQ$3)))-1</f>
        <v>4.0973576179705651E-2</v>
      </c>
      <c r="AR100" s="18" cm="1">
        <f t="array" ref="AR100">(1+L100)*(1+INDEX(fx_rets,$AG100,INDEX(fx_ix,1,AR$3)))-1</f>
        <v>3.5664771737081713E-2</v>
      </c>
      <c r="AS100" s="18" cm="1">
        <f t="array" ref="AS100">(1+M100)*(1+INDEX(fx_rets,$AG100,INDEX(fx_ix,1,AS$3)))-1</f>
        <v>9.8831262698120259E-3</v>
      </c>
      <c r="AT100" s="18" cm="1">
        <f t="array" ref="AT100">(1+N100)*(1+INDEX(fx_rets,$AG100,INDEX(fx_ix,1,AT$3)))-1</f>
        <v>8.0873002029091534E-3</v>
      </c>
      <c r="AU100" s="18" cm="1">
        <f t="array" ref="AU100">(1+O100)*(1+INDEX(fx_rets,$AG100,INDEX(fx_ix,1,AU$3)))-1</f>
        <v>4.2106780313363235E-2</v>
      </c>
      <c r="AV100" s="18" cm="1">
        <f t="array" ref="AV100">(1+P100)*(1+INDEX(fx_rets,$AG100,INDEX(fx_ix,1,AV$3)))-1</f>
        <v>3.5016222777321637E-2</v>
      </c>
      <c r="AW100" s="18" cm="1">
        <f t="array" ref="AW100">(1+Q100)*(1+INDEX(fx_rets,$AG100,INDEX(fx_ix,1,AW$3)))-1</f>
        <v>1.018978226206424E-2</v>
      </c>
      <c r="AX100" s="18" cm="1">
        <f t="array" ref="AX100">(1+R100)*(1+INDEX(fx_rets,$AG100,INDEX(fx_ix,1,AX$3)))-1</f>
        <v>1.6466609576614388E-2</v>
      </c>
      <c r="AY100" s="18" cm="1">
        <f t="array" ref="AY100">(1+S100)*(1+INDEX(fx_rets,$AG100,INDEX(fx_ix,1,AY$3)))-1</f>
        <v>3.3014841657000193E-2</v>
      </c>
      <c r="AZ100" s="18" cm="1">
        <f t="array" ref="AZ100">(1+T100)*(1+INDEX(fx_rets,$AG100,INDEX(fx_ix,1,AZ$3)))-1</f>
        <v>1.7940423216267432E-2</v>
      </c>
      <c r="BA100" s="18" cm="1">
        <f t="array" ref="BA100">(1+U100)*(1+INDEX(fx_rets,$AG100,INDEX(fx_ix,1,BA$3)))-1</f>
        <v>2.6461957325298879E-3</v>
      </c>
      <c r="BB100" s="18" cm="1">
        <f t="array" ref="BB100">(1+V100)*(1+INDEX(fx_rets,$AG100,INDEX(fx_ix,1,BB$3)))-1</f>
        <v>4.4333333333332892E-3</v>
      </c>
      <c r="BC100" s="18" cm="1">
        <f t="array" ref="BC100">(1+W100)*(1+INDEX(fx_rets,$AG100,INDEX(fx_ix,1,BC$3)))-1</f>
        <v>4.0508826226664407E-2</v>
      </c>
      <c r="BD100" s="18" cm="1">
        <f t="array" ref="BD100">(1+X100)*(1+INDEX(fx_rets,$AG100,INDEX(fx_ix,1,BD$3)))-1</f>
        <v>3.5853755205200732E-2</v>
      </c>
      <c r="BE100" s="18" cm="1">
        <f t="array" ref="BE100">(1+Y100)*(1+INDEX(fx_rets,$AG100,INDEX(fx_ix,1,BE$3)))-1</f>
        <v>1.0685198549016617E-2</v>
      </c>
      <c r="BF100" s="19">
        <v>95</v>
      </c>
      <c r="BG100" s="18">
        <f t="shared" si="48"/>
        <v>4.4333333333332892E-3</v>
      </c>
      <c r="BH100" s="18">
        <f t="shared" si="49"/>
        <v>4.0491965764672955E-2</v>
      </c>
      <c r="BI100" s="18">
        <f t="shared" si="50"/>
        <v>3.5820146449017543E-2</v>
      </c>
      <c r="BJ100" s="18">
        <f t="shared" si="51"/>
        <v>1.0662549846873981E-2</v>
      </c>
      <c r="BK100" s="18">
        <f t="shared" si="52"/>
        <v>4.236150309353981E-3</v>
      </c>
      <c r="BL100" s="18">
        <f t="shared" si="53"/>
        <v>4.0428423537257174E-2</v>
      </c>
      <c r="BM100" s="18">
        <f t="shared" si="54"/>
        <v>3.5625233594081651E-2</v>
      </c>
      <c r="BN100" s="18">
        <f t="shared" si="55"/>
        <v>1.0510461751199518E-2</v>
      </c>
      <c r="BO100" s="18">
        <f t="shared" si="56"/>
        <v>5.0756062737051799E-3</v>
      </c>
      <c r="BP100" s="18">
        <f t="shared" si="57"/>
        <v>4.0973576179705651E-2</v>
      </c>
      <c r="BQ100" s="18">
        <f t="shared" si="58"/>
        <v>3.5664771737081713E-2</v>
      </c>
      <c r="BR100" s="18">
        <f t="shared" si="59"/>
        <v>9.8831262698120259E-3</v>
      </c>
      <c r="BS100" s="18">
        <f t="shared" si="60"/>
        <v>8.0873002029091534E-3</v>
      </c>
      <c r="BT100" s="18">
        <f t="shared" si="61"/>
        <v>4.2106780313363235E-2</v>
      </c>
      <c r="BU100" s="18">
        <f t="shared" si="62"/>
        <v>3.5016222777321637E-2</v>
      </c>
      <c r="BV100" s="18">
        <f t="shared" si="63"/>
        <v>1.018978226206424E-2</v>
      </c>
      <c r="BW100" s="18">
        <f t="shared" si="64"/>
        <v>1.6466609576614388E-2</v>
      </c>
      <c r="BX100" s="18">
        <f t="shared" si="65"/>
        <v>3.3014841657000193E-2</v>
      </c>
      <c r="BY100" s="18">
        <f t="shared" si="66"/>
        <v>1.7940423216267432E-2</v>
      </c>
      <c r="BZ100" s="18">
        <f t="shared" si="67"/>
        <v>2.6461957325298879E-3</v>
      </c>
      <c r="CA100" s="18">
        <f t="shared" si="68"/>
        <v>4.4333333333332892E-3</v>
      </c>
      <c r="CB100" s="18">
        <f t="shared" si="69"/>
        <v>4.0508826226664407E-2</v>
      </c>
      <c r="CC100" s="18">
        <f t="shared" si="70"/>
        <v>3.5853755205200732E-2</v>
      </c>
      <c r="CD100" s="18">
        <f t="shared" si="71"/>
        <v>1.0685198549016617E-2</v>
      </c>
      <c r="CE100" s="19">
        <v>95</v>
      </c>
      <c r="CF100" s="18">
        <f t="shared" si="74"/>
        <v>5.0756062737051799E-3</v>
      </c>
      <c r="CG100" s="18">
        <f t="shared" si="74"/>
        <v>5.0756062737051799E-3</v>
      </c>
      <c r="CH100" s="18">
        <f t="shared" si="74"/>
        <v>5.0756062737051799E-3</v>
      </c>
      <c r="CI100" s="18">
        <f t="shared" si="74"/>
        <v>0</v>
      </c>
      <c r="CJ100" s="18">
        <f t="shared" si="74"/>
        <v>0</v>
      </c>
      <c r="CK100" s="24">
        <f t="shared" si="74"/>
        <v>5.0756062737051799E-3</v>
      </c>
      <c r="CL100" s="24">
        <f t="shared" si="74"/>
        <v>0</v>
      </c>
    </row>
    <row r="101" spans="1:90" x14ac:dyDescent="0.2">
      <c r="A101" s="19">
        <v>96</v>
      </c>
      <c r="B101" s="16" cm="1">
        <f t="array" ref="B101">INDEX(asset_mu,1,B$3)+INDEX(asset_rets_norm,$A101,B$3)</f>
        <v>4.4583333333333176E-3</v>
      </c>
      <c r="C101" s="16" cm="1">
        <f t="array" ref="C101">INDEX(asset_mu,1,C$3)+INDEX(asset_rets_norm,$A101,C$3)</f>
        <v>2.9783333333332743E-3</v>
      </c>
      <c r="D101" s="16" cm="1">
        <f t="array" ref="D101">INDEX(asset_mu,1,D$3)+INDEX(asset_rets_norm,$A101,D$3)</f>
        <v>4.2921916666666463E-3</v>
      </c>
      <c r="E101" s="16" cm="1">
        <f t="array" ref="E101">INDEX(asset_mu,1,E$3)+INDEX(asset_rets_norm,$A101,E$3)</f>
        <v>3.4583333333331693E-4</v>
      </c>
      <c r="F101" s="16" cm="1">
        <f t="array" ref="F101">INDEX(asset_mu,1,F$3)+INDEX(asset_rets_norm,$A101,F$3)</f>
        <v>3.9181446111868469E-3</v>
      </c>
      <c r="G101" s="16" cm="1">
        <f t="array" ref="G101">INDEX(asset_mu,1,G$3)+INDEX(asset_rets_norm,$A101,G$3)</f>
        <v>2.6874749522618935E-3</v>
      </c>
      <c r="H101" s="16" cm="1">
        <f t="array" ref="H101">INDEX(asset_mu,1,H$3)+INDEX(asset_rets_norm,$A101,H$3)</f>
        <v>4.0251881263773347E-3</v>
      </c>
      <c r="I101" s="16" cm="1">
        <f t="array" ref="I101">INDEX(asset_mu,1,I$3)+INDEX(asset_rets_norm,$A101,I$3)</f>
        <v>4.0430735247701266E-4</v>
      </c>
      <c r="J101" s="16" cm="1">
        <f t="array" ref="J101">INDEX(asset_mu,1,J$3)+INDEX(asset_rets_norm,$A101,J$3)</f>
        <v>1.877826686144334E-4</v>
      </c>
      <c r="K101" s="16" cm="1">
        <f t="array" ref="K101">INDEX(asset_mu,1,K$3)+INDEX(asset_rets_norm,$A101,K$3)</f>
        <v>-8.7291314016403609E-4</v>
      </c>
      <c r="L101" s="16" cm="1">
        <f t="array" ref="L101">INDEX(asset_mu,1,L$3)+INDEX(asset_rets_norm,$A101,L$3)</f>
        <v>1.3545034251010069E-3</v>
      </c>
      <c r="M101" s="16" cm="1">
        <f t="array" ref="M101">INDEX(asset_mu,1,M$3)+INDEX(asset_rets_norm,$A101,M$3)</f>
        <v>8.8353976198317905E-4</v>
      </c>
      <c r="N101" s="16" cm="1">
        <f t="array" ref="N101">INDEX(asset_mu,1,N$3)+INDEX(asset_rets_norm,$A101,N$3)</f>
        <v>-5.0224241774414159E-3</v>
      </c>
      <c r="O101" s="16" cm="1">
        <f t="array" ref="O101">INDEX(asset_mu,1,O$3)+INDEX(asset_rets_norm,$A101,O$3)</f>
        <v>-7.0412427709062586E-3</v>
      </c>
      <c r="P101" s="16" cm="1">
        <f t="array" ref="P101">INDEX(asset_mu,1,P$3)+INDEX(asset_rets_norm,$A101,P$3)</f>
        <v>-3.4017213441555946E-3</v>
      </c>
      <c r="Q101" s="16" cm="1">
        <f t="array" ref="Q101">INDEX(asset_mu,1,Q$3)+INDEX(asset_rets_norm,$A101,Q$3)</f>
        <v>6.6003468417549988E-4</v>
      </c>
      <c r="R101" s="16" cm="1">
        <f t="array" ref="R101">INDEX(asset_mu,1,R$3)+INDEX(asset_rets_norm,$A101,R$3)</f>
        <v>1.2615751483260922E-2</v>
      </c>
      <c r="S101" s="16" cm="1">
        <f t="array" ref="S101">INDEX(asset_mu,1,S$3)+INDEX(asset_rets_norm,$A101,S$3)</f>
        <v>3.3283758398687815E-2</v>
      </c>
      <c r="T101" s="16" cm="1">
        <f t="array" ref="T101">INDEX(asset_mu,1,T$3)+INDEX(asset_rets_norm,$A101,T$3)</f>
        <v>2.8435392143896166E-2</v>
      </c>
      <c r="U101" s="16" cm="1">
        <f t="array" ref="U101">INDEX(asset_mu,1,U$3)+INDEX(asset_rets_norm,$A101,U$3)</f>
        <v>5.8466308597650445E-2</v>
      </c>
      <c r="V101" s="16" cm="1">
        <f t="array" ref="V101">INDEX(asset_mu,1,V$3)+INDEX(asset_rets_norm,$A101,V$3)</f>
        <v>4.4583333333333176E-3</v>
      </c>
      <c r="W101" s="16" cm="1">
        <f t="array" ref="W101">INDEX(asset_mu,1,W$3)+INDEX(asset_rets_norm,$A101,W$3)</f>
        <v>3.0050833333333258E-3</v>
      </c>
      <c r="X101" s="16" cm="1">
        <f t="array" ref="X101">INDEX(asset_mu,1,X$3)+INDEX(asset_rets_norm,$A101,X$3)</f>
        <v>4.3271666666666077E-3</v>
      </c>
      <c r="Y101" s="16" cm="1">
        <f t="array" ref="Y101">INDEX(asset_mu,1,Y$3)+INDEX(asset_rets_norm,$A101,Y$3)</f>
        <v>3.4783333333343922E-4</v>
      </c>
      <c r="Z101" s="19">
        <v>96</v>
      </c>
      <c r="AA101" s="16" cm="1">
        <f t="array" ref="AA101">INDEX(fx_mu,1,AA$3)+INDEX(fx_rets_norm,$A101,AA$3)</f>
        <v>0</v>
      </c>
      <c r="AB101" s="16" cm="1">
        <f t="array" ref="AB101">INDEX(fx_mu,1,AB$3)+INDEX(fx_rets_norm,$A101,AB$3)</f>
        <v>-3.3384993231709501E-3</v>
      </c>
      <c r="AC101" s="16" cm="1">
        <f t="array" ref="AC101">INDEX(fx_mu,1,AC$3)+INDEX(fx_rets_norm,$A101,AC$3)</f>
        <v>-2.7215815049990077E-3</v>
      </c>
      <c r="AD101" s="16" cm="1">
        <f t="array" ref="AD101">INDEX(fx_mu,1,AD$3)+INDEX(fx_rets_norm,$A101,AD$3)</f>
        <v>-2.7048890659431255E-2</v>
      </c>
      <c r="AE101" s="19">
        <v>96</v>
      </c>
      <c r="AF101" s="16">
        <f t="shared" si="47"/>
        <v>0</v>
      </c>
      <c r="AG101" s="19">
        <v>96</v>
      </c>
      <c r="AH101" s="18" cm="1">
        <f t="array" ref="AH101">(1+B101)*(1+INDEX(fx_rets,$AG101,INDEX(fx_ix,1,AH$3)))-1</f>
        <v>4.4583333333332309E-3</v>
      </c>
      <c r="AI101" s="18" cm="1">
        <f t="array" ref="AI101">(1+C101)*(1+INDEX(fx_rets,$AG101,INDEX(fx_ix,1,AI$3)))-1</f>
        <v>-3.7010915365520702E-4</v>
      </c>
      <c r="AJ101" s="18" cm="1">
        <f t="array" ref="AJ101">(1+D101)*(1+INDEX(fx_rets,$AG101,INDEX(fx_ix,1,AJ$3)))-1</f>
        <v>1.5589286122117407E-3</v>
      </c>
      <c r="AK101" s="18" cm="1">
        <f t="array" ref="AK101">(1+E101)*(1+INDEX(fx_rets,$AG101,INDEX(fx_ix,1,AK$3)))-1</f>
        <v>-2.6712411734117758E-2</v>
      </c>
      <c r="AL101" s="18" cm="1">
        <f t="array" ref="AL101">(1+F101)*(1+INDEX(fx_rets,$AG101,INDEX(fx_ix,1,AL$3)))-1</f>
        <v>3.9181446111868912E-3</v>
      </c>
      <c r="AM101" s="18" cm="1">
        <f t="array" ref="AM101">(1+G101)*(1+INDEX(fx_rets,$AG101,INDEX(fx_ix,1,AM$3)))-1</f>
        <v>-6.5999650421832978E-4</v>
      </c>
      <c r="AN101" s="18" cm="1">
        <f t="array" ref="AN101">(1+H101)*(1+INDEX(fx_rets,$AG101,INDEX(fx_ix,1,AN$3)))-1</f>
        <v>1.2926517438194285E-3</v>
      </c>
      <c r="AO101" s="18" cm="1">
        <f t="array" ref="AO101">(1+I101)*(1+INDEX(fx_rets,$AG101,INDEX(fx_ix,1,AO$3)))-1</f>
        <v>-2.6655519372324132E-2</v>
      </c>
      <c r="AP101" s="18" cm="1">
        <f t="array" ref="AP101">(1+J101)*(1+INDEX(fx_rets,$AG101,INDEX(fx_ix,1,AP$3)))-1</f>
        <v>1.8778266861452231E-4</v>
      </c>
      <c r="AQ101" s="18" cm="1">
        <f t="array" ref="AQ101">(1+K101)*(1+INDEX(fx_rets,$AG101,INDEX(fx_ix,1,AQ$3)))-1</f>
        <v>-4.2084982434074103E-3</v>
      </c>
      <c r="AR101" s="18" cm="1">
        <f t="array" ref="AR101">(1+L101)*(1+INDEX(fx_rets,$AG101,INDEX(fx_ix,1,AR$3)))-1</f>
        <v>-1.370764471368191E-3</v>
      </c>
      <c r="AS101" s="18" cm="1">
        <f t="array" ref="AS101">(1+M101)*(1+INDEX(fx_rets,$AG101,INDEX(fx_ix,1,AS$3)))-1</f>
        <v>-2.618924966786329E-2</v>
      </c>
      <c r="AT101" s="18" cm="1">
        <f t="array" ref="AT101">(1+N101)*(1+INDEX(fx_rets,$AG101,INDEX(fx_ix,1,AT$3)))-1</f>
        <v>-5.0224241774413647E-3</v>
      </c>
      <c r="AU101" s="18" cm="1">
        <f t="array" ref="AU101">(1+O101)*(1+INDEX(fx_rets,$AG101,INDEX(fx_ix,1,AU$3)))-1</f>
        <v>-1.0356234909852269E-2</v>
      </c>
      <c r="AV101" s="18" cm="1">
        <f t="array" ref="AV101">(1+P101)*(1+INDEX(fx_rets,$AG101,INDEX(fx_ix,1,AV$3)))-1</f>
        <v>-6.1140447872591874E-3</v>
      </c>
      <c r="AW101" s="18" cm="1">
        <f t="array" ref="AW101">(1+Q101)*(1+INDEX(fx_rets,$AG101,INDEX(fx_ix,1,AW$3)))-1</f>
        <v>-2.6406709181259536E-2</v>
      </c>
      <c r="AX101" s="18" cm="1">
        <f t="array" ref="AX101">(1+R101)*(1+INDEX(fx_rets,$AG101,INDEX(fx_ix,1,AX$3)))-1</f>
        <v>1.2615751483260995E-2</v>
      </c>
      <c r="AY101" s="18" cm="1">
        <f t="array" ref="AY101">(1+S101)*(1+INDEX(fx_rets,$AG101,INDEX(fx_ix,1,AY$3)))-1</f>
        <v>2.9834141270630221E-2</v>
      </c>
      <c r="AZ101" s="18" cm="1">
        <f t="array" ref="AZ101">(1+T101)*(1+INDEX(fx_rets,$AG101,INDEX(fx_ix,1,AZ$3)))-1</f>
        <v>2.5636421401550979E-2</v>
      </c>
      <c r="BA101" s="18" cm="1">
        <f t="array" ref="BA101">(1+U101)*(1+INDEX(fx_rets,$AG101,INDEX(fx_ix,1,BA$3)))-1</f>
        <v>2.983596914970077E-2</v>
      </c>
      <c r="BB101" s="18" cm="1">
        <f t="array" ref="BB101">(1+V101)*(1+INDEX(fx_rets,$AG101,INDEX(fx_ix,1,BB$3)))-1</f>
        <v>4.4583333333332309E-3</v>
      </c>
      <c r="BC101" s="18" cm="1">
        <f t="array" ref="BC101">(1+W101)*(1+INDEX(fx_rets,$AG101,INDEX(fx_ix,1,BC$3)))-1</f>
        <v>-3.4344845851208561E-4</v>
      </c>
      <c r="BD101" s="18" cm="1">
        <f t="array" ref="BD101">(1+X101)*(1+INDEX(fx_rets,$AG101,INDEX(fx_ix,1,BD$3)))-1</f>
        <v>1.5938084248985351E-3</v>
      </c>
      <c r="BE101" s="18" cm="1">
        <f t="array" ref="BE101">(1+Y101)*(1+INDEX(fx_rets,$AG101,INDEX(fx_ix,1,BE$3)))-1</f>
        <v>-2.6710465831898733E-2</v>
      </c>
      <c r="BF101" s="19">
        <v>96</v>
      </c>
      <c r="BG101" s="18">
        <f t="shared" si="48"/>
        <v>4.4583333333332309E-3</v>
      </c>
      <c r="BH101" s="18">
        <f t="shared" si="49"/>
        <v>-3.7010915365520702E-4</v>
      </c>
      <c r="BI101" s="18">
        <f t="shared" si="50"/>
        <v>1.5589286122117407E-3</v>
      </c>
      <c r="BJ101" s="18">
        <f t="shared" si="51"/>
        <v>-2.6712411734117758E-2</v>
      </c>
      <c r="BK101" s="18">
        <f t="shared" si="52"/>
        <v>3.9181446111868912E-3</v>
      </c>
      <c r="BL101" s="18">
        <f t="shared" si="53"/>
        <v>-6.5999650421832978E-4</v>
      </c>
      <c r="BM101" s="18">
        <f t="shared" si="54"/>
        <v>1.2926517438194285E-3</v>
      </c>
      <c r="BN101" s="18">
        <f t="shared" si="55"/>
        <v>-2.6655519372324132E-2</v>
      </c>
      <c r="BO101" s="18">
        <f t="shared" si="56"/>
        <v>1.8778266861452231E-4</v>
      </c>
      <c r="BP101" s="18">
        <f t="shared" si="57"/>
        <v>-4.2084982434074103E-3</v>
      </c>
      <c r="BQ101" s="18">
        <f t="shared" si="58"/>
        <v>-1.370764471368191E-3</v>
      </c>
      <c r="BR101" s="18">
        <f t="shared" si="59"/>
        <v>-2.618924966786329E-2</v>
      </c>
      <c r="BS101" s="18">
        <f t="shared" si="60"/>
        <v>-5.0224241774413647E-3</v>
      </c>
      <c r="BT101" s="18">
        <f t="shared" si="61"/>
        <v>-1.0356234909852269E-2</v>
      </c>
      <c r="BU101" s="18">
        <f t="shared" si="62"/>
        <v>-6.1140447872591874E-3</v>
      </c>
      <c r="BV101" s="18">
        <f t="shared" si="63"/>
        <v>-2.6406709181259536E-2</v>
      </c>
      <c r="BW101" s="18">
        <f t="shared" si="64"/>
        <v>1.2615751483260995E-2</v>
      </c>
      <c r="BX101" s="18">
        <f t="shared" si="65"/>
        <v>2.9834141270630221E-2</v>
      </c>
      <c r="BY101" s="18">
        <f t="shared" si="66"/>
        <v>2.5636421401550979E-2</v>
      </c>
      <c r="BZ101" s="18">
        <f t="shared" si="67"/>
        <v>2.983596914970077E-2</v>
      </c>
      <c r="CA101" s="18">
        <f t="shared" si="68"/>
        <v>4.4583333333332309E-3</v>
      </c>
      <c r="CB101" s="18">
        <f t="shared" si="69"/>
        <v>-3.4344845851208561E-4</v>
      </c>
      <c r="CC101" s="18">
        <f t="shared" si="70"/>
        <v>1.5938084248985351E-3</v>
      </c>
      <c r="CD101" s="18">
        <f t="shared" si="71"/>
        <v>-2.6710465831898733E-2</v>
      </c>
      <c r="CE101" s="19">
        <v>96</v>
      </c>
      <c r="CF101" s="18">
        <f t="shared" si="74"/>
        <v>1.8778266861452231E-4</v>
      </c>
      <c r="CG101" s="18">
        <f t="shared" si="74"/>
        <v>1.8778266861452231E-4</v>
      </c>
      <c r="CH101" s="18">
        <f t="shared" si="74"/>
        <v>1.8778266861452231E-4</v>
      </c>
      <c r="CI101" s="18">
        <f t="shared" si="74"/>
        <v>0</v>
      </c>
      <c r="CJ101" s="18">
        <f t="shared" si="74"/>
        <v>0</v>
      </c>
      <c r="CK101" s="24">
        <f t="shared" si="74"/>
        <v>1.8778266861452231E-4</v>
      </c>
      <c r="CL101" s="24">
        <f t="shared" si="74"/>
        <v>0</v>
      </c>
    </row>
    <row r="102" spans="1:90" x14ac:dyDescent="0.2">
      <c r="A102" s="19">
        <v>97</v>
      </c>
      <c r="B102" s="16" cm="1">
        <f t="array" ref="B102">INDEX(asset_mu,1,B$3)+INDEX(asset_rets_norm,$A102,B$3)</f>
        <v>4.4348999999999847E-3</v>
      </c>
      <c r="C102" s="16" cm="1">
        <f t="array" ref="C102">INDEX(asset_mu,1,C$3)+INDEX(asset_rets_norm,$A102,C$3)</f>
        <v>3.0274999999999408E-3</v>
      </c>
      <c r="D102" s="16" cm="1">
        <f t="array" ref="D102">INDEX(asset_mu,1,D$3)+INDEX(asset_rets_norm,$A102,D$3)</f>
        <v>4.3802083333333124E-3</v>
      </c>
      <c r="E102" s="16" cm="1">
        <f t="array" ref="E102">INDEX(asset_mu,1,E$3)+INDEX(asset_rets_norm,$A102,E$3)</f>
        <v>3.9479166666665029E-4</v>
      </c>
      <c r="F102" s="16" cm="1">
        <f t="array" ref="F102">INDEX(asset_mu,1,F$3)+INDEX(asset_rets_norm,$A102,F$3)</f>
        <v>3.9626456775092135E-3</v>
      </c>
      <c r="G102" s="16" cm="1">
        <f t="array" ref="G102">INDEX(asset_mu,1,G$3)+INDEX(asset_rets_norm,$A102,G$3)</f>
        <v>2.7978275691816113E-3</v>
      </c>
      <c r="H102" s="16" cm="1">
        <f t="array" ref="H102">INDEX(asset_mu,1,H$3)+INDEX(asset_rets_norm,$A102,H$3)</f>
        <v>3.0509557169746924E-3</v>
      </c>
      <c r="I102" s="16" cm="1">
        <f t="array" ref="I102">INDEX(asset_mu,1,I$3)+INDEX(asset_rets_norm,$A102,I$3)</f>
        <v>9.1671677394558637E-4</v>
      </c>
      <c r="J102" s="16" cm="1">
        <f t="array" ref="J102">INDEX(asset_mu,1,J$3)+INDEX(asset_rets_norm,$A102,J$3)</f>
        <v>2.1500791297005772E-3</v>
      </c>
      <c r="K102" s="16" cm="1">
        <f t="array" ref="K102">INDEX(asset_mu,1,K$3)+INDEX(asset_rets_norm,$A102,K$3)</f>
        <v>1.9200935464260686E-3</v>
      </c>
      <c r="L102" s="16" cm="1">
        <f t="array" ref="L102">INDEX(asset_mu,1,L$3)+INDEX(asset_rets_norm,$A102,L$3)</f>
        <v>-9.8466508457185518E-4</v>
      </c>
      <c r="M102" s="16" cm="1">
        <f t="array" ref="M102">INDEX(asset_mu,1,M$3)+INDEX(asset_rets_norm,$A102,M$3)</f>
        <v>2.3253185201931232E-3</v>
      </c>
      <c r="N102" s="16" cm="1">
        <f t="array" ref="N102">INDEX(asset_mu,1,N$3)+INDEX(asset_rets_norm,$A102,N$3)</f>
        <v>-2.7275233864692671E-4</v>
      </c>
      <c r="O102" s="16" cm="1">
        <f t="array" ref="O102">INDEX(asset_mu,1,O$3)+INDEX(asset_rets_norm,$A102,O$3)</f>
        <v>1.1336808064996064E-4</v>
      </c>
      <c r="P102" s="16" cm="1">
        <f t="array" ref="P102">INDEX(asset_mu,1,P$3)+INDEX(asset_rets_norm,$A102,P$3)</f>
        <v>-5.3200274534704658E-3</v>
      </c>
      <c r="Q102" s="16" cm="1">
        <f t="array" ref="Q102">INDEX(asset_mu,1,Q$3)+INDEX(asset_rets_norm,$A102,Q$3)</f>
        <v>3.647196271755112E-3</v>
      </c>
      <c r="R102" s="16" cm="1">
        <f t="array" ref="R102">INDEX(asset_mu,1,R$3)+INDEX(asset_rets_norm,$A102,R$3)</f>
        <v>1.4059084819854666E-2</v>
      </c>
      <c r="S102" s="16" cm="1">
        <f t="array" ref="S102">INDEX(asset_mu,1,S$3)+INDEX(asset_rets_norm,$A102,S$3)</f>
        <v>1.4223508109341599E-2</v>
      </c>
      <c r="T102" s="16" cm="1">
        <f t="array" ref="T102">INDEX(asset_mu,1,T$3)+INDEX(asset_rets_norm,$A102,T$3)</f>
        <v>-2.8452932098765428E-3</v>
      </c>
      <c r="U102" s="16" cm="1">
        <f t="array" ref="U102">INDEX(asset_mu,1,U$3)+INDEX(asset_rets_norm,$A102,U$3)</f>
        <v>9.1484706397308938E-3</v>
      </c>
      <c r="V102" s="16" cm="1">
        <f t="array" ref="V102">INDEX(asset_mu,1,V$3)+INDEX(asset_rets_norm,$A102,V$3)</f>
        <v>4.4348999999999847E-3</v>
      </c>
      <c r="W102" s="16" cm="1">
        <f t="array" ref="W102">INDEX(asset_mu,1,W$3)+INDEX(asset_rets_norm,$A102,W$3)</f>
        <v>3.050333333333325E-3</v>
      </c>
      <c r="X102" s="16" cm="1">
        <f t="array" ref="X102">INDEX(asset_mu,1,X$3)+INDEX(asset_rets_norm,$A102,X$3)</f>
        <v>4.3143333333332742E-3</v>
      </c>
      <c r="Y102" s="16" cm="1">
        <f t="array" ref="Y102">INDEX(asset_mu,1,Y$3)+INDEX(asset_rets_norm,$A102,Y$3)</f>
        <v>4.1116666666677254E-4</v>
      </c>
      <c r="Z102" s="19">
        <v>97</v>
      </c>
      <c r="AA102" s="16" cm="1">
        <f t="array" ref="AA102">INDEX(fx_mu,1,AA$3)+INDEX(fx_rets_norm,$A102,AA$3)</f>
        <v>0</v>
      </c>
      <c r="AB102" s="16" cm="1">
        <f t="array" ref="AB102">INDEX(fx_mu,1,AB$3)+INDEX(fx_rets_norm,$A102,AB$3)</f>
        <v>-1.2550444057522557E-2</v>
      </c>
      <c r="AC102" s="16" cm="1">
        <f t="array" ref="AC102">INDEX(fx_mu,1,AC$3)+INDEX(fx_rets_norm,$A102,AC$3)</f>
        <v>4.1455684096853929E-3</v>
      </c>
      <c r="AD102" s="16" cm="1">
        <f t="array" ref="AD102">INDEX(fx_mu,1,AD$3)+INDEX(fx_rets_norm,$A102,AD$3)</f>
        <v>-1.3339136357888613E-2</v>
      </c>
      <c r="AE102" s="19">
        <v>97</v>
      </c>
      <c r="AF102" s="16">
        <f t="shared" si="47"/>
        <v>0</v>
      </c>
      <c r="AG102" s="19">
        <v>97</v>
      </c>
      <c r="AH102" s="18" cm="1">
        <f t="array" ref="AH102">(1+B102)*(1+INDEX(fx_rets,$AG102,INDEX(fx_ix,1,AH$3)))-1</f>
        <v>4.4348999999999084E-3</v>
      </c>
      <c r="AI102" s="18" cm="1">
        <f t="array" ref="AI102">(1+C102)*(1+INDEX(fx_rets,$AG102,INDEX(fx_ix,1,AI$3)))-1</f>
        <v>-9.5609405269068137E-3</v>
      </c>
      <c r="AJ102" s="18" cm="1">
        <f t="array" ref="AJ102">(1+D102)*(1+INDEX(fx_rets,$AG102,INDEX(fx_ix,1,AJ$3)))-1</f>
        <v>8.5439351963132459E-3</v>
      </c>
      <c r="AK102" s="18" cm="1">
        <f t="array" ref="AK102">(1+E102)*(1+INDEX(fx_rets,$AG102,INDEX(fx_ix,1,AK$3)))-1</f>
        <v>-1.2949610871096584E-2</v>
      </c>
      <c r="AL102" s="18" cm="1">
        <f t="array" ref="AL102">(1+F102)*(1+INDEX(fx_rets,$AG102,INDEX(fx_ix,1,AL$3)))-1</f>
        <v>3.9626456775092578E-3</v>
      </c>
      <c r="AM102" s="18" cm="1">
        <f t="array" ref="AM102">(1+G102)*(1+INDEX(fx_rets,$AG102,INDEX(fx_ix,1,AM$3)))-1</f>
        <v>-9.7877304667306486E-3</v>
      </c>
      <c r="AN102" s="18" cm="1">
        <f t="array" ref="AN102">(1+H102)*(1+INDEX(fx_rets,$AG102,INDEX(fx_ix,1,AN$3)))-1</f>
        <v>7.2091720722997632E-3</v>
      </c>
      <c r="AO102" s="18" cm="1">
        <f t="array" ref="AO102">(1+I102)*(1+INDEX(fx_rets,$AG102,INDEX(fx_ix,1,AO$3)))-1</f>
        <v>-1.2434647793992171E-2</v>
      </c>
      <c r="AP102" s="18" cm="1">
        <f t="array" ref="AP102">(1+J102)*(1+INDEX(fx_rets,$AG102,INDEX(fx_ix,1,AP$3)))-1</f>
        <v>2.1500791297006661E-3</v>
      </c>
      <c r="AQ102" s="18" cm="1">
        <f t="array" ref="AQ102">(1+K102)*(1+INDEX(fx_rets,$AG102,INDEX(fx_ix,1,AQ$3)))-1</f>
        <v>-1.0654448537736116E-2</v>
      </c>
      <c r="AR102" s="18" cm="1">
        <f t="array" ref="AR102">(1+L102)*(1+INDEX(fx_rets,$AG102,INDEX(fx_ix,1,AR$3)))-1</f>
        <v>3.1568213286448099E-3</v>
      </c>
      <c r="AS102" s="18" cm="1">
        <f t="array" ref="AS102">(1+M102)*(1+INDEX(fx_rets,$AG102,INDEX(fx_ix,1,AS$3)))-1</f>
        <v>-1.1044835578511991E-2</v>
      </c>
      <c r="AT102" s="18" cm="1">
        <f t="array" ref="AT102">(1+N102)*(1+INDEX(fx_rets,$AG102,INDEX(fx_ix,1,AT$3)))-1</f>
        <v>-2.7275233864687554E-4</v>
      </c>
      <c r="AU102" s="18" cm="1">
        <f t="array" ref="AU102">(1+O102)*(1+INDEX(fx_rets,$AG102,INDEX(fx_ix,1,AU$3)))-1</f>
        <v>-1.2438498796626729E-2</v>
      </c>
      <c r="AV102" s="18" cm="1">
        <f t="array" ref="AV102">(1+P102)*(1+INDEX(fx_rets,$AG102,INDEX(fx_ix,1,AV$3)))-1</f>
        <v>-1.1965135815348305E-3</v>
      </c>
      <c r="AW102" s="18" cm="1">
        <f t="array" ref="AW102">(1+Q102)*(1+INDEX(fx_rets,$AG102,INDEX(fx_ix,1,AW$3)))-1</f>
        <v>-9.7405905345265831E-3</v>
      </c>
      <c r="AX102" s="18" cm="1">
        <f t="array" ref="AX102">(1+R102)*(1+INDEX(fx_rets,$AG102,INDEX(fx_ix,1,AX$3)))-1</f>
        <v>1.4059084819854739E-2</v>
      </c>
      <c r="AY102" s="18" cm="1">
        <f t="array" ref="AY102">(1+S102)*(1+INDEX(fx_rets,$AG102,INDEX(fx_ix,1,AY$3)))-1</f>
        <v>1.4945527089909039E-3</v>
      </c>
      <c r="AZ102" s="18" cm="1">
        <f t="array" ref="AZ102">(1+T102)*(1+INDEX(fx_rets,$AG102,INDEX(fx_ix,1,AZ$3)))-1</f>
        <v>1.2884798421617383E-3</v>
      </c>
      <c r="BA102" s="18" cm="1">
        <f t="array" ref="BA102">(1+U102)*(1+INDEX(fx_rets,$AG102,INDEX(fx_ix,1,BA$3)))-1</f>
        <v>-4.3126984154872039E-3</v>
      </c>
      <c r="BB102" s="18" cm="1">
        <f t="array" ref="BB102">(1+V102)*(1+INDEX(fx_rets,$AG102,INDEX(fx_ix,1,BB$3)))-1</f>
        <v>4.4348999999999084E-3</v>
      </c>
      <c r="BC102" s="18" cm="1">
        <f t="array" ref="BC102">(1+W102)*(1+INDEX(fx_rets,$AG102,INDEX(fx_ix,1,BC$3)))-1</f>
        <v>-9.5383937620460157E-3</v>
      </c>
      <c r="BD102" s="18" cm="1">
        <f t="array" ref="BD102">(1+X102)*(1+INDEX(fx_rets,$AG102,INDEX(fx_ix,1,BD$3)))-1</f>
        <v>8.4777871069943167E-3</v>
      </c>
      <c r="BE102" s="18" cm="1">
        <f t="array" ref="BE102">(1+Y102)*(1+INDEX(fx_rets,$AG102,INDEX(fx_ix,1,BE$3)))-1</f>
        <v>-1.293345429945425E-2</v>
      </c>
      <c r="BF102" s="19">
        <v>97</v>
      </c>
      <c r="BG102" s="18">
        <f t="shared" si="48"/>
        <v>4.4348999999999084E-3</v>
      </c>
      <c r="BH102" s="18">
        <f t="shared" si="49"/>
        <v>-9.5609405269068137E-3</v>
      </c>
      <c r="BI102" s="18">
        <f t="shared" si="50"/>
        <v>8.5439351963132459E-3</v>
      </c>
      <c r="BJ102" s="18">
        <f t="shared" si="51"/>
        <v>-1.2949610871096584E-2</v>
      </c>
      <c r="BK102" s="18">
        <f t="shared" si="52"/>
        <v>3.9626456775092578E-3</v>
      </c>
      <c r="BL102" s="18">
        <f t="shared" si="53"/>
        <v>-9.7877304667306486E-3</v>
      </c>
      <c r="BM102" s="18">
        <f t="shared" si="54"/>
        <v>7.2091720722997632E-3</v>
      </c>
      <c r="BN102" s="18">
        <f t="shared" si="55"/>
        <v>-1.2434647793992171E-2</v>
      </c>
      <c r="BO102" s="18">
        <f t="shared" si="56"/>
        <v>2.1500791297006661E-3</v>
      </c>
      <c r="BP102" s="18">
        <f t="shared" si="57"/>
        <v>-1.0654448537736116E-2</v>
      </c>
      <c r="BQ102" s="18">
        <f t="shared" si="58"/>
        <v>3.1568213286448099E-3</v>
      </c>
      <c r="BR102" s="18">
        <f t="shared" si="59"/>
        <v>-1.1044835578511991E-2</v>
      </c>
      <c r="BS102" s="18">
        <f t="shared" si="60"/>
        <v>-2.7275233864687554E-4</v>
      </c>
      <c r="BT102" s="18">
        <f t="shared" si="61"/>
        <v>-1.2438498796626729E-2</v>
      </c>
      <c r="BU102" s="18">
        <f t="shared" si="62"/>
        <v>-1.1965135815348305E-3</v>
      </c>
      <c r="BV102" s="18">
        <f t="shared" si="63"/>
        <v>-9.7405905345265831E-3</v>
      </c>
      <c r="BW102" s="18">
        <f t="shared" si="64"/>
        <v>1.4059084819854739E-2</v>
      </c>
      <c r="BX102" s="18">
        <f t="shared" si="65"/>
        <v>1.4945527089909039E-3</v>
      </c>
      <c r="BY102" s="18">
        <f t="shared" si="66"/>
        <v>1.2884798421617383E-3</v>
      </c>
      <c r="BZ102" s="18">
        <f t="shared" si="67"/>
        <v>-4.3126984154872039E-3</v>
      </c>
      <c r="CA102" s="18">
        <f t="shared" si="68"/>
        <v>4.4348999999999084E-3</v>
      </c>
      <c r="CB102" s="18">
        <f t="shared" si="69"/>
        <v>-9.5383937620460157E-3</v>
      </c>
      <c r="CC102" s="18">
        <f t="shared" si="70"/>
        <v>8.4777871069943167E-3</v>
      </c>
      <c r="CD102" s="18">
        <f t="shared" si="71"/>
        <v>-1.293345429945425E-2</v>
      </c>
      <c r="CE102" s="19">
        <v>97</v>
      </c>
      <c r="CF102" s="18">
        <f t="shared" si="74"/>
        <v>2.1500791297006661E-3</v>
      </c>
      <c r="CG102" s="18">
        <f t="shared" si="74"/>
        <v>2.1500791297006661E-3</v>
      </c>
      <c r="CH102" s="18">
        <f t="shared" si="74"/>
        <v>2.1500791297006661E-3</v>
      </c>
      <c r="CI102" s="18">
        <f t="shared" si="74"/>
        <v>0</v>
      </c>
      <c r="CJ102" s="18">
        <f t="shared" si="74"/>
        <v>0</v>
      </c>
      <c r="CK102" s="24">
        <f t="shared" si="74"/>
        <v>2.1500791297006661E-3</v>
      </c>
      <c r="CL102" s="24">
        <f t="shared" si="74"/>
        <v>0</v>
      </c>
    </row>
    <row r="103" spans="1:90" x14ac:dyDescent="0.2">
      <c r="A103" s="19">
        <v>98</v>
      </c>
      <c r="B103" s="16" cm="1">
        <f t="array" ref="B103">INDEX(asset_mu,1,B$3)+INDEX(asset_rets_norm,$A103,B$3)</f>
        <v>4.4333333333333178E-3</v>
      </c>
      <c r="C103" s="16" cm="1">
        <f t="array" ref="C103">INDEX(asset_mu,1,C$3)+INDEX(asset_rets_norm,$A103,C$3)</f>
        <v>3.0108333333332743E-3</v>
      </c>
      <c r="D103" s="16" cm="1">
        <f t="array" ref="D103">INDEX(asset_mu,1,D$3)+INDEX(asset_rets_norm,$A103,D$3)</f>
        <v>4.5291666666666466E-3</v>
      </c>
      <c r="E103" s="16" cm="1">
        <f t="array" ref="E103">INDEX(asset_mu,1,E$3)+INDEX(asset_rets_norm,$A103,E$3)</f>
        <v>3.4323333333331697E-4</v>
      </c>
      <c r="F103" s="16" cm="1">
        <f t="array" ref="F103">INDEX(asset_mu,1,F$3)+INDEX(asset_rets_norm,$A103,F$3)</f>
        <v>4.1419189266744373E-3</v>
      </c>
      <c r="G103" s="16" cm="1">
        <f t="array" ref="G103">INDEX(asset_mu,1,G$3)+INDEX(asset_rets_norm,$A103,G$3)</f>
        <v>2.9385101128512237E-3</v>
      </c>
      <c r="H103" s="16" cm="1">
        <f t="array" ref="H103">INDEX(asset_mu,1,H$3)+INDEX(asset_rets_norm,$A103,H$3)</f>
        <v>4.6878387166702472E-3</v>
      </c>
      <c r="I103" s="16" cm="1">
        <f t="array" ref="I103">INDEX(asset_mu,1,I$3)+INDEX(asset_rets_norm,$A103,I$3)</f>
        <v>-1.1817769986807706E-4</v>
      </c>
      <c r="J103" s="16" cm="1">
        <f t="array" ref="J103">INDEX(asset_mu,1,J$3)+INDEX(asset_rets_norm,$A103,J$3)</f>
        <v>7.9743179121553268E-3</v>
      </c>
      <c r="K103" s="16" cm="1">
        <f t="array" ref="K103">INDEX(asset_mu,1,K$3)+INDEX(asset_rets_norm,$A103,K$3)</f>
        <v>4.3467449147063103E-3</v>
      </c>
      <c r="L103" s="16" cm="1">
        <f t="array" ref="L103">INDEX(asset_mu,1,L$3)+INDEX(asset_rets_norm,$A103,L$3)</f>
        <v>6.9751141943474766E-3</v>
      </c>
      <c r="M103" s="16" cm="1">
        <f t="array" ref="M103">INDEX(asset_mu,1,M$3)+INDEX(asset_rets_norm,$A103,M$3)</f>
        <v>-1.1438513959818404E-3</v>
      </c>
      <c r="N103" s="16" cm="1">
        <f t="array" ref="N103">INDEX(asset_mu,1,N$3)+INDEX(asset_rets_norm,$A103,N$3)</f>
        <v>1.4404063111444102E-2</v>
      </c>
      <c r="O103" s="16" cm="1">
        <f t="array" ref="O103">INDEX(asset_mu,1,O$3)+INDEX(asset_rets_norm,$A103,O$3)</f>
        <v>7.7336605520965376E-3</v>
      </c>
      <c r="P103" s="16" cm="1">
        <f t="array" ref="P103">INDEX(asset_mu,1,P$3)+INDEX(asset_rets_norm,$A103,P$3)</f>
        <v>1.0453430942967268E-2</v>
      </c>
      <c r="Q103" s="16" cm="1">
        <f t="array" ref="Q103">INDEX(asset_mu,1,Q$3)+INDEX(asset_rets_norm,$A103,Q$3)</f>
        <v>1.7181761560044312E-5</v>
      </c>
      <c r="R103" s="16" cm="1">
        <f t="array" ref="R103">INDEX(asset_mu,1,R$3)+INDEX(asset_rets_norm,$A103,R$3)</f>
        <v>-2.1846145288686298E-2</v>
      </c>
      <c r="S103" s="16" cm="1">
        <f t="array" ref="S103">INDEX(asset_mu,1,S$3)+INDEX(asset_rets_norm,$A103,S$3)</f>
        <v>-2.1878455154192612E-2</v>
      </c>
      <c r="T103" s="16" cm="1">
        <f t="array" ref="T103">INDEX(asset_mu,1,T$3)+INDEX(asset_rets_norm,$A103,T$3)</f>
        <v>-5.0942270800084623E-3</v>
      </c>
      <c r="U103" s="16" cm="1">
        <f t="array" ref="U103">INDEX(asset_mu,1,U$3)+INDEX(asset_rets_norm,$A103,U$3)</f>
        <v>1.2696005734199595E-2</v>
      </c>
      <c r="V103" s="16" cm="1">
        <f t="array" ref="V103">INDEX(asset_mu,1,V$3)+INDEX(asset_rets_norm,$A103,V$3)</f>
        <v>4.4333333333333178E-3</v>
      </c>
      <c r="W103" s="16" cm="1">
        <f t="array" ref="W103">INDEX(asset_mu,1,W$3)+INDEX(asset_rets_norm,$A103,W$3)</f>
        <v>3.0325833333333255E-3</v>
      </c>
      <c r="X103" s="16" cm="1">
        <f t="array" ref="X103">INDEX(asset_mu,1,X$3)+INDEX(asset_rets_norm,$A103,X$3)</f>
        <v>4.5288333333332736E-3</v>
      </c>
      <c r="Y103" s="16" cm="1">
        <f t="array" ref="Y103">INDEX(asset_mu,1,Y$3)+INDEX(asset_rets_norm,$A103,Y$3)</f>
        <v>3.6050000000010585E-4</v>
      </c>
      <c r="Z103" s="19">
        <v>98</v>
      </c>
      <c r="AA103" s="16" cm="1">
        <f t="array" ref="AA103">INDEX(fx_mu,1,AA$3)+INDEX(fx_rets_norm,$A103,AA$3)</f>
        <v>0</v>
      </c>
      <c r="AB103" s="16" cm="1">
        <f t="array" ref="AB103">INDEX(fx_mu,1,AB$3)+INDEX(fx_rets_norm,$A103,AB$3)</f>
        <v>1.5042319533821104E-2</v>
      </c>
      <c r="AC103" s="16" cm="1">
        <f t="array" ref="AC103">INDEX(fx_mu,1,AC$3)+INDEX(fx_rets_norm,$A103,AC$3)</f>
        <v>1.8827486693803112E-5</v>
      </c>
      <c r="AD103" s="16" cm="1">
        <f t="array" ref="AD103">INDEX(fx_mu,1,AD$3)+INDEX(fx_rets_norm,$A103,AD$3)</f>
        <v>1.8298202959431544E-2</v>
      </c>
      <c r="AE103" s="19">
        <v>98</v>
      </c>
      <c r="AF103" s="16">
        <f t="shared" si="47"/>
        <v>0</v>
      </c>
      <c r="AG103" s="19">
        <v>98</v>
      </c>
      <c r="AH103" s="18" cm="1">
        <f t="array" ref="AH103">(1+B103)*(1+INDEX(fx_rets,$AG103,INDEX(fx_ix,1,AH$3)))-1</f>
        <v>4.4333333333332892E-3</v>
      </c>
      <c r="AI103" s="18" cm="1">
        <f t="array" ref="AI103">(1+C103)*(1+INDEX(fx_rets,$AG103,INDEX(fx_ix,1,AI$3)))-1</f>
        <v>1.8098442784217461E-2</v>
      </c>
      <c r="AJ103" s="18" cm="1">
        <f t="array" ref="AJ103">(1+D103)*(1+INDEX(fx_rets,$AG103,INDEX(fx_ix,1,AJ$3)))-1</f>
        <v>4.548079426185847E-3</v>
      </c>
      <c r="AK103" s="18" cm="1">
        <f t="array" ref="AK103">(1+E103)*(1+INDEX(fx_rets,$AG103,INDEX(fx_ix,1,AK$3)))-1</f>
        <v>1.8647716845960671E-2</v>
      </c>
      <c r="AL103" s="18" cm="1">
        <f t="array" ref="AL103">(1+F103)*(1+INDEX(fx_rets,$AG103,INDEX(fx_ix,1,AL$3)))-1</f>
        <v>4.1419189266744816E-3</v>
      </c>
      <c r="AM103" s="18" cm="1">
        <f t="array" ref="AM103">(1+G103)*(1+INDEX(fx_rets,$AG103,INDEX(fx_ix,1,AM$3)))-1</f>
        <v>1.8025031654743229E-2</v>
      </c>
      <c r="AN103" s="18" cm="1">
        <f t="array" ref="AN103">(1+H103)*(1+INDEX(fx_rets,$AG103,INDEX(fx_ix,1,AN$3)))-1</f>
        <v>4.706754463585261E-3</v>
      </c>
      <c r="AO103" s="18" cm="1">
        <f t="array" ref="AO103">(1+I103)*(1+INDEX(fx_rets,$AG103,INDEX(fx_ix,1,AO$3)))-1</f>
        <v>1.8177862820025981E-2</v>
      </c>
      <c r="AP103" s="18" cm="1">
        <f t="array" ref="AP103">(1+J103)*(1+INDEX(fx_rets,$AG103,INDEX(fx_ix,1,AP$3)))-1</f>
        <v>7.9743179121554153E-3</v>
      </c>
      <c r="AQ103" s="18" cm="1">
        <f t="array" ref="AQ103">(1+K103)*(1+INDEX(fx_rets,$AG103,INDEX(fx_ix,1,AQ$3)))-1</f>
        <v>1.9454449574466626E-2</v>
      </c>
      <c r="AR103" s="18" cm="1">
        <f t="array" ref="AR103">(1+L103)*(1+INDEX(fx_rets,$AG103,INDEX(fx_ix,1,AR$3)))-1</f>
        <v>6.9940730049111721E-3</v>
      </c>
      <c r="AS103" s="18" cm="1">
        <f t="array" ref="AS103">(1+M103)*(1+INDEX(fx_rets,$AG103,INDEX(fx_ix,1,AS$3)))-1</f>
        <v>1.7133421138450622E-2</v>
      </c>
      <c r="AT103" s="18" cm="1">
        <f t="array" ref="AT103">(1+N103)*(1+INDEX(fx_rets,$AG103,INDEX(fx_ix,1,AT$3)))-1</f>
        <v>1.4404063111444154E-2</v>
      </c>
      <c r="AU103" s="18" cm="1">
        <f t="array" ref="AU103">(1+O103)*(1+INDEX(fx_rets,$AG103,INDEX(fx_ix,1,AU$3)))-1</f>
        <v>2.2892312279108484E-2</v>
      </c>
      <c r="AV103" s="18" cm="1">
        <f t="array" ref="AV103">(1+P103)*(1+INDEX(fx_rets,$AG103,INDEX(fx_ix,1,AV$3)))-1</f>
        <v>1.0472455241493206E-2</v>
      </c>
      <c r="AW103" s="18" cm="1">
        <f t="array" ref="AW103">(1+Q103)*(1+INDEX(fx_rets,$AG103,INDEX(fx_ix,1,AW$3)))-1</f>
        <v>1.831569911635178E-2</v>
      </c>
      <c r="AX103" s="18" cm="1">
        <f t="array" ref="AX103">(1+R103)*(1+INDEX(fx_rets,$AG103,INDEX(fx_ix,1,AX$3)))-1</f>
        <v>-2.1846145288686336E-2</v>
      </c>
      <c r="AY103" s="18" cm="1">
        <f t="array" ref="AY103">(1+S103)*(1+INDEX(fx_rets,$AG103,INDEX(fx_ix,1,AY$3)))-1</f>
        <v>-7.1652383337071912E-3</v>
      </c>
      <c r="AZ103" s="18" cm="1">
        <f t="array" ref="AZ103">(1+T103)*(1+INDEX(fx_rets,$AG103,INDEX(fx_ix,1,AZ$3)))-1</f>
        <v>-5.075495504807126E-3</v>
      </c>
      <c r="BA103" s="18" cm="1">
        <f t="array" ref="BA103">(1+U103)*(1+INDEX(fx_rets,$AG103,INDEX(fx_ix,1,BA$3)))-1</f>
        <v>3.1226522783329713E-2</v>
      </c>
      <c r="BB103" s="18" cm="1">
        <f t="array" ref="BB103">(1+V103)*(1+INDEX(fx_rets,$AG103,INDEX(fx_ix,1,BB$3)))-1</f>
        <v>4.4333333333332892E-3</v>
      </c>
      <c r="BC103" s="18" cm="1">
        <f t="array" ref="BC103">(1+W103)*(1+INDEX(fx_rets,$AG103,INDEX(fx_ix,1,BC$3)))-1</f>
        <v>1.8120519954667458E-2</v>
      </c>
      <c r="BD103" s="18" cm="1">
        <f t="array" ref="BD103">(1+X103)*(1+INDEX(fx_rets,$AG103,INDEX(fx_ix,1,BD$3)))-1</f>
        <v>4.5477460865765984E-3</v>
      </c>
      <c r="BE103" s="18" cm="1">
        <f t="array" ref="BE103">(1+Y103)*(1+INDEX(fx_rets,$AG103,INDEX(fx_ix,1,BE$3)))-1</f>
        <v>1.8665299461598783E-2</v>
      </c>
      <c r="BF103" s="19">
        <v>98</v>
      </c>
      <c r="BG103" s="18">
        <f t="shared" si="48"/>
        <v>4.4333333333332892E-3</v>
      </c>
      <c r="BH103" s="18">
        <f t="shared" si="49"/>
        <v>1.8098442784217461E-2</v>
      </c>
      <c r="BI103" s="18">
        <f t="shared" si="50"/>
        <v>4.548079426185847E-3</v>
      </c>
      <c r="BJ103" s="18">
        <f t="shared" si="51"/>
        <v>1.8647716845960671E-2</v>
      </c>
      <c r="BK103" s="18">
        <f t="shared" si="52"/>
        <v>4.1419189266744816E-3</v>
      </c>
      <c r="BL103" s="18">
        <f t="shared" si="53"/>
        <v>1.8025031654743229E-2</v>
      </c>
      <c r="BM103" s="18">
        <f t="shared" si="54"/>
        <v>4.706754463585261E-3</v>
      </c>
      <c r="BN103" s="18">
        <f t="shared" si="55"/>
        <v>1.8177862820025981E-2</v>
      </c>
      <c r="BO103" s="18">
        <f t="shared" si="56"/>
        <v>7.9743179121554153E-3</v>
      </c>
      <c r="BP103" s="18">
        <f t="shared" si="57"/>
        <v>1.9454449574466626E-2</v>
      </c>
      <c r="BQ103" s="18">
        <f t="shared" si="58"/>
        <v>6.9940730049111721E-3</v>
      </c>
      <c r="BR103" s="18">
        <f t="shared" si="59"/>
        <v>1.7133421138450622E-2</v>
      </c>
      <c r="BS103" s="18">
        <f t="shared" si="60"/>
        <v>1.4404063111444154E-2</v>
      </c>
      <c r="BT103" s="18">
        <f t="shared" si="61"/>
        <v>2.2892312279108484E-2</v>
      </c>
      <c r="BU103" s="18">
        <f t="shared" si="62"/>
        <v>1.0472455241493206E-2</v>
      </c>
      <c r="BV103" s="18">
        <f t="shared" si="63"/>
        <v>1.831569911635178E-2</v>
      </c>
      <c r="BW103" s="18">
        <f t="shared" si="64"/>
        <v>-2.1846145288686336E-2</v>
      </c>
      <c r="BX103" s="18">
        <f t="shared" si="65"/>
        <v>-7.1652383337071912E-3</v>
      </c>
      <c r="BY103" s="18">
        <f t="shared" si="66"/>
        <v>-5.075495504807126E-3</v>
      </c>
      <c r="BZ103" s="18">
        <f t="shared" si="67"/>
        <v>3.1226522783329713E-2</v>
      </c>
      <c r="CA103" s="18">
        <f t="shared" si="68"/>
        <v>4.4333333333332892E-3</v>
      </c>
      <c r="CB103" s="18">
        <f t="shared" si="69"/>
        <v>1.8120519954667458E-2</v>
      </c>
      <c r="CC103" s="18">
        <f t="shared" si="70"/>
        <v>4.5477460865765984E-3</v>
      </c>
      <c r="CD103" s="18">
        <f t="shared" si="71"/>
        <v>1.8665299461598783E-2</v>
      </c>
      <c r="CE103" s="19">
        <v>98</v>
      </c>
      <c r="CF103" s="18">
        <f t="shared" si="74"/>
        <v>7.9743179121554153E-3</v>
      </c>
      <c r="CG103" s="18">
        <f t="shared" si="74"/>
        <v>7.9743179121554153E-3</v>
      </c>
      <c r="CH103" s="18">
        <f t="shared" si="74"/>
        <v>7.9743179121554153E-3</v>
      </c>
      <c r="CI103" s="18">
        <f t="shared" si="74"/>
        <v>0</v>
      </c>
      <c r="CJ103" s="18">
        <f t="shared" si="74"/>
        <v>0</v>
      </c>
      <c r="CK103" s="24">
        <f t="shared" si="74"/>
        <v>7.9743179121554153E-3</v>
      </c>
      <c r="CL103" s="24">
        <f t="shared" si="74"/>
        <v>0</v>
      </c>
    </row>
    <row r="104" spans="1:90" x14ac:dyDescent="0.2">
      <c r="A104" s="19">
        <v>99</v>
      </c>
      <c r="B104" s="16" cm="1">
        <f t="array" ref="B104">INDEX(asset_mu,1,B$3)+INDEX(asset_rets_norm,$A104,B$3)</f>
        <v>4.4333333333333178E-3</v>
      </c>
      <c r="C104" s="16" cm="1">
        <f t="array" ref="C104">INDEX(asset_mu,1,C$3)+INDEX(asset_rets_norm,$A104,C$3)</f>
        <v>3.1249999999999412E-3</v>
      </c>
      <c r="D104" s="16" cm="1">
        <f t="array" ref="D104">INDEX(asset_mu,1,D$3)+INDEX(asset_rets_norm,$A104,D$3)</f>
        <v>4.5208333333333125E-3</v>
      </c>
      <c r="E104" s="16" cm="1">
        <f t="array" ref="E104">INDEX(asset_mu,1,E$3)+INDEX(asset_rets_norm,$A104,E$3)</f>
        <v>5.9114999999998366E-4</v>
      </c>
      <c r="F104" s="16" cm="1">
        <f t="array" ref="F104">INDEX(asset_mu,1,F$3)+INDEX(asset_rets_norm,$A104,F$3)</f>
        <v>4.2488488207827581E-3</v>
      </c>
      <c r="G104" s="16" cm="1">
        <f t="array" ref="G104">INDEX(asset_mu,1,G$3)+INDEX(asset_rets_norm,$A104,G$3)</f>
        <v>2.8130162391300406E-3</v>
      </c>
      <c r="H104" s="16" cm="1">
        <f t="array" ref="H104">INDEX(asset_mu,1,H$3)+INDEX(asset_rets_norm,$A104,H$3)</f>
        <v>3.9579793402919859E-3</v>
      </c>
      <c r="I104" s="16" cm="1">
        <f t="array" ref="I104">INDEX(asset_mu,1,I$3)+INDEX(asset_rets_norm,$A104,I$3)</f>
        <v>5.9095833743719206E-4</v>
      </c>
      <c r="J104" s="16" cm="1">
        <f t="array" ref="J104">INDEX(asset_mu,1,J$3)+INDEX(asset_rets_norm,$A104,J$3)</f>
        <v>3.8411579337550793E-3</v>
      </c>
      <c r="K104" s="16" cm="1">
        <f t="array" ref="K104">INDEX(asset_mu,1,K$3)+INDEX(asset_rets_norm,$A104,K$3)</f>
        <v>1.2445694515972187E-3</v>
      </c>
      <c r="L104" s="16" cm="1">
        <f t="array" ref="L104">INDEX(asset_mu,1,L$3)+INDEX(asset_rets_norm,$A104,L$3)</f>
        <v>2.4124164305332385E-3</v>
      </c>
      <c r="M104" s="16" cm="1">
        <f t="array" ref="M104">INDEX(asset_mu,1,M$3)+INDEX(asset_rets_norm,$A104,M$3)</f>
        <v>1.2096774193549513E-3</v>
      </c>
      <c r="N104" s="16" cm="1">
        <f t="array" ref="N104">INDEX(asset_mu,1,N$3)+INDEX(asset_rets_norm,$A104,N$3)</f>
        <v>3.0031834624113006E-3</v>
      </c>
      <c r="O104" s="16" cm="1">
        <f t="array" ref="O104">INDEX(asset_mu,1,O$3)+INDEX(asset_rets_norm,$A104,O$3)</f>
        <v>-9.8143430014455222E-4</v>
      </c>
      <c r="P104" s="16" cm="1">
        <f t="array" ref="P104">INDEX(asset_mu,1,P$3)+INDEX(asset_rets_norm,$A104,P$3)</f>
        <v>-3.0674342555734322E-4</v>
      </c>
      <c r="Q104" s="16" cm="1">
        <f t="array" ref="Q104">INDEX(asset_mu,1,Q$3)+INDEX(asset_rets_norm,$A104,Q$3)</f>
        <v>1.8598937326307096E-3</v>
      </c>
      <c r="R104" s="16" cm="1">
        <f t="array" ref="R104">INDEX(asset_mu,1,R$3)+INDEX(asset_rets_norm,$A104,R$3)</f>
        <v>9.9799547916576241E-3</v>
      </c>
      <c r="S104" s="16" cm="1">
        <f t="array" ref="S104">INDEX(asset_mu,1,S$3)+INDEX(asset_rets_norm,$A104,S$3)</f>
        <v>2.2977059641018604E-2</v>
      </c>
      <c r="T104" s="16" cm="1">
        <f t="array" ref="T104">INDEX(asset_mu,1,T$3)+INDEX(asset_rets_norm,$A104,T$3)</f>
        <v>2.211779956250497E-2</v>
      </c>
      <c r="U104" s="16" cm="1">
        <f t="array" ref="U104">INDEX(asset_mu,1,U$3)+INDEX(asset_rets_norm,$A104,U$3)</f>
        <v>-1.7977041737956674E-2</v>
      </c>
      <c r="V104" s="16" cm="1">
        <f t="array" ref="V104">INDEX(asset_mu,1,V$3)+INDEX(asset_rets_norm,$A104,V$3)</f>
        <v>4.4333333333333178E-3</v>
      </c>
      <c r="W104" s="16" cm="1">
        <f t="array" ref="W104">INDEX(asset_mu,1,W$3)+INDEX(asset_rets_norm,$A104,W$3)</f>
        <v>3.1433333333333252E-3</v>
      </c>
      <c r="X104" s="16" cm="1">
        <f t="array" ref="X104">INDEX(asset_mu,1,X$3)+INDEX(asset_rets_norm,$A104,X$3)</f>
        <v>4.5249999999999405E-3</v>
      </c>
      <c r="Y104" s="16" cm="1">
        <f t="array" ref="Y104">INDEX(asset_mu,1,Y$3)+INDEX(asset_rets_norm,$A104,Y$3)</f>
        <v>6.067500000001059E-4</v>
      </c>
      <c r="Z104" s="19">
        <v>99</v>
      </c>
      <c r="AA104" s="16" cm="1">
        <f t="array" ref="AA104">INDEX(fx_mu,1,AA$3)+INDEX(fx_rets_norm,$A104,AA$3)</f>
        <v>0</v>
      </c>
      <c r="AB104" s="16" cm="1">
        <f t="array" ref="AB104">INDEX(fx_mu,1,AB$3)+INDEX(fx_rets_norm,$A104,AB$3)</f>
        <v>9.4427971724088469E-3</v>
      </c>
      <c r="AC104" s="16" cm="1">
        <f t="array" ref="AC104">INDEX(fx_mu,1,AC$3)+INDEX(fx_rets_norm,$A104,AC$3)</f>
        <v>2.7721026815885697E-3</v>
      </c>
      <c r="AD104" s="16" cm="1">
        <f t="array" ref="AD104">INDEX(fx_mu,1,AD$3)+INDEX(fx_rets_norm,$A104,AD$3)</f>
        <v>6.4436366413652933E-3</v>
      </c>
      <c r="AE104" s="19">
        <v>99</v>
      </c>
      <c r="AF104" s="16">
        <f t="shared" si="47"/>
        <v>0</v>
      </c>
      <c r="AG104" s="19">
        <v>99</v>
      </c>
      <c r="AH104" s="18" cm="1">
        <f t="array" ref="AH104">(1+B104)*(1+INDEX(fx_rets,$AG104,INDEX(fx_ix,1,AH$3)))-1</f>
        <v>4.4333333333332892E-3</v>
      </c>
      <c r="AI104" s="18" cm="1">
        <f t="array" ref="AI104">(1+C104)*(1+INDEX(fx_rets,$AG104,INDEX(fx_ix,1,AI$3)))-1</f>
        <v>1.2597305913572665E-2</v>
      </c>
      <c r="AJ104" s="18" cm="1">
        <f t="array" ref="AJ104">(1+D104)*(1+INDEX(fx_rets,$AG104,INDEX(fx_ix,1,AJ$3)))-1</f>
        <v>7.3054682291282536E-3</v>
      </c>
      <c r="AK104" s="18" cm="1">
        <f t="array" ref="AK104">(1+E104)*(1+INDEX(fx_rets,$AG104,INDEX(fx_ix,1,AK$3)))-1</f>
        <v>7.0385957971659252E-3</v>
      </c>
      <c r="AL104" s="18" cm="1">
        <f t="array" ref="AL104">(1+F104)*(1+INDEX(fx_rets,$AG104,INDEX(fx_ix,1,AL$3)))-1</f>
        <v>4.2488488207828023E-3</v>
      </c>
      <c r="AM104" s="18" cm="1">
        <f t="array" ref="AM104">(1+G104)*(1+INDEX(fx_rets,$AG104,INDEX(fx_ix,1,AM$3)))-1</f>
        <v>1.2282376153327723E-2</v>
      </c>
      <c r="AN104" s="18" cm="1">
        <f t="array" ref="AN104">(1+H104)*(1+INDEX(fx_rets,$AG104,INDEX(fx_ix,1,AN$3)))-1</f>
        <v>6.741053947023401E-3</v>
      </c>
      <c r="AO104" s="18" cm="1">
        <f t="array" ref="AO104">(1+I104)*(1+INDEX(fx_rets,$AG104,INDEX(fx_ix,1,AO$3)))-1</f>
        <v>7.0384028995993386E-3</v>
      </c>
      <c r="AP104" s="18" cm="1">
        <f t="array" ref="AP104">(1+J104)*(1+INDEX(fx_rets,$AG104,INDEX(fx_ix,1,AP$3)))-1</f>
        <v>3.8411579337551682E-3</v>
      </c>
      <c r="AQ104" s="18" cm="1">
        <f t="array" ref="AQ104">(1+K104)*(1+INDEX(fx_rets,$AG104,INDEX(fx_ix,1,AQ$3)))-1</f>
        <v>1.0699118840904465E-2</v>
      </c>
      <c r="AR104" s="18" cm="1">
        <f t="array" ref="AR104">(1+L104)*(1+INDEX(fx_rets,$AG104,INDEX(fx_ix,1,AR$3)))-1</f>
        <v>5.1912065781780647E-3</v>
      </c>
      <c r="AS104" s="18" cm="1">
        <f t="array" ref="AS104">(1+M104)*(1+INDEX(fx_rets,$AG104,INDEX(fx_ix,1,AS$3)))-1</f>
        <v>7.6611087824638435E-3</v>
      </c>
      <c r="AT104" s="18" cm="1">
        <f t="array" ref="AT104">(1+N104)*(1+INDEX(fx_rets,$AG104,INDEX(fx_ix,1,AT$3)))-1</f>
        <v>3.0031834624113518E-3</v>
      </c>
      <c r="AU104" s="18" cm="1">
        <f t="array" ref="AU104">(1+O104)*(1+INDEX(fx_rets,$AG104,INDEX(fx_ix,1,AU$3)))-1</f>
        <v>8.4520953872300186E-3</v>
      </c>
      <c r="AV104" s="18" cm="1">
        <f t="array" ref="AV104">(1+P104)*(1+INDEX(fx_rets,$AG104,INDEX(fx_ix,1,AV$3)))-1</f>
        <v>2.4645089317587576E-3</v>
      </c>
      <c r="AW104" s="18" cm="1">
        <f t="array" ref="AW104">(1+Q104)*(1+INDEX(fx_rets,$AG104,INDEX(fx_ix,1,AW$3)))-1</f>
        <v>8.3155148534006518E-3</v>
      </c>
      <c r="AX104" s="18" cm="1">
        <f t="array" ref="AX104">(1+R104)*(1+INDEX(fx_rets,$AG104,INDEX(fx_ix,1,AX$3)))-1</f>
        <v>9.9799547916576969E-3</v>
      </c>
      <c r="AY104" s="18" cm="1">
        <f t="array" ref="AY104">(1+S104)*(1+INDEX(fx_rets,$AG104,INDEX(fx_ix,1,AY$3)))-1</f>
        <v>3.263682452723593E-2</v>
      </c>
      <c r="AZ104" s="18" cm="1">
        <f t="array" ref="AZ104">(1+T104)*(1+INDEX(fx_rets,$AG104,INDEX(fx_ix,1,AZ$3)))-1</f>
        <v>2.495121505557174E-2</v>
      </c>
      <c r="BA104" s="18" cm="1">
        <f t="array" ref="BA104">(1+U104)*(1+INDEX(fx_rets,$AG104,INDEX(fx_ix,1,BA$3)))-1</f>
        <v>-1.1649242621437295E-2</v>
      </c>
      <c r="BB104" s="18" cm="1">
        <f t="array" ref="BB104">(1+V104)*(1+INDEX(fx_rets,$AG104,INDEX(fx_ix,1,BB$3)))-1</f>
        <v>4.4333333333332892E-3</v>
      </c>
      <c r="BC104" s="18" cm="1">
        <f t="array" ref="BC104">(1+W104)*(1+INDEX(fx_rets,$AG104,INDEX(fx_ix,1,BC$3)))-1</f>
        <v>1.2615812364854095E-2</v>
      </c>
      <c r="BD104" s="18" cm="1">
        <f t="array" ref="BD104">(1+X104)*(1+INDEX(fx_rets,$AG104,INDEX(fx_ix,1,BD$3)))-1</f>
        <v>7.3096464462225619E-3</v>
      </c>
      <c r="BE104" s="18" cm="1">
        <f t="array" ref="BE104">(1+Y104)*(1+INDEX(fx_rets,$AG104,INDEX(fx_ix,1,BE$3)))-1</f>
        <v>7.0542963178976681E-3</v>
      </c>
      <c r="BF104" s="19">
        <v>99</v>
      </c>
      <c r="BG104" s="18">
        <f t="shared" si="48"/>
        <v>4.4333333333332892E-3</v>
      </c>
      <c r="BH104" s="18">
        <f t="shared" si="49"/>
        <v>1.2597305913572665E-2</v>
      </c>
      <c r="BI104" s="18">
        <f t="shared" si="50"/>
        <v>7.3054682291282536E-3</v>
      </c>
      <c r="BJ104" s="18">
        <f t="shared" si="51"/>
        <v>7.0385957971659252E-3</v>
      </c>
      <c r="BK104" s="18">
        <f t="shared" si="52"/>
        <v>4.2488488207828023E-3</v>
      </c>
      <c r="BL104" s="18">
        <f t="shared" si="53"/>
        <v>1.2282376153327723E-2</v>
      </c>
      <c r="BM104" s="18">
        <f t="shared" si="54"/>
        <v>6.741053947023401E-3</v>
      </c>
      <c r="BN104" s="18">
        <f t="shared" si="55"/>
        <v>7.0384028995993386E-3</v>
      </c>
      <c r="BO104" s="18">
        <f t="shared" si="56"/>
        <v>3.8411579337551682E-3</v>
      </c>
      <c r="BP104" s="18">
        <f t="shared" si="57"/>
        <v>1.0699118840904465E-2</v>
      </c>
      <c r="BQ104" s="18">
        <f t="shared" si="58"/>
        <v>5.1912065781780647E-3</v>
      </c>
      <c r="BR104" s="18">
        <f t="shared" si="59"/>
        <v>7.6611087824638435E-3</v>
      </c>
      <c r="BS104" s="18">
        <f t="shared" si="60"/>
        <v>3.0031834624113518E-3</v>
      </c>
      <c r="BT104" s="18">
        <f t="shared" si="61"/>
        <v>8.4520953872300186E-3</v>
      </c>
      <c r="BU104" s="18">
        <f t="shared" si="62"/>
        <v>2.4645089317587576E-3</v>
      </c>
      <c r="BV104" s="18">
        <f t="shared" si="63"/>
        <v>8.3155148534006518E-3</v>
      </c>
      <c r="BW104" s="18">
        <f t="shared" si="64"/>
        <v>9.9799547916576969E-3</v>
      </c>
      <c r="BX104" s="18">
        <f t="shared" si="65"/>
        <v>3.263682452723593E-2</v>
      </c>
      <c r="BY104" s="18">
        <f t="shared" si="66"/>
        <v>2.495121505557174E-2</v>
      </c>
      <c r="BZ104" s="18">
        <f t="shared" si="67"/>
        <v>-1.1649242621437295E-2</v>
      </c>
      <c r="CA104" s="18">
        <f t="shared" si="68"/>
        <v>4.4333333333332892E-3</v>
      </c>
      <c r="CB104" s="18">
        <f t="shared" si="69"/>
        <v>1.2615812364854095E-2</v>
      </c>
      <c r="CC104" s="18">
        <f t="shared" si="70"/>
        <v>7.3096464462225619E-3</v>
      </c>
      <c r="CD104" s="18">
        <f t="shared" si="71"/>
        <v>7.0542963178976681E-3</v>
      </c>
      <c r="CE104" s="19">
        <v>99</v>
      </c>
      <c r="CF104" s="18">
        <f t="shared" si="74"/>
        <v>3.8411579337551682E-3</v>
      </c>
      <c r="CG104" s="18">
        <f t="shared" si="74"/>
        <v>3.8411579337551682E-3</v>
      </c>
      <c r="CH104" s="18">
        <f t="shared" si="74"/>
        <v>3.8411579337551682E-3</v>
      </c>
      <c r="CI104" s="18">
        <f t="shared" si="74"/>
        <v>0</v>
      </c>
      <c r="CJ104" s="18">
        <f t="shared" si="74"/>
        <v>0</v>
      </c>
      <c r="CK104" s="24">
        <f t="shared" si="74"/>
        <v>3.8411579337551682E-3</v>
      </c>
      <c r="CL104" s="24">
        <f t="shared" si="74"/>
        <v>0</v>
      </c>
    </row>
    <row r="105" spans="1:90" x14ac:dyDescent="0.2">
      <c r="A105" s="19">
        <v>100</v>
      </c>
      <c r="B105" s="16" cm="1">
        <f t="array" ref="B105">INDEX(asset_mu,1,B$3)+INDEX(asset_rets_norm,$A105,B$3)</f>
        <v>4.4333333333333178E-3</v>
      </c>
      <c r="C105" s="16" cm="1">
        <f t="array" ref="C105">INDEX(asset_mu,1,C$3)+INDEX(asset_rets_norm,$A105,C$3)</f>
        <v>3.2199999999999408E-3</v>
      </c>
      <c r="D105" s="16" cm="1">
        <f t="array" ref="D105">INDEX(asset_mu,1,D$3)+INDEX(asset_rets_norm,$A105,D$3)</f>
        <v>4.5583333333333136E-3</v>
      </c>
      <c r="E105" s="16" cm="1">
        <f t="array" ref="E105">INDEX(asset_mu,1,E$3)+INDEX(asset_rets_norm,$A105,E$3)</f>
        <v>5.541666666666503E-4</v>
      </c>
      <c r="F105" s="16" cm="1">
        <f t="array" ref="F105">INDEX(asset_mu,1,F$3)+INDEX(asset_rets_norm,$A105,F$3)</f>
        <v>4.0697986577182379E-3</v>
      </c>
      <c r="G105" s="16" cm="1">
        <f t="array" ref="G105">INDEX(asset_mu,1,G$3)+INDEX(asset_rets_norm,$A105,G$3)</f>
        <v>2.9139114015526613E-3</v>
      </c>
      <c r="H105" s="16" cm="1">
        <f t="array" ref="H105">INDEX(asset_mu,1,H$3)+INDEX(asset_rets_norm,$A105,H$3)</f>
        <v>3.9625239262568689E-3</v>
      </c>
      <c r="I105" s="16" cm="1">
        <f t="array" ref="I105">INDEX(asset_mu,1,I$3)+INDEX(asset_rets_norm,$A105,I$3)</f>
        <v>2.0671325917889801E-4</v>
      </c>
      <c r="J105" s="16" cm="1">
        <f t="array" ref="J105">INDEX(asset_mu,1,J$3)+INDEX(asset_rets_norm,$A105,J$3)</f>
        <v>3.5597165197835067E-3</v>
      </c>
      <c r="K105" s="16" cm="1">
        <f t="array" ref="K105">INDEX(asset_mu,1,K$3)+INDEX(asset_rets_norm,$A105,K$3)</f>
        <v>1.3584223836355794E-3</v>
      </c>
      <c r="L105" s="16" cm="1">
        <f t="array" ref="L105">INDEX(asset_mu,1,L$3)+INDEX(asset_rets_norm,$A105,L$3)</f>
        <v>2.7853559712547227E-3</v>
      </c>
      <c r="M105" s="16" cm="1">
        <f t="array" ref="M105">INDEX(asset_mu,1,M$3)+INDEX(asset_rets_norm,$A105,M$3)</f>
        <v>-2.6849241508761299E-5</v>
      </c>
      <c r="N105" s="16" cm="1">
        <f t="array" ref="N105">INDEX(asset_mu,1,N$3)+INDEX(asset_rets_norm,$A105,N$3)</f>
        <v>4.7017133671864485E-3</v>
      </c>
      <c r="O105" s="16" cm="1">
        <f t="array" ref="O105">INDEX(asset_mu,1,O$3)+INDEX(asset_rets_norm,$A105,O$3)</f>
        <v>-5.1794073519431747E-4</v>
      </c>
      <c r="P105" s="16" cm="1">
        <f t="array" ref="P105">INDEX(asset_mu,1,P$3)+INDEX(asset_rets_norm,$A105,P$3)</f>
        <v>1.968874253225028E-3</v>
      </c>
      <c r="Q105" s="16" cm="1">
        <f t="array" ref="Q105">INDEX(asset_mu,1,Q$3)+INDEX(asset_rets_norm,$A105,Q$3)</f>
        <v>9.0035242366367347E-5</v>
      </c>
      <c r="R105" s="16" cm="1">
        <f t="array" ref="R105">INDEX(asset_mu,1,R$3)+INDEX(asset_rets_norm,$A105,R$3)</f>
        <v>4.3290683107413727E-2</v>
      </c>
      <c r="S105" s="16" cm="1">
        <f t="array" ref="S105">INDEX(asset_mu,1,S$3)+INDEX(asset_rets_norm,$A105,S$3)</f>
        <v>5.0540177898747554E-2</v>
      </c>
      <c r="T105" s="16" cm="1">
        <f t="array" ref="T105">INDEX(asset_mu,1,T$3)+INDEX(asset_rets_norm,$A105,T$3)</f>
        <v>2.2384273937856514E-2</v>
      </c>
      <c r="U105" s="16" cm="1">
        <f t="array" ref="U105">INDEX(asset_mu,1,U$3)+INDEX(asset_rets_norm,$A105,U$3)</f>
        <v>6.5225753644941823E-3</v>
      </c>
      <c r="V105" s="16" cm="1">
        <f t="array" ref="V105">INDEX(asset_mu,1,V$3)+INDEX(asset_rets_norm,$A105,V$3)</f>
        <v>4.4333333333333178E-3</v>
      </c>
      <c r="W105" s="16" cm="1">
        <f t="array" ref="W105">INDEX(asset_mu,1,W$3)+INDEX(asset_rets_norm,$A105,W$3)</f>
        <v>3.2314166666666585E-3</v>
      </c>
      <c r="X105" s="16" cm="1">
        <f t="array" ref="X105">INDEX(asset_mu,1,X$3)+INDEX(asset_rets_norm,$A105,X$3)</f>
        <v>4.5573333333332744E-3</v>
      </c>
      <c r="Y105" s="16" cm="1">
        <f t="array" ref="Y105">INDEX(asset_mu,1,Y$3)+INDEX(asset_rets_norm,$A105,Y$3)</f>
        <v>5.5500000000010597E-4</v>
      </c>
      <c r="Z105" s="19">
        <v>100</v>
      </c>
      <c r="AA105" s="16" cm="1">
        <f t="array" ref="AA105">INDEX(fx_mu,1,AA$3)+INDEX(fx_rets_norm,$A105,AA$3)</f>
        <v>0</v>
      </c>
      <c r="AB105" s="16" cm="1">
        <f t="array" ref="AB105">INDEX(fx_mu,1,AB$3)+INDEX(fx_rets_norm,$A105,AB$3)</f>
        <v>2.1934482153260694E-2</v>
      </c>
      <c r="AC105" s="16" cm="1">
        <f t="array" ref="AC105">INDEX(fx_mu,1,AC$3)+INDEX(fx_rets_norm,$A105,AC$3)</f>
        <v>1.7001134089002397E-2</v>
      </c>
      <c r="AD105" s="16" cm="1">
        <f t="array" ref="AD105">INDEX(fx_mu,1,AD$3)+INDEX(fx_rets_norm,$A105,AD$3)</f>
        <v>-1.3974100517084118E-2</v>
      </c>
      <c r="AE105" s="19">
        <v>100</v>
      </c>
      <c r="AF105" s="16">
        <f t="shared" si="47"/>
        <v>0</v>
      </c>
      <c r="AG105" s="19">
        <v>100</v>
      </c>
      <c r="AH105" s="18" cm="1">
        <f t="array" ref="AH105">(1+B105)*(1+INDEX(fx_rets,$AG105,INDEX(fx_ix,1,AH$3)))-1</f>
        <v>4.4333333333332892E-3</v>
      </c>
      <c r="AI105" s="18" cm="1">
        <f t="array" ref="AI105">(1+C105)*(1+INDEX(fx_rets,$AG105,INDEX(fx_ix,1,AI$3)))-1</f>
        <v>2.522511118579418E-2</v>
      </c>
      <c r="AJ105" s="18" cm="1">
        <f t="array" ref="AJ105">(1+D105)*(1+INDEX(fx_rets,$AG105,INDEX(fx_ix,1,AJ$3)))-1</f>
        <v>2.1636964258557878E-2</v>
      </c>
      <c r="AK105" s="18" cm="1">
        <f t="array" ref="AK105">(1+E105)*(1+INDEX(fx_rets,$AG105,INDEX(fx_ix,1,AK$3)))-1</f>
        <v>-1.3427677831120755E-2</v>
      </c>
      <c r="AL105" s="18" cm="1">
        <f t="array" ref="AL105">(1+F105)*(1+INDEX(fx_rets,$AG105,INDEX(fx_ix,1,AL$3)))-1</f>
        <v>4.0697986577182821E-3</v>
      </c>
      <c r="AM105" s="18" cm="1">
        <f t="array" ref="AM105">(1+G105)*(1+INDEX(fx_rets,$AG105,INDEX(fx_ix,1,AM$3)))-1</f>
        <v>2.4912308692446983E-2</v>
      </c>
      <c r="AN105" s="18" cm="1">
        <f t="array" ref="AN105">(1+H105)*(1+INDEX(fx_rets,$AG105,INDEX(fx_ix,1,AN$3)))-1</f>
        <v>2.1031025415860327E-2</v>
      </c>
      <c r="AO105" s="18" cm="1">
        <f t="array" ref="AO105">(1+I105)*(1+INDEX(fx_rets,$AG105,INDEX(fx_ix,1,AO$3)))-1</f>
        <v>-1.3770275889767092E-2</v>
      </c>
      <c r="AP105" s="18" cm="1">
        <f t="array" ref="AP105">(1+J105)*(1+INDEX(fx_rets,$AG105,INDEX(fx_ix,1,AP$3)))-1</f>
        <v>3.5597165197835956E-3</v>
      </c>
      <c r="AQ105" s="18" cm="1">
        <f t="array" ref="AQ105">(1+K105)*(1+INDEX(fx_rets,$AG105,INDEX(fx_ix,1,AQ$3)))-1</f>
        <v>2.3322700828426912E-2</v>
      </c>
      <c r="AR105" s="18" cm="1">
        <f t="array" ref="AR105">(1+L105)*(1+INDEX(fx_rets,$AG105,INDEX(fx_ix,1,AR$3)))-1</f>
        <v>1.9833844270610079E-2</v>
      </c>
      <c r="AS105" s="18" cm="1">
        <f t="array" ref="AS105">(1+M105)*(1+INDEX(fx_rets,$AG105,INDEX(fx_ix,1,AS$3)))-1</f>
        <v>-1.4000574564593249E-2</v>
      </c>
      <c r="AT105" s="18" cm="1">
        <f t="array" ref="AT105">(1+N105)*(1+INDEX(fx_rets,$AG105,INDEX(fx_ix,1,AT$3)))-1</f>
        <v>4.7017133671864997E-3</v>
      </c>
      <c r="AU105" s="18" cm="1">
        <f t="array" ref="AU105">(1+O105)*(1+INDEX(fx_rets,$AG105,INDEX(fx_ix,1,AU$3)))-1</f>
        <v>2.1405180656253853E-2</v>
      </c>
      <c r="AV105" s="18" cm="1">
        <f t="array" ref="AV105">(1+P105)*(1+INDEX(fx_rets,$AG105,INDEX(fx_ix,1,AV$3)))-1</f>
        <v>1.900348143741093E-2</v>
      </c>
      <c r="AW105" s="18" cm="1">
        <f t="array" ref="AW105">(1+Q105)*(1+INDEX(fx_rets,$AG105,INDEX(fx_ix,1,AW$3)))-1</f>
        <v>-1.3885323436244712E-2</v>
      </c>
      <c r="AX105" s="18" cm="1">
        <f t="array" ref="AX105">(1+R105)*(1+INDEX(fx_rets,$AG105,INDEX(fx_ix,1,AX$3)))-1</f>
        <v>4.3290683107413797E-2</v>
      </c>
      <c r="AY105" s="18" cm="1">
        <f t="array" ref="AY105">(1+S105)*(1+INDEX(fx_rets,$AG105,INDEX(fx_ix,1,AY$3)))-1</f>
        <v>7.3583232682151056E-2</v>
      </c>
      <c r="AZ105" s="18" cm="1">
        <f t="array" ref="AZ105">(1+T105)*(1+INDEX(fx_rets,$AG105,INDEX(fx_ix,1,AZ$3)))-1</f>
        <v>3.9765966069561509E-2</v>
      </c>
      <c r="BA105" s="18" cm="1">
        <f t="array" ref="BA105">(1+U105)*(1+INDEX(fx_rets,$AG105,INDEX(fx_ix,1,BA$3)))-1</f>
        <v>-7.5426722763636267E-3</v>
      </c>
      <c r="BB105" s="18" cm="1">
        <f t="array" ref="BB105">(1+V105)*(1+INDEX(fx_rets,$AG105,INDEX(fx_ix,1,BB$3)))-1</f>
        <v>4.4333333333332892E-3</v>
      </c>
      <c r="BC105" s="18" cm="1">
        <f t="array" ref="BC105">(1+W105)*(1+INDEX(fx_rets,$AG105,INDEX(fx_ix,1,BC$3)))-1</f>
        <v>2.5236778271132243E-2</v>
      </c>
      <c r="BD105" s="18" cm="1">
        <f t="array" ref="BD105">(1+X105)*(1+INDEX(fx_rets,$AG105,INDEX(fx_ix,1,BD$3)))-1</f>
        <v>2.1635947257423904E-2</v>
      </c>
      <c r="BE105" s="18" cm="1">
        <f t="array" ref="BE105">(1+Y105)*(1+INDEX(fx_rets,$AG105,INDEX(fx_ix,1,BE$3)))-1</f>
        <v>-1.3426856142871091E-2</v>
      </c>
      <c r="BF105" s="19">
        <v>100</v>
      </c>
      <c r="BG105" s="18">
        <f t="shared" si="48"/>
        <v>4.4333333333332892E-3</v>
      </c>
      <c r="BH105" s="18">
        <f t="shared" si="49"/>
        <v>2.522511118579418E-2</v>
      </c>
      <c r="BI105" s="18">
        <f t="shared" si="50"/>
        <v>2.1636964258557878E-2</v>
      </c>
      <c r="BJ105" s="18">
        <f t="shared" si="51"/>
        <v>-1.3427677831120755E-2</v>
      </c>
      <c r="BK105" s="18">
        <f t="shared" si="52"/>
        <v>4.0697986577182821E-3</v>
      </c>
      <c r="BL105" s="18">
        <f t="shared" si="53"/>
        <v>2.4912308692446983E-2</v>
      </c>
      <c r="BM105" s="18">
        <f t="shared" si="54"/>
        <v>2.1031025415860327E-2</v>
      </c>
      <c r="BN105" s="18">
        <f t="shared" si="55"/>
        <v>-1.3770275889767092E-2</v>
      </c>
      <c r="BO105" s="18">
        <f t="shared" si="56"/>
        <v>3.5597165197835956E-3</v>
      </c>
      <c r="BP105" s="18">
        <f t="shared" si="57"/>
        <v>2.3322700828426912E-2</v>
      </c>
      <c r="BQ105" s="18">
        <f t="shared" si="58"/>
        <v>1.9833844270610079E-2</v>
      </c>
      <c r="BR105" s="18">
        <f t="shared" si="59"/>
        <v>-1.4000574564593249E-2</v>
      </c>
      <c r="BS105" s="18">
        <f t="shared" si="60"/>
        <v>4.7017133671864997E-3</v>
      </c>
      <c r="BT105" s="18">
        <f t="shared" si="61"/>
        <v>2.1405180656253853E-2</v>
      </c>
      <c r="BU105" s="18">
        <f t="shared" si="62"/>
        <v>1.900348143741093E-2</v>
      </c>
      <c r="BV105" s="18">
        <f t="shared" si="63"/>
        <v>-1.3885323436244712E-2</v>
      </c>
      <c r="BW105" s="18">
        <f t="shared" si="64"/>
        <v>4.3290683107413797E-2</v>
      </c>
      <c r="BX105" s="18">
        <f t="shared" si="65"/>
        <v>7.3583232682151056E-2</v>
      </c>
      <c r="BY105" s="18">
        <f t="shared" si="66"/>
        <v>3.9765966069561509E-2</v>
      </c>
      <c r="BZ105" s="18">
        <f t="shared" si="67"/>
        <v>-7.5426722763636267E-3</v>
      </c>
      <c r="CA105" s="18">
        <f t="shared" si="68"/>
        <v>4.4333333333332892E-3</v>
      </c>
      <c r="CB105" s="18">
        <f t="shared" si="69"/>
        <v>2.5236778271132243E-2</v>
      </c>
      <c r="CC105" s="18">
        <f t="shared" si="70"/>
        <v>2.1635947257423904E-2</v>
      </c>
      <c r="CD105" s="18">
        <f t="shared" si="71"/>
        <v>-1.3426856142871091E-2</v>
      </c>
      <c r="CE105" s="19">
        <v>100</v>
      </c>
      <c r="CF105" s="18">
        <f t="shared" si="74"/>
        <v>3.5597165197835956E-3</v>
      </c>
      <c r="CG105" s="18">
        <f t="shared" si="74"/>
        <v>3.5597165197835956E-3</v>
      </c>
      <c r="CH105" s="18">
        <f t="shared" si="74"/>
        <v>3.5597165197835956E-3</v>
      </c>
      <c r="CI105" s="18">
        <f t="shared" si="74"/>
        <v>0</v>
      </c>
      <c r="CJ105" s="18">
        <f t="shared" si="74"/>
        <v>0</v>
      </c>
      <c r="CK105" s="24">
        <f t="shared" si="74"/>
        <v>3.5597165197835956E-3</v>
      </c>
      <c r="CL105" s="24">
        <f t="shared" si="74"/>
        <v>0</v>
      </c>
    </row>
    <row r="106" spans="1:90" x14ac:dyDescent="0.2">
      <c r="A106" s="19">
        <v>101</v>
      </c>
      <c r="B106" s="16" cm="1">
        <f t="array" ref="B106">INDEX(asset_mu,1,B$3)+INDEX(asset_rets_norm,$A106,B$3)</f>
        <v>4.4333333333333178E-3</v>
      </c>
      <c r="C106" s="16" cm="1">
        <f t="array" ref="C106">INDEX(asset_mu,1,C$3)+INDEX(asset_rets_norm,$A106,C$3)</f>
        <v>3.2174999999999413E-3</v>
      </c>
      <c r="D106" s="16" cm="1">
        <f t="array" ref="D106">INDEX(asset_mu,1,D$3)+INDEX(asset_rets_norm,$A106,D$3)</f>
        <v>4.6401083333333128E-3</v>
      </c>
      <c r="E106" s="16" cm="1">
        <f t="array" ref="E106">INDEX(asset_mu,1,E$3)+INDEX(asset_rets_norm,$A106,E$3)</f>
        <v>5.2969166666665037E-4</v>
      </c>
      <c r="F106" s="16" cm="1">
        <f t="array" ref="F106">INDEX(asset_mu,1,F$3)+INDEX(asset_rets_norm,$A106,F$3)</f>
        <v>4.4008812457218662E-3</v>
      </c>
      <c r="G106" s="16" cm="1">
        <f t="array" ref="G106">INDEX(asset_mu,1,G$3)+INDEX(asset_rets_norm,$A106,G$3)</f>
        <v>2.7892273840144821E-3</v>
      </c>
      <c r="H106" s="16" cm="1">
        <f t="array" ref="H106">INDEX(asset_mu,1,H$3)+INDEX(asset_rets_norm,$A106,H$3)</f>
        <v>4.4285379803992407E-3</v>
      </c>
      <c r="I106" s="16" cm="1">
        <f t="array" ref="I106">INDEX(asset_mu,1,I$3)+INDEX(asset_rets_norm,$A106,I$3)</f>
        <v>3.5429235023767846E-4</v>
      </c>
      <c r="J106" s="16" cm="1">
        <f t="array" ref="J106">INDEX(asset_mu,1,J$3)+INDEX(asset_rets_norm,$A106,J$3)</f>
        <v>-7.3693580632459019E-4</v>
      </c>
      <c r="K106" s="16" cm="1">
        <f t="array" ref="K106">INDEX(asset_mu,1,K$3)+INDEX(asset_rets_norm,$A106,K$3)</f>
        <v>-9.4499596648058015E-4</v>
      </c>
      <c r="L106" s="16" cm="1">
        <f t="array" ref="L106">INDEX(asset_mu,1,L$3)+INDEX(asset_rets_norm,$A106,L$3)</f>
        <v>5.11459646816881E-5</v>
      </c>
      <c r="M106" s="16" cm="1">
        <f t="array" ref="M106">INDEX(asset_mu,1,M$3)+INDEX(asset_rets_norm,$A106,M$3)</f>
        <v>-1.3317581355384385E-3</v>
      </c>
      <c r="N106" s="16" cm="1">
        <f t="array" ref="N106">INDEX(asset_mu,1,N$3)+INDEX(asset_rets_norm,$A106,N$3)</f>
        <v>-8.1762218335594238E-3</v>
      </c>
      <c r="O106" s="16" cm="1">
        <f t="array" ref="O106">INDEX(asset_mu,1,O$3)+INDEX(asset_rets_norm,$A106,O$3)</f>
        <v>-6.3508782799962804E-3</v>
      </c>
      <c r="P106" s="16" cm="1">
        <f t="array" ref="P106">INDEX(asset_mu,1,P$3)+INDEX(asset_rets_norm,$A106,P$3)</f>
        <v>-4.2180171673665608E-3</v>
      </c>
      <c r="Q106" s="16" cm="1">
        <f t="array" ref="Q106">INDEX(asset_mu,1,Q$3)+INDEX(asset_rets_norm,$A106,Q$3)</f>
        <v>-4.2655714794030113E-3</v>
      </c>
      <c r="R106" s="16" cm="1">
        <f t="array" ref="R106">INDEX(asset_mu,1,R$3)+INDEX(asset_rets_norm,$A106,R$3)</f>
        <v>3.2549228600146904E-2</v>
      </c>
      <c r="S106" s="16" cm="1">
        <f t="array" ref="S106">INDEX(asset_mu,1,S$3)+INDEX(asset_rets_norm,$A106,S$3)</f>
        <v>2.7390866827249127E-2</v>
      </c>
      <c r="T106" s="16" cm="1">
        <f t="array" ref="T106">INDEX(asset_mu,1,T$3)+INDEX(asset_rets_norm,$A106,T$3)</f>
        <v>2.6700986168827146E-2</v>
      </c>
      <c r="U106" s="16" cm="1">
        <f t="array" ref="U106">INDEX(asset_mu,1,U$3)+INDEX(asset_rets_norm,$A106,U$3)</f>
        <v>2.731774711055656E-2</v>
      </c>
      <c r="V106" s="16" cm="1">
        <f t="array" ref="V106">INDEX(asset_mu,1,V$3)+INDEX(asset_rets_norm,$A106,V$3)</f>
        <v>4.4333333333333178E-3</v>
      </c>
      <c r="W106" s="16" cm="1">
        <f t="array" ref="W106">INDEX(asset_mu,1,W$3)+INDEX(asset_rets_norm,$A106,W$3)</f>
        <v>3.2254999999999923E-3</v>
      </c>
      <c r="X106" s="16" cm="1">
        <f t="array" ref="X106">INDEX(asset_mu,1,X$3)+INDEX(asset_rets_norm,$A106,X$3)</f>
        <v>4.6351666666666087E-3</v>
      </c>
      <c r="Y106" s="16" cm="1">
        <f t="array" ref="Y106">INDEX(asset_mu,1,Y$3)+INDEX(asset_rets_norm,$A106,Y$3)</f>
        <v>5.5358333333343926E-4</v>
      </c>
      <c r="Z106" s="19">
        <v>101</v>
      </c>
      <c r="AA106" s="16" cm="1">
        <f t="array" ref="AA106">INDEX(fx_mu,1,AA$3)+INDEX(fx_rets_norm,$A106,AA$3)</f>
        <v>0</v>
      </c>
      <c r="AB106" s="16" cm="1">
        <f t="array" ref="AB106">INDEX(fx_mu,1,AB$3)+INDEX(fx_rets_norm,$A106,AB$3)</f>
        <v>-1.4299769615109335E-2</v>
      </c>
      <c r="AC106" s="16" cm="1">
        <f t="array" ref="AC106">INDEX(fx_mu,1,AC$3)+INDEX(fx_rets_norm,$A106,AC$3)</f>
        <v>-9.0946564539382477E-3</v>
      </c>
      <c r="AD106" s="16" cm="1">
        <f t="array" ref="AD106">INDEX(fx_mu,1,AD$3)+INDEX(fx_rets_norm,$A106,AD$3)</f>
        <v>-1.7824513594416034E-2</v>
      </c>
      <c r="AE106" s="19">
        <v>101</v>
      </c>
      <c r="AF106" s="16">
        <f t="shared" si="47"/>
        <v>0</v>
      </c>
      <c r="AG106" s="19">
        <v>101</v>
      </c>
      <c r="AH106" s="18" cm="1">
        <f t="array" ref="AH106">(1+B106)*(1+INDEX(fx_rets,$AG106,INDEX(fx_ix,1,AH$3)))-1</f>
        <v>4.4333333333332892E-3</v>
      </c>
      <c r="AI106" s="18" cm="1">
        <f t="array" ref="AI106">(1+C106)*(1+INDEX(fx_rets,$AG106,INDEX(fx_ix,1,AI$3)))-1</f>
        <v>-1.1128279123846063E-2</v>
      </c>
      <c r="AJ106" s="18" cm="1">
        <f t="array" ref="AJ106">(1+D106)*(1+INDEX(fx_rets,$AG106,INDEX(fx_ix,1,AJ$3)))-1</f>
        <v>-4.4967483118055762E-3</v>
      </c>
      <c r="AK106" s="18" cm="1">
        <f t="array" ref="AK106">(1+E106)*(1+INDEX(fx_rets,$AG106,INDEX(fx_ix,1,AK$3)))-1</f>
        <v>-1.7304263424062771E-2</v>
      </c>
      <c r="AL106" s="18" cm="1">
        <f t="array" ref="AL106">(1+F106)*(1+INDEX(fx_rets,$AG106,INDEX(fx_ix,1,AL$3)))-1</f>
        <v>4.4008812457219104E-3</v>
      </c>
      <c r="AM106" s="18" cm="1">
        <f t="array" ref="AM106">(1+G106)*(1+INDEX(fx_rets,$AG106,INDEX(fx_ix,1,AM$3)))-1</f>
        <v>-1.1550427540090502E-2</v>
      </c>
      <c r="AN106" s="18" cm="1">
        <f t="array" ref="AN106">(1+H106)*(1+INDEX(fx_rets,$AG106,INDEX(fx_ix,1,AN$3)))-1</f>
        <v>-4.7063945050639377E-3</v>
      </c>
      <c r="AO106" s="18" cm="1">
        <f t="array" ref="AO106">(1+I106)*(1+INDEX(fx_rets,$AG106,INDEX(fx_ix,1,AO$3)))-1</f>
        <v>-1.747653633299151E-2</v>
      </c>
      <c r="AP106" s="18" cm="1">
        <f t="array" ref="AP106">(1+J106)*(1+INDEX(fx_rets,$AG106,INDEX(fx_ix,1,AP$3)))-1</f>
        <v>-7.3693580632461231E-4</v>
      </c>
      <c r="AQ106" s="18" cm="1">
        <f t="array" ref="AQ106">(1+K106)*(1+INDEX(fx_rets,$AG106,INDEX(fx_ix,1,AQ$3)))-1</f>
        <v>-1.5231252356982083E-2</v>
      </c>
      <c r="AR106" s="18" cm="1">
        <f t="array" ref="AR106">(1+L106)*(1+INDEX(fx_rets,$AG106,INDEX(fx_ix,1,AR$3)))-1</f>
        <v>-9.0439756442343144E-3</v>
      </c>
      <c r="AS106" s="18" cm="1">
        <f t="array" ref="AS106">(1+M106)*(1+INDEX(fx_rets,$AG106,INDEX(fx_ix,1,AS$3)))-1</f>
        <v>-1.9132533788963069E-2</v>
      </c>
      <c r="AT106" s="18" cm="1">
        <f t="array" ref="AT106">(1+N106)*(1+INDEX(fx_rets,$AG106,INDEX(fx_ix,1,AT$3)))-1</f>
        <v>-8.1762218335593717E-3</v>
      </c>
      <c r="AU106" s="18" cm="1">
        <f t="array" ref="AU106">(1+O106)*(1+INDEX(fx_rets,$AG106,INDEX(fx_ix,1,AU$3)))-1</f>
        <v>-2.0559831798848127E-2</v>
      </c>
      <c r="AV106" s="18" cm="1">
        <f t="array" ref="AV106">(1+P106)*(1+INDEX(fx_rets,$AG106,INDEX(fx_ix,1,AV$3)))-1</f>
        <v>-1.3274312204250793E-2</v>
      </c>
      <c r="AW106" s="18" cm="1">
        <f t="array" ref="AW106">(1+Q106)*(1+INDEX(fx_rets,$AG106,INDEX(fx_ix,1,AW$3)))-1</f>
        <v>-2.2014053336996464E-2</v>
      </c>
      <c r="AX106" s="18" cm="1">
        <f t="array" ref="AX106">(1+R106)*(1+INDEX(fx_rets,$AG106,INDEX(fx_ix,1,AX$3)))-1</f>
        <v>3.2549228600146973E-2</v>
      </c>
      <c r="AY106" s="18" cm="1">
        <f t="array" ref="AY106">(1+S106)*(1+INDEX(fx_rets,$AG106,INDEX(fx_ix,1,AY$3)))-1</f>
        <v>1.2699414126951858E-2</v>
      </c>
      <c r="AZ106" s="18" cm="1">
        <f t="array" ref="AZ106">(1+T106)*(1+INDEX(fx_rets,$AG106,INDEX(fx_ix,1,AZ$3)))-1</f>
        <v>1.7363493418702136E-2</v>
      </c>
      <c r="BA106" s="18" cm="1">
        <f t="array" ref="BA106">(1+U106)*(1+INDEX(fx_rets,$AG106,INDEX(fx_ix,1,BA$3)))-1</f>
        <v>9.0063079613995622E-3</v>
      </c>
      <c r="BB106" s="18" cm="1">
        <f t="array" ref="BB106">(1+V106)*(1+INDEX(fx_rets,$AG106,INDEX(fx_ix,1,BB$3)))-1</f>
        <v>4.4333333333332892E-3</v>
      </c>
      <c r="BC106" s="18" cm="1">
        <f t="array" ref="BC106">(1+W106)*(1+INDEX(fx_rets,$AG106,INDEX(fx_ix,1,BC$3)))-1</f>
        <v>-1.1120393522002781E-2</v>
      </c>
      <c r="BD106" s="18" cm="1">
        <f t="array" ref="BD106">(1+X106)*(1+INDEX(fx_rets,$AG106,INDEX(fx_ix,1,BD$3)))-1</f>
        <v>-4.5016450357117099E-3</v>
      </c>
      <c r="BE106" s="18" cm="1">
        <f t="array" ref="BE106">(1+Y106)*(1+INDEX(fx_rets,$AG106,INDEX(fx_ix,1,BE$3)))-1</f>
        <v>-1.7280797614733223E-2</v>
      </c>
      <c r="BF106" s="19">
        <v>101</v>
      </c>
      <c r="BG106" s="18">
        <f t="shared" si="48"/>
        <v>4.4333333333332892E-3</v>
      </c>
      <c r="BH106" s="18">
        <f t="shared" si="49"/>
        <v>-1.1128279123846063E-2</v>
      </c>
      <c r="BI106" s="18">
        <f t="shared" si="50"/>
        <v>-4.4967483118055762E-3</v>
      </c>
      <c r="BJ106" s="18">
        <f t="shared" si="51"/>
        <v>-1.7304263424062771E-2</v>
      </c>
      <c r="BK106" s="18">
        <f t="shared" si="52"/>
        <v>4.4008812457219104E-3</v>
      </c>
      <c r="BL106" s="18">
        <f t="shared" si="53"/>
        <v>-1.1550427540090502E-2</v>
      </c>
      <c r="BM106" s="18">
        <f t="shared" si="54"/>
        <v>-4.7063945050639377E-3</v>
      </c>
      <c r="BN106" s="18">
        <f t="shared" si="55"/>
        <v>-1.747653633299151E-2</v>
      </c>
      <c r="BO106" s="18">
        <f t="shared" si="56"/>
        <v>-7.3693580632461231E-4</v>
      </c>
      <c r="BP106" s="18">
        <f t="shared" si="57"/>
        <v>-1.5231252356982083E-2</v>
      </c>
      <c r="BQ106" s="18">
        <f t="shared" si="58"/>
        <v>-9.0439756442343144E-3</v>
      </c>
      <c r="BR106" s="18">
        <f t="shared" si="59"/>
        <v>-1.9132533788963069E-2</v>
      </c>
      <c r="BS106" s="18">
        <f t="shared" si="60"/>
        <v>-8.1762218335593717E-3</v>
      </c>
      <c r="BT106" s="18">
        <f t="shared" si="61"/>
        <v>-2.0559831798848127E-2</v>
      </c>
      <c r="BU106" s="18">
        <f t="shared" si="62"/>
        <v>-1.3274312204250793E-2</v>
      </c>
      <c r="BV106" s="18">
        <f t="shared" si="63"/>
        <v>-2.2014053336996464E-2</v>
      </c>
      <c r="BW106" s="18">
        <f t="shared" si="64"/>
        <v>3.2549228600146973E-2</v>
      </c>
      <c r="BX106" s="18">
        <f t="shared" si="65"/>
        <v>1.2699414126951858E-2</v>
      </c>
      <c r="BY106" s="18">
        <f t="shared" si="66"/>
        <v>1.7363493418702136E-2</v>
      </c>
      <c r="BZ106" s="18">
        <f t="shared" si="67"/>
        <v>9.0063079613995622E-3</v>
      </c>
      <c r="CA106" s="18">
        <f t="shared" si="68"/>
        <v>4.4333333333332892E-3</v>
      </c>
      <c r="CB106" s="18">
        <f t="shared" si="69"/>
        <v>-1.1120393522002781E-2</v>
      </c>
      <c r="CC106" s="18">
        <f t="shared" si="70"/>
        <v>-4.5016450357117099E-3</v>
      </c>
      <c r="CD106" s="18">
        <f t="shared" si="71"/>
        <v>-1.7280797614733223E-2</v>
      </c>
      <c r="CE106" s="19">
        <v>101</v>
      </c>
      <c r="CF106" s="18">
        <f t="shared" ref="CF106:CL115" si="75">SUMPRODUCT(INDEX(port_wts,CF$3,),$BG106:$CD106)</f>
        <v>-7.3693580632461231E-4</v>
      </c>
      <c r="CG106" s="18">
        <f t="shared" si="75"/>
        <v>-7.3693580632461231E-4</v>
      </c>
      <c r="CH106" s="18">
        <f t="shared" si="75"/>
        <v>-7.3693580632461231E-4</v>
      </c>
      <c r="CI106" s="18">
        <f t="shared" si="75"/>
        <v>0</v>
      </c>
      <c r="CJ106" s="18">
        <f t="shared" si="75"/>
        <v>0</v>
      </c>
      <c r="CK106" s="24">
        <f t="shared" si="75"/>
        <v>-7.3693580632461231E-4</v>
      </c>
      <c r="CL106" s="24">
        <f t="shared" si="75"/>
        <v>0</v>
      </c>
    </row>
    <row r="107" spans="1:90" x14ac:dyDescent="0.2">
      <c r="A107" s="19">
        <v>102</v>
      </c>
      <c r="B107" s="16" cm="1">
        <f t="array" ref="B107">INDEX(asset_mu,1,B$3)+INDEX(asset_rets_norm,$A107,B$3)</f>
        <v>4.4333333333333178E-3</v>
      </c>
      <c r="C107" s="16" cm="1">
        <f t="array" ref="C107">INDEX(asset_mu,1,C$3)+INDEX(asset_rets_norm,$A107,C$3)</f>
        <v>3.3583333333332744E-3</v>
      </c>
      <c r="D107" s="16" cm="1">
        <f t="array" ref="D107">INDEX(asset_mu,1,D$3)+INDEX(asset_rets_norm,$A107,D$3)</f>
        <v>4.7221916666666461E-3</v>
      </c>
      <c r="E107" s="16" cm="1">
        <f t="array" ref="E107">INDEX(asset_mu,1,E$3)+INDEX(asset_rets_norm,$A107,E$3)</f>
        <v>5.3333333333331699E-4</v>
      </c>
      <c r="F107" s="16" cm="1">
        <f t="array" ref="F107">INDEX(asset_mu,1,F$3)+INDEX(asset_rets_norm,$A107,F$3)</f>
        <v>4.0515143932577493E-3</v>
      </c>
      <c r="G107" s="16" cm="1">
        <f t="array" ref="G107">INDEX(asset_mu,1,G$3)+INDEX(asset_rets_norm,$A107,G$3)</f>
        <v>3.2373211360757115E-3</v>
      </c>
      <c r="H107" s="16" cm="1">
        <f t="array" ref="H107">INDEX(asset_mu,1,H$3)+INDEX(asset_rets_norm,$A107,H$3)</f>
        <v>4.0027439775687478E-3</v>
      </c>
      <c r="I107" s="16" cm="1">
        <f t="array" ref="I107">INDEX(asset_mu,1,I$3)+INDEX(asset_rets_norm,$A107,I$3)</f>
        <v>2.2627327909310898E-4</v>
      </c>
      <c r="J107" s="16" cm="1">
        <f t="array" ref="J107">INDEX(asset_mu,1,J$3)+INDEX(asset_rets_norm,$A107,J$3)</f>
        <v>4.1912188853107327E-3</v>
      </c>
      <c r="K107" s="16" cm="1">
        <f t="array" ref="K107">INDEX(asset_mu,1,K$3)+INDEX(asset_rets_norm,$A107,K$3)</f>
        <v>2.201583294333162E-3</v>
      </c>
      <c r="L107" s="16" cm="1">
        <f t="array" ref="L107">INDEX(asset_mu,1,L$3)+INDEX(asset_rets_norm,$A107,L$3)</f>
        <v>3.7688714039831772E-3</v>
      </c>
      <c r="M107" s="16" cm="1">
        <f t="array" ref="M107">INDEX(asset_mu,1,M$3)+INDEX(asset_rets_norm,$A107,M$3)</f>
        <v>1.8282322070005955E-4</v>
      </c>
      <c r="N107" s="16" cm="1">
        <f t="array" ref="N107">INDEX(asset_mu,1,N$3)+INDEX(asset_rets_norm,$A107,N$3)</f>
        <v>1.7597346320172335E-3</v>
      </c>
      <c r="O107" s="16" cm="1">
        <f t="array" ref="O107">INDEX(asset_mu,1,O$3)+INDEX(asset_rets_norm,$A107,O$3)</f>
        <v>-5.8387705703291746E-4</v>
      </c>
      <c r="P107" s="16" cm="1">
        <f t="array" ref="P107">INDEX(asset_mu,1,P$3)+INDEX(asset_rets_norm,$A107,P$3)</f>
        <v>-8.0544038368244317E-4</v>
      </c>
      <c r="Q107" s="16" cm="1">
        <f t="array" ref="Q107">INDEX(asset_mu,1,Q$3)+INDEX(asset_rets_norm,$A107,Q$3)</f>
        <v>-1.6360411249073648E-3</v>
      </c>
      <c r="R107" s="16" cm="1">
        <f t="array" ref="R107">INDEX(asset_mu,1,R$3)+INDEX(asset_rets_norm,$A107,R$3)</f>
        <v>-1.7816309730697439E-2</v>
      </c>
      <c r="S107" s="16" cm="1">
        <f t="array" ref="S107">INDEX(asset_mu,1,S$3)+INDEX(asset_rets_norm,$A107,S$3)</f>
        <v>-5.0701915725791403E-3</v>
      </c>
      <c r="T107" s="16" cm="1">
        <f t="array" ref="T107">INDEX(asset_mu,1,T$3)+INDEX(asset_rets_norm,$A107,T$3)</f>
        <v>-2.0388437490561186E-3</v>
      </c>
      <c r="U107" s="16" cm="1">
        <f t="array" ref="U107">INDEX(asset_mu,1,U$3)+INDEX(asset_rets_norm,$A107,U$3)</f>
        <v>1.469085213207832E-2</v>
      </c>
      <c r="V107" s="16" cm="1">
        <f t="array" ref="V107">INDEX(asset_mu,1,V$3)+INDEX(asset_rets_norm,$A107,V$3)</f>
        <v>4.4333333333333178E-3</v>
      </c>
      <c r="W107" s="16" cm="1">
        <f t="array" ref="W107">INDEX(asset_mu,1,W$3)+INDEX(asset_rets_norm,$A107,W$3)</f>
        <v>3.3688333333333252E-3</v>
      </c>
      <c r="X107" s="16" cm="1">
        <f t="array" ref="X107">INDEX(asset_mu,1,X$3)+INDEX(asset_rets_norm,$A107,X$3)</f>
        <v>4.7179166666666082E-3</v>
      </c>
      <c r="Y107" s="16" cm="1">
        <f t="array" ref="Y107">INDEX(asset_mu,1,Y$3)+INDEX(asset_rets_norm,$A107,Y$3)</f>
        <v>5.4116666666677261E-4</v>
      </c>
      <c r="Z107" s="19">
        <v>102</v>
      </c>
      <c r="AA107" s="16" cm="1">
        <f t="array" ref="AA107">INDEX(fx_mu,1,AA$3)+INDEX(fx_rets_norm,$A107,AA$3)</f>
        <v>0</v>
      </c>
      <c r="AB107" s="16" cm="1">
        <f t="array" ref="AB107">INDEX(fx_mu,1,AB$3)+INDEX(fx_rets_norm,$A107,AB$3)</f>
        <v>6.4606210415360313E-3</v>
      </c>
      <c r="AC107" s="16" cm="1">
        <f t="array" ref="AC107">INDEX(fx_mu,1,AC$3)+INDEX(fx_rets_norm,$A107,AC$3)</f>
        <v>1.5468897346314854E-2</v>
      </c>
      <c r="AD107" s="16" cm="1">
        <f t="array" ref="AD107">INDEX(fx_mu,1,AD$3)+INDEX(fx_rets_norm,$A107,AD$3)</f>
        <v>-1.1442888125523163E-2</v>
      </c>
      <c r="AE107" s="19">
        <v>102</v>
      </c>
      <c r="AF107" s="16">
        <f t="shared" si="47"/>
        <v>0</v>
      </c>
      <c r="AG107" s="19">
        <v>102</v>
      </c>
      <c r="AH107" s="18" cm="1">
        <f t="array" ref="AH107">(1+B107)*(1+INDEX(fx_rets,$AG107,INDEX(fx_ix,1,AH$3)))-1</f>
        <v>4.4333333333332892E-3</v>
      </c>
      <c r="AI107" s="18" cm="1">
        <f t="array" ref="AI107">(1+C107)*(1+INDEX(fx_rets,$AG107,INDEX(fx_ix,1,AI$3)))-1</f>
        <v>9.8406512938673529E-3</v>
      </c>
      <c r="AJ107" s="18" cm="1">
        <f t="array" ref="AJ107">(1+D107)*(1+INDEX(fx_rets,$AG107,INDEX(fx_ix,1,AJ$3)))-1</f>
        <v>2.0264136111122877E-2</v>
      </c>
      <c r="AK107" s="18" cm="1">
        <f t="array" ref="AK107">(1+E107)*(1+INDEX(fx_rets,$AG107,INDEX(fx_ix,1,AK$3)))-1</f>
        <v>-1.0915657665856893E-2</v>
      </c>
      <c r="AL107" s="18" cm="1">
        <f t="array" ref="AL107">(1+F107)*(1+INDEX(fx_rets,$AG107,INDEX(fx_ix,1,AL$3)))-1</f>
        <v>4.0515143932577935E-3</v>
      </c>
      <c r="AM107" s="18" cm="1">
        <f t="array" ref="AM107">(1+G107)*(1+INDEX(fx_rets,$AG107,INDEX(fx_ix,1,AM$3)))-1</f>
        <v>9.7188572826616415E-3</v>
      </c>
      <c r="AN107" s="18" cm="1">
        <f t="array" ref="AN107">(1+H107)*(1+INDEX(fx_rets,$AG107,INDEX(fx_ix,1,AN$3)))-1</f>
        <v>1.9533559359576236E-2</v>
      </c>
      <c r="AO107" s="18" cm="1">
        <f t="array" ref="AO107">(1+I107)*(1+INDEX(fx_rets,$AG107,INDEX(fx_ix,1,AO$3)))-1</f>
        <v>-1.1219204066248434E-2</v>
      </c>
      <c r="AP107" s="18" cm="1">
        <f t="array" ref="AP107">(1+J107)*(1+INDEX(fx_rets,$AG107,INDEX(fx_ix,1,AP$3)))-1</f>
        <v>4.1912188853108212E-3</v>
      </c>
      <c r="AQ107" s="18" cm="1">
        <f t="array" ref="AQ107">(1+K107)*(1+INDEX(fx_rets,$AG107,INDEX(fx_ix,1,AQ$3)))-1</f>
        <v>8.6764279312252501E-3</v>
      </c>
      <c r="AR107" s="18" cm="1">
        <f t="array" ref="AR107">(1+L107)*(1+INDEX(fx_rets,$AG107,INDEX(fx_ix,1,AR$3)))-1</f>
        <v>1.9296069035157792E-2</v>
      </c>
      <c r="AS107" s="18" cm="1">
        <f t="array" ref="AS107">(1+M107)*(1+INDEX(fx_rets,$AG107,INDEX(fx_ix,1,AS$3)))-1</f>
        <v>-1.126215693048449E-2</v>
      </c>
      <c r="AT107" s="18" cm="1">
        <f t="array" ref="AT107">(1+N107)*(1+INDEX(fx_rets,$AG107,INDEX(fx_ix,1,AT$3)))-1</f>
        <v>1.7597346320172846E-3</v>
      </c>
      <c r="AU107" s="18" cm="1">
        <f t="array" ref="AU107">(1+O107)*(1+INDEX(fx_rets,$AG107,INDEX(fx_ix,1,AU$3)))-1</f>
        <v>5.8729717761027977E-3</v>
      </c>
      <c r="AV107" s="18" cm="1">
        <f t="array" ref="AV107">(1+P107)*(1+INDEX(fx_rets,$AG107,INDEX(fx_ix,1,AV$3)))-1</f>
        <v>1.4650997688018697E-2</v>
      </c>
      <c r="AW107" s="18" cm="1">
        <f t="array" ref="AW107">(1+Q107)*(1+INDEX(fx_rets,$AG107,INDEX(fx_ix,1,AW$3)))-1</f>
        <v>-1.3060208214869418E-2</v>
      </c>
      <c r="AX107" s="18" cm="1">
        <f t="array" ref="AX107">(1+R107)*(1+INDEX(fx_rets,$AG107,INDEX(fx_ix,1,AX$3)))-1</f>
        <v>-1.7816309730697477E-2</v>
      </c>
      <c r="AY107" s="18" cm="1">
        <f t="array" ref="AY107">(1+S107)*(1+INDEX(fx_rets,$AG107,INDEX(fx_ix,1,AY$3)))-1</f>
        <v>1.3576728825985818E-3</v>
      </c>
      <c r="AZ107" s="18" cm="1">
        <f t="array" ref="AZ107">(1+T107)*(1+INDEX(fx_rets,$AG107,INDEX(fx_ix,1,AZ$3)))-1</f>
        <v>1.3398514932599248E-2</v>
      </c>
      <c r="BA107" s="18" cm="1">
        <f t="array" ref="BA107">(1+U107)*(1+INDEX(fx_rets,$AG107,INDEX(fx_ix,1,BA$3)))-1</f>
        <v>3.079858229139143E-3</v>
      </c>
      <c r="BB107" s="18" cm="1">
        <f t="array" ref="BB107">(1+V107)*(1+INDEX(fx_rets,$AG107,INDEX(fx_ix,1,BB$3)))-1</f>
        <v>4.4333333333332892E-3</v>
      </c>
      <c r="BC107" s="18" cm="1">
        <f t="array" ref="BC107">(1+W107)*(1+INDEX(fx_rets,$AG107,INDEX(fx_ix,1,BC$3)))-1</f>
        <v>9.8512191303881114E-3</v>
      </c>
      <c r="BD107" s="18" cm="1">
        <f t="array" ref="BD107">(1+X107)*(1+INDEX(fx_rets,$AG107,INDEX(fx_ix,1,BD$3)))-1</f>
        <v>2.0259794981586587E-2</v>
      </c>
      <c r="BE107" s="18" cm="1">
        <f t="array" ref="BE107">(1+Y107)*(1+INDEX(fx_rets,$AG107,INDEX(fx_ix,1,BE$3)))-1</f>
        <v>-1.0907913968480343E-2</v>
      </c>
      <c r="BF107" s="19">
        <v>102</v>
      </c>
      <c r="BG107" s="18">
        <f t="shared" si="48"/>
        <v>4.4333333333332892E-3</v>
      </c>
      <c r="BH107" s="18">
        <f t="shared" si="49"/>
        <v>9.8406512938673529E-3</v>
      </c>
      <c r="BI107" s="18">
        <f t="shared" si="50"/>
        <v>2.0264136111122877E-2</v>
      </c>
      <c r="BJ107" s="18">
        <f t="shared" si="51"/>
        <v>-1.0915657665856893E-2</v>
      </c>
      <c r="BK107" s="18">
        <f t="shared" si="52"/>
        <v>4.0515143932577935E-3</v>
      </c>
      <c r="BL107" s="18">
        <f t="shared" si="53"/>
        <v>9.7188572826616415E-3</v>
      </c>
      <c r="BM107" s="18">
        <f t="shared" si="54"/>
        <v>1.9533559359576236E-2</v>
      </c>
      <c r="BN107" s="18">
        <f t="shared" si="55"/>
        <v>-1.1219204066248434E-2</v>
      </c>
      <c r="BO107" s="18">
        <f t="shared" si="56"/>
        <v>4.1912188853108212E-3</v>
      </c>
      <c r="BP107" s="18">
        <f t="shared" si="57"/>
        <v>8.6764279312252501E-3</v>
      </c>
      <c r="BQ107" s="18">
        <f t="shared" si="58"/>
        <v>1.9296069035157792E-2</v>
      </c>
      <c r="BR107" s="18">
        <f t="shared" si="59"/>
        <v>-1.126215693048449E-2</v>
      </c>
      <c r="BS107" s="18">
        <f t="shared" si="60"/>
        <v>1.7597346320172846E-3</v>
      </c>
      <c r="BT107" s="18">
        <f t="shared" si="61"/>
        <v>5.8729717761027977E-3</v>
      </c>
      <c r="BU107" s="18">
        <f t="shared" si="62"/>
        <v>1.4650997688018697E-2</v>
      </c>
      <c r="BV107" s="18">
        <f t="shared" si="63"/>
        <v>-1.3060208214869418E-2</v>
      </c>
      <c r="BW107" s="18">
        <f t="shared" si="64"/>
        <v>-1.7816309730697477E-2</v>
      </c>
      <c r="BX107" s="18">
        <f t="shared" si="65"/>
        <v>1.3576728825985818E-3</v>
      </c>
      <c r="BY107" s="18">
        <f t="shared" si="66"/>
        <v>1.3398514932599248E-2</v>
      </c>
      <c r="BZ107" s="18">
        <f t="shared" si="67"/>
        <v>3.079858229139143E-3</v>
      </c>
      <c r="CA107" s="18">
        <f t="shared" si="68"/>
        <v>4.4333333333332892E-3</v>
      </c>
      <c r="CB107" s="18">
        <f t="shared" si="69"/>
        <v>9.8512191303881114E-3</v>
      </c>
      <c r="CC107" s="18">
        <f t="shared" si="70"/>
        <v>2.0259794981586587E-2</v>
      </c>
      <c r="CD107" s="18">
        <f t="shared" si="71"/>
        <v>-1.0907913968480343E-2</v>
      </c>
      <c r="CE107" s="19">
        <v>102</v>
      </c>
      <c r="CF107" s="18">
        <f t="shared" si="75"/>
        <v>4.1912188853108212E-3</v>
      </c>
      <c r="CG107" s="18">
        <f t="shared" si="75"/>
        <v>4.1912188853108212E-3</v>
      </c>
      <c r="CH107" s="18">
        <f t="shared" si="75"/>
        <v>4.1912188853108212E-3</v>
      </c>
      <c r="CI107" s="18">
        <f t="shared" si="75"/>
        <v>0</v>
      </c>
      <c r="CJ107" s="18">
        <f t="shared" si="75"/>
        <v>0</v>
      </c>
      <c r="CK107" s="24">
        <f t="shared" si="75"/>
        <v>4.1912188853108212E-3</v>
      </c>
      <c r="CL107" s="24">
        <f t="shared" si="75"/>
        <v>0</v>
      </c>
    </row>
    <row r="108" spans="1:90" x14ac:dyDescent="0.2">
      <c r="A108" s="19">
        <v>103</v>
      </c>
      <c r="B108" s="16" cm="1">
        <f t="array" ref="B108">INDEX(asset_mu,1,B$3)+INDEX(asset_rets_norm,$A108,B$3)</f>
        <v>4.4333333333333178E-3</v>
      </c>
      <c r="C108" s="16" cm="1">
        <f t="array" ref="C108">INDEX(asset_mu,1,C$3)+INDEX(asset_rets_norm,$A108,C$3)</f>
        <v>3.4291666666666078E-3</v>
      </c>
      <c r="D108" s="16" cm="1">
        <f t="array" ref="D108">INDEX(asset_mu,1,D$3)+INDEX(asset_rets_norm,$A108,D$3)</f>
        <v>4.9343749999999787E-3</v>
      </c>
      <c r="E108" s="16" cm="1">
        <f t="array" ref="E108">INDEX(asset_mu,1,E$3)+INDEX(asset_rets_norm,$A108,E$3)</f>
        <v>5.3698333333331689E-4</v>
      </c>
      <c r="F108" s="16" cm="1">
        <f t="array" ref="F108">INDEX(asset_mu,1,F$3)+INDEX(asset_rets_norm,$A108,F$3)</f>
        <v>4.3904301348942189E-3</v>
      </c>
      <c r="G108" s="16" cm="1">
        <f t="array" ref="G108">INDEX(asset_mu,1,G$3)+INDEX(asset_rets_norm,$A108,G$3)</f>
        <v>3.5580336857994788E-3</v>
      </c>
      <c r="H108" s="16" cm="1">
        <f t="array" ref="H108">INDEX(asset_mu,1,H$3)+INDEX(asset_rets_norm,$A108,H$3)</f>
        <v>4.4909385199141359E-3</v>
      </c>
      <c r="I108" s="16" cm="1">
        <f t="array" ref="I108">INDEX(asset_mu,1,I$3)+INDEX(asset_rets_norm,$A108,I$3)</f>
        <v>7.6718796105038089E-4</v>
      </c>
      <c r="J108" s="16" cm="1">
        <f t="array" ref="J108">INDEX(asset_mu,1,J$3)+INDEX(asset_rets_norm,$A108,J$3)</f>
        <v>9.106783187509038E-3</v>
      </c>
      <c r="K108" s="16" cm="1">
        <f t="array" ref="K108">INDEX(asset_mu,1,K$3)+INDEX(asset_rets_norm,$A108,K$3)</f>
        <v>6.0640739790715908E-3</v>
      </c>
      <c r="L108" s="16" cm="1">
        <f t="array" ref="L108">INDEX(asset_mu,1,L$3)+INDEX(asset_rets_norm,$A108,L$3)</f>
        <v>9.3397688769740646E-3</v>
      </c>
      <c r="M108" s="16" cm="1">
        <f t="array" ref="M108">INDEX(asset_mu,1,M$3)+INDEX(asset_rets_norm,$A108,M$3)</f>
        <v>1.8278980247950964E-3</v>
      </c>
      <c r="N108" s="16" cm="1">
        <f t="array" ref="N108">INDEX(asset_mu,1,N$3)+INDEX(asset_rets_norm,$A108,N$3)</f>
        <v>1.5908601843597384E-2</v>
      </c>
      <c r="O108" s="16" cm="1">
        <f t="array" ref="O108">INDEX(asset_mu,1,O$3)+INDEX(asset_rets_norm,$A108,O$3)</f>
        <v>1.0323078319266682E-2</v>
      </c>
      <c r="P108" s="16" cm="1">
        <f t="array" ref="P108">INDEX(asset_mu,1,P$3)+INDEX(asset_rets_norm,$A108,P$3)</f>
        <v>1.6185913583526189E-2</v>
      </c>
      <c r="Q108" s="16" cm="1">
        <f t="array" ref="Q108">INDEX(asset_mu,1,Q$3)+INDEX(asset_rets_norm,$A108,Q$3)</f>
        <v>4.4331746360311858E-3</v>
      </c>
      <c r="R108" s="16" cm="1">
        <f t="array" ref="R108">INDEX(asset_mu,1,R$3)+INDEX(asset_rets_norm,$A108,R$3)</f>
        <v>-3.1975255263245475E-2</v>
      </c>
      <c r="S108" s="16" cm="1">
        <f t="array" ref="S108">INDEX(asset_mu,1,S$3)+INDEX(asset_rets_norm,$A108,S$3)</f>
        <v>-3.8772587459936822E-2</v>
      </c>
      <c r="T108" s="16" cm="1">
        <f t="array" ref="T108">INDEX(asset_mu,1,T$3)+INDEX(asset_rets_norm,$A108,T$3)</f>
        <v>-3.750056750253479E-2</v>
      </c>
      <c r="U108" s="16" cm="1">
        <f t="array" ref="U108">INDEX(asset_mu,1,U$3)+INDEX(asset_rets_norm,$A108,U$3)</f>
        <v>-4.9038060772859333E-2</v>
      </c>
      <c r="V108" s="16" cm="1">
        <f t="array" ref="V108">INDEX(asset_mu,1,V$3)+INDEX(asset_rets_norm,$A108,V$3)</f>
        <v>4.4333333333333178E-3</v>
      </c>
      <c r="W108" s="16" cm="1">
        <f t="array" ref="W108">INDEX(asset_mu,1,W$3)+INDEX(asset_rets_norm,$A108,W$3)</f>
        <v>3.4252499999999917E-3</v>
      </c>
      <c r="X108" s="16" cm="1">
        <f t="array" ref="X108">INDEX(asset_mu,1,X$3)+INDEX(asset_rets_norm,$A108,X$3)</f>
        <v>4.8925833333332749E-3</v>
      </c>
      <c r="Y108" s="16" cm="1">
        <f t="array" ref="Y108">INDEX(asset_mu,1,Y$3)+INDEX(asset_rets_norm,$A108,Y$3)</f>
        <v>5.3958333333343925E-4</v>
      </c>
      <c r="Z108" s="19">
        <v>103</v>
      </c>
      <c r="AA108" s="16" cm="1">
        <f t="array" ref="AA108">INDEX(fx_mu,1,AA$3)+INDEX(fx_rets_norm,$A108,AA$3)</f>
        <v>0</v>
      </c>
      <c r="AB108" s="16" cm="1">
        <f t="array" ref="AB108">INDEX(fx_mu,1,AB$3)+INDEX(fx_rets_norm,$A108,AB$3)</f>
        <v>1.0497358033004257E-2</v>
      </c>
      <c r="AC108" s="16" cm="1">
        <f t="array" ref="AC108">INDEX(fx_mu,1,AC$3)+INDEX(fx_rets_norm,$A108,AC$3)</f>
        <v>1.1976423004406385E-2</v>
      </c>
      <c r="AD108" s="16" cm="1">
        <f t="array" ref="AD108">INDEX(fx_mu,1,AD$3)+INDEX(fx_rets_norm,$A108,AD$3)</f>
        <v>3.8606051585705091E-2</v>
      </c>
      <c r="AE108" s="19">
        <v>103</v>
      </c>
      <c r="AF108" s="16">
        <f t="shared" si="47"/>
        <v>0</v>
      </c>
      <c r="AG108" s="19">
        <v>103</v>
      </c>
      <c r="AH108" s="18" cm="1">
        <f t="array" ref="AH108">(1+B108)*(1+INDEX(fx_rets,$AG108,INDEX(fx_ix,1,AH$3)))-1</f>
        <v>4.4333333333332892E-3</v>
      </c>
      <c r="AI108" s="18" cm="1">
        <f t="array" ref="AI108">(1+C108)*(1+INDEX(fx_rets,$AG108,INDEX(fx_ix,1,AI$3)))-1</f>
        <v>1.396252188992575E-2</v>
      </c>
      <c r="AJ108" s="18" cm="1">
        <f t="array" ref="AJ108">(1+D108)*(1+INDEX(fx_rets,$AG108,INDEX(fx_ix,1,AJ$3)))-1</f>
        <v>1.696989416666872E-2</v>
      </c>
      <c r="AK108" s="18" cm="1">
        <f t="array" ref="AK108">(1+E108)*(1+INDEX(fx_rets,$AG108,INDEX(fx_ix,1,AK$3)))-1</f>
        <v>3.9163765725305888E-2</v>
      </c>
      <c r="AL108" s="18" cm="1">
        <f t="array" ref="AL108">(1+F108)*(1+INDEX(fx_rets,$AG108,INDEX(fx_ix,1,AL$3)))-1</f>
        <v>4.3904301348942631E-3</v>
      </c>
      <c r="AM108" s="18" cm="1">
        <f t="array" ref="AM108">(1+G108)*(1+INDEX(fx_rets,$AG108,INDEX(fx_ix,1,AM$3)))-1</f>
        <v>1.4092741672297127E-2</v>
      </c>
      <c r="AN108" s="18" cm="1">
        <f t="array" ref="AN108">(1+H108)*(1+INDEX(fx_rets,$AG108,INDEX(fx_ix,1,AN$3)))-1</f>
        <v>1.6521146903721862E-2</v>
      </c>
      <c r="AO108" s="18" cm="1">
        <f t="array" ref="AO108">(1+I108)*(1+INDEX(fx_rets,$AG108,INDEX(fx_ix,1,AO$3)))-1</f>
        <v>3.9402857644755818E-2</v>
      </c>
      <c r="AP108" s="18" cm="1">
        <f t="array" ref="AP108">(1+J108)*(1+INDEX(fx_rets,$AG108,INDEX(fx_ix,1,AP$3)))-1</f>
        <v>9.1067831875091265E-3</v>
      </c>
      <c r="AQ108" s="18" cm="1">
        <f t="array" ref="AQ108">(1+K108)*(1+INDEX(fx_rets,$AG108,INDEX(fx_ix,1,AQ$3)))-1</f>
        <v>1.66250887677728E-2</v>
      </c>
      <c r="AR108" s="18" cm="1">
        <f t="array" ref="AR108">(1+L108)*(1+INDEX(fx_rets,$AG108,INDEX(fx_ix,1,AR$3)))-1</f>
        <v>2.1428048904214458E-2</v>
      </c>
      <c r="AS108" s="18" cm="1">
        <f t="array" ref="AS108">(1+M108)*(1+INDEX(fx_rets,$AG108,INDEX(fx_ix,1,AS$3)))-1</f>
        <v>4.0504517535938867E-2</v>
      </c>
      <c r="AT108" s="18" cm="1">
        <f t="array" ref="AT108">(1+N108)*(1+INDEX(fx_rets,$AG108,INDEX(fx_ix,1,AT$3)))-1</f>
        <v>1.5908601843597436E-2</v>
      </c>
      <c r="AU108" s="18" cm="1">
        <f t="array" ref="AU108">(1+O108)*(1+INDEX(fx_rets,$AG108,INDEX(fx_ix,1,AU$3)))-1</f>
        <v>2.0928801401391084E-2</v>
      </c>
      <c r="AV108" s="18" cm="1">
        <f t="array" ref="AV108">(1+P108)*(1+INDEX(fx_rets,$AG108,INDEX(fx_ix,1,AV$3)))-1</f>
        <v>2.8356185935721756E-2</v>
      </c>
      <c r="AW108" s="18" cm="1">
        <f t="array" ref="AW108">(1+Q108)*(1+INDEX(fx_rets,$AG108,INDEX(fx_ix,1,AW$3)))-1</f>
        <v>4.3210373590423234E-2</v>
      </c>
      <c r="AX108" s="18" cm="1">
        <f t="array" ref="AX108">(1+R108)*(1+INDEX(fx_rets,$AG108,INDEX(fx_ix,1,AX$3)))-1</f>
        <v>-3.1975255263245517E-2</v>
      </c>
      <c r="AY108" s="18" cm="1">
        <f t="array" ref="AY108">(1+S108)*(1+INDEX(fx_rets,$AG108,INDEX(fx_ix,1,AY$3)))-1</f>
        <v>-2.8682239159365408E-2</v>
      </c>
      <c r="AZ108" s="18" cm="1">
        <f t="array" ref="AZ108">(1+T108)*(1+INDEX(fx_rets,$AG108,INDEX(fx_ix,1,AZ$3)))-1</f>
        <v>-2.597326715744408E-2</v>
      </c>
      <c r="BA108" s="18" cm="1">
        <f t="array" ref="BA108">(1+U108)*(1+INDEX(fx_rets,$AG108,INDEX(fx_ix,1,BA$3)))-1</f>
        <v>-1.2325175091014051E-2</v>
      </c>
      <c r="BB108" s="18" cm="1">
        <f t="array" ref="BB108">(1+V108)*(1+INDEX(fx_rets,$AG108,INDEX(fx_ix,1,BB$3)))-1</f>
        <v>4.4333333333332892E-3</v>
      </c>
      <c r="BC108" s="18" cm="1">
        <f t="array" ref="BC108">(1+W108)*(1+INDEX(fx_rets,$AG108,INDEX(fx_ix,1,BC$3)))-1</f>
        <v>1.3958564108606852E-2</v>
      </c>
      <c r="BD108" s="18" cm="1">
        <f t="array" ref="BD108">(1+X108)*(1+INDEX(fx_rets,$AG108,INDEX(fx_ix,1,BD$3)))-1</f>
        <v>1.6927601985323948E-2</v>
      </c>
      <c r="BE108" s="18" cm="1">
        <f t="array" ref="BE108">(1+Y108)*(1+INDEX(fx_rets,$AG108,INDEX(fx_ix,1,BE$3)))-1</f>
        <v>3.9166466101040021E-2</v>
      </c>
      <c r="BF108" s="19">
        <v>103</v>
      </c>
      <c r="BG108" s="18">
        <f t="shared" si="48"/>
        <v>4.4333333333332892E-3</v>
      </c>
      <c r="BH108" s="18">
        <f t="shared" si="49"/>
        <v>1.396252188992575E-2</v>
      </c>
      <c r="BI108" s="18">
        <f t="shared" si="50"/>
        <v>1.696989416666872E-2</v>
      </c>
      <c r="BJ108" s="18">
        <f t="shared" si="51"/>
        <v>3.9163765725305888E-2</v>
      </c>
      <c r="BK108" s="18">
        <f t="shared" si="52"/>
        <v>4.3904301348942631E-3</v>
      </c>
      <c r="BL108" s="18">
        <f t="shared" si="53"/>
        <v>1.4092741672297127E-2</v>
      </c>
      <c r="BM108" s="18">
        <f t="shared" si="54"/>
        <v>1.6521146903721862E-2</v>
      </c>
      <c r="BN108" s="18">
        <f t="shared" si="55"/>
        <v>3.9402857644755818E-2</v>
      </c>
      <c r="BO108" s="18">
        <f t="shared" si="56"/>
        <v>9.1067831875091265E-3</v>
      </c>
      <c r="BP108" s="18">
        <f t="shared" si="57"/>
        <v>1.66250887677728E-2</v>
      </c>
      <c r="BQ108" s="18">
        <f t="shared" si="58"/>
        <v>2.1428048904214458E-2</v>
      </c>
      <c r="BR108" s="18">
        <f t="shared" si="59"/>
        <v>4.0504517535938867E-2</v>
      </c>
      <c r="BS108" s="18">
        <f t="shared" si="60"/>
        <v>1.5908601843597436E-2</v>
      </c>
      <c r="BT108" s="18">
        <f t="shared" si="61"/>
        <v>2.0928801401391084E-2</v>
      </c>
      <c r="BU108" s="18">
        <f t="shared" si="62"/>
        <v>2.8356185935721756E-2</v>
      </c>
      <c r="BV108" s="18">
        <f t="shared" si="63"/>
        <v>4.3210373590423234E-2</v>
      </c>
      <c r="BW108" s="18">
        <f t="shared" si="64"/>
        <v>-3.1975255263245517E-2</v>
      </c>
      <c r="BX108" s="18">
        <f t="shared" si="65"/>
        <v>-2.8682239159365408E-2</v>
      </c>
      <c r="BY108" s="18">
        <f t="shared" si="66"/>
        <v>-2.597326715744408E-2</v>
      </c>
      <c r="BZ108" s="18">
        <f t="shared" si="67"/>
        <v>-1.2325175091014051E-2</v>
      </c>
      <c r="CA108" s="18">
        <f t="shared" si="68"/>
        <v>4.4333333333332892E-3</v>
      </c>
      <c r="CB108" s="18">
        <f t="shared" si="69"/>
        <v>1.3958564108606852E-2</v>
      </c>
      <c r="CC108" s="18">
        <f t="shared" si="70"/>
        <v>1.6927601985323948E-2</v>
      </c>
      <c r="CD108" s="18">
        <f t="shared" si="71"/>
        <v>3.9166466101040021E-2</v>
      </c>
      <c r="CE108" s="19">
        <v>103</v>
      </c>
      <c r="CF108" s="18">
        <f t="shared" si="75"/>
        <v>9.1067831875091265E-3</v>
      </c>
      <c r="CG108" s="18">
        <f t="shared" si="75"/>
        <v>9.1067831875091265E-3</v>
      </c>
      <c r="CH108" s="18">
        <f t="shared" si="75"/>
        <v>9.1067831875091265E-3</v>
      </c>
      <c r="CI108" s="18">
        <f t="shared" si="75"/>
        <v>0</v>
      </c>
      <c r="CJ108" s="18">
        <f t="shared" si="75"/>
        <v>0</v>
      </c>
      <c r="CK108" s="24">
        <f t="shared" si="75"/>
        <v>9.1067831875091265E-3</v>
      </c>
      <c r="CL108" s="24">
        <f t="shared" si="75"/>
        <v>0</v>
      </c>
    </row>
    <row r="109" spans="1:90" x14ac:dyDescent="0.2">
      <c r="A109" s="19">
        <v>104</v>
      </c>
      <c r="B109" s="16" cm="1">
        <f t="array" ref="B109">INDEX(asset_mu,1,B$3)+INDEX(asset_rets_norm,$A109,B$3)</f>
        <v>4.4333333333333178E-3</v>
      </c>
      <c r="C109" s="16" cm="1">
        <f t="array" ref="C109">INDEX(asset_mu,1,C$3)+INDEX(asset_rets_norm,$A109,C$3)</f>
        <v>3.4199999999999409E-3</v>
      </c>
      <c r="D109" s="16" cm="1">
        <f t="array" ref="D109">INDEX(asset_mu,1,D$3)+INDEX(asset_rets_norm,$A109,D$3)</f>
        <v>4.9281249999999794E-3</v>
      </c>
      <c r="E109" s="16" cm="1">
        <f t="array" ref="E109">INDEX(asset_mu,1,E$3)+INDEX(asset_rets_norm,$A109,E$3)</f>
        <v>5.2916666666665035E-4</v>
      </c>
      <c r="F109" s="16" cm="1">
        <f t="array" ref="F109">INDEX(asset_mu,1,F$3)+INDEX(asset_rets_norm,$A109,F$3)</f>
        <v>6.6624432478090247E-3</v>
      </c>
      <c r="G109" s="16" cm="1">
        <f t="array" ref="G109">INDEX(asset_mu,1,G$3)+INDEX(asset_rets_norm,$A109,G$3)</f>
        <v>4.6428105503073976E-3</v>
      </c>
      <c r="H109" s="16" cm="1">
        <f t="array" ref="H109">INDEX(asset_mu,1,H$3)+INDEX(asset_rets_norm,$A109,H$3)</f>
        <v>5.6067360079246308E-3</v>
      </c>
      <c r="I109" s="16" cm="1">
        <f t="array" ref="I109">INDEX(asset_mu,1,I$3)+INDEX(asset_rets_norm,$A109,I$3)</f>
        <v>8.6488186499958397E-4</v>
      </c>
      <c r="J109" s="16" cm="1">
        <f t="array" ref="J109">INDEX(asset_mu,1,J$3)+INDEX(asset_rets_norm,$A109,J$3)</f>
        <v>1.02794156400289E-2</v>
      </c>
      <c r="K109" s="16" cm="1">
        <f t="array" ref="K109">INDEX(asset_mu,1,K$3)+INDEX(asset_rets_norm,$A109,K$3)</f>
        <v>8.0900859673780218E-3</v>
      </c>
      <c r="L109" s="16" cm="1">
        <f t="array" ref="L109">INDEX(asset_mu,1,L$3)+INDEX(asset_rets_norm,$A109,L$3)</f>
        <v>1.0022191718586527E-2</v>
      </c>
      <c r="M109" s="16" cm="1">
        <f t="array" ref="M109">INDEX(asset_mu,1,M$3)+INDEX(asset_rets_norm,$A109,M$3)</f>
        <v>3.0051624397627792E-3</v>
      </c>
      <c r="N109" s="16" cm="1">
        <f t="array" ref="N109">INDEX(asset_mu,1,N$3)+INDEX(asset_rets_norm,$A109,N$3)</f>
        <v>1.6437592265577675E-2</v>
      </c>
      <c r="O109" s="16" cm="1">
        <f t="array" ref="O109">INDEX(asset_mu,1,O$3)+INDEX(asset_rets_norm,$A109,O$3)</f>
        <v>1.1379713008915243E-2</v>
      </c>
      <c r="P109" s="16" cm="1">
        <f t="array" ref="P109">INDEX(asset_mu,1,P$3)+INDEX(asset_rets_norm,$A109,P$3)</f>
        <v>1.1619312035768293E-2</v>
      </c>
      <c r="Q109" s="16" cm="1">
        <f t="array" ref="Q109">INDEX(asset_mu,1,Q$3)+INDEX(asset_rets_norm,$A109,Q$3)</f>
        <v>8.0243521269470503E-3</v>
      </c>
      <c r="R109" s="16" cm="1">
        <f t="array" ref="R109">INDEX(asset_mu,1,R$3)+INDEX(asset_rets_norm,$A109,R$3)</f>
        <v>1.285663240063754E-2</v>
      </c>
      <c r="S109" s="16" cm="1">
        <f t="array" ref="S109">INDEX(asset_mu,1,S$3)+INDEX(asset_rets_norm,$A109,S$3)</f>
        <v>-4.8960884586239806E-3</v>
      </c>
      <c r="T109" s="16" cm="1">
        <f t="array" ref="T109">INDEX(asset_mu,1,T$3)+INDEX(asset_rets_norm,$A109,T$3)</f>
        <v>-8.9306771906103154E-3</v>
      </c>
      <c r="U109" s="16" cm="1">
        <f t="array" ref="U109">INDEX(asset_mu,1,U$3)+INDEX(asset_rets_norm,$A109,U$3)</f>
        <v>-3.9411231679255872E-2</v>
      </c>
      <c r="V109" s="16" cm="1">
        <f t="array" ref="V109">INDEX(asset_mu,1,V$3)+INDEX(asset_rets_norm,$A109,V$3)</f>
        <v>4.4333333333333178E-3</v>
      </c>
      <c r="W109" s="16" cm="1">
        <f t="array" ref="W109">INDEX(asset_mu,1,W$3)+INDEX(asset_rets_norm,$A109,W$3)</f>
        <v>3.4188333333333249E-3</v>
      </c>
      <c r="X109" s="16" cm="1">
        <f t="array" ref="X109">INDEX(asset_mu,1,X$3)+INDEX(asset_rets_norm,$A109,X$3)</f>
        <v>4.9134999999999422E-3</v>
      </c>
      <c r="Y109" s="16" cm="1">
        <f t="array" ref="Y109">INDEX(asset_mu,1,Y$3)+INDEX(asset_rets_norm,$A109,Y$3)</f>
        <v>5.350833333334393E-4</v>
      </c>
      <c r="Z109" s="19">
        <v>104</v>
      </c>
      <c r="AA109" s="16" cm="1">
        <f t="array" ref="AA109">INDEX(fx_mu,1,AA$3)+INDEX(fx_rets_norm,$A109,AA$3)</f>
        <v>0</v>
      </c>
      <c r="AB109" s="16" cm="1">
        <f t="array" ref="AB109">INDEX(fx_mu,1,AB$3)+INDEX(fx_rets_norm,$A109,AB$3)</f>
        <v>-3.9916096043891222E-3</v>
      </c>
      <c r="AC109" s="16" cm="1">
        <f t="array" ref="AC109">INDEX(fx_mu,1,AC$3)+INDEX(fx_rets_norm,$A109,AC$3)</f>
        <v>-6.2549246629421884E-3</v>
      </c>
      <c r="AD109" s="16" cm="1">
        <f t="array" ref="AD109">INDEX(fx_mu,1,AD$3)+INDEX(fx_rets_norm,$A109,AD$3)</f>
        <v>2.4866047061883691E-2</v>
      </c>
      <c r="AE109" s="19">
        <v>104</v>
      </c>
      <c r="AF109" s="16">
        <f t="shared" si="47"/>
        <v>0</v>
      </c>
      <c r="AG109" s="19">
        <v>104</v>
      </c>
      <c r="AH109" s="18" cm="1">
        <f t="array" ref="AH109">(1+B109)*(1+INDEX(fx_rets,$AG109,INDEX(fx_ix,1,AH$3)))-1</f>
        <v>4.4333333333332892E-3</v>
      </c>
      <c r="AI109" s="18" cm="1">
        <f t="array" ref="AI109">(1+C109)*(1+INDEX(fx_rets,$AG109,INDEX(fx_ix,1,AI$3)))-1</f>
        <v>-5.852609092361627E-4</v>
      </c>
      <c r="AJ109" s="18" cm="1">
        <f t="array" ref="AJ109">(1+D109)*(1+INDEX(fx_rets,$AG109,INDEX(fx_ix,1,AJ$3)))-1</f>
        <v>-1.3576247135468344E-3</v>
      </c>
      <c r="AK109" s="18" cm="1">
        <f t="array" ref="AK109">(1+E109)*(1+INDEX(fx_rets,$AG109,INDEX(fx_ix,1,AK$3)))-1</f>
        <v>2.5408372011787472E-2</v>
      </c>
      <c r="AL109" s="18" cm="1">
        <f t="array" ref="AL109">(1+F109)*(1+INDEX(fx_rets,$AG109,INDEX(fx_ix,1,AL$3)))-1</f>
        <v>6.6624432478090689E-3</v>
      </c>
      <c r="AM109" s="18" cm="1">
        <f t="array" ref="AM109">(1+G109)*(1+INDEX(fx_rets,$AG109,INDEX(fx_ix,1,AM$3)))-1</f>
        <v>6.326686587341257E-4</v>
      </c>
      <c r="AN109" s="18" cm="1">
        <f t="array" ref="AN109">(1+H109)*(1+INDEX(fx_rets,$AG109,INDEX(fx_ix,1,AN$3)))-1</f>
        <v>-6.8325836635219073E-4</v>
      </c>
      <c r="AO109" s="18" cm="1">
        <f t="array" ref="AO109">(1+I109)*(1+INDEX(fx_rets,$AG109,INDEX(fx_ix,1,AO$3)))-1</f>
        <v>2.575243512004155E-2</v>
      </c>
      <c r="AP109" s="18" cm="1">
        <f t="array" ref="AP109">(1+J109)*(1+INDEX(fx_rets,$AG109,INDEX(fx_ix,1,AP$3)))-1</f>
        <v>1.0279415640028988E-2</v>
      </c>
      <c r="AQ109" s="18" cm="1">
        <f t="array" ref="AQ109">(1+K109)*(1+INDEX(fx_rets,$AG109,INDEX(fx_ix,1,AQ$3)))-1</f>
        <v>4.0661838981410625E-3</v>
      </c>
      <c r="AR109" s="18" cm="1">
        <f t="array" ref="AR109">(1+L109)*(1+INDEX(fx_rets,$AG109,INDEX(fx_ix,1,AR$3)))-1</f>
        <v>3.7045790014871294E-3</v>
      </c>
      <c r="AS109" s="18" cm="1">
        <f t="array" ref="AS109">(1+M109)*(1+INDEX(fx_rets,$AG109,INDEX(fx_ix,1,AS$3)))-1</f>
        <v>2.7945936012302219E-2</v>
      </c>
      <c r="AT109" s="18" cm="1">
        <f t="array" ref="AT109">(1+N109)*(1+INDEX(fx_rets,$AG109,INDEX(fx_ix,1,AT$3)))-1</f>
        <v>1.6437592265577727E-2</v>
      </c>
      <c r="AU109" s="18" cm="1">
        <f t="array" ref="AU109">(1+O109)*(1+INDEX(fx_rets,$AG109,INDEX(fx_ix,1,AU$3)))-1</f>
        <v>7.3426800327844877E-3</v>
      </c>
      <c r="AV109" s="18" cm="1">
        <f t="array" ref="AV109">(1+P109)*(1+INDEX(fx_rets,$AG109,INDEX(fx_ix,1,AV$3)))-1</f>
        <v>5.2917094514073337E-3</v>
      </c>
      <c r="AW109" s="18" cm="1">
        <f t="array" ref="AW109">(1+Q109)*(1+INDEX(fx_rets,$AG109,INDEX(fx_ix,1,AW$3)))-1</f>
        <v>3.3089933106460467E-2</v>
      </c>
      <c r="AX109" s="18" cm="1">
        <f t="array" ref="AX109">(1+R109)*(1+INDEX(fx_rets,$AG109,INDEX(fx_ix,1,AX$3)))-1</f>
        <v>1.2856632400637613E-2</v>
      </c>
      <c r="AY109" s="18" cm="1">
        <f t="array" ref="AY109">(1+S109)*(1+INDEX(fx_rets,$AG109,INDEX(fx_ix,1,AY$3)))-1</f>
        <v>-8.8681547892978108E-3</v>
      </c>
      <c r="AZ109" s="18" cm="1">
        <f t="array" ref="AZ109">(1+T109)*(1+INDEX(fx_rets,$AG109,INDEX(fx_ix,1,AZ$3)))-1</f>
        <v>-1.5129741140536224E-2</v>
      </c>
      <c r="BA109" s="18" cm="1">
        <f t="array" ref="BA109">(1+U109)*(1+INDEX(fx_rets,$AG109,INDEX(fx_ix,1,BA$3)))-1</f>
        <v>-1.5525186159075277E-2</v>
      </c>
      <c r="BB109" s="18" cm="1">
        <f t="array" ref="BB109">(1+V109)*(1+INDEX(fx_rets,$AG109,INDEX(fx_ix,1,BB$3)))-1</f>
        <v>4.4333333333332892E-3</v>
      </c>
      <c r="BC109" s="18" cm="1">
        <f t="array" ref="BC109">(1+W109)*(1+INDEX(fx_rets,$AG109,INDEX(fx_ix,1,BC$3)))-1</f>
        <v>-5.8642291902488708E-4</v>
      </c>
      <c r="BD109" s="18" cm="1">
        <f t="array" ref="BD109">(1+X109)*(1+INDEX(fx_rets,$AG109,INDEX(fx_ix,1,BD$3)))-1</f>
        <v>-1.3721582352735906E-3</v>
      </c>
      <c r="BE109" s="18" cm="1">
        <f t="array" ref="BE109">(1+Y109)*(1+INDEX(fx_rets,$AG109,INDEX(fx_ix,1,BE$3)))-1</f>
        <v>2.5414435802566082E-2</v>
      </c>
      <c r="BF109" s="19">
        <v>104</v>
      </c>
      <c r="BG109" s="18">
        <f t="shared" si="48"/>
        <v>4.4333333333332892E-3</v>
      </c>
      <c r="BH109" s="18">
        <f t="shared" si="49"/>
        <v>-5.852609092361627E-4</v>
      </c>
      <c r="BI109" s="18">
        <f t="shared" si="50"/>
        <v>-1.3576247135468344E-3</v>
      </c>
      <c r="BJ109" s="18">
        <f t="shared" si="51"/>
        <v>2.5408372011787472E-2</v>
      </c>
      <c r="BK109" s="18">
        <f t="shared" si="52"/>
        <v>6.6624432478090689E-3</v>
      </c>
      <c r="BL109" s="18">
        <f t="shared" si="53"/>
        <v>6.326686587341257E-4</v>
      </c>
      <c r="BM109" s="18">
        <f t="shared" si="54"/>
        <v>-6.8325836635219073E-4</v>
      </c>
      <c r="BN109" s="18">
        <f t="shared" si="55"/>
        <v>2.575243512004155E-2</v>
      </c>
      <c r="BO109" s="18">
        <f t="shared" si="56"/>
        <v>1.0279415640028988E-2</v>
      </c>
      <c r="BP109" s="18">
        <f t="shared" si="57"/>
        <v>4.0661838981410625E-3</v>
      </c>
      <c r="BQ109" s="18">
        <f t="shared" si="58"/>
        <v>3.7045790014871294E-3</v>
      </c>
      <c r="BR109" s="18">
        <f t="shared" si="59"/>
        <v>2.7945936012302219E-2</v>
      </c>
      <c r="BS109" s="18">
        <f t="shared" si="60"/>
        <v>1.6437592265577727E-2</v>
      </c>
      <c r="BT109" s="18">
        <f t="shared" si="61"/>
        <v>7.3426800327844877E-3</v>
      </c>
      <c r="BU109" s="18">
        <f t="shared" si="62"/>
        <v>5.2917094514073337E-3</v>
      </c>
      <c r="BV109" s="18">
        <f t="shared" si="63"/>
        <v>3.3089933106460467E-2</v>
      </c>
      <c r="BW109" s="18">
        <f t="shared" si="64"/>
        <v>1.2856632400637613E-2</v>
      </c>
      <c r="BX109" s="18">
        <f t="shared" si="65"/>
        <v>-8.8681547892978108E-3</v>
      </c>
      <c r="BY109" s="18">
        <f t="shared" si="66"/>
        <v>-1.5129741140536224E-2</v>
      </c>
      <c r="BZ109" s="18">
        <f t="shared" si="67"/>
        <v>-1.5525186159075277E-2</v>
      </c>
      <c r="CA109" s="18">
        <f t="shared" si="68"/>
        <v>4.4333333333332892E-3</v>
      </c>
      <c r="CB109" s="18">
        <f t="shared" si="69"/>
        <v>-5.8642291902488708E-4</v>
      </c>
      <c r="CC109" s="18">
        <f t="shared" si="70"/>
        <v>-1.3721582352735906E-3</v>
      </c>
      <c r="CD109" s="18">
        <f t="shared" si="71"/>
        <v>2.5414435802566082E-2</v>
      </c>
      <c r="CE109" s="19">
        <v>104</v>
      </c>
      <c r="CF109" s="18">
        <f t="shared" si="75"/>
        <v>1.0279415640028988E-2</v>
      </c>
      <c r="CG109" s="18">
        <f t="shared" si="75"/>
        <v>1.0279415640028988E-2</v>
      </c>
      <c r="CH109" s="18">
        <f t="shared" si="75"/>
        <v>1.0279415640028988E-2</v>
      </c>
      <c r="CI109" s="18">
        <f t="shared" si="75"/>
        <v>0</v>
      </c>
      <c r="CJ109" s="18">
        <f t="shared" si="75"/>
        <v>0</v>
      </c>
      <c r="CK109" s="24">
        <f t="shared" si="75"/>
        <v>1.0279415640028988E-2</v>
      </c>
      <c r="CL109" s="24">
        <f t="shared" si="75"/>
        <v>0</v>
      </c>
    </row>
    <row r="110" spans="1:90" x14ac:dyDescent="0.2">
      <c r="A110" s="19">
        <v>105</v>
      </c>
      <c r="B110" s="16" cm="1">
        <f t="array" ref="B110">INDEX(asset_mu,1,B$3)+INDEX(asset_rets_norm,$A110,B$3)</f>
        <v>4.7666666666666508E-3</v>
      </c>
      <c r="C110" s="16" cm="1">
        <f t="array" ref="C110">INDEX(asset_mu,1,C$3)+INDEX(asset_rets_norm,$A110,C$3)</f>
        <v>3.7158333333332742E-3</v>
      </c>
      <c r="D110" s="16" cm="1">
        <f t="array" ref="D110">INDEX(asset_mu,1,D$3)+INDEX(asset_rets_norm,$A110,D$3)</f>
        <v>5.5166666666666472E-3</v>
      </c>
      <c r="E110" s="16" cm="1">
        <f t="array" ref="E110">INDEX(asset_mu,1,E$3)+INDEX(asset_rets_norm,$A110,E$3)</f>
        <v>6.8958333333331702E-4</v>
      </c>
      <c r="F110" s="16" cm="1">
        <f t="array" ref="F110">INDEX(asset_mu,1,F$3)+INDEX(asset_rets_norm,$A110,F$3)</f>
        <v>4.5153711414817723E-3</v>
      </c>
      <c r="G110" s="16" cm="1">
        <f t="array" ref="G110">INDEX(asset_mu,1,G$3)+INDEX(asset_rets_norm,$A110,G$3)</f>
        <v>3.559588737644771E-3</v>
      </c>
      <c r="H110" s="16" cm="1">
        <f t="array" ref="H110">INDEX(asset_mu,1,H$3)+INDEX(asset_rets_norm,$A110,H$3)</f>
        <v>5.2536874318662961E-3</v>
      </c>
      <c r="I110" s="16" cm="1">
        <f t="array" ref="I110">INDEX(asset_mu,1,I$3)+INDEX(asset_rets_norm,$A110,I$3)</f>
        <v>7.0701912879536665E-4</v>
      </c>
      <c r="J110" s="16" cm="1">
        <f t="array" ref="J110">INDEX(asset_mu,1,J$3)+INDEX(asset_rets_norm,$A110,J$3)</f>
        <v>7.0844736622234453E-3</v>
      </c>
      <c r="K110" s="16" cm="1">
        <f t="array" ref="K110">INDEX(asset_mu,1,K$3)+INDEX(asset_rets_norm,$A110,K$3)</f>
        <v>3.0155153126569662E-3</v>
      </c>
      <c r="L110" s="16" cm="1">
        <f t="array" ref="L110">INDEX(asset_mu,1,L$3)+INDEX(asset_rets_norm,$A110,L$3)</f>
        <v>9.607492229234172E-3</v>
      </c>
      <c r="M110" s="16" cm="1">
        <f t="array" ref="M110">INDEX(asset_mu,1,M$3)+INDEX(asset_rets_norm,$A110,M$3)</f>
        <v>1.1770622665939672E-3</v>
      </c>
      <c r="N110" s="16" cm="1">
        <f t="array" ref="N110">INDEX(asset_mu,1,N$3)+INDEX(asset_rets_norm,$A110,N$3)</f>
        <v>6.7550709105239125E-3</v>
      </c>
      <c r="O110" s="16" cm="1">
        <f t="array" ref="O110">INDEX(asset_mu,1,O$3)+INDEX(asset_rets_norm,$A110,O$3)</f>
        <v>2.1815032944585136E-3</v>
      </c>
      <c r="P110" s="16" cm="1">
        <f t="array" ref="P110">INDEX(asset_mu,1,P$3)+INDEX(asset_rets_norm,$A110,P$3)</f>
        <v>1.0995767431499015E-2</v>
      </c>
      <c r="Q110" s="16" cm="1">
        <f t="array" ref="Q110">INDEX(asset_mu,1,Q$3)+INDEX(asset_rets_norm,$A110,Q$3)</f>
        <v>1.1116553442512577E-3</v>
      </c>
      <c r="R110" s="16" cm="1">
        <f t="array" ref="R110">INDEX(asset_mu,1,R$3)+INDEX(asset_rets_norm,$A110,R$3)</f>
        <v>3.5794001316155441E-2</v>
      </c>
      <c r="S110" s="16" cm="1">
        <f t="array" ref="S110">INDEX(asset_mu,1,S$3)+INDEX(asset_rets_norm,$A110,S$3)</f>
        <v>2.0293115010618045E-2</v>
      </c>
      <c r="T110" s="16" cm="1">
        <f t="array" ref="T110">INDEX(asset_mu,1,T$3)+INDEX(asset_rets_norm,$A110,T$3)</f>
        <v>2.5938793965065866E-2</v>
      </c>
      <c r="U110" s="16" cm="1">
        <f t="array" ref="U110">INDEX(asset_mu,1,U$3)+INDEX(asset_rets_norm,$A110,U$3)</f>
        <v>1.3072534460250912E-2</v>
      </c>
      <c r="V110" s="16" cm="1">
        <f t="array" ref="V110">INDEX(asset_mu,1,V$3)+INDEX(asset_rets_norm,$A110,V$3)</f>
        <v>4.7666666666666508E-3</v>
      </c>
      <c r="W110" s="16" cm="1">
        <f t="array" ref="W110">INDEX(asset_mu,1,W$3)+INDEX(asset_rets_norm,$A110,W$3)</f>
        <v>3.5279999999999921E-3</v>
      </c>
      <c r="X110" s="16" cm="1">
        <f t="array" ref="X110">INDEX(asset_mu,1,X$3)+INDEX(asset_rets_norm,$A110,X$3)</f>
        <v>5.2579166666666087E-3</v>
      </c>
      <c r="Y110" s="16" cm="1">
        <f t="array" ref="Y110">INDEX(asset_mu,1,Y$3)+INDEX(asset_rets_norm,$A110,Y$3)</f>
        <v>3.8350000000010587E-4</v>
      </c>
      <c r="Z110" s="19">
        <v>105</v>
      </c>
      <c r="AA110" s="16" cm="1">
        <f t="array" ref="AA110">INDEX(fx_mu,1,AA$3)+INDEX(fx_rets_norm,$A110,AA$3)</f>
        <v>0</v>
      </c>
      <c r="AB110" s="16" cm="1">
        <f t="array" ref="AB110">INDEX(fx_mu,1,AB$3)+INDEX(fx_rets_norm,$A110,AB$3)</f>
        <v>4.6757934883020415E-2</v>
      </c>
      <c r="AC110" s="16" cm="1">
        <f t="array" ref="AC110">INDEX(fx_mu,1,AC$3)+INDEX(fx_rets_norm,$A110,AC$3)</f>
        <v>1.5748078661193439E-2</v>
      </c>
      <c r="AD110" s="16" cm="1">
        <f t="array" ref="AD110">INDEX(fx_mu,1,AD$3)+INDEX(fx_rets_norm,$A110,AD$3)</f>
        <v>8.6099114078554105E-3</v>
      </c>
      <c r="AE110" s="19">
        <v>105</v>
      </c>
      <c r="AF110" s="16">
        <f t="shared" si="47"/>
        <v>0</v>
      </c>
      <c r="AG110" s="19">
        <v>105</v>
      </c>
      <c r="AH110" s="18" cm="1">
        <f t="array" ref="AH110">(1+B110)*(1+INDEX(fx_rets,$AG110,INDEX(fx_ix,1,AH$3)))-1</f>
        <v>4.7666666666665858E-3</v>
      </c>
      <c r="AI110" s="18" cm="1">
        <f t="array" ref="AI110">(1+C110)*(1+INDEX(fx_rets,$AG110,INDEX(fx_ix,1,AI$3)))-1</f>
        <v>5.0647512909389958E-2</v>
      </c>
      <c r="AJ110" s="18" cm="1">
        <f t="array" ref="AJ110">(1+D110)*(1+INDEX(fx_rets,$AG110,INDEX(fx_ix,1,AJ$3)))-1</f>
        <v>2.1351622228474199E-2</v>
      </c>
      <c r="AK110" s="18" cm="1">
        <f t="array" ref="AK110">(1+E110)*(1+INDEX(fx_rets,$AG110,INDEX(fx_ix,1,AK$3)))-1</f>
        <v>9.3054319925971463E-3</v>
      </c>
      <c r="AL110" s="18" cm="1">
        <f t="array" ref="AL110">(1+F110)*(1+INDEX(fx_rets,$AG110,INDEX(fx_ix,1,AL$3)))-1</f>
        <v>4.5153711414818165E-3</v>
      </c>
      <c r="AM110" s="18" cm="1">
        <f t="array" ref="AM110">(1+G110)*(1+INDEX(fx_rets,$AG110,INDEX(fx_ix,1,AM$3)))-1</f>
        <v>5.048396263907029E-2</v>
      </c>
      <c r="AN110" s="18" cm="1">
        <f t="array" ref="AN110">(1+H110)*(1+INDEX(fx_rets,$AG110,INDEX(fx_ix,1,AN$3)))-1</f>
        <v>2.1084501575997949E-2</v>
      </c>
      <c r="AO110" s="18" cm="1">
        <f t="array" ref="AO110">(1+I110)*(1+INDEX(fx_rets,$AG110,INDEX(fx_ix,1,AO$3)))-1</f>
        <v>9.3230179087135934E-3</v>
      </c>
      <c r="AP110" s="18" cm="1">
        <f t="array" ref="AP110">(1+J110)*(1+INDEX(fx_rets,$AG110,INDEX(fx_ix,1,AP$3)))-1</f>
        <v>7.0844736622235338E-3</v>
      </c>
      <c r="AQ110" s="18" cm="1">
        <f t="array" ref="AQ110">(1+K110)*(1+INDEX(fx_rets,$AG110,INDEX(fx_ix,1,AQ$3)))-1</f>
        <v>4.9914449464305344E-2</v>
      </c>
      <c r="AR110" s="18" cm="1">
        <f t="array" ref="AR110">(1+L110)*(1+INDEX(fx_rets,$AG110,INDEX(fx_ix,1,AR$3)))-1</f>
        <v>2.5506870433790407E-2</v>
      </c>
      <c r="AS110" s="18" cm="1">
        <f t="array" ref="AS110">(1+M110)*(1+INDEX(fx_rets,$AG110,INDEX(fx_ix,1,AS$3)))-1</f>
        <v>9.7971080762861984E-3</v>
      </c>
      <c r="AT110" s="18" cm="1">
        <f t="array" ref="AT110">(1+N110)*(1+INDEX(fx_rets,$AG110,INDEX(fx_ix,1,AT$3)))-1</f>
        <v>6.7550709105239637E-3</v>
      </c>
      <c r="AU110" s="18" cm="1">
        <f t="array" ref="AU110">(1+O110)*(1+INDEX(fx_rets,$AG110,INDEX(fx_ix,1,AU$3)))-1</f>
        <v>4.9041440766468325E-2</v>
      </c>
      <c r="AV110" s="18" cm="1">
        <f t="array" ref="AV110">(1+P110)*(1+INDEX(fx_rets,$AG110,INDEX(fx_ix,1,AV$3)))-1</f>
        <v>2.691700830314403E-2</v>
      </c>
      <c r="AW110" s="18" cm="1">
        <f t="array" ref="AW110">(1+Q110)*(1+INDEX(fx_rets,$AG110,INDEX(fx_ix,1,AW$3)))-1</f>
        <v>9.7311380061366748E-3</v>
      </c>
      <c r="AX110" s="18" cm="1">
        <f t="array" ref="AX110">(1+R110)*(1+INDEX(fx_rets,$AG110,INDEX(fx_ix,1,AX$3)))-1</f>
        <v>3.579400131615551E-2</v>
      </c>
      <c r="AY110" s="18" cm="1">
        <f t="array" ref="AY110">(1+S110)*(1+INDEX(fx_rets,$AG110,INDEX(fx_ix,1,AY$3)))-1</f>
        <v>6.7999914043878729E-2</v>
      </c>
      <c r="AZ110" s="18" cm="1">
        <f t="array" ref="AZ110">(1+T110)*(1+INDEX(fx_rets,$AG110,INDEX(fx_ix,1,AZ$3)))-1</f>
        <v>4.2095358793997617E-2</v>
      </c>
      <c r="BA110" s="18" cm="1">
        <f t="array" ref="BA110">(1+U110)*(1+INDEX(fx_rets,$AG110,INDEX(fx_ix,1,BA$3)))-1</f>
        <v>2.1794999231685264E-2</v>
      </c>
      <c r="BB110" s="18" cm="1">
        <f t="array" ref="BB110">(1+V110)*(1+INDEX(fx_rets,$AG110,INDEX(fx_ix,1,BB$3)))-1</f>
        <v>4.7666666666665858E-3</v>
      </c>
      <c r="BC110" s="18" cm="1">
        <f t="array" ref="BC110">(1+W110)*(1+INDEX(fx_rets,$AG110,INDEX(fx_ix,1,BC$3)))-1</f>
        <v>5.0450896877287654E-2</v>
      </c>
      <c r="BD110" s="18" cm="1">
        <f t="array" ref="BD110">(1+X110)*(1+INDEX(fx_rets,$AG110,INDEX(fx_ix,1,BD$3)))-1</f>
        <v>2.1088797413120641E-2</v>
      </c>
      <c r="BE110" s="18" cm="1">
        <f t="array" ref="BE110">(1+Y110)*(1+INDEX(fx_rets,$AG110,INDEX(fx_ix,1,BE$3)))-1</f>
        <v>8.9967133088804108E-3</v>
      </c>
      <c r="BF110" s="19">
        <v>105</v>
      </c>
      <c r="BG110" s="18">
        <f t="shared" si="48"/>
        <v>4.7666666666665858E-3</v>
      </c>
      <c r="BH110" s="18">
        <f t="shared" si="49"/>
        <v>5.0647512909389958E-2</v>
      </c>
      <c r="BI110" s="18">
        <f t="shared" si="50"/>
        <v>2.1351622228474199E-2</v>
      </c>
      <c r="BJ110" s="18">
        <f t="shared" si="51"/>
        <v>9.3054319925971463E-3</v>
      </c>
      <c r="BK110" s="18">
        <f t="shared" si="52"/>
        <v>4.5153711414818165E-3</v>
      </c>
      <c r="BL110" s="18">
        <f t="shared" si="53"/>
        <v>5.048396263907029E-2</v>
      </c>
      <c r="BM110" s="18">
        <f t="shared" si="54"/>
        <v>2.1084501575997949E-2</v>
      </c>
      <c r="BN110" s="18">
        <f t="shared" si="55"/>
        <v>9.3230179087135934E-3</v>
      </c>
      <c r="BO110" s="18">
        <f t="shared" si="56"/>
        <v>7.0844736622235338E-3</v>
      </c>
      <c r="BP110" s="18">
        <f t="shared" si="57"/>
        <v>4.9914449464305344E-2</v>
      </c>
      <c r="BQ110" s="18">
        <f t="shared" si="58"/>
        <v>2.5506870433790407E-2</v>
      </c>
      <c r="BR110" s="18">
        <f t="shared" si="59"/>
        <v>9.7971080762861984E-3</v>
      </c>
      <c r="BS110" s="18">
        <f t="shared" si="60"/>
        <v>6.7550709105239637E-3</v>
      </c>
      <c r="BT110" s="18">
        <f t="shared" si="61"/>
        <v>4.9041440766468325E-2</v>
      </c>
      <c r="BU110" s="18">
        <f t="shared" si="62"/>
        <v>2.691700830314403E-2</v>
      </c>
      <c r="BV110" s="18">
        <f t="shared" si="63"/>
        <v>9.7311380061366748E-3</v>
      </c>
      <c r="BW110" s="18">
        <f t="shared" si="64"/>
        <v>3.579400131615551E-2</v>
      </c>
      <c r="BX110" s="18">
        <f t="shared" si="65"/>
        <v>6.7999914043878729E-2</v>
      </c>
      <c r="BY110" s="18">
        <f t="shared" si="66"/>
        <v>4.2095358793997617E-2</v>
      </c>
      <c r="BZ110" s="18">
        <f t="shared" si="67"/>
        <v>2.1794999231685264E-2</v>
      </c>
      <c r="CA110" s="18">
        <f t="shared" si="68"/>
        <v>4.7666666666665858E-3</v>
      </c>
      <c r="CB110" s="18">
        <f t="shared" si="69"/>
        <v>5.0450896877287654E-2</v>
      </c>
      <c r="CC110" s="18">
        <f t="shared" si="70"/>
        <v>2.1088797413120641E-2</v>
      </c>
      <c r="CD110" s="18">
        <f t="shared" si="71"/>
        <v>8.9967133088804108E-3</v>
      </c>
      <c r="CE110" s="19">
        <v>105</v>
      </c>
      <c r="CF110" s="18">
        <f t="shared" si="75"/>
        <v>7.0844736622235338E-3</v>
      </c>
      <c r="CG110" s="18">
        <f t="shared" si="75"/>
        <v>7.0844736622235338E-3</v>
      </c>
      <c r="CH110" s="18">
        <f t="shared" si="75"/>
        <v>7.0844736622235338E-3</v>
      </c>
      <c r="CI110" s="18">
        <f t="shared" si="75"/>
        <v>0</v>
      </c>
      <c r="CJ110" s="18">
        <f t="shared" si="75"/>
        <v>0</v>
      </c>
      <c r="CK110" s="24">
        <f t="shared" si="75"/>
        <v>7.0844736622235338E-3</v>
      </c>
      <c r="CL110" s="24">
        <f t="shared" si="75"/>
        <v>0</v>
      </c>
    </row>
    <row r="111" spans="1:90" x14ac:dyDescent="0.2">
      <c r="A111" s="19">
        <v>106</v>
      </c>
      <c r="B111" s="16" cm="1">
        <f t="array" ref="B111">INDEX(asset_mu,1,B$3)+INDEX(asset_rets_norm,$A111,B$3)</f>
        <v>4.2697916666666509E-3</v>
      </c>
      <c r="C111" s="16" cm="1">
        <f t="array" ref="C111">INDEX(asset_mu,1,C$3)+INDEX(asset_rets_norm,$A111,C$3)</f>
        <v>3.6708333333332747E-3</v>
      </c>
      <c r="D111" s="16" cm="1">
        <f t="array" ref="D111">INDEX(asset_mu,1,D$3)+INDEX(asset_rets_norm,$A111,D$3)</f>
        <v>5.1531249999999789E-3</v>
      </c>
      <c r="E111" s="16" cm="1">
        <f t="array" ref="E111">INDEX(asset_mu,1,E$3)+INDEX(asset_rets_norm,$A111,E$3)</f>
        <v>6.7083333333331702E-4</v>
      </c>
      <c r="F111" s="16" cm="1">
        <f t="array" ref="F111">INDEX(asset_mu,1,F$3)+INDEX(asset_rets_norm,$A111,F$3)</f>
        <v>3.3569485702948489E-3</v>
      </c>
      <c r="G111" s="16" cm="1">
        <f t="array" ref="G111">INDEX(asset_mu,1,G$3)+INDEX(asset_rets_norm,$A111,G$3)</f>
        <v>2.9456538285888467E-3</v>
      </c>
      <c r="H111" s="16" cm="1">
        <f t="array" ref="H111">INDEX(asset_mu,1,H$3)+INDEX(asset_rets_norm,$A111,H$3)</f>
        <v>3.8151482289610315E-3</v>
      </c>
      <c r="I111" s="16" cm="1">
        <f t="array" ref="I111">INDEX(asset_mu,1,I$3)+INDEX(asset_rets_norm,$A111,I$3)</f>
        <v>9.7146445813858806E-4</v>
      </c>
      <c r="J111" s="16" cm="1">
        <f t="array" ref="J111">INDEX(asset_mu,1,J$3)+INDEX(asset_rets_norm,$A111,J$3)</f>
        <v>3.6969025541408128E-3</v>
      </c>
      <c r="K111" s="16" cm="1">
        <f t="array" ref="K111">INDEX(asset_mu,1,K$3)+INDEX(asset_rets_norm,$A111,K$3)</f>
        <v>2.5506328090905001E-3</v>
      </c>
      <c r="L111" s="16" cm="1">
        <f t="array" ref="L111">INDEX(asset_mu,1,L$3)+INDEX(asset_rets_norm,$A111,L$3)</f>
        <v>2.7379159471227943E-3</v>
      </c>
      <c r="M111" s="16" cm="1">
        <f t="array" ref="M111">INDEX(asset_mu,1,M$3)+INDEX(asset_rets_norm,$A111,M$3)</f>
        <v>2.3139488900528666E-3</v>
      </c>
      <c r="N111" s="16" cm="1">
        <f t="array" ref="N111">INDEX(asset_mu,1,N$3)+INDEX(asset_rets_norm,$A111,N$3)</f>
        <v>6.0894642200854431E-3</v>
      </c>
      <c r="O111" s="16" cm="1">
        <f t="array" ref="O111">INDEX(asset_mu,1,O$3)+INDEX(asset_rets_norm,$A111,O$3)</f>
        <v>3.6306939028711563E-3</v>
      </c>
      <c r="P111" s="16" cm="1">
        <f t="array" ref="P111">INDEX(asset_mu,1,P$3)+INDEX(asset_rets_norm,$A111,P$3)</f>
        <v>4.7435637543077561E-3</v>
      </c>
      <c r="Q111" s="16" cm="1">
        <f t="array" ref="Q111">INDEX(asset_mu,1,Q$3)+INDEX(asset_rets_norm,$A111,Q$3)</f>
        <v>5.0202938999176234E-3</v>
      </c>
      <c r="R111" s="16" cm="1">
        <f t="array" ref="R111">INDEX(asset_mu,1,R$3)+INDEX(asset_rets_norm,$A111,R$3)</f>
        <v>1.4822335025380811E-2</v>
      </c>
      <c r="S111" s="16" cm="1">
        <f t="array" ref="S111">INDEX(asset_mu,1,S$3)+INDEX(asset_rets_norm,$A111,S$3)</f>
        <v>2.4666169144009997E-2</v>
      </c>
      <c r="T111" s="16" cm="1">
        <f t="array" ref="T111">INDEX(asset_mu,1,T$3)+INDEX(asset_rets_norm,$A111,T$3)</f>
        <v>3.9401249458774032E-2</v>
      </c>
      <c r="U111" s="16" cm="1">
        <f t="array" ref="U111">INDEX(asset_mu,1,U$3)+INDEX(asset_rets_norm,$A111,U$3)</f>
        <v>-2.8631530786043021E-3</v>
      </c>
      <c r="V111" s="16" cm="1">
        <f t="array" ref="V111">INDEX(asset_mu,1,V$3)+INDEX(asset_rets_norm,$A111,V$3)</f>
        <v>4.2697916666666509E-3</v>
      </c>
      <c r="W111" s="16" cm="1">
        <f t="array" ref="W111">INDEX(asset_mu,1,W$3)+INDEX(asset_rets_norm,$A111,W$3)</f>
        <v>3.5624166666666582E-3</v>
      </c>
      <c r="X111" s="16" cm="1">
        <f t="array" ref="X111">INDEX(asset_mu,1,X$3)+INDEX(asset_rets_norm,$A111,X$3)</f>
        <v>5.0355833333332739E-3</v>
      </c>
      <c r="Y111" s="16" cm="1">
        <f t="array" ref="Y111">INDEX(asset_mu,1,Y$3)+INDEX(asset_rets_norm,$A111,Y$3)</f>
        <v>6.6866666666677262E-4</v>
      </c>
      <c r="Z111" s="19">
        <v>106</v>
      </c>
      <c r="AA111" s="16" cm="1">
        <f t="array" ref="AA111">INDEX(fx_mu,1,AA$3)+INDEX(fx_rets_norm,$A111,AA$3)</f>
        <v>0</v>
      </c>
      <c r="AB111" s="16" cm="1">
        <f t="array" ref="AB111">INDEX(fx_mu,1,AB$3)+INDEX(fx_rets_norm,$A111,AB$3)</f>
        <v>1.5316602039857775E-2</v>
      </c>
      <c r="AC111" s="16" cm="1">
        <f t="array" ref="AC111">INDEX(fx_mu,1,AC$3)+INDEX(fx_rets_norm,$A111,AC$3)</f>
        <v>1.6819348482729264E-2</v>
      </c>
      <c r="AD111" s="16" cm="1">
        <f t="array" ref="AD111">INDEX(fx_mu,1,AD$3)+INDEX(fx_rets_norm,$A111,AD$3)</f>
        <v>-5.2091100215656307E-3</v>
      </c>
      <c r="AE111" s="19">
        <v>106</v>
      </c>
      <c r="AF111" s="16">
        <f t="shared" si="47"/>
        <v>0</v>
      </c>
      <c r="AG111" s="19">
        <v>106</v>
      </c>
      <c r="AH111" s="18" cm="1">
        <f t="array" ref="AH111">(1+B111)*(1+INDEX(fx_rets,$AG111,INDEX(fx_ix,1,AH$3)))-1</f>
        <v>4.2697916666667446E-3</v>
      </c>
      <c r="AI111" s="18" cm="1">
        <f t="array" ref="AI111">(1+C111)*(1+INDEX(fx_rets,$AG111,INDEX(fx_ix,1,AI$3)))-1</f>
        <v>1.904366006651248E-2</v>
      </c>
      <c r="AJ111" s="18" cm="1">
        <f t="array" ref="AJ111">(1+D111)*(1+INDEX(fx_rets,$AG111,INDEX(fx_ix,1,AJ$3)))-1</f>
        <v>2.2059145687879145E-2</v>
      </c>
      <c r="AK111" s="18" cm="1">
        <f t="array" ref="AK111">(1+E111)*(1+INDEX(fx_rets,$AG111,INDEX(fx_ix,1,AK$3)))-1</f>
        <v>-4.5417711328716859E-3</v>
      </c>
      <c r="AL111" s="18" cm="1">
        <f t="array" ref="AL111">(1+F111)*(1+INDEX(fx_rets,$AG111,INDEX(fx_ix,1,AL$3)))-1</f>
        <v>3.3569485702948931E-3</v>
      </c>
      <c r="AM111" s="18" cm="1">
        <f t="array" ref="AM111">(1+G111)*(1+INDEX(fx_rets,$AG111,INDEX(fx_ix,1,AM$3)))-1</f>
        <v>1.8307373275886274E-2</v>
      </c>
      <c r="AN111" s="18" cm="1">
        <f t="array" ref="AN111">(1+H111)*(1+INDEX(fx_rets,$AG111,INDEX(fx_ix,1,AN$3)))-1</f>
        <v>2.0698665019266427E-2</v>
      </c>
      <c r="AO111" s="18" cm="1">
        <f t="array" ref="AO111">(1+I111)*(1+INDEX(fx_rets,$AG111,INDEX(fx_ix,1,AO$3)))-1</f>
        <v>-4.2427060286714946E-3</v>
      </c>
      <c r="AP111" s="18" cm="1">
        <f t="array" ref="AP111">(1+J111)*(1+INDEX(fx_rets,$AG111,INDEX(fx_ix,1,AP$3)))-1</f>
        <v>3.6969025541409017E-3</v>
      </c>
      <c r="AQ111" s="18" cm="1">
        <f t="array" ref="AQ111">(1+K111)*(1+INDEX(fx_rets,$AG111,INDEX(fx_ix,1,AQ$3)))-1</f>
        <v>1.7906301876635E-2</v>
      </c>
      <c r="AR111" s="18" cm="1">
        <f t="array" ref="AR111">(1+L111)*(1+INDEX(fx_rets,$AG111,INDEX(fx_ix,1,AR$3)))-1</f>
        <v>1.9603314392283133E-2</v>
      </c>
      <c r="AS111" s="18" cm="1">
        <f t="array" ref="AS111">(1+M111)*(1+INDEX(fx_rets,$AG111,INDEX(fx_ix,1,AS$3)))-1</f>
        <v>-2.9072147458654163E-3</v>
      </c>
      <c r="AT111" s="18" cm="1">
        <f t="array" ref="AT111">(1+N111)*(1+INDEX(fx_rets,$AG111,INDEX(fx_ix,1,AT$3)))-1</f>
        <v>6.0894642200854943E-3</v>
      </c>
      <c r="AU111" s="18" cm="1">
        <f t="array" ref="AU111">(1+O111)*(1+INDEX(fx_rets,$AG111,INDEX(fx_ix,1,AU$3)))-1</f>
        <v>1.9002905836367878E-2</v>
      </c>
      <c r="AV111" s="18" cm="1">
        <f t="array" ref="AV111">(1+P111)*(1+INDEX(fx_rets,$AG111,INDEX(fx_ix,1,AV$3)))-1</f>
        <v>2.1642695888870911E-2</v>
      </c>
      <c r="AW111" s="18" cm="1">
        <f t="array" ref="AW111">(1+Q111)*(1+INDEX(fx_rets,$AG111,INDEX(fx_ix,1,AW$3)))-1</f>
        <v>-2.1496738491333378E-4</v>
      </c>
      <c r="AX111" s="18" cm="1">
        <f t="array" ref="AX111">(1+R111)*(1+INDEX(fx_rets,$AG111,INDEX(fx_ix,1,AX$3)))-1</f>
        <v>1.4822335025380884E-2</v>
      </c>
      <c r="AY111" s="18" cm="1">
        <f t="array" ref="AY111">(1+S111)*(1+INDEX(fx_rets,$AG111,INDEX(fx_ix,1,AY$3)))-1</f>
        <v>4.0360573080494566E-2</v>
      </c>
      <c r="AZ111" s="18" cm="1">
        <f t="array" ref="AZ111">(1+T111)*(1+INDEX(fx_rets,$AG111,INDEX(fx_ix,1,AZ$3)))-1</f>
        <v>5.6883301286805521E-2</v>
      </c>
      <c r="BA111" s="18" cm="1">
        <f t="array" ref="BA111">(1+U111)*(1+INDEX(fx_rets,$AG111,INDEX(fx_ix,1,BA$3)))-1</f>
        <v>-8.0573486207748957E-3</v>
      </c>
      <c r="BB111" s="18" cm="1">
        <f t="array" ref="BB111">(1+V111)*(1+INDEX(fx_rets,$AG111,INDEX(fx_ix,1,BB$3)))-1</f>
        <v>4.2697916666667446E-3</v>
      </c>
      <c r="BC111" s="18" cm="1">
        <f t="array" ref="BC111">(1+W111)*(1+INDEX(fx_rets,$AG111,INDEX(fx_ix,1,BC$3)))-1</f>
        <v>1.893358282490798E-2</v>
      </c>
      <c r="BD111" s="18" cm="1">
        <f t="array" ref="BD111">(1+X111)*(1+INDEX(fx_rets,$AG111,INDEX(fx_ix,1,BD$3)))-1</f>
        <v>2.193962704695962E-2</v>
      </c>
      <c r="BE111" s="18" cm="1">
        <f t="array" ref="BE111">(1+Y111)*(1+INDEX(fx_rets,$AG111,INDEX(fx_ix,1,BE$3)))-1</f>
        <v>-4.5439265131331785E-3</v>
      </c>
      <c r="BF111" s="19">
        <v>106</v>
      </c>
      <c r="BG111" s="18">
        <f t="shared" si="48"/>
        <v>4.2697916666667446E-3</v>
      </c>
      <c r="BH111" s="18">
        <f t="shared" si="49"/>
        <v>1.904366006651248E-2</v>
      </c>
      <c r="BI111" s="18">
        <f t="shared" si="50"/>
        <v>2.2059145687879145E-2</v>
      </c>
      <c r="BJ111" s="18">
        <f t="shared" si="51"/>
        <v>-4.5417711328716859E-3</v>
      </c>
      <c r="BK111" s="18">
        <f t="shared" si="52"/>
        <v>3.3569485702948931E-3</v>
      </c>
      <c r="BL111" s="18">
        <f t="shared" si="53"/>
        <v>1.8307373275886274E-2</v>
      </c>
      <c r="BM111" s="18">
        <f t="shared" si="54"/>
        <v>2.0698665019266427E-2</v>
      </c>
      <c r="BN111" s="18">
        <f t="shared" si="55"/>
        <v>-4.2427060286714946E-3</v>
      </c>
      <c r="BO111" s="18">
        <f t="shared" si="56"/>
        <v>3.6969025541409017E-3</v>
      </c>
      <c r="BP111" s="18">
        <f t="shared" si="57"/>
        <v>1.7906301876635E-2</v>
      </c>
      <c r="BQ111" s="18">
        <f t="shared" si="58"/>
        <v>1.9603314392283133E-2</v>
      </c>
      <c r="BR111" s="18">
        <f t="shared" si="59"/>
        <v>-2.9072147458654163E-3</v>
      </c>
      <c r="BS111" s="18">
        <f t="shared" si="60"/>
        <v>6.0894642200854943E-3</v>
      </c>
      <c r="BT111" s="18">
        <f t="shared" si="61"/>
        <v>1.9002905836367878E-2</v>
      </c>
      <c r="BU111" s="18">
        <f t="shared" si="62"/>
        <v>2.1642695888870911E-2</v>
      </c>
      <c r="BV111" s="18">
        <f t="shared" si="63"/>
        <v>-2.1496738491333378E-4</v>
      </c>
      <c r="BW111" s="18">
        <f t="shared" si="64"/>
        <v>1.4822335025380884E-2</v>
      </c>
      <c r="BX111" s="18">
        <f t="shared" si="65"/>
        <v>4.0360573080494566E-2</v>
      </c>
      <c r="BY111" s="18">
        <f t="shared" si="66"/>
        <v>5.6883301286805521E-2</v>
      </c>
      <c r="BZ111" s="18">
        <f t="shared" si="67"/>
        <v>-8.0573486207748957E-3</v>
      </c>
      <c r="CA111" s="18">
        <f t="shared" si="68"/>
        <v>4.2697916666667446E-3</v>
      </c>
      <c r="CB111" s="18">
        <f t="shared" si="69"/>
        <v>1.893358282490798E-2</v>
      </c>
      <c r="CC111" s="18">
        <f t="shared" si="70"/>
        <v>2.193962704695962E-2</v>
      </c>
      <c r="CD111" s="18">
        <f t="shared" si="71"/>
        <v>-4.5439265131331785E-3</v>
      </c>
      <c r="CE111" s="19">
        <v>106</v>
      </c>
      <c r="CF111" s="18">
        <f t="shared" si="75"/>
        <v>3.6969025541409017E-3</v>
      </c>
      <c r="CG111" s="18">
        <f t="shared" si="75"/>
        <v>3.6969025541409017E-3</v>
      </c>
      <c r="CH111" s="18">
        <f t="shared" si="75"/>
        <v>3.6969025541409017E-3</v>
      </c>
      <c r="CI111" s="18">
        <f t="shared" si="75"/>
        <v>0</v>
      </c>
      <c r="CJ111" s="18">
        <f t="shared" si="75"/>
        <v>0</v>
      </c>
      <c r="CK111" s="24">
        <f t="shared" si="75"/>
        <v>3.6969025541409017E-3</v>
      </c>
      <c r="CL111" s="24">
        <f t="shared" si="75"/>
        <v>0</v>
      </c>
    </row>
    <row r="112" spans="1:90" x14ac:dyDescent="0.2">
      <c r="A112" s="19">
        <v>107</v>
      </c>
      <c r="B112" s="16" cm="1">
        <f t="array" ref="B112">INDEX(asset_mu,1,B$3)+INDEX(asset_rets_norm,$A112,B$3)</f>
        <v>3.9218749999999844E-3</v>
      </c>
      <c r="C112" s="16" cm="1">
        <f t="array" ref="C112">INDEX(asset_mu,1,C$3)+INDEX(asset_rets_norm,$A112,C$3)</f>
        <v>3.4624999999999413E-3</v>
      </c>
      <c r="D112" s="16" cm="1">
        <f t="array" ref="D112">INDEX(asset_mu,1,D$3)+INDEX(asset_rets_norm,$A112,D$3)</f>
        <v>5.0239583333333126E-3</v>
      </c>
      <c r="E112" s="16" cm="1">
        <f t="array" ref="E112">INDEX(asset_mu,1,E$3)+INDEX(asset_rets_norm,$A112,E$3)</f>
        <v>5.1927499999998355E-4</v>
      </c>
      <c r="F112" s="16" cm="1">
        <f t="array" ref="F112">INDEX(asset_mu,1,F$3)+INDEX(asset_rets_norm,$A112,F$3)</f>
        <v>6.8163133630960273E-3</v>
      </c>
      <c r="G112" s="16" cm="1">
        <f t="array" ref="G112">INDEX(asset_mu,1,G$3)+INDEX(asset_rets_norm,$A112,G$3)</f>
        <v>3.7642201765238259E-3</v>
      </c>
      <c r="H112" s="16" cm="1">
        <f t="array" ref="H112">INDEX(asset_mu,1,H$3)+INDEX(asset_rets_norm,$A112,H$3)</f>
        <v>4.8093818740320392E-3</v>
      </c>
      <c r="I112" s="16" cm="1">
        <f t="array" ref="I112">INDEX(asset_mu,1,I$3)+INDEX(asset_rets_norm,$A112,I$3)</f>
        <v>6.7642416696869789E-4</v>
      </c>
      <c r="J112" s="16" cm="1">
        <f t="array" ref="J112">INDEX(asset_mu,1,J$3)+INDEX(asset_rets_norm,$A112,J$3)</f>
        <v>1.7180602974248192E-2</v>
      </c>
      <c r="K112" s="16" cm="1">
        <f t="array" ref="K112">INDEX(asset_mu,1,K$3)+INDEX(asset_rets_norm,$A112,K$3)</f>
        <v>7.8130038307257926E-3</v>
      </c>
      <c r="L112" s="16" cm="1">
        <f t="array" ref="L112">INDEX(asset_mu,1,L$3)+INDEX(asset_rets_norm,$A112,L$3)</f>
        <v>1.3599035421670836E-2</v>
      </c>
      <c r="M112" s="16" cm="1">
        <f t="array" ref="M112">INDEX(asset_mu,1,M$3)+INDEX(asset_rets_norm,$A112,M$3)</f>
        <v>1.1782958962248595E-3</v>
      </c>
      <c r="N112" s="16" cm="1">
        <f t="array" ref="N112">INDEX(asset_mu,1,N$3)+INDEX(asset_rets_norm,$A112,N$3)</f>
        <v>3.1150387236689784E-2</v>
      </c>
      <c r="O112" s="16" cm="1">
        <f t="array" ref="O112">INDEX(asset_mu,1,O$3)+INDEX(asset_rets_norm,$A112,O$3)</f>
        <v>1.1040317440169395E-2</v>
      </c>
      <c r="P112" s="16" cm="1">
        <f t="array" ref="P112">INDEX(asset_mu,1,P$3)+INDEX(asset_rets_norm,$A112,P$3)</f>
        <v>1.7635520872442488E-2</v>
      </c>
      <c r="Q112" s="16" cm="1">
        <f t="array" ref="Q112">INDEX(asset_mu,1,Q$3)+INDEX(asset_rets_norm,$A112,Q$3)</f>
        <v>2.4468094113264415E-3</v>
      </c>
      <c r="R112" s="16" cm="1">
        <f t="array" ref="R112">INDEX(asset_mu,1,R$3)+INDEX(asset_rets_norm,$A112,R$3)</f>
        <v>-4.4043423821141417E-2</v>
      </c>
      <c r="S112" s="16" cm="1">
        <f t="array" ref="S112">INDEX(asset_mu,1,S$3)+INDEX(asset_rets_norm,$A112,S$3)</f>
        <v>-2.1123482390045013E-2</v>
      </c>
      <c r="T112" s="16" cm="1">
        <f t="array" ref="T112">INDEX(asset_mu,1,T$3)+INDEX(asset_rets_norm,$A112,T$3)</f>
        <v>-4.3010592716020105E-2</v>
      </c>
      <c r="U112" s="16" cm="1">
        <f t="array" ref="U112">INDEX(asset_mu,1,U$3)+INDEX(asset_rets_norm,$A112,U$3)</f>
        <v>-6.3148725357174307E-2</v>
      </c>
      <c r="V112" s="16" cm="1">
        <f t="array" ref="V112">INDEX(asset_mu,1,V$3)+INDEX(asset_rets_norm,$A112,V$3)</f>
        <v>3.9218749999999844E-3</v>
      </c>
      <c r="W112" s="16" cm="1">
        <f t="array" ref="W112">INDEX(asset_mu,1,W$3)+INDEX(asset_rets_norm,$A112,W$3)</f>
        <v>3.5726666666666589E-3</v>
      </c>
      <c r="X112" s="16" cm="1">
        <f t="array" ref="X112">INDEX(asset_mu,1,X$3)+INDEX(asset_rets_norm,$A112,X$3)</f>
        <v>5.0638333333332744E-3</v>
      </c>
      <c r="Y112" s="16" cm="1">
        <f t="array" ref="Y112">INDEX(asset_mu,1,Y$3)+INDEX(asset_rets_norm,$A112,Y$3)</f>
        <v>6.1350000000010593E-4</v>
      </c>
      <c r="Z112" s="19">
        <v>107</v>
      </c>
      <c r="AA112" s="16" cm="1">
        <f t="array" ref="AA112">INDEX(fx_mu,1,AA$3)+INDEX(fx_rets_norm,$A112,AA$3)</f>
        <v>0</v>
      </c>
      <c r="AB112" s="16" cm="1">
        <f t="array" ref="AB112">INDEX(fx_mu,1,AB$3)+INDEX(fx_rets_norm,$A112,AB$3)</f>
        <v>1.0057535509381633E-2</v>
      </c>
      <c r="AC112" s="16" cm="1">
        <f t="array" ref="AC112">INDEX(fx_mu,1,AC$3)+INDEX(fx_rets_norm,$A112,AC$3)</f>
        <v>-1.0505517572645499E-2</v>
      </c>
      <c r="AD112" s="16" cm="1">
        <f t="array" ref="AD112">INDEX(fx_mu,1,AD$3)+INDEX(fx_rets_norm,$A112,AD$3)</f>
        <v>3.8004473240561241E-2</v>
      </c>
      <c r="AE112" s="19">
        <v>107</v>
      </c>
      <c r="AF112" s="16">
        <f t="shared" si="47"/>
        <v>0</v>
      </c>
      <c r="AG112" s="19">
        <v>107</v>
      </c>
      <c r="AH112" s="18" cm="1">
        <f t="array" ref="AH112">(1+B112)*(1+INDEX(fx_rets,$AG112,INDEX(fx_ix,1,AH$3)))-1</f>
        <v>3.9218750000000746E-3</v>
      </c>
      <c r="AI112" s="18" cm="1">
        <f t="array" ref="AI112">(1+C112)*(1+INDEX(fx_rets,$AG112,INDEX(fx_ix,1,AI$3)))-1</f>
        <v>1.3554859726082835E-2</v>
      </c>
      <c r="AJ112" s="18" cm="1">
        <f t="array" ref="AJ112">(1+D112)*(1+INDEX(fx_rets,$AG112,INDEX(fx_ix,1,AJ$3)))-1</f>
        <v>-5.5343385218672436E-3</v>
      </c>
      <c r="AK112" s="18" cm="1">
        <f t="array" ref="AK112">(1+E112)*(1+INDEX(fx_rets,$AG112,INDEX(fx_ix,1,AK$3)))-1</f>
        <v>3.8543483013403268E-2</v>
      </c>
      <c r="AL112" s="18" cm="1">
        <f t="array" ref="AL112">(1+F112)*(1+INDEX(fx_rets,$AG112,INDEX(fx_ix,1,AL$3)))-1</f>
        <v>6.8163133630960715E-3</v>
      </c>
      <c r="AM112" s="18" cm="1">
        <f t="array" ref="AM112">(1+G112)*(1+INDEX(fx_rets,$AG112,INDEX(fx_ix,1,AM$3)))-1</f>
        <v>1.3859614463995973E-2</v>
      </c>
      <c r="AN112" s="18" cm="1">
        <f t="array" ref="AN112">(1+H112)*(1+INDEX(fx_rets,$AG112,INDEX(fx_ix,1,AN$3)))-1</f>
        <v>-5.7466607444046636E-3</v>
      </c>
      <c r="AO112" s="18" cm="1">
        <f t="array" ref="AO112">(1+I112)*(1+INDEX(fx_rets,$AG112,INDEX(fx_ix,1,AO$3)))-1</f>
        <v>3.8706604551682844E-2</v>
      </c>
      <c r="AP112" s="18" cm="1">
        <f t="array" ref="AP112">(1+J112)*(1+INDEX(fx_rets,$AG112,INDEX(fx_ix,1,AP$3)))-1</f>
        <v>1.7180602974248282E-2</v>
      </c>
      <c r="AQ112" s="18" cm="1">
        <f t="array" ref="AQ112">(1+K112)*(1+INDEX(fx_rets,$AG112,INDEX(fx_ix,1,AQ$3)))-1</f>
        <v>1.7949118903569872E-2</v>
      </c>
      <c r="AR112" s="18" cm="1">
        <f t="array" ref="AR112">(1+L112)*(1+INDEX(fx_rets,$AG112,INDEX(fx_ix,1,AR$3)))-1</f>
        <v>2.9506529434319972E-3</v>
      </c>
      <c r="AS112" s="18" cm="1">
        <f t="array" ref="AS112">(1+M112)*(1+INDEX(fx_rets,$AG112,INDEX(fx_ix,1,AS$3)))-1</f>
        <v>3.9227549651643656E-2</v>
      </c>
      <c r="AT112" s="18" cm="1">
        <f t="array" ref="AT112">(1+N112)*(1+INDEX(fx_rets,$AG112,INDEX(fx_ix,1,AT$3)))-1</f>
        <v>3.1150387236689836E-2</v>
      </c>
      <c r="AU112" s="18" cm="1">
        <f t="array" ref="AU112">(1+O112)*(1+INDEX(fx_rets,$AG112,INDEX(fx_ix,1,AU$3)))-1</f>
        <v>2.1208891334240532E-2</v>
      </c>
      <c r="AV112" s="18" cm="1">
        <f t="array" ref="AV112">(1+P112)*(1+INDEX(fx_rets,$AG112,INDEX(fx_ix,1,AV$3)))-1</f>
        <v>6.9447330253689099E-3</v>
      </c>
      <c r="AW112" s="18" cm="1">
        <f t="array" ref="AW112">(1+Q112)*(1+INDEX(fx_rets,$AG112,INDEX(fx_ix,1,AW$3)))-1</f>
        <v>4.0544272354685162E-2</v>
      </c>
      <c r="AX112" s="18" cm="1">
        <f t="array" ref="AX112">(1+R112)*(1+INDEX(fx_rets,$AG112,INDEX(fx_ix,1,AX$3)))-1</f>
        <v>-4.4043423821141459E-2</v>
      </c>
      <c r="AY112" s="18" cm="1">
        <f t="array" ref="AY112">(1+S112)*(1+INDEX(fx_rets,$AG112,INDEX(fx_ix,1,AY$3)))-1</f>
        <v>-1.1278397054882983E-2</v>
      </c>
      <c r="AZ112" s="18" cm="1">
        <f t="array" ref="AZ112">(1+T112)*(1+INDEX(fx_rets,$AG112,INDEX(fx_ix,1,AZ$3)))-1</f>
        <v>-5.306426175107759E-2</v>
      </c>
      <c r="BA112" s="18" cm="1">
        <f t="array" ref="BA112">(1+U112)*(1+INDEX(fx_rets,$AG112,INDEX(fx_ix,1,BA$3)))-1</f>
        <v>-2.7544186159625283E-2</v>
      </c>
      <c r="BB112" s="18" cm="1">
        <f t="array" ref="BB112">(1+V112)*(1+INDEX(fx_rets,$AG112,INDEX(fx_ix,1,BB$3)))-1</f>
        <v>3.9218750000000746E-3</v>
      </c>
      <c r="BC112" s="18" cm="1">
        <f t="array" ref="BC112">(1+W112)*(1+INDEX(fx_rets,$AG112,INDEX(fx_ix,1,BC$3)))-1</f>
        <v>1.3666134397911645E-2</v>
      </c>
      <c r="BD112" s="18" cm="1">
        <f t="array" ref="BD112">(1+X112)*(1+INDEX(fx_rets,$AG112,INDEX(fx_ix,1,BD$3)))-1</f>
        <v>-5.4948824293805654E-3</v>
      </c>
      <c r="BE112" s="18" cm="1">
        <f t="array" ref="BE112">(1+Y112)*(1+INDEX(fx_rets,$AG112,INDEX(fx_ix,1,BE$3)))-1</f>
        <v>3.8641288984894384E-2</v>
      </c>
      <c r="BF112" s="19">
        <v>107</v>
      </c>
      <c r="BG112" s="18">
        <f t="shared" si="48"/>
        <v>3.9218750000000746E-3</v>
      </c>
      <c r="BH112" s="18">
        <f t="shared" si="49"/>
        <v>1.3554859726082835E-2</v>
      </c>
      <c r="BI112" s="18">
        <f t="shared" si="50"/>
        <v>-5.5343385218672436E-3</v>
      </c>
      <c r="BJ112" s="18">
        <f t="shared" si="51"/>
        <v>3.8543483013403268E-2</v>
      </c>
      <c r="BK112" s="18">
        <f t="shared" si="52"/>
        <v>6.8163133630960715E-3</v>
      </c>
      <c r="BL112" s="18">
        <f t="shared" si="53"/>
        <v>1.3859614463995973E-2</v>
      </c>
      <c r="BM112" s="18">
        <f t="shared" si="54"/>
        <v>-5.7466607444046636E-3</v>
      </c>
      <c r="BN112" s="18">
        <f t="shared" si="55"/>
        <v>3.8706604551682844E-2</v>
      </c>
      <c r="BO112" s="18">
        <f t="shared" si="56"/>
        <v>1.7180602974248282E-2</v>
      </c>
      <c r="BP112" s="18">
        <f t="shared" si="57"/>
        <v>1.7949118903569872E-2</v>
      </c>
      <c r="BQ112" s="18">
        <f t="shared" si="58"/>
        <v>2.9506529434319972E-3</v>
      </c>
      <c r="BR112" s="18">
        <f t="shared" si="59"/>
        <v>3.9227549651643656E-2</v>
      </c>
      <c r="BS112" s="18">
        <f t="shared" si="60"/>
        <v>3.1150387236689836E-2</v>
      </c>
      <c r="BT112" s="18">
        <f t="shared" si="61"/>
        <v>2.1208891334240532E-2</v>
      </c>
      <c r="BU112" s="18">
        <f t="shared" si="62"/>
        <v>6.9447330253689099E-3</v>
      </c>
      <c r="BV112" s="18">
        <f t="shared" si="63"/>
        <v>4.0544272354685162E-2</v>
      </c>
      <c r="BW112" s="18">
        <f t="shared" si="64"/>
        <v>-4.4043423821141459E-2</v>
      </c>
      <c r="BX112" s="18">
        <f t="shared" si="65"/>
        <v>-1.1278397054882983E-2</v>
      </c>
      <c r="BY112" s="18">
        <f t="shared" si="66"/>
        <v>-5.306426175107759E-2</v>
      </c>
      <c r="BZ112" s="18">
        <f t="shared" si="67"/>
        <v>-2.7544186159625283E-2</v>
      </c>
      <c r="CA112" s="18">
        <f t="shared" si="68"/>
        <v>3.9218750000000746E-3</v>
      </c>
      <c r="CB112" s="18">
        <f t="shared" si="69"/>
        <v>1.3666134397911645E-2</v>
      </c>
      <c r="CC112" s="18">
        <f t="shared" si="70"/>
        <v>-5.4948824293805654E-3</v>
      </c>
      <c r="CD112" s="18">
        <f t="shared" si="71"/>
        <v>3.8641288984894384E-2</v>
      </c>
      <c r="CE112" s="19">
        <v>107</v>
      </c>
      <c r="CF112" s="18">
        <f t="shared" si="75"/>
        <v>1.7180602974248282E-2</v>
      </c>
      <c r="CG112" s="18">
        <f t="shared" si="75"/>
        <v>1.7180602974248282E-2</v>
      </c>
      <c r="CH112" s="18">
        <f t="shared" si="75"/>
        <v>1.7180602974248282E-2</v>
      </c>
      <c r="CI112" s="18">
        <f t="shared" si="75"/>
        <v>0</v>
      </c>
      <c r="CJ112" s="18">
        <f t="shared" si="75"/>
        <v>0</v>
      </c>
      <c r="CK112" s="24">
        <f t="shared" si="75"/>
        <v>1.7180602974248282E-2</v>
      </c>
      <c r="CL112" s="24">
        <f t="shared" si="75"/>
        <v>0</v>
      </c>
    </row>
    <row r="113" spans="1:90" x14ac:dyDescent="0.2">
      <c r="A113" s="19">
        <v>108</v>
      </c>
      <c r="B113" s="16" cm="1">
        <f t="array" ref="B113">INDEX(asset_mu,1,B$3)+INDEX(asset_rets_norm,$A113,B$3)</f>
        <v>4.363541666666651E-3</v>
      </c>
      <c r="C113" s="16" cm="1">
        <f t="array" ref="C113">INDEX(asset_mu,1,C$3)+INDEX(asset_rets_norm,$A113,C$3)</f>
        <v>4.018333333333274E-3</v>
      </c>
      <c r="D113" s="16" cm="1">
        <f t="array" ref="D113">INDEX(asset_mu,1,D$3)+INDEX(asset_rets_norm,$A113,D$3)</f>
        <v>5.0760416666666454E-3</v>
      </c>
      <c r="E113" s="16" cm="1">
        <f t="array" ref="E113">INDEX(asset_mu,1,E$3)+INDEX(asset_rets_norm,$A113,E$3)</f>
        <v>8.3020833333331693E-4</v>
      </c>
      <c r="F113" s="16" cm="1">
        <f t="array" ref="F113">INDEX(asset_mu,1,F$3)+INDEX(asset_rets_norm,$A113,F$3)</f>
        <v>2.542688220945122E-3</v>
      </c>
      <c r="G113" s="16" cm="1">
        <f t="array" ref="G113">INDEX(asset_mu,1,G$3)+INDEX(asset_rets_norm,$A113,G$3)</f>
        <v>3.3040230449937103E-3</v>
      </c>
      <c r="H113" s="16" cm="1">
        <f t="array" ref="H113">INDEX(asset_mu,1,H$3)+INDEX(asset_rets_norm,$A113,H$3)</f>
        <v>5.3887057391013536E-3</v>
      </c>
      <c r="I113" s="16" cm="1">
        <f t="array" ref="I113">INDEX(asset_mu,1,I$3)+INDEX(asset_rets_norm,$A113,I$3)</f>
        <v>5.3881421685800257E-4</v>
      </c>
      <c r="J113" s="16" cm="1">
        <f t="array" ref="J113">INDEX(asset_mu,1,J$3)+INDEX(asset_rets_norm,$A113,J$3)</f>
        <v>2.6181927731140585E-3</v>
      </c>
      <c r="K113" s="16" cm="1">
        <f t="array" ref="K113">INDEX(asset_mu,1,K$3)+INDEX(asset_rets_norm,$A113,K$3)</f>
        <v>-2.2396631546629819E-4</v>
      </c>
      <c r="L113" s="16" cm="1">
        <f t="array" ref="L113">INDEX(asset_mu,1,L$3)+INDEX(asset_rets_norm,$A113,L$3)</f>
        <v>7.3733133264770497E-3</v>
      </c>
      <c r="M113" s="16" cm="1">
        <f t="array" ref="M113">INDEX(asset_mu,1,M$3)+INDEX(asset_rets_norm,$A113,M$3)</f>
        <v>1.6721695601237178E-3</v>
      </c>
      <c r="N113" s="16" cm="1">
        <f t="array" ref="N113">INDEX(asset_mu,1,N$3)+INDEX(asset_rets_norm,$A113,N$3)</f>
        <v>2.9908706168510534E-3</v>
      </c>
      <c r="O113" s="16" cm="1">
        <f t="array" ref="O113">INDEX(asset_mu,1,O$3)+INDEX(asset_rets_norm,$A113,O$3)</f>
        <v>-3.2096069868995667E-3</v>
      </c>
      <c r="P113" s="16" cm="1">
        <f t="array" ref="P113">INDEX(asset_mu,1,P$3)+INDEX(asset_rets_norm,$A113,P$3)</f>
        <v>1.0873425534189041E-2</v>
      </c>
      <c r="Q113" s="16" cm="1">
        <f t="array" ref="Q113">INDEX(asset_mu,1,Q$3)+INDEX(asset_rets_norm,$A113,Q$3)</f>
        <v>3.4543335416633313E-3</v>
      </c>
      <c r="R113" s="16" cm="1">
        <f t="array" ref="R113">INDEX(asset_mu,1,R$3)+INDEX(asset_rets_norm,$A113,R$3)</f>
        <v>-8.6284888666839539E-3</v>
      </c>
      <c r="S113" s="16" cm="1">
        <f t="array" ref="S113">INDEX(asset_mu,1,S$3)+INDEX(asset_rets_norm,$A113,S$3)</f>
        <v>1.0853365794834097E-3</v>
      </c>
      <c r="T113" s="16" cm="1">
        <f t="array" ref="T113">INDEX(asset_mu,1,T$3)+INDEX(asset_rets_norm,$A113,T$3)</f>
        <v>3.79323746599296E-3</v>
      </c>
      <c r="U113" s="16" cm="1">
        <f t="array" ref="U113">INDEX(asset_mu,1,U$3)+INDEX(asset_rets_norm,$A113,U$3)</f>
        <v>-2.378023388031248E-2</v>
      </c>
      <c r="V113" s="16" cm="1">
        <f t="array" ref="V113">INDEX(asset_mu,1,V$3)+INDEX(asset_rets_norm,$A113,V$3)</f>
        <v>4.363541666666651E-3</v>
      </c>
      <c r="W113" s="16" cm="1">
        <f t="array" ref="W113">INDEX(asset_mu,1,W$3)+INDEX(asset_rets_norm,$A113,W$3)</f>
        <v>3.5676666666666591E-3</v>
      </c>
      <c r="X113" s="16" cm="1">
        <f t="array" ref="X113">INDEX(asset_mu,1,X$3)+INDEX(asset_rets_norm,$A113,X$3)</f>
        <v>5.2484999999999407E-3</v>
      </c>
      <c r="Y113" s="16" cm="1">
        <f t="array" ref="Y113">INDEX(asset_mu,1,Y$3)+INDEX(asset_rets_norm,$A113,Y$3)</f>
        <v>5.34750000000106E-4</v>
      </c>
      <c r="Z113" s="19">
        <v>108</v>
      </c>
      <c r="AA113" s="16" cm="1">
        <f t="array" ref="AA113">INDEX(fx_mu,1,AA$3)+INDEX(fx_rets_norm,$A113,AA$3)</f>
        <v>0</v>
      </c>
      <c r="AB113" s="16" cm="1">
        <f t="array" ref="AB113">INDEX(fx_mu,1,AB$3)+INDEX(fx_rets_norm,$A113,AB$3)</f>
        <v>-3.1024977648443572E-3</v>
      </c>
      <c r="AC113" s="16" cm="1">
        <f t="array" ref="AC113">INDEX(fx_mu,1,AC$3)+INDEX(fx_rets_norm,$A113,AC$3)</f>
        <v>-3.393163291059486E-2</v>
      </c>
      <c r="AD113" s="16" cm="1">
        <f t="array" ref="AD113">INDEX(fx_mu,1,AD$3)+INDEX(fx_rets_norm,$A113,AD$3)</f>
        <v>-4.315487953447026E-3</v>
      </c>
      <c r="AE113" s="19">
        <v>108</v>
      </c>
      <c r="AF113" s="16">
        <f t="shared" si="47"/>
        <v>0</v>
      </c>
      <c r="AG113" s="19">
        <v>108</v>
      </c>
      <c r="AH113" s="18" cm="1">
        <f t="array" ref="AH113">(1+B113)*(1+INDEX(fx_rets,$AG113,INDEX(fx_ix,1,AH$3)))-1</f>
        <v>4.3635416666667481E-3</v>
      </c>
      <c r="AI113" s="18" cm="1">
        <f t="array" ref="AI113">(1+C113)*(1+INDEX(fx_rets,$AG113,INDEX(fx_ix,1,AI$3)))-1</f>
        <v>9.0336869830376365E-4</v>
      </c>
      <c r="AJ113" s="18" cm="1">
        <f t="array" ref="AJ113">(1+D113)*(1+INDEX(fx_rets,$AG113,INDEX(fx_ix,1,AJ$3)))-1</f>
        <v>-2.9027829626400492E-2</v>
      </c>
      <c r="AK113" s="18" cm="1">
        <f t="array" ref="AK113">(1+E113)*(1+INDEX(fx_rets,$AG113,INDEX(fx_ix,1,AK$3)))-1</f>
        <v>-3.4888623741750058E-3</v>
      </c>
      <c r="AL113" s="18" cm="1">
        <f t="array" ref="AL113">(1+F113)*(1+INDEX(fx_rets,$AG113,INDEX(fx_ix,1,AL$3)))-1</f>
        <v>2.5426882209451662E-3</v>
      </c>
      <c r="AM113" s="18" cm="1">
        <f t="array" ref="AM113">(1+G113)*(1+INDEX(fx_rets,$AG113,INDEX(fx_ix,1,AM$3)))-1</f>
        <v>1.9127455603729082E-4</v>
      </c>
      <c r="AN113" s="18" cm="1">
        <f t="array" ref="AN113">(1+H113)*(1+INDEX(fx_rets,$AG113,INDEX(fx_ix,1,AN$3)))-1</f>
        <v>-2.8725774756495959E-2</v>
      </c>
      <c r="AO113" s="18" cm="1">
        <f t="array" ref="AO113">(1+I113)*(1+INDEX(fx_rets,$AG113,INDEX(fx_ix,1,AO$3)))-1</f>
        <v>-3.7789989828509452E-3</v>
      </c>
      <c r="AP113" s="18" cm="1">
        <f t="array" ref="AP113">(1+J113)*(1+INDEX(fx_rets,$AG113,INDEX(fx_ix,1,AP$3)))-1</f>
        <v>2.6181927731141474E-3</v>
      </c>
      <c r="AQ113" s="18" cm="1">
        <f t="array" ref="AQ113">(1+K113)*(1+INDEX(fx_rets,$AG113,INDEX(fx_ix,1,AQ$3)))-1</f>
        <v>-3.3257692253175763E-3</v>
      </c>
      <c r="AR113" s="18" cm="1">
        <f t="array" ref="AR113">(1+L113)*(1+INDEX(fx_rets,$AG113,INDEX(fx_ix,1,AR$3)))-1</f>
        <v>-2.6808508145246601E-2</v>
      </c>
      <c r="AS113" s="18" cm="1">
        <f t="array" ref="AS113">(1+M113)*(1+INDEX(fx_rets,$AG113,INDEX(fx_ix,1,AS$3)))-1</f>
        <v>-2.650534620916245E-3</v>
      </c>
      <c r="AT113" s="18" cm="1">
        <f t="array" ref="AT113">(1+N113)*(1+INDEX(fx_rets,$AG113,INDEX(fx_ix,1,AT$3)))-1</f>
        <v>2.9908706168511046E-3</v>
      </c>
      <c r="AU113" s="18" cm="1">
        <f t="array" ref="AU113">(1+O113)*(1+INDEX(fx_rets,$AG113,INDEX(fx_ix,1,AU$3)))-1</f>
        <v>-6.3021469532410501E-3</v>
      </c>
      <c r="AV113" s="18" cm="1">
        <f t="array" ref="AV113">(1+P113)*(1+INDEX(fx_rets,$AG113,INDEX(fx_ix,1,AV$3)))-1</f>
        <v>-2.3427160460112506E-2</v>
      </c>
      <c r="AW113" s="18" cm="1">
        <f t="array" ref="AW113">(1+Q113)*(1+INDEX(fx_rets,$AG113,INDEX(fx_ix,1,AW$3)))-1</f>
        <v>-8.7606154657005053E-4</v>
      </c>
      <c r="AX113" s="18" cm="1">
        <f t="array" ref="AX113">(1+R113)*(1+INDEX(fx_rets,$AG113,INDEX(fx_ix,1,AX$3)))-1</f>
        <v>-8.6284888666839921E-3</v>
      </c>
      <c r="AY113" s="18" cm="1">
        <f t="array" ref="AY113">(1+S113)*(1+INDEX(fx_rets,$AG113,INDEX(fx_ix,1,AY$3)))-1</f>
        <v>-2.0205284396729306E-3</v>
      </c>
      <c r="AZ113" s="18" cm="1">
        <f t="array" ref="AZ113">(1+T113)*(1+INDEX(fx_rets,$AG113,INDEX(fx_ix,1,AZ$3)))-1</f>
        <v>-3.0267106185840609E-2</v>
      </c>
      <c r="BA113" s="18" cm="1">
        <f t="array" ref="BA113">(1+U113)*(1+INDEX(fx_rets,$AG113,INDEX(fx_ix,1,BA$3)))-1</f>
        <v>-2.7993098520918913E-2</v>
      </c>
      <c r="BB113" s="18" cm="1">
        <f t="array" ref="BB113">(1+V113)*(1+INDEX(fx_rets,$AG113,INDEX(fx_ix,1,BB$3)))-1</f>
        <v>4.3635416666667481E-3</v>
      </c>
      <c r="BC113" s="18" cm="1">
        <f t="array" ref="BC113">(1+W113)*(1+INDEX(fx_rets,$AG113,INDEX(fx_ix,1,BC$3)))-1</f>
        <v>4.5410022396330518E-4</v>
      </c>
      <c r="BD113" s="18" cm="1">
        <f t="array" ref="BD113">(1+X113)*(1+INDEX(fx_rets,$AG113,INDEX(fx_ix,1,BD$3)))-1</f>
        <v>-2.8861223085926091E-2</v>
      </c>
      <c r="BE113" s="18" cm="1">
        <f t="array" ref="BE113">(1+Y113)*(1+INDEX(fx_rets,$AG113,INDEX(fx_ix,1,BE$3)))-1</f>
        <v>-3.7830456606300356E-3</v>
      </c>
      <c r="BF113" s="19">
        <v>108</v>
      </c>
      <c r="BG113" s="18">
        <f t="shared" si="48"/>
        <v>4.3635416666667481E-3</v>
      </c>
      <c r="BH113" s="18">
        <f t="shared" si="49"/>
        <v>9.0336869830376365E-4</v>
      </c>
      <c r="BI113" s="18">
        <f t="shared" si="50"/>
        <v>-2.9027829626400492E-2</v>
      </c>
      <c r="BJ113" s="18">
        <f t="shared" si="51"/>
        <v>-3.4888623741750058E-3</v>
      </c>
      <c r="BK113" s="18">
        <f t="shared" si="52"/>
        <v>2.5426882209451662E-3</v>
      </c>
      <c r="BL113" s="18">
        <f t="shared" si="53"/>
        <v>1.9127455603729082E-4</v>
      </c>
      <c r="BM113" s="18">
        <f t="shared" si="54"/>
        <v>-2.8725774756495959E-2</v>
      </c>
      <c r="BN113" s="18">
        <f t="shared" si="55"/>
        <v>-3.7789989828509452E-3</v>
      </c>
      <c r="BO113" s="18">
        <f t="shared" si="56"/>
        <v>2.6181927731141474E-3</v>
      </c>
      <c r="BP113" s="18">
        <f t="shared" si="57"/>
        <v>-3.3257692253175763E-3</v>
      </c>
      <c r="BQ113" s="18">
        <f t="shared" si="58"/>
        <v>-2.6808508145246601E-2</v>
      </c>
      <c r="BR113" s="18">
        <f t="shared" si="59"/>
        <v>-2.650534620916245E-3</v>
      </c>
      <c r="BS113" s="18">
        <f t="shared" si="60"/>
        <v>2.9908706168511046E-3</v>
      </c>
      <c r="BT113" s="18">
        <f t="shared" si="61"/>
        <v>-6.3021469532410501E-3</v>
      </c>
      <c r="BU113" s="18">
        <f t="shared" si="62"/>
        <v>-2.3427160460112506E-2</v>
      </c>
      <c r="BV113" s="18">
        <f t="shared" si="63"/>
        <v>-8.7606154657005053E-4</v>
      </c>
      <c r="BW113" s="18">
        <f t="shared" si="64"/>
        <v>-8.6284888666839921E-3</v>
      </c>
      <c r="BX113" s="18">
        <f t="shared" si="65"/>
        <v>-2.0205284396729306E-3</v>
      </c>
      <c r="BY113" s="18">
        <f t="shared" si="66"/>
        <v>-3.0267106185840609E-2</v>
      </c>
      <c r="BZ113" s="18">
        <f t="shared" si="67"/>
        <v>-2.7993098520918913E-2</v>
      </c>
      <c r="CA113" s="18">
        <f t="shared" si="68"/>
        <v>4.3635416666667481E-3</v>
      </c>
      <c r="CB113" s="18">
        <f t="shared" si="69"/>
        <v>4.5410022396330518E-4</v>
      </c>
      <c r="CC113" s="18">
        <f t="shared" si="70"/>
        <v>-2.8861223085926091E-2</v>
      </c>
      <c r="CD113" s="18">
        <f t="shared" si="71"/>
        <v>-3.7830456606300356E-3</v>
      </c>
      <c r="CE113" s="19">
        <v>108</v>
      </c>
      <c r="CF113" s="18">
        <f t="shared" si="75"/>
        <v>2.6181927731141474E-3</v>
      </c>
      <c r="CG113" s="18">
        <f t="shared" si="75"/>
        <v>2.6181927731141474E-3</v>
      </c>
      <c r="CH113" s="18">
        <f t="shared" si="75"/>
        <v>2.6181927731141474E-3</v>
      </c>
      <c r="CI113" s="18">
        <f t="shared" si="75"/>
        <v>0</v>
      </c>
      <c r="CJ113" s="18">
        <f t="shared" si="75"/>
        <v>0</v>
      </c>
      <c r="CK113" s="24">
        <f t="shared" si="75"/>
        <v>2.6181927731141474E-3</v>
      </c>
      <c r="CL113" s="24">
        <f t="shared" si="75"/>
        <v>0</v>
      </c>
    </row>
    <row r="114" spans="1:90" x14ac:dyDescent="0.2">
      <c r="A114" s="19">
        <v>109</v>
      </c>
      <c r="B114" s="16" cm="1">
        <f t="array" ref="B114">INDEX(asset_mu,1,B$3)+INDEX(asset_rets_norm,$A114,B$3)</f>
        <v>3.8333333333333175E-3</v>
      </c>
      <c r="C114" s="16" cm="1">
        <f t="array" ref="C114">INDEX(asset_mu,1,C$3)+INDEX(asset_rets_norm,$A114,C$3)</f>
        <v>3.5733333333332748E-3</v>
      </c>
      <c r="D114" s="16" cm="1">
        <f t="array" ref="D114">INDEX(asset_mu,1,D$3)+INDEX(asset_rets_norm,$A114,D$3)</f>
        <v>4.9614583333333125E-3</v>
      </c>
      <c r="E114" s="16" cm="1">
        <f t="array" ref="E114">INDEX(asset_mu,1,E$3)+INDEX(asset_rets_norm,$A114,E$3)</f>
        <v>5.8541666666665033E-4</v>
      </c>
      <c r="F114" s="16" cm="1">
        <f t="array" ref="F114">INDEX(asset_mu,1,F$3)+INDEX(asset_rets_norm,$A114,F$3)</f>
        <v>7.9437903375465073E-3</v>
      </c>
      <c r="G114" s="16" cm="1">
        <f t="array" ref="G114">INDEX(asset_mu,1,G$3)+INDEX(asset_rets_norm,$A114,G$3)</f>
        <v>4.4536548605878419E-3</v>
      </c>
      <c r="H114" s="16" cm="1">
        <f t="array" ref="H114">INDEX(asset_mu,1,H$3)+INDEX(asset_rets_norm,$A114,H$3)</f>
        <v>3.8974676123662254E-3</v>
      </c>
      <c r="I114" s="16" cm="1">
        <f t="array" ref="I114">INDEX(asset_mu,1,I$3)+INDEX(asset_rets_norm,$A114,I$3)</f>
        <v>9.2038656235607385E-4</v>
      </c>
      <c r="J114" s="16" cm="1">
        <f t="array" ref="J114">INDEX(asset_mu,1,J$3)+INDEX(asset_rets_norm,$A114,J$3)</f>
        <v>1.7362253949897787E-2</v>
      </c>
      <c r="K114" s="16" cm="1">
        <f t="array" ref="K114">INDEX(asset_mu,1,K$3)+INDEX(asset_rets_norm,$A114,K$3)</f>
        <v>1.2900149450999696E-2</v>
      </c>
      <c r="L114" s="16" cm="1">
        <f t="array" ref="L114">INDEX(asset_mu,1,L$3)+INDEX(asset_rets_norm,$A114,L$3)</f>
        <v>4.7382348401589953E-3</v>
      </c>
      <c r="M114" s="16" cm="1">
        <f t="array" ref="M114">INDEX(asset_mu,1,M$3)+INDEX(asset_rets_norm,$A114,M$3)</f>
        <v>3.2271098493307144E-3</v>
      </c>
      <c r="N114" s="16" cm="1">
        <f t="array" ref="N114">INDEX(asset_mu,1,N$3)+INDEX(asset_rets_norm,$A114,N$3)</f>
        <v>2.870780050761507E-2</v>
      </c>
      <c r="O114" s="16" cm="1">
        <f t="array" ref="O114">INDEX(asset_mu,1,O$3)+INDEX(asset_rets_norm,$A114,O$3)</f>
        <v>2.3254222066457747E-2</v>
      </c>
      <c r="P114" s="16" cm="1">
        <f t="array" ref="P114">INDEX(asset_mu,1,P$3)+INDEX(asset_rets_norm,$A114,P$3)</f>
        <v>7.7207105032019111E-3</v>
      </c>
      <c r="Q114" s="16" cm="1">
        <f t="array" ref="Q114">INDEX(asset_mu,1,Q$3)+INDEX(asset_rets_norm,$A114,Q$3)</f>
        <v>5.0668709126258944E-3</v>
      </c>
      <c r="R114" s="16" cm="1">
        <f t="array" ref="R114">INDEX(asset_mu,1,R$3)+INDEX(asset_rets_norm,$A114,R$3)</f>
        <v>-6.1163474897164186E-2</v>
      </c>
      <c r="S114" s="16" cm="1">
        <f t="array" ref="S114">INDEX(asset_mu,1,S$3)+INDEX(asset_rets_norm,$A114,S$3)</f>
        <v>-0.13794514196357954</v>
      </c>
      <c r="T114" s="16" cm="1">
        <f t="array" ref="T114">INDEX(asset_mu,1,T$3)+INDEX(asset_rets_norm,$A114,T$3)</f>
        <v>-8.937725533924952E-2</v>
      </c>
      <c r="U114" s="16" cm="1">
        <f t="array" ref="U114">INDEX(asset_mu,1,U$3)+INDEX(asset_rets_norm,$A114,U$3)</f>
        <v>-0.11205478521379331</v>
      </c>
      <c r="V114" s="16" cm="1">
        <f t="array" ref="V114">INDEX(asset_mu,1,V$3)+INDEX(asset_rets_norm,$A114,V$3)</f>
        <v>3.8333333333333175E-3</v>
      </c>
      <c r="W114" s="16" cm="1">
        <f t="array" ref="W114">INDEX(asset_mu,1,W$3)+INDEX(asset_rets_norm,$A114,W$3)</f>
        <v>3.3701666666666585E-3</v>
      </c>
      <c r="X114" s="16" cm="1">
        <f t="array" ref="X114">INDEX(asset_mu,1,X$3)+INDEX(asset_rets_norm,$A114,X$3)</f>
        <v>4.8042499999999422E-3</v>
      </c>
      <c r="Y114" s="16" cm="1">
        <f t="array" ref="Y114">INDEX(asset_mu,1,Y$3)+INDEX(asset_rets_norm,$A114,Y$3)</f>
        <v>5.7466666666677261E-4</v>
      </c>
      <c r="Z114" s="19">
        <v>109</v>
      </c>
      <c r="AA114" s="16" cm="1">
        <f t="array" ref="AA114">INDEX(fx_mu,1,AA$3)+INDEX(fx_rets_norm,$A114,AA$3)</f>
        <v>0</v>
      </c>
      <c r="AB114" s="16" cm="1">
        <f t="array" ref="AB114">INDEX(fx_mu,1,AB$3)+INDEX(fx_rets_norm,$A114,AB$3)</f>
        <v>1.8685881545062934E-2</v>
      </c>
      <c r="AC114" s="16" cm="1">
        <f t="array" ref="AC114">INDEX(fx_mu,1,AC$3)+INDEX(fx_rets_norm,$A114,AC$3)</f>
        <v>1.9967422805598012E-3</v>
      </c>
      <c r="AD114" s="16" cm="1">
        <f t="array" ref="AD114">INDEX(fx_mu,1,AD$3)+INDEX(fx_rets_norm,$A114,AD$3)</f>
        <v>5.0036903596923164E-2</v>
      </c>
      <c r="AE114" s="19">
        <v>109</v>
      </c>
      <c r="AF114" s="16">
        <f t="shared" si="47"/>
        <v>0</v>
      </c>
      <c r="AG114" s="19">
        <v>109</v>
      </c>
      <c r="AH114" s="18" cm="1">
        <f t="array" ref="AH114">(1+B114)*(1+INDEX(fx_rets,$AG114,INDEX(fx_ix,1,AH$3)))-1</f>
        <v>3.8333333333333552E-3</v>
      </c>
      <c r="AI114" s="18" cm="1">
        <f t="array" ref="AI114">(1+C114)*(1+INDEX(fx_rets,$AG114,INDEX(fx_ix,1,AI$3)))-1</f>
        <v>2.2325985761783906E-2</v>
      </c>
      <c r="AJ114" s="18" cm="1">
        <f t="array" ref="AJ114">(1+D114)*(1+INDEX(fx_rets,$AG114,INDEX(fx_ix,1,AJ$3)))-1</f>
        <v>6.9681073675205152E-3</v>
      </c>
      <c r="AK114" s="18" cm="1">
        <f t="array" ref="AK114">(1+E114)*(1+INDEX(fx_rets,$AG114,INDEX(fx_ix,1,AK$3)))-1</f>
        <v>5.0651612700903792E-2</v>
      </c>
      <c r="AL114" s="18" cm="1">
        <f t="array" ref="AL114">(1+F114)*(1+INDEX(fx_rets,$AG114,INDEX(fx_ix,1,AL$3)))-1</f>
        <v>7.9437903375465524E-3</v>
      </c>
      <c r="AM114" s="18" cm="1">
        <f t="array" ref="AM114">(1+G114)*(1+INDEX(fx_rets,$AG114,INDEX(fx_ix,1,AM$3)))-1</f>
        <v>2.3222756872818273E-2</v>
      </c>
      <c r="AN114" s="18" cm="1">
        <f t="array" ref="AN114">(1+H114)*(1+INDEX(fx_rets,$AG114,INDEX(fx_ix,1,AN$3)))-1</f>
        <v>5.9019921312946089E-3</v>
      </c>
      <c r="AO114" s="18" cm="1">
        <f t="array" ref="AO114">(1+I114)*(1+INDEX(fx_rets,$AG114,INDEX(fx_ix,1,AO$3)))-1</f>
        <v>5.1003343452971972E-2</v>
      </c>
      <c r="AP114" s="18" cm="1">
        <f t="array" ref="AP114">(1+J114)*(1+INDEX(fx_rets,$AG114,INDEX(fx_ix,1,AP$3)))-1</f>
        <v>1.7362253949897877E-2</v>
      </c>
      <c r="AQ114" s="18" cm="1">
        <f t="array" ref="AQ114">(1+K114)*(1+INDEX(fx_rets,$AG114,INDEX(fx_ix,1,AQ$3)))-1</f>
        <v>3.1827081660617651E-2</v>
      </c>
      <c r="AR114" s="18" cm="1">
        <f t="array" ref="AR114">(1+L114)*(1+INDEX(fx_rets,$AG114,INDEX(fx_ix,1,AR$3)))-1</f>
        <v>6.7444381545593846E-3</v>
      </c>
      <c r="AS114" s="18" cm="1">
        <f t="array" ref="AS114">(1+M114)*(1+INDEX(fx_rets,$AG114,INDEX(fx_ix,1,AS$3)))-1</f>
        <v>5.3425488030681478E-2</v>
      </c>
      <c r="AT114" s="18" cm="1">
        <f t="array" ref="AT114">(1+N114)*(1+INDEX(fx_rets,$AG114,INDEX(fx_ix,1,AT$3)))-1</f>
        <v>2.8707800507615122E-2</v>
      </c>
      <c r="AU114" s="18" cm="1">
        <f t="array" ref="AU114">(1+O114)*(1+INDEX(fx_rets,$AG114,INDEX(fx_ix,1,AU$3)))-1</f>
        <v>4.2374629250477192E-2</v>
      </c>
      <c r="AV114" s="18" cm="1">
        <f t="array" ref="AV114">(1+P114)*(1+INDEX(fx_rets,$AG114,INDEX(fx_ix,1,AV$3)))-1</f>
        <v>9.7328690528595274E-3</v>
      </c>
      <c r="AW114" s="18" cm="1">
        <f t="array" ref="AW114">(1+Q114)*(1+INDEX(fx_rets,$AG114,INDEX(fx_ix,1,AW$3)))-1</f>
        <v>5.5357305040942162E-2</v>
      </c>
      <c r="AX114" s="18" cm="1">
        <f t="array" ref="AX114">(1+R114)*(1+INDEX(fx_rets,$AG114,INDEX(fx_ix,1,AX$3)))-1</f>
        <v>-6.1163474897164227E-2</v>
      </c>
      <c r="AY114" s="18" cm="1">
        <f t="array" ref="AY114">(1+S114)*(1+INDEX(fx_rets,$AG114,INDEX(fx_ix,1,AY$3)))-1</f>
        <v>-0.12183688700096484</v>
      </c>
      <c r="AZ114" s="18" cm="1">
        <f t="array" ref="AZ114">(1+T114)*(1+INDEX(fx_rets,$AG114,INDEX(fx_ix,1,AZ$3)))-1</f>
        <v>-8.7558976403346089E-2</v>
      </c>
      <c r="BA114" s="18" cm="1">
        <f t="array" ref="BA114">(1+U114)*(1+INDEX(fx_rets,$AG114,INDEX(fx_ix,1,BA$3)))-1</f>
        <v>-6.7624756102186545E-2</v>
      </c>
      <c r="BB114" s="18" cm="1">
        <f t="array" ref="BB114">(1+V114)*(1+INDEX(fx_rets,$AG114,INDEX(fx_ix,1,BB$3)))-1</f>
        <v>3.8333333333333552E-3</v>
      </c>
      <c r="BC114" s="18" cm="1">
        <f t="array" ref="BC114">(1+W114)*(1+INDEX(fx_rets,$AG114,INDEX(fx_ix,1,BC$3)))-1</f>
        <v>2.2119022746849959E-2</v>
      </c>
      <c r="BD114" s="18" cm="1">
        <f t="array" ref="BD114">(1+X114)*(1+INDEX(fx_rets,$AG114,INDEX(fx_ix,1,BD$3)))-1</f>
        <v>6.8105851296609288E-3</v>
      </c>
      <c r="BE114" s="18" cm="1">
        <f t="array" ref="BE114">(1+Y114)*(1+INDEX(fx_rets,$AG114,INDEX(fx_ix,1,BE$3)))-1</f>
        <v>5.0640324804190451E-2</v>
      </c>
      <c r="BF114" s="19">
        <v>109</v>
      </c>
      <c r="BG114" s="18">
        <f t="shared" si="48"/>
        <v>3.8333333333333552E-3</v>
      </c>
      <c r="BH114" s="18">
        <f t="shared" si="49"/>
        <v>2.2325985761783906E-2</v>
      </c>
      <c r="BI114" s="18">
        <f t="shared" si="50"/>
        <v>6.9681073675205152E-3</v>
      </c>
      <c r="BJ114" s="18">
        <f t="shared" si="51"/>
        <v>5.0651612700903792E-2</v>
      </c>
      <c r="BK114" s="18">
        <f t="shared" si="52"/>
        <v>7.9437903375465524E-3</v>
      </c>
      <c r="BL114" s="18">
        <f t="shared" si="53"/>
        <v>2.3222756872818273E-2</v>
      </c>
      <c r="BM114" s="18">
        <f t="shared" si="54"/>
        <v>5.9019921312946089E-3</v>
      </c>
      <c r="BN114" s="18">
        <f t="shared" si="55"/>
        <v>5.1003343452971972E-2</v>
      </c>
      <c r="BO114" s="18">
        <f t="shared" si="56"/>
        <v>1.7362253949897877E-2</v>
      </c>
      <c r="BP114" s="18">
        <f t="shared" si="57"/>
        <v>3.1827081660617651E-2</v>
      </c>
      <c r="BQ114" s="18">
        <f t="shared" si="58"/>
        <v>6.7444381545593846E-3</v>
      </c>
      <c r="BR114" s="18">
        <f t="shared" si="59"/>
        <v>5.3425488030681478E-2</v>
      </c>
      <c r="BS114" s="18">
        <f t="shared" si="60"/>
        <v>2.8707800507615122E-2</v>
      </c>
      <c r="BT114" s="18">
        <f t="shared" si="61"/>
        <v>4.2374629250477192E-2</v>
      </c>
      <c r="BU114" s="18">
        <f t="shared" si="62"/>
        <v>9.7328690528595274E-3</v>
      </c>
      <c r="BV114" s="18">
        <f t="shared" si="63"/>
        <v>5.5357305040942162E-2</v>
      </c>
      <c r="BW114" s="18">
        <f t="shared" si="64"/>
        <v>-6.1163474897164227E-2</v>
      </c>
      <c r="BX114" s="18">
        <f t="shared" si="65"/>
        <v>-0.12183688700096484</v>
      </c>
      <c r="BY114" s="18">
        <f t="shared" si="66"/>
        <v>-8.7558976403346089E-2</v>
      </c>
      <c r="BZ114" s="18">
        <f t="shared" si="67"/>
        <v>-6.7624756102186545E-2</v>
      </c>
      <c r="CA114" s="18">
        <f t="shared" si="68"/>
        <v>3.8333333333333552E-3</v>
      </c>
      <c r="CB114" s="18">
        <f t="shared" si="69"/>
        <v>2.2119022746849959E-2</v>
      </c>
      <c r="CC114" s="18">
        <f t="shared" si="70"/>
        <v>6.8105851296609288E-3</v>
      </c>
      <c r="CD114" s="18">
        <f t="shared" si="71"/>
        <v>5.0640324804190451E-2</v>
      </c>
      <c r="CE114" s="19">
        <v>109</v>
      </c>
      <c r="CF114" s="18">
        <f t="shared" si="75"/>
        <v>1.7362253949897877E-2</v>
      </c>
      <c r="CG114" s="18">
        <f t="shared" si="75"/>
        <v>1.7362253949897877E-2</v>
      </c>
      <c r="CH114" s="18">
        <f t="shared" si="75"/>
        <v>1.7362253949897877E-2</v>
      </c>
      <c r="CI114" s="18">
        <f t="shared" si="75"/>
        <v>0</v>
      </c>
      <c r="CJ114" s="18">
        <f t="shared" si="75"/>
        <v>0</v>
      </c>
      <c r="CK114" s="24">
        <f t="shared" si="75"/>
        <v>1.7362253949897877E-2</v>
      </c>
      <c r="CL114" s="24">
        <f t="shared" si="75"/>
        <v>0</v>
      </c>
    </row>
    <row r="115" spans="1:90" x14ac:dyDescent="0.2">
      <c r="A115" s="19">
        <v>110</v>
      </c>
      <c r="B115" s="16" cm="1">
        <f t="array" ref="B115">INDEX(asset_mu,1,B$3)+INDEX(asset_rets_norm,$A115,B$3)</f>
        <v>2.6197916666666509E-3</v>
      </c>
      <c r="C115" s="16" cm="1">
        <f t="array" ref="C115">INDEX(asset_mu,1,C$3)+INDEX(asset_rets_norm,$A115,C$3)</f>
        <v>3.4916666666666078E-3</v>
      </c>
      <c r="D115" s="16" cm="1">
        <f t="array" ref="D115">INDEX(asset_mu,1,D$3)+INDEX(asset_rets_norm,$A115,D$3)</f>
        <v>4.6395833333333133E-3</v>
      </c>
      <c r="E115" s="16" cm="1">
        <f t="array" ref="E115">INDEX(asset_mu,1,E$3)+INDEX(asset_rets_norm,$A115,E$3)</f>
        <v>5.3958333333331695E-4</v>
      </c>
      <c r="F115" s="16" cm="1">
        <f t="array" ref="F115">INDEX(asset_mu,1,F$3)+INDEX(asset_rets_norm,$A115,F$3)</f>
        <v>3.2169141150417248E-3</v>
      </c>
      <c r="G115" s="16" cm="1">
        <f t="array" ref="G115">INDEX(asset_mu,1,G$3)+INDEX(asset_rets_norm,$A115,G$3)</f>
        <v>3.2410290267162367E-3</v>
      </c>
      <c r="H115" s="16" cm="1">
        <f t="array" ref="H115">INDEX(asset_mu,1,H$3)+INDEX(asset_rets_norm,$A115,H$3)</f>
        <v>4.4021202048334616E-3</v>
      </c>
      <c r="I115" s="16" cm="1">
        <f t="array" ref="I115">INDEX(asset_mu,1,I$3)+INDEX(asset_rets_norm,$A115,I$3)</f>
        <v>2.934702861333851E-4</v>
      </c>
      <c r="J115" s="16" cm="1">
        <f t="array" ref="J115">INDEX(asset_mu,1,J$3)+INDEX(asset_rets_norm,$A115,J$3)</f>
        <v>1.0003876417102342E-2</v>
      </c>
      <c r="K115" s="16" cm="1">
        <f t="array" ref="K115">INDEX(asset_mu,1,K$3)+INDEX(asset_rets_norm,$A115,K$3)</f>
        <v>6.6854550279931008E-3</v>
      </c>
      <c r="L115" s="16" cm="1">
        <f t="array" ref="L115">INDEX(asset_mu,1,L$3)+INDEX(asset_rets_norm,$A115,L$3)</f>
        <v>6.997951142048587E-3</v>
      </c>
      <c r="M115" s="16" cm="1">
        <f t="array" ref="M115">INDEX(asset_mu,1,M$3)+INDEX(asset_rets_norm,$A115,M$3)</f>
        <v>4.1335234047533968E-4</v>
      </c>
      <c r="N115" s="16" cm="1">
        <f t="array" ref="N115">INDEX(asset_mu,1,N$3)+INDEX(asset_rets_norm,$A115,N$3)</f>
        <v>1.602033258831365E-2</v>
      </c>
      <c r="O115" s="16" cm="1">
        <f t="array" ref="O115">INDEX(asset_mu,1,O$3)+INDEX(asset_rets_norm,$A115,O$3)</f>
        <v>1.0446407308203759E-2</v>
      </c>
      <c r="P115" s="16" cm="1">
        <f t="array" ref="P115">INDEX(asset_mu,1,P$3)+INDEX(asset_rets_norm,$A115,P$3)</f>
        <v>8.5585372127973351E-3</v>
      </c>
      <c r="Q115" s="16" cm="1">
        <f t="array" ref="Q115">INDEX(asset_mu,1,Q$3)+INDEX(asset_rets_norm,$A115,Q$3)</f>
        <v>2.7802668051218637E-3</v>
      </c>
      <c r="R115" s="16" cm="1">
        <f t="array" ref="R115">INDEX(asset_mu,1,R$3)+INDEX(asset_rets_norm,$A115,R$3)</f>
        <v>-3.4761162090602385E-2</v>
      </c>
      <c r="S115" s="16" cm="1">
        <f t="array" ref="S115">INDEX(asset_mu,1,S$3)+INDEX(asset_rets_norm,$A115,S$3)</f>
        <v>-1.8007804260704575E-2</v>
      </c>
      <c r="T115" s="16" cm="1">
        <f t="array" ref="T115">INDEX(asset_mu,1,T$3)+INDEX(asset_rets_norm,$A115,T$3)</f>
        <v>7.6533215415490702E-4</v>
      </c>
      <c r="U115" s="16" cm="1">
        <f t="array" ref="U115">INDEX(asset_mu,1,U$3)+INDEX(asset_rets_norm,$A115,U$3)</f>
        <v>7.7616503843679942E-4</v>
      </c>
      <c r="V115" s="16" cm="1">
        <f t="array" ref="V115">INDEX(asset_mu,1,V$3)+INDEX(asset_rets_norm,$A115,V$3)</f>
        <v>2.6197916666666509E-3</v>
      </c>
      <c r="W115" s="16" cm="1">
        <f t="array" ref="W115">INDEX(asset_mu,1,W$3)+INDEX(asset_rets_norm,$A115,W$3)</f>
        <v>3.396333333333325E-3</v>
      </c>
      <c r="X115" s="16" cm="1">
        <f t="array" ref="X115">INDEX(asset_mu,1,X$3)+INDEX(asset_rets_norm,$A115,X$3)</f>
        <v>4.4448333333332746E-3</v>
      </c>
      <c r="Y115" s="16" cm="1">
        <f t="array" ref="Y115">INDEX(asset_mu,1,Y$3)+INDEX(asset_rets_norm,$A115,Y$3)</f>
        <v>4.3208333333343918E-4</v>
      </c>
      <c r="Z115" s="19">
        <v>110</v>
      </c>
      <c r="AA115" s="16" cm="1">
        <f t="array" ref="AA115">INDEX(fx_mu,1,AA$3)+INDEX(fx_rets_norm,$A115,AA$3)</f>
        <v>0</v>
      </c>
      <c r="AB115" s="16" cm="1">
        <f t="array" ref="AB115">INDEX(fx_mu,1,AB$3)+INDEX(fx_rets_norm,$A115,AB$3)</f>
        <v>2.1363509656645942E-2</v>
      </c>
      <c r="AC115" s="16" cm="1">
        <f t="array" ref="AC115">INDEX(fx_mu,1,AC$3)+INDEX(fx_rets_norm,$A115,AC$3)</f>
        <v>1.7990024445135944E-3</v>
      </c>
      <c r="AD115" s="16" cm="1">
        <f t="array" ref="AD115">INDEX(fx_mu,1,AD$3)+INDEX(fx_rets_norm,$A115,AD$3)</f>
        <v>2.6371270243025127E-2</v>
      </c>
      <c r="AE115" s="19">
        <v>110</v>
      </c>
      <c r="AF115" s="16">
        <f t="shared" si="47"/>
        <v>0</v>
      </c>
      <c r="AG115" s="19">
        <v>110</v>
      </c>
      <c r="AH115" s="18" cm="1">
        <f t="array" ref="AH115">(1+B115)*(1+INDEX(fx_rets,$AG115,INDEX(fx_ix,1,AH$3)))-1</f>
        <v>2.6197916666665932E-3</v>
      </c>
      <c r="AI115" s="18" cm="1">
        <f t="array" ref="AI115">(1+C115)*(1+INDEX(fx_rets,$AG115,INDEX(fx_ix,1,AI$3)))-1</f>
        <v>2.4929770577863719E-2</v>
      </c>
      <c r="AJ115" s="18" cm="1">
        <f t="array" ref="AJ115">(1+D115)*(1+INDEX(fx_rets,$AG115,INDEX(fx_ix,1,AJ$3)))-1</f>
        <v>6.4469323996050321E-3</v>
      </c>
      <c r="AK115" s="18" cm="1">
        <f t="array" ref="AK115">(1+E115)*(1+INDEX(fx_rets,$AG115,INDEX(fx_ix,1,AK$3)))-1</f>
        <v>2.6925083074260447E-2</v>
      </c>
      <c r="AL115" s="18" cm="1">
        <f t="array" ref="AL115">(1+F115)*(1+INDEX(fx_rets,$AG115,INDEX(fx_ix,1,AL$3)))-1</f>
        <v>3.2169141150417691E-3</v>
      </c>
      <c r="AM115" s="18" cm="1">
        <f t="array" ref="AM115">(1+G115)*(1+INDEX(fx_rets,$AG115,INDEX(fx_ix,1,AM$3)))-1</f>
        <v>2.4673778438272009E-2</v>
      </c>
      <c r="AN115" s="18" cm="1">
        <f t="array" ref="AN115">(1+H115)*(1+INDEX(fx_rets,$AG115,INDEX(fx_ix,1,AN$3)))-1</f>
        <v>6.2090420743565744E-3</v>
      </c>
      <c r="AO115" s="18" cm="1">
        <f t="array" ref="AO115">(1+I115)*(1+INDEX(fx_rets,$AG115,INDEX(fx_ix,1,AO$3)))-1</f>
        <v>2.6672479713382602E-2</v>
      </c>
      <c r="AP115" s="18" cm="1">
        <f t="array" ref="AP115">(1+J115)*(1+INDEX(fx_rets,$AG115,INDEX(fx_ix,1,AP$3)))-1</f>
        <v>1.0003876417102431E-2</v>
      </c>
      <c r="AQ115" s="18" cm="1">
        <f t="array" ref="AQ115">(1+K115)*(1+INDEX(fx_rets,$AG115,INDEX(fx_ix,1,AQ$3)))-1</f>
        <v>2.8191789467688633E-2</v>
      </c>
      <c r="AR115" s="18" cm="1">
        <f t="array" ref="AR115">(1+L115)*(1+INDEX(fx_rets,$AG115,INDEX(fx_ix,1,AR$3)))-1</f>
        <v>8.8095429177732498E-3</v>
      </c>
      <c r="AS115" s="18" cm="1">
        <f t="array" ref="AS115">(1+M115)*(1+INDEX(fx_rets,$AG115,INDEX(fx_ix,1,AS$3)))-1</f>
        <v>2.6795523209776739E-2</v>
      </c>
      <c r="AT115" s="18" cm="1">
        <f t="array" ref="AT115">(1+N115)*(1+INDEX(fx_rets,$AG115,INDEX(fx_ix,1,AT$3)))-1</f>
        <v>1.6020332588313702E-2</v>
      </c>
      <c r="AU115" s="18" cm="1">
        <f t="array" ref="AU115">(1+O115)*(1+INDEX(fx_rets,$AG115,INDEX(fx_ix,1,AU$3)))-1</f>
        <v>3.2033088888255845E-2</v>
      </c>
      <c r="AV115" s="18" cm="1">
        <f t="array" ref="AV115">(1+P115)*(1+INDEX(fx_rets,$AG115,INDEX(fx_ix,1,AV$3)))-1</f>
        <v>1.0372936486678253E-2</v>
      </c>
      <c r="AW115" s="18" cm="1">
        <f t="array" ref="AW115">(1+Q115)*(1+INDEX(fx_rets,$AG115,INDEX(fx_ix,1,AW$3)))-1</f>
        <v>2.9224856215412487E-2</v>
      </c>
      <c r="AX115" s="18" cm="1">
        <f t="array" ref="AX115">(1+R115)*(1+INDEX(fx_rets,$AG115,INDEX(fx_ix,1,AX$3)))-1</f>
        <v>-3.4761162090602427E-2</v>
      </c>
      <c r="AY115" s="18" cm="1">
        <f t="array" ref="AY115">(1+S115)*(1+INDEX(fx_rets,$AG115,INDEX(fx_ix,1,AY$3)))-1</f>
        <v>2.9709954957228835E-3</v>
      </c>
      <c r="AZ115" s="18" cm="1">
        <f t="array" ref="AZ115">(1+T115)*(1+INDEX(fx_rets,$AG115,INDEX(fx_ix,1,AZ$3)))-1</f>
        <v>2.5657114330848163E-3</v>
      </c>
      <c r="BA115" s="18" cm="1">
        <f t="array" ref="BA115">(1+U115)*(1+INDEX(fx_rets,$AG115,INDEX(fx_ix,1,BA$3)))-1</f>
        <v>2.7167903739443888E-2</v>
      </c>
      <c r="BB115" s="18" cm="1">
        <f t="array" ref="BB115">(1+V115)*(1+INDEX(fx_rets,$AG115,INDEX(fx_ix,1,BB$3)))-1</f>
        <v>2.6197916666665932E-3</v>
      </c>
      <c r="BC115" s="18" cm="1">
        <f t="array" ref="BC115">(1+W115)*(1+INDEX(fx_rets,$AG115,INDEX(fx_ix,1,BC$3)))-1</f>
        <v>2.4832400589943182E-2</v>
      </c>
      <c r="BD115" s="18" cm="1">
        <f t="array" ref="BD115">(1+X115)*(1+INDEX(fx_rets,$AG115,INDEX(fx_ix,1,BD$3)))-1</f>
        <v>6.2518320438791353E-3</v>
      </c>
      <c r="BE115" s="18" cm="1">
        <f t="array" ref="BE115">(1+Y115)*(1+INDEX(fx_rets,$AG115,INDEX(fx_ix,1,BE$3)))-1</f>
        <v>2.6814748162709456E-2</v>
      </c>
      <c r="BF115" s="19">
        <v>110</v>
      </c>
      <c r="BG115" s="18">
        <f t="shared" si="48"/>
        <v>2.6197916666665932E-3</v>
      </c>
      <c r="BH115" s="18">
        <f t="shared" si="49"/>
        <v>2.4929770577863719E-2</v>
      </c>
      <c r="BI115" s="18">
        <f t="shared" si="50"/>
        <v>6.4469323996050321E-3</v>
      </c>
      <c r="BJ115" s="18">
        <f t="shared" si="51"/>
        <v>2.6925083074260447E-2</v>
      </c>
      <c r="BK115" s="18">
        <f t="shared" si="52"/>
        <v>3.2169141150417691E-3</v>
      </c>
      <c r="BL115" s="18">
        <f t="shared" si="53"/>
        <v>2.4673778438272009E-2</v>
      </c>
      <c r="BM115" s="18">
        <f t="shared" si="54"/>
        <v>6.2090420743565744E-3</v>
      </c>
      <c r="BN115" s="18">
        <f t="shared" si="55"/>
        <v>2.6672479713382602E-2</v>
      </c>
      <c r="BO115" s="18">
        <f t="shared" si="56"/>
        <v>1.0003876417102431E-2</v>
      </c>
      <c r="BP115" s="18">
        <f t="shared" si="57"/>
        <v>2.8191789467688633E-2</v>
      </c>
      <c r="BQ115" s="18">
        <f t="shared" si="58"/>
        <v>8.8095429177732498E-3</v>
      </c>
      <c r="BR115" s="18">
        <f t="shared" si="59"/>
        <v>2.6795523209776739E-2</v>
      </c>
      <c r="BS115" s="18">
        <f t="shared" si="60"/>
        <v>1.6020332588313702E-2</v>
      </c>
      <c r="BT115" s="18">
        <f t="shared" si="61"/>
        <v>3.2033088888255845E-2</v>
      </c>
      <c r="BU115" s="18">
        <f t="shared" si="62"/>
        <v>1.0372936486678253E-2</v>
      </c>
      <c r="BV115" s="18">
        <f t="shared" si="63"/>
        <v>2.9224856215412487E-2</v>
      </c>
      <c r="BW115" s="18">
        <f t="shared" si="64"/>
        <v>-3.4761162090602427E-2</v>
      </c>
      <c r="BX115" s="18">
        <f t="shared" si="65"/>
        <v>2.9709954957228835E-3</v>
      </c>
      <c r="BY115" s="18">
        <f t="shared" si="66"/>
        <v>2.5657114330848163E-3</v>
      </c>
      <c r="BZ115" s="18">
        <f t="shared" si="67"/>
        <v>2.7167903739443888E-2</v>
      </c>
      <c r="CA115" s="18">
        <f t="shared" si="68"/>
        <v>2.6197916666665932E-3</v>
      </c>
      <c r="CB115" s="18">
        <f t="shared" si="69"/>
        <v>2.4832400589943182E-2</v>
      </c>
      <c r="CC115" s="18">
        <f t="shared" si="70"/>
        <v>6.2518320438791353E-3</v>
      </c>
      <c r="CD115" s="18">
        <f t="shared" si="71"/>
        <v>2.6814748162709456E-2</v>
      </c>
      <c r="CE115" s="19">
        <v>110</v>
      </c>
      <c r="CF115" s="18">
        <f t="shared" si="75"/>
        <v>1.0003876417102431E-2</v>
      </c>
      <c r="CG115" s="18">
        <f t="shared" si="75"/>
        <v>1.0003876417102431E-2</v>
      </c>
      <c r="CH115" s="18">
        <f t="shared" si="75"/>
        <v>1.0003876417102431E-2</v>
      </c>
      <c r="CI115" s="18">
        <f t="shared" si="75"/>
        <v>0</v>
      </c>
      <c r="CJ115" s="18">
        <f t="shared" si="75"/>
        <v>0</v>
      </c>
      <c r="CK115" s="24">
        <f t="shared" si="75"/>
        <v>1.0003876417102431E-2</v>
      </c>
      <c r="CL115" s="24">
        <f t="shared" si="75"/>
        <v>0</v>
      </c>
    </row>
    <row r="116" spans="1:90" x14ac:dyDescent="0.2">
      <c r="A116" s="19">
        <v>111</v>
      </c>
      <c r="B116" s="16" cm="1">
        <f t="array" ref="B116">INDEX(asset_mu,1,B$3)+INDEX(asset_rets_norm,$A116,B$3)</f>
        <v>2.5921916666666509E-3</v>
      </c>
      <c r="C116" s="16" cm="1">
        <f t="array" ref="C116">INDEX(asset_mu,1,C$3)+INDEX(asset_rets_norm,$A116,C$3)</f>
        <v>3.4999999999999411E-3</v>
      </c>
      <c r="D116" s="16" cm="1">
        <f t="array" ref="D116">INDEX(asset_mu,1,D$3)+INDEX(asset_rets_norm,$A116,D$3)</f>
        <v>4.6572916666666464E-3</v>
      </c>
      <c r="E116" s="16" cm="1">
        <f t="array" ref="E116">INDEX(asset_mu,1,E$3)+INDEX(asset_rets_norm,$A116,E$3)</f>
        <v>7.1249999999998365E-4</v>
      </c>
      <c r="F116" s="16" cm="1">
        <f t="array" ref="F116">INDEX(asset_mu,1,F$3)+INDEX(asset_rets_norm,$A116,F$3)</f>
        <v>2.9669959930260338E-3</v>
      </c>
      <c r="G116" s="16" cm="1">
        <f t="array" ref="G116">INDEX(asset_mu,1,G$3)+INDEX(asset_rets_norm,$A116,G$3)</f>
        <v>2.4902223252545774E-3</v>
      </c>
      <c r="H116" s="16" cm="1">
        <f t="array" ref="H116">INDEX(asset_mu,1,H$3)+INDEX(asset_rets_norm,$A116,H$3)</f>
        <v>-0.361104012266803</v>
      </c>
      <c r="I116" s="16" cm="1">
        <f t="array" ref="I116">INDEX(asset_mu,1,I$3)+INDEX(asset_rets_norm,$A116,I$3)</f>
        <v>3.6184049679724461E-4</v>
      </c>
      <c r="J116" s="16" cm="1">
        <f t="array" ref="J116">INDEX(asset_mu,1,J$3)+INDEX(asset_rets_norm,$A116,J$3)</f>
        <v>2.2104698162174418E-3</v>
      </c>
      <c r="K116" s="16" cm="1">
        <f t="array" ref="K116">INDEX(asset_mu,1,K$3)+INDEX(asset_rets_norm,$A116,K$3)</f>
        <v>-3.2389273877675567E-3</v>
      </c>
      <c r="L116" s="16" cm="1">
        <f t="array" ref="L116">INDEX(asset_mu,1,L$3)+INDEX(asset_rets_norm,$A116,L$3)</f>
        <v>6.021151223528632E-3</v>
      </c>
      <c r="M116" s="16" cm="1">
        <f t="array" ref="M116">INDEX(asset_mu,1,M$3)+INDEX(asset_rets_norm,$A116,M$3)</f>
        <v>5.2971993706939766E-4</v>
      </c>
      <c r="N116" s="16" cm="1">
        <f t="array" ref="N116">INDEX(asset_mu,1,N$3)+INDEX(asset_rets_norm,$A116,N$3)</f>
        <v>4.1199631766961108E-3</v>
      </c>
      <c r="O116" s="16" cm="1">
        <f t="array" ref="O116">INDEX(asset_mu,1,O$3)+INDEX(asset_rets_norm,$A116,O$3)</f>
        <v>-6.5568387351339352E-3</v>
      </c>
      <c r="P116" s="16" cm="1">
        <f t="array" ref="P116">INDEX(asset_mu,1,P$3)+INDEX(asset_rets_norm,$A116,P$3)</f>
        <v>1.079658818416287E-2</v>
      </c>
      <c r="Q116" s="16" cm="1">
        <f t="array" ref="Q116">INDEX(asset_mu,1,Q$3)+INDEX(asset_rets_norm,$A116,Q$3)</f>
        <v>2.4719194955947509E-3</v>
      </c>
      <c r="R116" s="16" cm="1">
        <f t="array" ref="R116">INDEX(asset_mu,1,R$3)+INDEX(asset_rets_norm,$A116,R$3)</f>
        <v>-5.9595830546434643E-3</v>
      </c>
      <c r="S116" s="16" cm="1">
        <f t="array" ref="S116">INDEX(asset_mu,1,S$3)+INDEX(asset_rets_norm,$A116,S$3)</f>
        <v>-2.5893408511209571E-2</v>
      </c>
      <c r="T116" s="16" cm="1">
        <f t="array" ref="T116">INDEX(asset_mu,1,T$3)+INDEX(asset_rets_norm,$A116,T$3)</f>
        <v>-3.0963750998419595E-2</v>
      </c>
      <c r="U116" s="16" cm="1">
        <f t="array" ref="U116">INDEX(asset_mu,1,U$3)+INDEX(asset_rets_norm,$A116,U$3)</f>
        <v>-7.9208881557183641E-2</v>
      </c>
      <c r="V116" s="16" cm="1">
        <f t="array" ref="V116">INDEX(asset_mu,1,V$3)+INDEX(asset_rets_norm,$A116,V$3)</f>
        <v>2.5921916666666509E-3</v>
      </c>
      <c r="W116" s="16" cm="1">
        <f t="array" ref="W116">INDEX(asset_mu,1,W$3)+INDEX(asset_rets_norm,$A116,W$3)</f>
        <v>3.4243333333333252E-3</v>
      </c>
      <c r="X116" s="16" cm="1">
        <f t="array" ref="X116">INDEX(asset_mu,1,X$3)+INDEX(asset_rets_norm,$A116,X$3)</f>
        <v>4.5442499999999407E-3</v>
      </c>
      <c r="Y116" s="16" cm="1">
        <f t="array" ref="Y116">INDEX(asset_mu,1,Y$3)+INDEX(asset_rets_norm,$A116,Y$3)</f>
        <v>6.2758333333343922E-4</v>
      </c>
      <c r="Z116" s="19">
        <v>111</v>
      </c>
      <c r="AA116" s="16" cm="1">
        <f t="array" ref="AA116">INDEX(fx_mu,1,AA$3)+INDEX(fx_rets_norm,$A116,AA$3)</f>
        <v>0</v>
      </c>
      <c r="AB116" s="16" cm="1">
        <f t="array" ref="AB116">INDEX(fx_mu,1,AB$3)+INDEX(fx_rets_norm,$A116,AB$3)</f>
        <v>4.0062001561150952E-2</v>
      </c>
      <c r="AC116" s="16" cm="1">
        <f t="array" ref="AC116">INDEX(fx_mu,1,AC$3)+INDEX(fx_rets_norm,$A116,AC$3)</f>
        <v>-1.9728532995939496E-3</v>
      </c>
      <c r="AD116" s="16" cm="1">
        <f t="array" ref="AD116">INDEX(fx_mu,1,AD$3)+INDEX(fx_rets_norm,$A116,AD$3)</f>
        <v>4.0769835129896979E-2</v>
      </c>
      <c r="AE116" s="19">
        <v>111</v>
      </c>
      <c r="AF116" s="16">
        <f t="shared" si="47"/>
        <v>0</v>
      </c>
      <c r="AG116" s="19">
        <v>111</v>
      </c>
      <c r="AH116" s="18" cm="1">
        <f t="array" ref="AH116">(1+B116)*(1+INDEX(fx_rets,$AG116,INDEX(fx_ix,1,AH$3)))-1</f>
        <v>2.5921916666666878E-3</v>
      </c>
      <c r="AI116" s="18" cm="1">
        <f t="array" ref="AI116">(1+C116)*(1+INDEX(fx_rets,$AG116,INDEX(fx_ix,1,AI$3)))-1</f>
        <v>4.3702218566614937E-2</v>
      </c>
      <c r="AJ116" s="18" cm="1">
        <f t="array" ref="AJ116">(1+D116)*(1+INDEX(fx_rets,$AG116,INDEX(fx_ix,1,AJ$3)))-1</f>
        <v>2.6752502138409628E-3</v>
      </c>
      <c r="AK116" s="18" cm="1">
        <f t="array" ref="AK116">(1+E116)*(1+INDEX(fx_rets,$AG116,INDEX(fx_ix,1,AK$3)))-1</f>
        <v>4.1511383637427013E-2</v>
      </c>
      <c r="AL116" s="18" cm="1">
        <f t="array" ref="AL116">(1+F116)*(1+INDEX(fx_rets,$AG116,INDEX(fx_ix,1,AL$3)))-1</f>
        <v>2.9669959930260781E-3</v>
      </c>
      <c r="AM116" s="18" cm="1">
        <f t="array" ref="AM116">(1+G116)*(1+INDEX(fx_rets,$AG116,INDEX(fx_ix,1,AM$3)))-1</f>
        <v>4.2651987177087625E-2</v>
      </c>
      <c r="AN116" s="18" cm="1">
        <f t="array" ref="AN116">(1+H116)*(1+INDEX(fx_rets,$AG116,INDEX(fx_ix,1,AN$3)))-1</f>
        <v>-0.36236446032429981</v>
      </c>
      <c r="AO116" s="18" cm="1">
        <f t="array" ref="AO116">(1+I116)*(1+INDEX(fx_rets,$AG116,INDEX(fx_ix,1,AO$3)))-1</f>
        <v>4.1146427804092056E-2</v>
      </c>
      <c r="AP116" s="18" cm="1">
        <f t="array" ref="AP116">(1+J116)*(1+INDEX(fx_rets,$AG116,INDEX(fx_ix,1,AP$3)))-1</f>
        <v>2.2104698162175307E-3</v>
      </c>
      <c r="AQ116" s="18" cm="1">
        <f t="array" ref="AQ116">(1+K116)*(1+INDEX(fx_rets,$AG116,INDEX(fx_ix,1,AQ$3)))-1</f>
        <v>3.6693316259318376E-2</v>
      </c>
      <c r="AR116" s="18" cm="1">
        <f t="array" ref="AR116">(1+L116)*(1+INDEX(fx_rets,$AG116,INDEX(fx_ix,1,AR$3)))-1</f>
        <v>4.03641907587593E-3</v>
      </c>
      <c r="AS116" s="18" cm="1">
        <f t="array" ref="AS116">(1+M116)*(1+INDEX(fx_rets,$AG116,INDEX(fx_ix,1,AS$3)))-1</f>
        <v>4.1321151661465771E-2</v>
      </c>
      <c r="AT116" s="18" cm="1">
        <f t="array" ref="AT116">(1+N116)*(1+INDEX(fx_rets,$AG116,INDEX(fx_ix,1,AT$3)))-1</f>
        <v>4.119963176696162E-3</v>
      </c>
      <c r="AU116" s="18" cm="1">
        <f t="array" ref="AU116">(1+O116)*(1+INDEX(fx_rets,$AG116,INDEX(fx_ix,1,AU$3)))-1</f>
        <v>3.3242482742374069E-2</v>
      </c>
      <c r="AV116" s="18" cm="1">
        <f t="array" ref="AV116">(1+P116)*(1+INDEX(fx_rets,$AG116,INDEX(fx_ix,1,AV$3)))-1</f>
        <v>8.8024347999455799E-3</v>
      </c>
      <c r="AW116" s="18" cm="1">
        <f t="array" ref="AW116">(1+Q116)*(1+INDEX(fx_rets,$AG116,INDEX(fx_ix,1,AW$3)))-1</f>
        <v>4.3342534375781616E-2</v>
      </c>
      <c r="AX116" s="18" cm="1">
        <f t="array" ref="AX116">(1+R116)*(1+INDEX(fx_rets,$AG116,INDEX(fx_ix,1,AX$3)))-1</f>
        <v>-5.9595830546435025E-3</v>
      </c>
      <c r="AY116" s="18" cm="1">
        <f t="array" ref="AY116">(1+S116)*(1+INDEX(fx_rets,$AG116,INDEX(fx_ix,1,AY$3)))-1</f>
        <v>1.3131251277741951E-2</v>
      </c>
      <c r="AZ116" s="18" cm="1">
        <f t="array" ref="AZ116">(1+T116)*(1+INDEX(fx_rets,$AG116,INDEX(fx_ix,1,AZ$3)))-1</f>
        <v>-3.2875517359688522E-2</v>
      </c>
      <c r="BA116" s="18" cm="1">
        <f t="array" ref="BA116">(1+U116)*(1+INDEX(fx_rets,$AG116,INDEX(fx_ix,1,BA$3)))-1</f>
        <v>-4.1668379469196548E-2</v>
      </c>
      <c r="BB116" s="18" cm="1">
        <f t="array" ref="BB116">(1+V116)*(1+INDEX(fx_rets,$AG116,INDEX(fx_ix,1,BB$3)))-1</f>
        <v>2.5921916666666878E-3</v>
      </c>
      <c r="BC116" s="18" cm="1">
        <f t="array" ref="BC116">(1+W116)*(1+INDEX(fx_rets,$AG116,INDEX(fx_ix,1,BC$3)))-1</f>
        <v>4.3623520541830274E-2</v>
      </c>
      <c r="BD116" s="18" cm="1">
        <f t="array" ref="BD116">(1+X116)*(1+INDEX(fx_rets,$AG116,INDEX(fx_ix,1,BD$3)))-1</f>
        <v>2.5624315617993609E-3</v>
      </c>
      <c r="BE116" s="18" cm="1">
        <f t="array" ref="BE116">(1+Y116)*(1+INDEX(fx_rets,$AG116,INDEX(fx_ix,1,BE$3)))-1</f>
        <v>4.1423004932260588E-2</v>
      </c>
      <c r="BF116" s="19">
        <v>111</v>
      </c>
      <c r="BG116" s="18">
        <f t="shared" si="48"/>
        <v>2.5921916666666878E-3</v>
      </c>
      <c r="BH116" s="18">
        <f t="shared" si="49"/>
        <v>4.3702218566614937E-2</v>
      </c>
      <c r="BI116" s="18">
        <f t="shared" si="50"/>
        <v>2.6752502138409628E-3</v>
      </c>
      <c r="BJ116" s="18">
        <f t="shared" si="51"/>
        <v>4.1511383637427013E-2</v>
      </c>
      <c r="BK116" s="18">
        <f t="shared" si="52"/>
        <v>2.9669959930260781E-3</v>
      </c>
      <c r="BL116" s="18">
        <f t="shared" si="53"/>
        <v>4.2651987177087625E-2</v>
      </c>
      <c r="BM116" s="18">
        <f t="shared" si="54"/>
        <v>-0.36236446032429981</v>
      </c>
      <c r="BN116" s="18">
        <f t="shared" si="55"/>
        <v>4.1146427804092056E-2</v>
      </c>
      <c r="BO116" s="18">
        <f t="shared" si="56"/>
        <v>2.2104698162175307E-3</v>
      </c>
      <c r="BP116" s="18">
        <f t="shared" si="57"/>
        <v>3.6693316259318376E-2</v>
      </c>
      <c r="BQ116" s="18">
        <f t="shared" si="58"/>
        <v>4.03641907587593E-3</v>
      </c>
      <c r="BR116" s="18">
        <f t="shared" si="59"/>
        <v>4.1321151661465771E-2</v>
      </c>
      <c r="BS116" s="18">
        <f t="shared" si="60"/>
        <v>4.119963176696162E-3</v>
      </c>
      <c r="BT116" s="18">
        <f t="shared" si="61"/>
        <v>3.3242482742374069E-2</v>
      </c>
      <c r="BU116" s="18">
        <f t="shared" si="62"/>
        <v>8.8024347999455799E-3</v>
      </c>
      <c r="BV116" s="18">
        <f t="shared" si="63"/>
        <v>4.3342534375781616E-2</v>
      </c>
      <c r="BW116" s="18">
        <f t="shared" si="64"/>
        <v>-5.9595830546435025E-3</v>
      </c>
      <c r="BX116" s="18">
        <f t="shared" si="65"/>
        <v>1.3131251277741951E-2</v>
      </c>
      <c r="BY116" s="18">
        <f t="shared" si="66"/>
        <v>-3.2875517359688522E-2</v>
      </c>
      <c r="BZ116" s="18">
        <f t="shared" si="67"/>
        <v>-4.1668379469196548E-2</v>
      </c>
      <c r="CA116" s="18">
        <f t="shared" si="68"/>
        <v>2.5921916666666878E-3</v>
      </c>
      <c r="CB116" s="18">
        <f t="shared" si="69"/>
        <v>4.3623520541830274E-2</v>
      </c>
      <c r="CC116" s="18">
        <f t="shared" si="70"/>
        <v>2.5624315617993609E-3</v>
      </c>
      <c r="CD116" s="18">
        <f t="shared" si="71"/>
        <v>4.1423004932260588E-2</v>
      </c>
      <c r="CE116" s="19">
        <v>111</v>
      </c>
      <c r="CF116" s="18">
        <f t="shared" ref="CF116:CL125" si="76">SUMPRODUCT(INDEX(port_wts,CF$3,),$BG116:$CD116)</f>
        <v>2.2104698162175307E-3</v>
      </c>
      <c r="CG116" s="18">
        <f t="shared" si="76"/>
        <v>2.2104698162175307E-3</v>
      </c>
      <c r="CH116" s="18">
        <f t="shared" si="76"/>
        <v>2.2104698162175307E-3</v>
      </c>
      <c r="CI116" s="18">
        <f t="shared" si="76"/>
        <v>0</v>
      </c>
      <c r="CJ116" s="18">
        <f t="shared" si="76"/>
        <v>0</v>
      </c>
      <c r="CK116" s="24">
        <f t="shared" si="76"/>
        <v>2.2104698162175307E-3</v>
      </c>
      <c r="CL116" s="24">
        <f t="shared" si="76"/>
        <v>0</v>
      </c>
    </row>
    <row r="117" spans="1:90" x14ac:dyDescent="0.2">
      <c r="A117" s="19">
        <v>112</v>
      </c>
      <c r="B117" s="16" cm="1">
        <f t="array" ref="B117">INDEX(asset_mu,1,B$3)+INDEX(asset_rets_norm,$A117,B$3)</f>
        <v>2.2526083333333177E-3</v>
      </c>
      <c r="C117" s="16" cm="1">
        <f t="array" ref="C117">INDEX(asset_mu,1,C$3)+INDEX(asset_rets_norm,$A117,C$3)</f>
        <v>3.6316666666666073E-3</v>
      </c>
      <c r="D117" s="16" cm="1">
        <f t="array" ref="D117">INDEX(asset_mu,1,D$3)+INDEX(asset_rets_norm,$A117,D$3)</f>
        <v>4.8223999999999802E-3</v>
      </c>
      <c r="E117" s="16" cm="1">
        <f t="array" ref="E117">INDEX(asset_mu,1,E$3)+INDEX(asset_rets_norm,$A117,E$3)</f>
        <v>6.2057499999998357E-4</v>
      </c>
      <c r="F117" s="16" cm="1">
        <f t="array" ref="F117">INDEX(asset_mu,1,F$3)+INDEX(asset_rets_norm,$A117,F$3)</f>
        <v>3.6088238284022185E-4</v>
      </c>
      <c r="G117" s="16" cm="1">
        <f t="array" ref="G117">INDEX(asset_mu,1,G$3)+INDEX(asset_rets_norm,$A117,G$3)</f>
        <v>2.2453303097212285E-3</v>
      </c>
      <c r="H117" s="16" cm="1">
        <f t="array" ref="H117">INDEX(asset_mu,1,H$3)+INDEX(asset_rets_norm,$A117,H$3)</f>
        <v>-2.9999999999949989E-5</v>
      </c>
      <c r="I117" s="16" cm="1">
        <f t="array" ref="I117">INDEX(asset_mu,1,I$3)+INDEX(asset_rets_norm,$A117,I$3)</f>
        <v>-3.9103742228235682E-5</v>
      </c>
      <c r="J117" s="16" cm="1">
        <f t="array" ref="J117">INDEX(asset_mu,1,J$3)+INDEX(asset_rets_norm,$A117,J$3)</f>
        <v>-7.7915646091356369E-3</v>
      </c>
      <c r="K117" s="16" cm="1">
        <f t="array" ref="K117">INDEX(asset_mu,1,K$3)+INDEX(asset_rets_norm,$A117,K$3)</f>
        <v>-1.2626262626263124E-3</v>
      </c>
      <c r="L117" s="16" cm="1">
        <f t="array" ref="L117">INDEX(asset_mu,1,L$3)+INDEX(asset_rets_norm,$A117,L$3)</f>
        <v>-7.6275490629532754E-3</v>
      </c>
      <c r="M117" s="16" cm="1">
        <f t="array" ref="M117">INDEX(asset_mu,1,M$3)+INDEX(asset_rets_norm,$A117,M$3)</f>
        <v>-4.0660952249852531E-3</v>
      </c>
      <c r="N117" s="16" cm="1">
        <f t="array" ref="N117">INDEX(asset_mu,1,N$3)+INDEX(asset_rets_norm,$A117,N$3)</f>
        <v>-1.9242597537906966E-2</v>
      </c>
      <c r="O117" s="16" cm="1">
        <f t="array" ref="O117">INDEX(asset_mu,1,O$3)+INDEX(asset_rets_norm,$A117,O$3)</f>
        <v>-7.5650748377293076E-3</v>
      </c>
      <c r="P117" s="16" cm="1">
        <f t="array" ref="P117">INDEX(asset_mu,1,P$3)+INDEX(asset_rets_norm,$A117,P$3)</f>
        <v>-1.3071852022783693E-2</v>
      </c>
      <c r="Q117" s="16" cm="1">
        <f t="array" ref="Q117">INDEX(asset_mu,1,Q$3)+INDEX(asset_rets_norm,$A117,Q$3)</f>
        <v>-1.3303787872476795E-2</v>
      </c>
      <c r="R117" s="16" cm="1">
        <f t="array" ref="R117">INDEX(asset_mu,1,R$3)+INDEX(asset_rets_norm,$A117,R$3)</f>
        <v>4.7546684811370518E-2</v>
      </c>
      <c r="S117" s="16" cm="1">
        <f t="array" ref="S117">INDEX(asset_mu,1,S$3)+INDEX(asset_rets_norm,$A117,S$3)</f>
        <v>5.4287966571666471E-2</v>
      </c>
      <c r="T117" s="16" cm="1">
        <f t="array" ref="T117">INDEX(asset_mu,1,T$3)+INDEX(asset_rets_norm,$A117,T$3)</f>
        <v>6.7554059030883337E-2</v>
      </c>
      <c r="U117" s="16" cm="1">
        <f t="array" ref="U117">INDEX(asset_mu,1,U$3)+INDEX(asset_rets_norm,$A117,U$3)</f>
        <v>0.10573995212980836</v>
      </c>
      <c r="V117" s="16" cm="1">
        <f t="array" ref="V117">INDEX(asset_mu,1,V$3)+INDEX(asset_rets_norm,$A117,V$3)</f>
        <v>2.2526083333333177E-3</v>
      </c>
      <c r="W117" s="16" cm="1">
        <f t="array" ref="W117">INDEX(asset_mu,1,W$3)+INDEX(asset_rets_norm,$A117,W$3)</f>
        <v>3.263166666666659E-3</v>
      </c>
      <c r="X117" s="16" cm="1">
        <f t="array" ref="X117">INDEX(asset_mu,1,X$3)+INDEX(asset_rets_norm,$A117,X$3)</f>
        <v>4.4730833333332751E-3</v>
      </c>
      <c r="Y117" s="16" cm="1">
        <f t="array" ref="Y117">INDEX(asset_mu,1,Y$3)+INDEX(asset_rets_norm,$A117,Y$3)</f>
        <v>2.942500000001059E-4</v>
      </c>
      <c r="Z117" s="19">
        <v>112</v>
      </c>
      <c r="AA117" s="16" cm="1">
        <f t="array" ref="AA117">INDEX(fx_mu,1,AA$3)+INDEX(fx_rets_norm,$A117,AA$3)</f>
        <v>0</v>
      </c>
      <c r="AB117" s="16" cm="1">
        <f t="array" ref="AB117">INDEX(fx_mu,1,AB$3)+INDEX(fx_rets_norm,$A117,AB$3)</f>
        <v>-1.0506154947786027E-2</v>
      </c>
      <c r="AC117" s="16" cm="1">
        <f t="array" ref="AC117">INDEX(fx_mu,1,AC$3)+INDEX(fx_rets_norm,$A117,AC$3)</f>
        <v>2.3938826801546209E-3</v>
      </c>
      <c r="AD117" s="16" cm="1">
        <f t="array" ref="AD117">INDEX(fx_mu,1,AD$3)+INDEX(fx_rets_norm,$A117,AD$3)</f>
        <v>-4.035988968735691E-2</v>
      </c>
      <c r="AE117" s="19">
        <v>112</v>
      </c>
      <c r="AF117" s="16">
        <f t="shared" si="47"/>
        <v>0</v>
      </c>
      <c r="AG117" s="19">
        <v>112</v>
      </c>
      <c r="AH117" s="18" cm="1">
        <f t="array" ref="AH117">(1+B117)*(1+INDEX(fx_rets,$AG117,INDEX(fx_ix,1,AH$3)))-1</f>
        <v>2.2526083333334057E-3</v>
      </c>
      <c r="AI117" s="18" cm="1">
        <f t="array" ref="AI117">(1+C117)*(1+INDEX(fx_rets,$AG117,INDEX(fx_ix,1,AI$3)))-1</f>
        <v>-6.9126431338381034E-3</v>
      </c>
      <c r="AJ117" s="18" cm="1">
        <f t="array" ref="AJ117">(1+D117)*(1+INDEX(fx_rets,$AG117,INDEX(fx_ix,1,AJ$3)))-1</f>
        <v>7.2278269399912443E-3</v>
      </c>
      <c r="AK117" s="18" cm="1">
        <f t="array" ref="AK117">(1+E117)*(1+INDEX(fx_rets,$AG117,INDEX(fx_ix,1,AK$3)))-1</f>
        <v>-3.9764361025899753E-2</v>
      </c>
      <c r="AL117" s="18" cm="1">
        <f t="array" ref="AL117">(1+F117)*(1+INDEX(fx_rets,$AG117,INDEX(fx_ix,1,AL$3)))-1</f>
        <v>3.608823828402663E-4</v>
      </c>
      <c r="AM117" s="18" cm="1">
        <f t="array" ref="AM117">(1+G117)*(1+INDEX(fx_rets,$AG117,INDEX(fx_ix,1,AM$3)))-1</f>
        <v>-8.2844144262077535E-3</v>
      </c>
      <c r="AN117" s="18" cm="1">
        <f t="array" ref="AN117">(1+H117)*(1+INDEX(fx_rets,$AG117,INDEX(fx_ix,1,AN$3)))-1</f>
        <v>2.3638108636743205E-3</v>
      </c>
      <c r="AO117" s="18" cm="1">
        <f t="array" ref="AO117">(1+I117)*(1+INDEX(fx_rets,$AG117,INDEX(fx_ix,1,AO$3)))-1</f>
        <v>-4.0397415206862464E-2</v>
      </c>
      <c r="AP117" s="18" cm="1">
        <f t="array" ref="AP117">(1+J117)*(1+INDEX(fx_rets,$AG117,INDEX(fx_ix,1,AP$3)))-1</f>
        <v>-7.7915646091356594E-3</v>
      </c>
      <c r="AQ117" s="18" cm="1">
        <f t="array" ref="AQ117">(1+K117)*(1+INDEX(fx_rets,$AG117,INDEX(fx_ix,1,AQ$3)))-1</f>
        <v>-1.1755515863256072E-2</v>
      </c>
      <c r="AR117" s="18" cm="1">
        <f t="array" ref="AR117">(1+L117)*(1+INDEX(fx_rets,$AG117,INDEX(fx_ix,1,AR$3)))-1</f>
        <v>-5.2519258403924685E-3</v>
      </c>
      <c r="AS117" s="18" cm="1">
        <f t="array" ref="AS117">(1+M117)*(1+INDEX(fx_rets,$AG117,INDEX(fx_ix,1,AS$3)))-1</f>
        <v>-4.4261877757603485E-2</v>
      </c>
      <c r="AT117" s="18" cm="1">
        <f t="array" ref="AT117">(1+N117)*(1+INDEX(fx_rets,$AG117,INDEX(fx_ix,1,AT$3)))-1</f>
        <v>-1.9242597537906914E-2</v>
      </c>
      <c r="AU117" s="18" cm="1">
        <f t="array" ref="AU117">(1+O117)*(1+INDEX(fx_rets,$AG117,INDEX(fx_ix,1,AU$3)))-1</f>
        <v>-1.7991749937078527E-2</v>
      </c>
      <c r="AV117" s="18" cm="1">
        <f t="array" ref="AV117">(1+P117)*(1+INDEX(fx_rets,$AG117,INDEX(fx_ix,1,AV$3)))-1</f>
        <v>-1.0709261822783978E-2</v>
      </c>
      <c r="AW117" s="18" cm="1">
        <f t="array" ref="AW117">(1+Q117)*(1+INDEX(fx_rets,$AG117,INDEX(fx_ix,1,AW$3)))-1</f>
        <v>-5.3126738148876584E-2</v>
      </c>
      <c r="AX117" s="18" cm="1">
        <f t="array" ref="AX117">(1+R117)*(1+INDEX(fx_rets,$AG117,INDEX(fx_ix,1,AX$3)))-1</f>
        <v>4.7546684811370588E-2</v>
      </c>
      <c r="AY117" s="18" cm="1">
        <f t="array" ref="AY117">(1+S117)*(1+INDEX(fx_rets,$AG117,INDEX(fx_ix,1,AY$3)))-1</f>
        <v>4.3211453835278135E-2</v>
      </c>
      <c r="AZ117" s="18" cm="1">
        <f t="array" ref="AZ117">(1+T117)*(1+INDEX(fx_rets,$AG117,INDEX(fx_ix,1,AZ$3)))-1</f>
        <v>7.0109658202926139E-2</v>
      </c>
      <c r="BA117" s="18" cm="1">
        <f t="array" ref="BA117">(1+U117)*(1+INDEX(fx_rets,$AG117,INDEX(fx_ix,1,BA$3)))-1</f>
        <v>6.111240963894593E-2</v>
      </c>
      <c r="BB117" s="18" cm="1">
        <f t="array" ref="BB117">(1+V117)*(1+INDEX(fx_rets,$AG117,INDEX(fx_ix,1,BB$3)))-1</f>
        <v>2.2526083333334057E-3</v>
      </c>
      <c r="BC117" s="18" cm="1">
        <f t="array" ref="BC117">(1+W117)*(1+INDEX(fx_rets,$AG117,INDEX(fx_ix,1,BC$3)))-1</f>
        <v>-7.2772716157397666E-3</v>
      </c>
      <c r="BD117" s="18" cm="1">
        <f t="array" ref="BD117">(1+X117)*(1+INDEX(fx_rets,$AG117,INDEX(fx_ix,1,BD$3)))-1</f>
        <v>6.8776740502065614E-3</v>
      </c>
      <c r="BE117" s="18" cm="1">
        <f t="array" ref="BE117">(1+Y117)*(1+INDEX(fx_rets,$AG117,INDEX(fx_ix,1,BE$3)))-1</f>
        <v>-4.0077515584897361E-2</v>
      </c>
      <c r="BF117" s="19">
        <v>112</v>
      </c>
      <c r="BG117" s="18">
        <f t="shared" si="48"/>
        <v>2.2526083333334057E-3</v>
      </c>
      <c r="BH117" s="18">
        <f t="shared" si="49"/>
        <v>-6.9126431338381034E-3</v>
      </c>
      <c r="BI117" s="18">
        <f t="shared" si="50"/>
        <v>7.2278269399912443E-3</v>
      </c>
      <c r="BJ117" s="18">
        <f t="shared" si="51"/>
        <v>-3.9764361025899753E-2</v>
      </c>
      <c r="BK117" s="18">
        <f t="shared" si="52"/>
        <v>3.608823828402663E-4</v>
      </c>
      <c r="BL117" s="18">
        <f t="shared" si="53"/>
        <v>-8.2844144262077535E-3</v>
      </c>
      <c r="BM117" s="18">
        <f t="shared" si="54"/>
        <v>2.3638108636743205E-3</v>
      </c>
      <c r="BN117" s="18">
        <f t="shared" si="55"/>
        <v>-4.0397415206862464E-2</v>
      </c>
      <c r="BO117" s="18">
        <f t="shared" si="56"/>
        <v>-7.7915646091356594E-3</v>
      </c>
      <c r="BP117" s="18">
        <f t="shared" si="57"/>
        <v>-1.1755515863256072E-2</v>
      </c>
      <c r="BQ117" s="18">
        <f t="shared" si="58"/>
        <v>-5.2519258403924685E-3</v>
      </c>
      <c r="BR117" s="18">
        <f t="shared" si="59"/>
        <v>-4.4261877757603485E-2</v>
      </c>
      <c r="BS117" s="18">
        <f t="shared" si="60"/>
        <v>-1.9242597537906914E-2</v>
      </c>
      <c r="BT117" s="18">
        <f t="shared" si="61"/>
        <v>-1.7991749937078527E-2</v>
      </c>
      <c r="BU117" s="18">
        <f t="shared" si="62"/>
        <v>-1.0709261822783978E-2</v>
      </c>
      <c r="BV117" s="18">
        <f t="shared" si="63"/>
        <v>-5.3126738148876584E-2</v>
      </c>
      <c r="BW117" s="18">
        <f t="shared" si="64"/>
        <v>4.7546684811370588E-2</v>
      </c>
      <c r="BX117" s="18">
        <f t="shared" si="65"/>
        <v>4.3211453835278135E-2</v>
      </c>
      <c r="BY117" s="18">
        <f t="shared" si="66"/>
        <v>7.0109658202926139E-2</v>
      </c>
      <c r="BZ117" s="18">
        <f t="shared" si="67"/>
        <v>6.111240963894593E-2</v>
      </c>
      <c r="CA117" s="18">
        <f t="shared" si="68"/>
        <v>2.2526083333334057E-3</v>
      </c>
      <c r="CB117" s="18">
        <f t="shared" si="69"/>
        <v>-7.2772716157397666E-3</v>
      </c>
      <c r="CC117" s="18">
        <f t="shared" si="70"/>
        <v>6.8776740502065614E-3</v>
      </c>
      <c r="CD117" s="18">
        <f t="shared" si="71"/>
        <v>-4.0077515584897361E-2</v>
      </c>
      <c r="CE117" s="19">
        <v>112</v>
      </c>
      <c r="CF117" s="18">
        <f t="shared" si="76"/>
        <v>-7.7915646091356594E-3</v>
      </c>
      <c r="CG117" s="18">
        <f t="shared" si="76"/>
        <v>-7.7915646091356594E-3</v>
      </c>
      <c r="CH117" s="18">
        <f t="shared" si="76"/>
        <v>-7.7915646091356594E-3</v>
      </c>
      <c r="CI117" s="18">
        <f t="shared" si="76"/>
        <v>0</v>
      </c>
      <c r="CJ117" s="18">
        <f t="shared" si="76"/>
        <v>0</v>
      </c>
      <c r="CK117" s="24">
        <f t="shared" si="76"/>
        <v>-7.7915646091356594E-3</v>
      </c>
      <c r="CL117" s="24">
        <f t="shared" si="76"/>
        <v>0</v>
      </c>
    </row>
    <row r="118" spans="1:90" x14ac:dyDescent="0.2">
      <c r="A118" s="19">
        <v>113</v>
      </c>
      <c r="B118" s="16" cm="1">
        <f t="array" ref="B118">INDEX(asset_mu,1,B$3)+INDEX(asset_rets_norm,$A118,B$3)</f>
        <v>2.335416666666651E-3</v>
      </c>
      <c r="C118" s="16" cm="1">
        <f t="array" ref="C118">INDEX(asset_mu,1,C$3)+INDEX(asset_rets_norm,$A118,C$3)</f>
        <v>3.6583333333332739E-3</v>
      </c>
      <c r="D118" s="16" cm="1">
        <f t="array" ref="D118">INDEX(asset_mu,1,D$3)+INDEX(asset_rets_norm,$A118,D$3)</f>
        <v>4.5567749999999799E-3</v>
      </c>
      <c r="E118" s="16" cm="1">
        <f t="array" ref="E118">INDEX(asset_mu,1,E$3)+INDEX(asset_rets_norm,$A118,E$3)</f>
        <v>5.6249999999998369E-4</v>
      </c>
      <c r="F118" s="16" cm="1">
        <f t="array" ref="F118">INDEX(asset_mu,1,F$3)+INDEX(asset_rets_norm,$A118,F$3)</f>
        <v>-2.5405084065499616E-5</v>
      </c>
      <c r="G118" s="16" cm="1">
        <f t="array" ref="G118">INDEX(asset_mu,1,G$3)+INDEX(asset_rets_norm,$A118,G$3)</f>
        <v>2.5603429668717326E-3</v>
      </c>
      <c r="H118" s="16" cm="1">
        <f t="array" ref="H118">INDEX(asset_mu,1,H$3)+INDEX(asset_rets_norm,$A118,H$3)</f>
        <v>-2.6000780023391671E-4</v>
      </c>
      <c r="I118" s="16" cm="1">
        <f t="array" ref="I118">INDEX(asset_mu,1,I$3)+INDEX(asset_rets_norm,$A118,I$3)</f>
        <v>3.1284217112462231E-4</v>
      </c>
      <c r="J118" s="16" cm="1">
        <f t="array" ref="J118">INDEX(asset_mu,1,J$3)+INDEX(asset_rets_norm,$A118,J$3)</f>
        <v>-3.6381118576715773E-3</v>
      </c>
      <c r="K118" s="16" cm="1">
        <f t="array" ref="K118">INDEX(asset_mu,1,K$3)+INDEX(asset_rets_norm,$A118,K$3)</f>
        <v>-4.7857599994955008E-3</v>
      </c>
      <c r="L118" s="16" cm="1">
        <f t="array" ref="L118">INDEX(asset_mu,1,L$3)+INDEX(asset_rets_norm,$A118,L$3)</f>
        <v>-9.1405658866349319E-3</v>
      </c>
      <c r="M118" s="16" cm="1">
        <f t="array" ref="M118">INDEX(asset_mu,1,M$3)+INDEX(asset_rets_norm,$A118,M$3)</f>
        <v>-9.0903774898843672E-4</v>
      </c>
      <c r="N118" s="16" cm="1">
        <f t="array" ref="N118">INDEX(asset_mu,1,N$3)+INDEX(asset_rets_norm,$A118,N$3)</f>
        <v>-1.1524514985616515E-2</v>
      </c>
      <c r="O118" s="16" cm="1">
        <f t="array" ref="O118">INDEX(asset_mu,1,O$3)+INDEX(asset_rets_norm,$A118,O$3)</f>
        <v>-1.1745682998170831E-2</v>
      </c>
      <c r="P118" s="16" cm="1">
        <f t="array" ref="P118">INDEX(asset_mu,1,P$3)+INDEX(asset_rets_norm,$A118,P$3)</f>
        <v>-1.5658826319747111E-2</v>
      </c>
      <c r="Q118" s="16" cm="1">
        <f t="array" ref="Q118">INDEX(asset_mu,1,Q$3)+INDEX(asset_rets_norm,$A118,Q$3)</f>
        <v>-5.3738475566511828E-3</v>
      </c>
      <c r="R118" s="16" cm="1">
        <f t="array" ref="R118">INDEX(asset_mu,1,R$3)+INDEX(asset_rets_norm,$A118,R$3)</f>
        <v>1.0674153248796541E-2</v>
      </c>
      <c r="S118" s="16" cm="1">
        <f t="array" ref="S118">INDEX(asset_mu,1,S$3)+INDEX(asset_rets_norm,$A118,S$3)</f>
        <v>-1.2331961662945578E-2</v>
      </c>
      <c r="T118" s="16" cm="1">
        <f t="array" ref="T118">INDEX(asset_mu,1,T$3)+INDEX(asset_rets_norm,$A118,T$3)</f>
        <v>-5.552543820741618E-3</v>
      </c>
      <c r="U118" s="16" cm="1">
        <f t="array" ref="U118">INDEX(asset_mu,1,U$3)+INDEX(asset_rets_norm,$A118,U$3)</f>
        <v>3.527439369992335E-2</v>
      </c>
      <c r="V118" s="16" cm="1">
        <f t="array" ref="V118">INDEX(asset_mu,1,V$3)+INDEX(asset_rets_norm,$A118,V$3)</f>
        <v>2.335416666666651E-3</v>
      </c>
      <c r="W118" s="16" cm="1">
        <f t="array" ref="W118">INDEX(asset_mu,1,W$3)+INDEX(asset_rets_norm,$A118,W$3)</f>
        <v>3.6082499999999925E-3</v>
      </c>
      <c r="X118" s="16" cm="1">
        <f t="array" ref="X118">INDEX(asset_mu,1,X$3)+INDEX(asset_rets_norm,$A118,X$3)</f>
        <v>4.4450833333332749E-3</v>
      </c>
      <c r="Y118" s="16" cm="1">
        <f t="array" ref="Y118">INDEX(asset_mu,1,Y$3)+INDEX(asset_rets_norm,$A118,Y$3)</f>
        <v>4.907500000001059E-4</v>
      </c>
      <c r="Z118" s="19">
        <v>113</v>
      </c>
      <c r="AA118" s="16" cm="1">
        <f t="array" ref="AA118">INDEX(fx_mu,1,AA$3)+INDEX(fx_rets_norm,$A118,AA$3)</f>
        <v>0</v>
      </c>
      <c r="AB118" s="16" cm="1">
        <f t="array" ref="AB118">INDEX(fx_mu,1,AB$3)+INDEX(fx_rets_norm,$A118,AB$3)</f>
        <v>-4.3943056389706622E-3</v>
      </c>
      <c r="AC118" s="16" cm="1">
        <f t="array" ref="AC118">INDEX(fx_mu,1,AC$3)+INDEX(fx_rets_norm,$A118,AC$3)</f>
        <v>-1.5742192248738773E-3</v>
      </c>
      <c r="AD118" s="16" cm="1">
        <f t="array" ref="AD118">INDEX(fx_mu,1,AD$3)+INDEX(fx_rets_norm,$A118,AD$3)</f>
        <v>-1.491473183863554E-2</v>
      </c>
      <c r="AE118" s="19">
        <v>113</v>
      </c>
      <c r="AF118" s="16">
        <f t="shared" si="47"/>
        <v>0</v>
      </c>
      <c r="AG118" s="19">
        <v>113</v>
      </c>
      <c r="AH118" s="18" cm="1">
        <f t="array" ref="AH118">(1+B118)*(1+INDEX(fx_rets,$AG118,INDEX(fx_ix,1,AH$3)))-1</f>
        <v>2.3354166666667009E-3</v>
      </c>
      <c r="AI118" s="18" cm="1">
        <f t="array" ref="AI118">(1+C118)*(1+INDEX(fx_rets,$AG118,INDEX(fx_ix,1,AI$3)))-1</f>
        <v>-7.5204814043328128E-4</v>
      </c>
      <c r="AJ118" s="18" cm="1">
        <f t="array" ref="AJ118">(1+D118)*(1+INDEX(fx_rets,$AG118,INDEX(fx_ix,1,AJ$3)))-1</f>
        <v>2.9753824123175399E-3</v>
      </c>
      <c r="AK118" s="18" cm="1">
        <f t="array" ref="AK118">(1+E118)*(1+INDEX(fx_rets,$AG118,INDEX(fx_ix,1,AK$3)))-1</f>
        <v>-1.4360621375294813E-2</v>
      </c>
      <c r="AL118" s="18" cm="1">
        <f t="array" ref="AL118">(1+F118)*(1+INDEX(fx_rets,$AG118,INDEX(fx_ix,1,AL$3)))-1</f>
        <v>-2.5405084065455164E-5</v>
      </c>
      <c r="AM118" s="18" cm="1">
        <f t="array" ref="AM118">(1+G118)*(1+INDEX(fx_rets,$AG118,INDEX(fx_ix,1,AM$3)))-1</f>
        <v>-1.845213601636031E-3</v>
      </c>
      <c r="AN118" s="18" cm="1">
        <f t="array" ref="AN118">(1+H118)*(1+INDEX(fx_rets,$AG118,INDEX(fx_ix,1,AN$3)))-1</f>
        <v>-1.8338177158301328E-3</v>
      </c>
      <c r="AO118" s="18" cm="1">
        <f t="array" ref="AO118">(1+I118)*(1+INDEX(fx_rets,$AG118,INDEX(fx_ix,1,AO$3)))-1</f>
        <v>-1.4606555624601003E-2</v>
      </c>
      <c r="AP118" s="18" cm="1">
        <f t="array" ref="AP118">(1+J118)*(1+INDEX(fx_rets,$AG118,INDEX(fx_ix,1,AP$3)))-1</f>
        <v>-3.6381118576715998E-3</v>
      </c>
      <c r="AQ118" s="18" cm="1">
        <f t="array" ref="AQ118">(1+K118)*(1+INDEX(fx_rets,$AG118,INDEX(fx_ix,1,AQ$3)))-1</f>
        <v>-9.1590355463135875E-3</v>
      </c>
      <c r="AR118" s="18" cm="1">
        <f t="array" ref="AR118">(1+L118)*(1+INDEX(fx_rets,$AG118,INDEX(fx_ix,1,AR$3)))-1</f>
        <v>-1.0700395856963807E-2</v>
      </c>
      <c r="AS118" s="18" cm="1">
        <f t="array" ref="AS118">(1+M118)*(1+INDEX(fx_rets,$AG118,INDEX(fx_ix,1,AS$3)))-1</f>
        <v>-1.5810211533366592E-2</v>
      </c>
      <c r="AT118" s="18" cm="1">
        <f t="array" ref="AT118">(1+N118)*(1+INDEX(fx_rets,$AG118,INDEX(fx_ix,1,AT$3)))-1</f>
        <v>-1.1524514985616463E-2</v>
      </c>
      <c r="AU118" s="18" cm="1">
        <f t="array" ref="AU118">(1+O118)*(1+INDEX(fx_rets,$AG118,INDEX(fx_ix,1,AU$3)))-1</f>
        <v>-1.6088374516109116E-2</v>
      </c>
      <c r="AV118" s="18" cm="1">
        <f t="array" ref="AV118">(1+P118)*(1+INDEX(fx_rets,$AG118,INDEX(fx_ix,1,AV$3)))-1</f>
        <v>-1.7208395119189479E-2</v>
      </c>
      <c r="AW118" s="18" cm="1">
        <f t="array" ref="AW118">(1+Q118)*(1+INDEX(fx_rets,$AG118,INDEX(fx_ix,1,AW$3)))-1</f>
        <v>-2.0208429900037572E-2</v>
      </c>
      <c r="AX118" s="18" cm="1">
        <f t="array" ref="AX118">(1+R118)*(1+INDEX(fx_rets,$AG118,INDEX(fx_ix,1,AX$3)))-1</f>
        <v>1.0674153248796614E-2</v>
      </c>
      <c r="AY118" s="18" cm="1">
        <f t="array" ref="AY118">(1+S118)*(1+INDEX(fx_rets,$AG118,INDEX(fx_ix,1,AY$3)))-1</f>
        <v>-1.6672076893241239E-2</v>
      </c>
      <c r="AZ118" s="18" cm="1">
        <f t="array" ref="AZ118">(1+T118)*(1+INDEX(fx_rets,$AG118,INDEX(fx_ix,1,AZ$3)))-1</f>
        <v>-7.1180221243859476E-3</v>
      </c>
      <c r="BA118" s="18" cm="1">
        <f t="array" ref="BA118">(1+U118)*(1+INDEX(fx_rets,$AG118,INDEX(fx_ix,1,BA$3)))-1</f>
        <v>1.9833553738483056E-2</v>
      </c>
      <c r="BB118" s="18" cm="1">
        <f t="array" ref="BB118">(1+V118)*(1+INDEX(fx_rets,$AG118,INDEX(fx_ix,1,BB$3)))-1</f>
        <v>2.3354166666667009E-3</v>
      </c>
      <c r="BC118" s="18" cm="1">
        <f t="array" ref="BC118">(1+W118)*(1+INDEX(fx_rets,$AG118,INDEX(fx_ix,1,BC$3)))-1</f>
        <v>-8.0191139229246478E-4</v>
      </c>
      <c r="BD118" s="18" cm="1">
        <f t="array" ref="BD118">(1+X118)*(1+INDEX(fx_rets,$AG118,INDEX(fx_ix,1,BD$3)))-1</f>
        <v>2.8638665728200063E-3</v>
      </c>
      <c r="BE118" s="18" cm="1">
        <f t="array" ref="BE118">(1+Y118)*(1+INDEX(fx_rets,$AG118,INDEX(fx_ix,1,BE$3)))-1</f>
        <v>-1.4431301243285177E-2</v>
      </c>
      <c r="BF118" s="19">
        <v>113</v>
      </c>
      <c r="BG118" s="18">
        <f t="shared" si="48"/>
        <v>2.3354166666667009E-3</v>
      </c>
      <c r="BH118" s="18">
        <f t="shared" si="49"/>
        <v>-7.5204814043328128E-4</v>
      </c>
      <c r="BI118" s="18">
        <f t="shared" si="50"/>
        <v>2.9753824123175399E-3</v>
      </c>
      <c r="BJ118" s="18">
        <f t="shared" si="51"/>
        <v>-1.4360621375294813E-2</v>
      </c>
      <c r="BK118" s="18">
        <f t="shared" si="52"/>
        <v>-2.5405084065455164E-5</v>
      </c>
      <c r="BL118" s="18">
        <f t="shared" si="53"/>
        <v>-1.845213601636031E-3</v>
      </c>
      <c r="BM118" s="18">
        <f t="shared" si="54"/>
        <v>-1.8338177158301328E-3</v>
      </c>
      <c r="BN118" s="18">
        <f t="shared" si="55"/>
        <v>-1.4606555624601003E-2</v>
      </c>
      <c r="BO118" s="18">
        <f t="shared" si="56"/>
        <v>-3.6381118576715998E-3</v>
      </c>
      <c r="BP118" s="18">
        <f t="shared" si="57"/>
        <v>-9.1590355463135875E-3</v>
      </c>
      <c r="BQ118" s="18">
        <f t="shared" si="58"/>
        <v>-1.0700395856963807E-2</v>
      </c>
      <c r="BR118" s="18">
        <f t="shared" si="59"/>
        <v>-1.5810211533366592E-2</v>
      </c>
      <c r="BS118" s="18">
        <f t="shared" si="60"/>
        <v>-1.1524514985616463E-2</v>
      </c>
      <c r="BT118" s="18">
        <f t="shared" si="61"/>
        <v>-1.6088374516109116E-2</v>
      </c>
      <c r="BU118" s="18">
        <f t="shared" si="62"/>
        <v>-1.7208395119189479E-2</v>
      </c>
      <c r="BV118" s="18">
        <f t="shared" si="63"/>
        <v>-2.0208429900037572E-2</v>
      </c>
      <c r="BW118" s="18">
        <f t="shared" si="64"/>
        <v>1.0674153248796614E-2</v>
      </c>
      <c r="BX118" s="18">
        <f t="shared" si="65"/>
        <v>-1.6672076893241239E-2</v>
      </c>
      <c r="BY118" s="18">
        <f t="shared" si="66"/>
        <v>-7.1180221243859476E-3</v>
      </c>
      <c r="BZ118" s="18">
        <f t="shared" si="67"/>
        <v>1.9833553738483056E-2</v>
      </c>
      <c r="CA118" s="18">
        <f t="shared" si="68"/>
        <v>2.3354166666667009E-3</v>
      </c>
      <c r="CB118" s="18">
        <f t="shared" si="69"/>
        <v>-8.0191139229246478E-4</v>
      </c>
      <c r="CC118" s="18">
        <f t="shared" si="70"/>
        <v>2.8638665728200063E-3</v>
      </c>
      <c r="CD118" s="18">
        <f t="shared" si="71"/>
        <v>-1.4431301243285177E-2</v>
      </c>
      <c r="CE118" s="19">
        <v>113</v>
      </c>
      <c r="CF118" s="18">
        <f t="shared" si="76"/>
        <v>-3.6381118576715998E-3</v>
      </c>
      <c r="CG118" s="18">
        <f t="shared" si="76"/>
        <v>-3.6381118576715998E-3</v>
      </c>
      <c r="CH118" s="18">
        <f t="shared" si="76"/>
        <v>-3.6381118576715998E-3</v>
      </c>
      <c r="CI118" s="18">
        <f t="shared" si="76"/>
        <v>0</v>
      </c>
      <c r="CJ118" s="18">
        <f t="shared" si="76"/>
        <v>0</v>
      </c>
      <c r="CK118" s="24">
        <f t="shared" si="76"/>
        <v>-3.6381118576715998E-3</v>
      </c>
      <c r="CL118" s="24">
        <f t="shared" si="76"/>
        <v>0</v>
      </c>
    </row>
    <row r="119" spans="1:90" x14ac:dyDescent="0.2">
      <c r="A119" s="19">
        <v>114</v>
      </c>
      <c r="B119" s="16" cm="1">
        <f t="array" ref="B119">INDEX(asset_mu,1,B$3)+INDEX(asset_rets_norm,$A119,B$3)</f>
        <v>2.047916666666651E-3</v>
      </c>
      <c r="C119" s="16" cm="1">
        <f t="array" ref="C119">INDEX(asset_mu,1,C$3)+INDEX(asset_rets_norm,$A119,C$3)</f>
        <v>3.7199999999999412E-3</v>
      </c>
      <c r="D119" s="16" cm="1">
        <f t="array" ref="D119">INDEX(asset_mu,1,D$3)+INDEX(asset_rets_norm,$A119,D$3)</f>
        <v>4.5499999999999794E-3</v>
      </c>
      <c r="E119" s="16" cm="1">
        <f t="array" ref="E119">INDEX(asset_mu,1,E$3)+INDEX(asset_rets_norm,$A119,E$3)</f>
        <v>5.8854166666665031E-4</v>
      </c>
      <c r="F119" s="16" cm="1">
        <f t="array" ref="F119">INDEX(asset_mu,1,F$3)+INDEX(asset_rets_norm,$A119,F$3)</f>
        <v>1.2550430373056809E-3</v>
      </c>
      <c r="G119" s="16" cm="1">
        <f t="array" ref="G119">INDEX(asset_mu,1,G$3)+INDEX(asset_rets_norm,$A119,G$3)</f>
        <v>2.4498704538201033E-3</v>
      </c>
      <c r="H119" s="16" cm="1">
        <f t="array" ref="H119">INDEX(asset_mu,1,H$3)+INDEX(asset_rets_norm,$A119,H$3)</f>
        <v>3.3109601784518071E-3</v>
      </c>
      <c r="I119" s="16" cm="1">
        <f t="array" ref="I119">INDEX(asset_mu,1,I$3)+INDEX(asset_rets_norm,$A119,I$3)</f>
        <v>6.9390148553552544E-4</v>
      </c>
      <c r="J119" s="16" cm="1">
        <f t="array" ref="J119">INDEX(asset_mu,1,J$3)+INDEX(asset_rets_norm,$A119,J$3)</f>
        <v>2.8785932659362245E-3</v>
      </c>
      <c r="K119" s="16" cm="1">
        <f t="array" ref="K119">INDEX(asset_mu,1,K$3)+INDEX(asset_rets_norm,$A119,K$3)</f>
        <v>-2.0052395992054134E-3</v>
      </c>
      <c r="L119" s="16" cm="1">
        <f t="array" ref="L119">INDEX(asset_mu,1,L$3)+INDEX(asset_rets_norm,$A119,L$3)</f>
        <v>9.4942941336050414E-4</v>
      </c>
      <c r="M119" s="16" cm="1">
        <f t="array" ref="M119">INDEX(asset_mu,1,M$3)+INDEX(asset_rets_norm,$A119,M$3)</f>
        <v>2.9051825050548847E-3</v>
      </c>
      <c r="N119" s="16" cm="1">
        <f t="array" ref="N119">INDEX(asset_mu,1,N$3)+INDEX(asset_rets_norm,$A119,N$3)</f>
        <v>5.3223432675315084E-3</v>
      </c>
      <c r="O119" s="16" cm="1">
        <f t="array" ref="O119">INDEX(asset_mu,1,O$3)+INDEX(asset_rets_norm,$A119,O$3)</f>
        <v>-8.1835329162296688E-3</v>
      </c>
      <c r="P119" s="16" cm="1">
        <f t="array" ref="P119">INDEX(asset_mu,1,P$3)+INDEX(asset_rets_norm,$A119,P$3)</f>
        <v>-2.7786322157285822E-3</v>
      </c>
      <c r="Q119" s="16" cm="1">
        <f t="array" ref="Q119">INDEX(asset_mu,1,Q$3)+INDEX(asset_rets_norm,$A119,Q$3)</f>
        <v>8.1828406510620916E-3</v>
      </c>
      <c r="R119" s="16" cm="1">
        <f t="array" ref="R119">INDEX(asset_mu,1,R$3)+INDEX(asset_rets_norm,$A119,R$3)</f>
        <v>-8.5962381639269461E-2</v>
      </c>
      <c r="S119" s="16" cm="1">
        <f t="array" ref="S119">INDEX(asset_mu,1,S$3)+INDEX(asset_rets_norm,$A119,S$3)</f>
        <v>-0.11250843733869796</v>
      </c>
      <c r="T119" s="16" cm="1">
        <f t="array" ref="T119">INDEX(asset_mu,1,T$3)+INDEX(asset_rets_norm,$A119,T$3)</f>
        <v>-7.063682167341219E-2</v>
      </c>
      <c r="U119" s="16" cm="1">
        <f t="array" ref="U119">INDEX(asset_mu,1,U$3)+INDEX(asset_rets_norm,$A119,U$3)</f>
        <v>-5.9780144979893479E-2</v>
      </c>
      <c r="V119" s="16" cm="1">
        <f t="array" ref="V119">INDEX(asset_mu,1,V$3)+INDEX(asset_rets_norm,$A119,V$3)</f>
        <v>2.047916666666651E-3</v>
      </c>
      <c r="W119" s="16" cm="1">
        <f t="array" ref="W119">INDEX(asset_mu,1,W$3)+INDEX(asset_rets_norm,$A119,W$3)</f>
        <v>3.6134166666666589E-3</v>
      </c>
      <c r="X119" s="16" cm="1">
        <f t="array" ref="X119">INDEX(asset_mu,1,X$3)+INDEX(asset_rets_norm,$A119,X$3)</f>
        <v>4.5452499999999417E-3</v>
      </c>
      <c r="Y119" s="16" cm="1">
        <f t="array" ref="Y119">INDEX(asset_mu,1,Y$3)+INDEX(asset_rets_norm,$A119,Y$3)</f>
        <v>5.851666666667726E-4</v>
      </c>
      <c r="Z119" s="19">
        <v>114</v>
      </c>
      <c r="AA119" s="16" cm="1">
        <f t="array" ref="AA119">INDEX(fx_mu,1,AA$3)+INDEX(fx_rets_norm,$A119,AA$3)</f>
        <v>0</v>
      </c>
      <c r="AB119" s="16" cm="1">
        <f t="array" ref="AB119">INDEX(fx_mu,1,AB$3)+INDEX(fx_rets_norm,$A119,AB$3)</f>
        <v>1.2880449088180347E-2</v>
      </c>
      <c r="AC119" s="16" cm="1">
        <f t="array" ref="AC119">INDEX(fx_mu,1,AC$3)+INDEX(fx_rets_norm,$A119,AC$3)</f>
        <v>5.9846882448777528E-3</v>
      </c>
      <c r="AD119" s="16" cm="1">
        <f t="array" ref="AD119">INDEX(fx_mu,1,AD$3)+INDEX(fx_rets_norm,$A119,AD$3)</f>
        <v>-6.2482929762932328E-3</v>
      </c>
      <c r="AE119" s="19">
        <v>114</v>
      </c>
      <c r="AF119" s="16">
        <f t="shared" si="47"/>
        <v>0</v>
      </c>
      <c r="AG119" s="19">
        <v>114</v>
      </c>
      <c r="AH119" s="18" cm="1">
        <f t="array" ref="AH119">(1+B119)*(1+INDEX(fx_rets,$AG119,INDEX(fx_ix,1,AH$3)))-1</f>
        <v>2.0479166666667048E-3</v>
      </c>
      <c r="AI119" s="18" cm="1">
        <f t="array" ref="AI119">(1+C119)*(1+INDEX(fx_rets,$AG119,INDEX(fx_ix,1,AI$3)))-1</f>
        <v>1.664836435878847E-2</v>
      </c>
      <c r="AJ119" s="18" cm="1">
        <f t="array" ref="AJ119">(1+D119)*(1+INDEX(fx_rets,$AG119,INDEX(fx_ix,1,AJ$3)))-1</f>
        <v>1.0561918576391882E-2</v>
      </c>
      <c r="AK119" s="18" cm="1">
        <f t="array" ref="AK119">(1+E119)*(1+INDEX(fx_rets,$AG119,INDEX(fx_ix,1,AK$3)))-1</f>
        <v>-5.6634286903887165E-3</v>
      </c>
      <c r="AL119" s="18" cm="1">
        <f t="array" ref="AL119">(1+F119)*(1+INDEX(fx_rets,$AG119,INDEX(fx_ix,1,AL$3)))-1</f>
        <v>1.2550430373057253E-3</v>
      </c>
      <c r="AM119" s="18" cm="1">
        <f t="array" ref="AM119">(1+G119)*(1+INDEX(fx_rets,$AG119,INDEX(fx_ix,1,AM$3)))-1</f>
        <v>1.5361874973653489E-2</v>
      </c>
      <c r="AN119" s="18" cm="1">
        <f t="array" ref="AN119">(1+H119)*(1+INDEX(fx_rets,$AG119,INDEX(fx_ix,1,AN$3)))-1</f>
        <v>9.3154634877887776E-3</v>
      </c>
      <c r="AO119" s="18" cm="1">
        <f t="array" ref="AO119">(1+I119)*(1+INDEX(fx_rets,$AG119,INDEX(fx_ix,1,AO$3)))-1</f>
        <v>-5.5587271905359614E-3</v>
      </c>
      <c r="AP119" s="18" cm="1">
        <f t="array" ref="AP119">(1+J119)*(1+INDEX(fx_rets,$AG119,INDEX(fx_ix,1,AP$3)))-1</f>
        <v>2.8785932659363134E-3</v>
      </c>
      <c r="AQ119" s="18" cm="1">
        <f t="array" ref="AQ119">(1+K119)*(1+INDEX(fx_rets,$AG119,INDEX(fx_ix,1,AQ$3)))-1</f>
        <v>1.0849381102407962E-2</v>
      </c>
      <c r="AR119" s="18" cm="1">
        <f t="array" ref="AR119">(1+L119)*(1+INDEX(fx_rets,$AG119,INDEX(fx_ix,1,AR$3)))-1</f>
        <v>6.9397996972877518E-3</v>
      </c>
      <c r="AS119" s="18" cm="1">
        <f t="array" ref="AS119">(1+M119)*(1+INDEX(fx_rets,$AG119,INDEX(fx_ix,1,AS$3)))-1</f>
        <v>-3.3612629026796847E-3</v>
      </c>
      <c r="AT119" s="18" cm="1">
        <f t="array" ref="AT119">(1+N119)*(1+INDEX(fx_rets,$AG119,INDEX(fx_ix,1,AT$3)))-1</f>
        <v>5.3223432675315596E-3</v>
      </c>
      <c r="AU119" s="18" cm="1">
        <f t="array" ref="AU119">(1+O119)*(1+INDEX(fx_rets,$AG119,INDEX(fx_ix,1,AU$3)))-1</f>
        <v>4.5915085928618371E-3</v>
      </c>
      <c r="AV119" s="18" cm="1">
        <f t="array" ref="AV119">(1+P119)*(1+INDEX(fx_rets,$AG119,INDEX(fx_ix,1,AV$3)))-1</f>
        <v>3.1894267815908428E-3</v>
      </c>
      <c r="AW119" s="18" cm="1">
        <f t="array" ref="AW119">(1+Q119)*(1+INDEX(fx_rets,$AG119,INDEX(fx_ix,1,AW$3)))-1</f>
        <v>1.8834188890026748E-3</v>
      </c>
      <c r="AX119" s="18" cm="1">
        <f t="array" ref="AX119">(1+R119)*(1+INDEX(fx_rets,$AG119,INDEX(fx_ix,1,AX$3)))-1</f>
        <v>-8.5962381639269503E-2</v>
      </c>
      <c r="AY119" s="18" cm="1">
        <f t="array" ref="AY119">(1+S119)*(1+INDEX(fx_rets,$AG119,INDEX(fx_ix,1,AY$3)))-1</f>
        <v>-0.10107714744964935</v>
      </c>
      <c r="AZ119" s="18" cm="1">
        <f t="array" ref="AZ119">(1+T119)*(1+INDEX(fx_rets,$AG119,INDEX(fx_ix,1,AZ$3)))-1</f>
        <v>-6.5074872784858906E-2</v>
      </c>
      <c r="BA119" s="18" cm="1">
        <f t="array" ref="BA119">(1+U119)*(1+INDEX(fx_rets,$AG119,INDEX(fx_ix,1,BA$3)))-1</f>
        <v>-6.5654914096187067E-2</v>
      </c>
      <c r="BB119" s="18" cm="1">
        <f t="array" ref="BB119">(1+V119)*(1+INDEX(fx_rets,$AG119,INDEX(fx_ix,1,BB$3)))-1</f>
        <v>2.0479166666667048E-3</v>
      </c>
      <c r="BC119" s="18" cm="1">
        <f t="array" ref="BC119">(1+W119)*(1+INDEX(fx_rets,$AG119,INDEX(fx_ix,1,BC$3)))-1</f>
        <v>1.6540408184256394E-2</v>
      </c>
      <c r="BD119" s="18" cm="1">
        <f t="array" ref="BD119">(1+X119)*(1+INDEX(fx_rets,$AG119,INDEX(fx_ix,1,BD$3)))-1</f>
        <v>1.0557140149122679E-2</v>
      </c>
      <c r="BE119" s="18" cm="1">
        <f t="array" ref="BE119">(1+Y119)*(1+INDEX(fx_rets,$AG119,INDEX(fx_ix,1,BE$3)))-1</f>
        <v>-5.6667826023998336E-3</v>
      </c>
      <c r="BF119" s="19">
        <v>114</v>
      </c>
      <c r="BG119" s="18">
        <f t="shared" si="48"/>
        <v>2.0479166666667048E-3</v>
      </c>
      <c r="BH119" s="18">
        <f t="shared" si="49"/>
        <v>1.664836435878847E-2</v>
      </c>
      <c r="BI119" s="18">
        <f t="shared" si="50"/>
        <v>1.0561918576391882E-2</v>
      </c>
      <c r="BJ119" s="18">
        <f t="shared" si="51"/>
        <v>-5.6634286903887165E-3</v>
      </c>
      <c r="BK119" s="18">
        <f t="shared" si="52"/>
        <v>1.2550430373057253E-3</v>
      </c>
      <c r="BL119" s="18">
        <f t="shared" si="53"/>
        <v>1.5361874973653489E-2</v>
      </c>
      <c r="BM119" s="18">
        <f t="shared" si="54"/>
        <v>9.3154634877887776E-3</v>
      </c>
      <c r="BN119" s="18">
        <f t="shared" si="55"/>
        <v>-5.5587271905359614E-3</v>
      </c>
      <c r="BO119" s="18">
        <f t="shared" si="56"/>
        <v>2.8785932659363134E-3</v>
      </c>
      <c r="BP119" s="18">
        <f t="shared" si="57"/>
        <v>1.0849381102407962E-2</v>
      </c>
      <c r="BQ119" s="18">
        <f t="shared" si="58"/>
        <v>6.9397996972877518E-3</v>
      </c>
      <c r="BR119" s="18">
        <f t="shared" si="59"/>
        <v>-3.3612629026796847E-3</v>
      </c>
      <c r="BS119" s="18">
        <f t="shared" si="60"/>
        <v>5.3223432675315596E-3</v>
      </c>
      <c r="BT119" s="18">
        <f t="shared" si="61"/>
        <v>4.5915085928618371E-3</v>
      </c>
      <c r="BU119" s="18">
        <f t="shared" si="62"/>
        <v>3.1894267815908428E-3</v>
      </c>
      <c r="BV119" s="18">
        <f t="shared" si="63"/>
        <v>1.8834188890026748E-3</v>
      </c>
      <c r="BW119" s="18">
        <f t="shared" si="64"/>
        <v>-8.5962381639269503E-2</v>
      </c>
      <c r="BX119" s="18">
        <f t="shared" si="65"/>
        <v>-0.10107714744964935</v>
      </c>
      <c r="BY119" s="18">
        <f t="shared" si="66"/>
        <v>-6.5074872784858906E-2</v>
      </c>
      <c r="BZ119" s="18">
        <f t="shared" si="67"/>
        <v>-6.5654914096187067E-2</v>
      </c>
      <c r="CA119" s="18">
        <f t="shared" si="68"/>
        <v>2.0479166666667048E-3</v>
      </c>
      <c r="CB119" s="18">
        <f t="shared" si="69"/>
        <v>1.6540408184256394E-2</v>
      </c>
      <c r="CC119" s="18">
        <f t="shared" si="70"/>
        <v>1.0557140149122679E-2</v>
      </c>
      <c r="CD119" s="18">
        <f t="shared" si="71"/>
        <v>-5.6667826023998336E-3</v>
      </c>
      <c r="CE119" s="19">
        <v>114</v>
      </c>
      <c r="CF119" s="18">
        <f t="shared" si="76"/>
        <v>2.8785932659363134E-3</v>
      </c>
      <c r="CG119" s="18">
        <f t="shared" si="76"/>
        <v>2.8785932659363134E-3</v>
      </c>
      <c r="CH119" s="18">
        <f t="shared" si="76"/>
        <v>2.8785932659363134E-3</v>
      </c>
      <c r="CI119" s="18">
        <f t="shared" si="76"/>
        <v>0</v>
      </c>
      <c r="CJ119" s="18">
        <f t="shared" si="76"/>
        <v>0</v>
      </c>
      <c r="CK119" s="24">
        <f t="shared" si="76"/>
        <v>2.8785932659363134E-3</v>
      </c>
      <c r="CL119" s="24">
        <f t="shared" si="76"/>
        <v>0</v>
      </c>
    </row>
    <row r="120" spans="1:90" x14ac:dyDescent="0.2">
      <c r="A120" s="19">
        <v>115</v>
      </c>
      <c r="B120" s="16" cm="1">
        <f t="array" ref="B120">INDEX(asset_mu,1,B$3)+INDEX(asset_rets_norm,$A120,B$3)</f>
        <v>2.0520833333333177E-3</v>
      </c>
      <c r="C120" s="16" cm="1">
        <f t="array" ref="C120">INDEX(asset_mu,1,C$3)+INDEX(asset_rets_norm,$A120,C$3)</f>
        <v>3.6999999999999412E-3</v>
      </c>
      <c r="D120" s="16" cm="1">
        <f t="array" ref="D120">INDEX(asset_mu,1,D$3)+INDEX(asset_rets_norm,$A120,D$3)</f>
        <v>4.5864583333333139E-3</v>
      </c>
      <c r="E120" s="16" cm="1">
        <f t="array" ref="E120">INDEX(asset_mu,1,E$3)+INDEX(asset_rets_norm,$A120,E$3)</f>
        <v>5.9791666666665036E-4</v>
      </c>
      <c r="F120" s="16" cm="1">
        <f t="array" ref="F120">INDEX(asset_mu,1,F$3)+INDEX(asset_rets_norm,$A120,F$3)</f>
        <v>2.6541082855881639E-3</v>
      </c>
      <c r="G120" s="16" cm="1">
        <f t="array" ref="G120">INDEX(asset_mu,1,G$3)+INDEX(asset_rets_norm,$A120,G$3)</f>
        <v>4.295309965859629E-3</v>
      </c>
      <c r="H120" s="16" cm="1">
        <f t="array" ref="H120">INDEX(asset_mu,1,H$3)+INDEX(asset_rets_norm,$A120,H$3)</f>
        <v>4.8553368826145492E-3</v>
      </c>
      <c r="I120" s="16" cm="1">
        <f t="array" ref="I120">INDEX(asset_mu,1,I$3)+INDEX(asset_rets_norm,$A120,I$3)</f>
        <v>6.4458790323343473E-4</v>
      </c>
      <c r="J120" s="16" cm="1">
        <f t="array" ref="J120">INDEX(asset_mu,1,J$3)+INDEX(asset_rets_norm,$A120,J$3)</f>
        <v>4.016526909471763E-3</v>
      </c>
      <c r="K120" s="16" cm="1">
        <f t="array" ref="K120">INDEX(asset_mu,1,K$3)+INDEX(asset_rets_norm,$A120,K$3)</f>
        <v>9.1416962925343487E-3</v>
      </c>
      <c r="L120" s="16" cm="1">
        <f t="array" ref="L120">INDEX(asset_mu,1,L$3)+INDEX(asset_rets_norm,$A120,L$3)</f>
        <v>1.1807420799696978E-2</v>
      </c>
      <c r="M120" s="16" cm="1">
        <f t="array" ref="M120">INDEX(asset_mu,1,M$3)+INDEX(asset_rets_norm,$A120,M$3)</f>
        <v>1.2308606474752319E-3</v>
      </c>
      <c r="N120" s="16" cm="1">
        <f t="array" ref="N120">INDEX(asset_mu,1,N$3)+INDEX(asset_rets_norm,$A120,N$3)</f>
        <v>6.9373882026694854E-3</v>
      </c>
      <c r="O120" s="16" cm="1">
        <f t="array" ref="O120">INDEX(asset_mu,1,O$3)+INDEX(asset_rets_norm,$A120,O$3)</f>
        <v>1.7995577149151981E-2</v>
      </c>
      <c r="P120" s="16" cm="1">
        <f t="array" ref="P120">INDEX(asset_mu,1,P$3)+INDEX(asset_rets_norm,$A120,P$3)</f>
        <v>1.8034320731243357E-2</v>
      </c>
      <c r="Q120" s="16" cm="1">
        <f t="array" ref="Q120">INDEX(asset_mu,1,Q$3)+INDEX(asset_rets_norm,$A120,Q$3)</f>
        <v>2.4753413066266072E-3</v>
      </c>
      <c r="R120" s="16" cm="1">
        <f t="array" ref="R120">INDEX(asset_mu,1,R$3)+INDEX(asset_rets_norm,$A120,R$3)</f>
        <v>-9.8593749999999654E-3</v>
      </c>
      <c r="S120" s="16" cm="1">
        <f t="array" ref="S120">INDEX(asset_mu,1,S$3)+INDEX(asset_rets_norm,$A120,S$3)</f>
        <v>4.4768418132850162E-3</v>
      </c>
      <c r="T120" s="16" cm="1">
        <f t="array" ref="T120">INDEX(asset_mu,1,T$3)+INDEX(asset_rets_norm,$A120,T$3)</f>
        <v>-3.8038358307115397E-2</v>
      </c>
      <c r="U120" s="16" cm="1">
        <f t="array" ref="U120">INDEX(asset_mu,1,U$3)+INDEX(asset_rets_norm,$A120,U$3)</f>
        <v>-7.7566243218424365E-3</v>
      </c>
      <c r="V120" s="16" cm="1">
        <f t="array" ref="V120">INDEX(asset_mu,1,V$3)+INDEX(asset_rets_norm,$A120,V$3)</f>
        <v>2.0520833333333177E-3</v>
      </c>
      <c r="W120" s="16" cm="1">
        <f t="array" ref="W120">INDEX(asset_mu,1,W$3)+INDEX(asset_rets_norm,$A120,W$3)</f>
        <v>3.7828333333333247E-3</v>
      </c>
      <c r="X120" s="16" cm="1">
        <f t="array" ref="X120">INDEX(asset_mu,1,X$3)+INDEX(asset_rets_norm,$A120,X$3)</f>
        <v>4.606249999999942E-3</v>
      </c>
      <c r="Y120" s="16" cm="1">
        <f t="array" ref="Y120">INDEX(asset_mu,1,Y$3)+INDEX(asset_rets_norm,$A120,Y$3)</f>
        <v>7.0250000000010593E-4</v>
      </c>
      <c r="Z120" s="19">
        <v>115</v>
      </c>
      <c r="AA120" s="16" cm="1">
        <f t="array" ref="AA120">INDEX(fx_mu,1,AA$3)+INDEX(fx_rets_norm,$A120,AA$3)</f>
        <v>0</v>
      </c>
      <c r="AB120" s="16" cm="1">
        <f t="array" ref="AB120">INDEX(fx_mu,1,AB$3)+INDEX(fx_rets_norm,$A120,AB$3)</f>
        <v>-9.7129365180610092E-3</v>
      </c>
      <c r="AC120" s="16" cm="1">
        <f t="array" ref="AC120">INDEX(fx_mu,1,AC$3)+INDEX(fx_rets_norm,$A120,AC$3)</f>
        <v>-3.3622932255345994E-3</v>
      </c>
      <c r="AD120" s="16" cm="1">
        <f t="array" ref="AD120">INDEX(fx_mu,1,AD$3)+INDEX(fx_rets_norm,$A120,AD$3)</f>
        <v>-1.5596799986720453E-2</v>
      </c>
      <c r="AE120" s="19">
        <v>115</v>
      </c>
      <c r="AF120" s="16">
        <f t="shared" si="47"/>
        <v>0</v>
      </c>
      <c r="AG120" s="19">
        <v>115</v>
      </c>
      <c r="AH120" s="18" cm="1">
        <f t="array" ref="AH120">(1+B120)*(1+INDEX(fx_rets,$AG120,INDEX(fx_ix,1,AH$3)))-1</f>
        <v>2.0520833333332877E-3</v>
      </c>
      <c r="AI120" s="18" cm="1">
        <f t="array" ref="AI120">(1+C120)*(1+INDEX(fx_rets,$AG120,INDEX(fx_ix,1,AI$3)))-1</f>
        <v>-6.0488743831778047E-3</v>
      </c>
      <c r="AJ120" s="18" cm="1">
        <f t="array" ref="AJ120">(1+D120)*(1+INDEX(fx_rets,$AG120,INDEX(fx_ix,1,AJ$3)))-1</f>
        <v>1.2087440900152568E-3</v>
      </c>
      <c r="AK120" s="18" cm="1">
        <f t="array" ref="AK120">(1+E120)*(1+INDEX(fx_rets,$AG120,INDEX(fx_ix,1,AK$3)))-1</f>
        <v>-1.5008208906712506E-2</v>
      </c>
      <c r="AL120" s="18" cm="1">
        <f t="array" ref="AL120">(1+F120)*(1+INDEX(fx_rets,$AG120,INDEX(fx_ix,1,AL$3)))-1</f>
        <v>2.6541082855882081E-3</v>
      </c>
      <c r="AM120" s="18" cm="1">
        <f t="array" ref="AM120">(1+G120)*(1+INDEX(fx_rets,$AG120,INDEX(fx_ix,1,AM$3)))-1</f>
        <v>-5.459346625225292E-3</v>
      </c>
      <c r="AN120" s="18" cm="1">
        <f t="array" ref="AN120">(1+H120)*(1+INDEX(fx_rets,$AG120,INDEX(fx_ix,1,AN$3)))-1</f>
        <v>1.4767185907718083E-3</v>
      </c>
      <c r="AO120" s="18" cm="1">
        <f t="array" ref="AO120">(1+I120)*(1+INDEX(fx_rets,$AG120,INDEX(fx_ix,1,AO$3)))-1</f>
        <v>-1.4962265592087576E-2</v>
      </c>
      <c r="AP120" s="18" cm="1">
        <f t="array" ref="AP120">(1+J120)*(1+INDEX(fx_rets,$AG120,INDEX(fx_ix,1,AP$3)))-1</f>
        <v>4.0165269094718514E-3</v>
      </c>
      <c r="AQ120" s="18" cm="1">
        <f t="array" ref="AQ120">(1+K120)*(1+INDEX(fx_rets,$AG120,INDEX(fx_ix,1,AQ$3)))-1</f>
        <v>-6.6003294128347267E-4</v>
      </c>
      <c r="AR120" s="18" cm="1">
        <f t="array" ref="AR120">(1+L120)*(1+INDEX(fx_rets,$AG120,INDEX(fx_ix,1,AR$3)))-1</f>
        <v>8.4054275631966213E-3</v>
      </c>
      <c r="AS120" s="18" cm="1">
        <f t="array" ref="AS120">(1+M120)*(1+INDEX(fx_rets,$AG120,INDEX(fx_ix,1,AS$3)))-1</f>
        <v>-1.4385136826575495E-2</v>
      </c>
      <c r="AT120" s="18" cm="1">
        <f t="array" ref="AT120">(1+N120)*(1+INDEX(fx_rets,$AG120,INDEX(fx_ix,1,AT$3)))-1</f>
        <v>6.9373882026695366E-3</v>
      </c>
      <c r="AU120" s="18" cm="1">
        <f t="array" ref="AU120">(1+O120)*(1+INDEX(fx_rets,$AG120,INDEX(fx_ix,1,AU$3)))-1</f>
        <v>8.1078507326353133E-3</v>
      </c>
      <c r="AV120" s="18" cm="1">
        <f t="array" ref="AV120">(1+P120)*(1+INDEX(fx_rets,$AG120,INDEX(fx_ix,1,AV$3)))-1</f>
        <v>1.4611390831287041E-2</v>
      </c>
      <c r="AW120" s="18" cm="1">
        <f t="array" ref="AW120">(1+Q120)*(1+INDEX(fx_rets,$AG120,INDEX(fx_ix,1,AW$3)))-1</f>
        <v>-1.3160066083352295E-2</v>
      </c>
      <c r="AX120" s="18" cm="1">
        <f t="array" ref="AX120">(1+R120)*(1+INDEX(fx_rets,$AG120,INDEX(fx_ix,1,AX$3)))-1</f>
        <v>-9.8593750000000036E-3</v>
      </c>
      <c r="AY120" s="18" cm="1">
        <f t="array" ref="AY120">(1+S120)*(1+INDEX(fx_rets,$AG120,INDEX(fx_ix,1,AY$3)))-1</f>
        <v>-5.2795779851099178E-3</v>
      </c>
      <c r="AZ120" s="18" cm="1">
        <f t="array" ref="AZ120">(1+T120)*(1+INDEX(fx_rets,$AG120,INDEX(fx_ix,1,AZ$3)))-1</f>
        <v>-4.1272755418203522E-2</v>
      </c>
      <c r="BA120" s="18" cm="1">
        <f t="array" ref="BA120">(1+U120)*(1+INDEX(fx_rets,$AG120,INDEX(fx_ix,1,BA$3)))-1</f>
        <v>-2.3232445790443035E-2</v>
      </c>
      <c r="BB120" s="18" cm="1">
        <f t="array" ref="BB120">(1+V120)*(1+INDEX(fx_rets,$AG120,INDEX(fx_ix,1,BB$3)))-1</f>
        <v>2.0520833333332877E-3</v>
      </c>
      <c r="BC120" s="18" cm="1">
        <f t="array" ref="BC120">(1+W120)*(1+INDEX(fx_rets,$AG120,INDEX(fx_ix,1,BC$3)))-1</f>
        <v>-5.9668456047526908E-3</v>
      </c>
      <c r="BD120" s="18" cm="1">
        <f t="array" ref="BD120">(1+X120)*(1+INDEX(fx_rets,$AG120,INDEX(fx_ix,1,BD$3)))-1</f>
        <v>1.2284692112951578E-3</v>
      </c>
      <c r="BE120" s="18" cm="1">
        <f t="array" ref="BE120">(1+Y120)*(1+INDEX(fx_rets,$AG120,INDEX(fx_ix,1,BE$3)))-1</f>
        <v>-1.4905256738711126E-2</v>
      </c>
      <c r="BF120" s="19">
        <v>115</v>
      </c>
      <c r="BG120" s="18">
        <f t="shared" si="48"/>
        <v>2.0520833333332877E-3</v>
      </c>
      <c r="BH120" s="18">
        <f t="shared" si="49"/>
        <v>-6.0488743831778047E-3</v>
      </c>
      <c r="BI120" s="18">
        <f t="shared" si="50"/>
        <v>1.2087440900152568E-3</v>
      </c>
      <c r="BJ120" s="18">
        <f t="shared" si="51"/>
        <v>-1.5008208906712506E-2</v>
      </c>
      <c r="BK120" s="18">
        <f t="shared" si="52"/>
        <v>2.6541082855882081E-3</v>
      </c>
      <c r="BL120" s="18">
        <f t="shared" si="53"/>
        <v>-5.459346625225292E-3</v>
      </c>
      <c r="BM120" s="18">
        <f t="shared" si="54"/>
        <v>1.4767185907718083E-3</v>
      </c>
      <c r="BN120" s="18">
        <f t="shared" si="55"/>
        <v>-1.4962265592087576E-2</v>
      </c>
      <c r="BO120" s="18">
        <f t="shared" si="56"/>
        <v>4.0165269094718514E-3</v>
      </c>
      <c r="BP120" s="18">
        <f t="shared" si="57"/>
        <v>-6.6003294128347267E-4</v>
      </c>
      <c r="BQ120" s="18">
        <f t="shared" si="58"/>
        <v>8.4054275631966213E-3</v>
      </c>
      <c r="BR120" s="18">
        <f t="shared" si="59"/>
        <v>-1.4385136826575495E-2</v>
      </c>
      <c r="BS120" s="18">
        <f t="shared" si="60"/>
        <v>6.9373882026695366E-3</v>
      </c>
      <c r="BT120" s="18">
        <f t="shared" si="61"/>
        <v>8.1078507326353133E-3</v>
      </c>
      <c r="BU120" s="18">
        <f t="shared" si="62"/>
        <v>1.4611390831287041E-2</v>
      </c>
      <c r="BV120" s="18">
        <f t="shared" si="63"/>
        <v>-1.3160066083352295E-2</v>
      </c>
      <c r="BW120" s="18">
        <f t="shared" si="64"/>
        <v>-9.8593750000000036E-3</v>
      </c>
      <c r="BX120" s="18">
        <f t="shared" si="65"/>
        <v>-5.2795779851099178E-3</v>
      </c>
      <c r="BY120" s="18">
        <f t="shared" si="66"/>
        <v>-4.1272755418203522E-2</v>
      </c>
      <c r="BZ120" s="18">
        <f t="shared" si="67"/>
        <v>-2.3232445790443035E-2</v>
      </c>
      <c r="CA120" s="18">
        <f t="shared" si="68"/>
        <v>2.0520833333332877E-3</v>
      </c>
      <c r="CB120" s="18">
        <f t="shared" si="69"/>
        <v>-5.9668456047526908E-3</v>
      </c>
      <c r="CC120" s="18">
        <f t="shared" si="70"/>
        <v>1.2284692112951578E-3</v>
      </c>
      <c r="CD120" s="18">
        <f t="shared" si="71"/>
        <v>-1.4905256738711126E-2</v>
      </c>
      <c r="CE120" s="19">
        <v>115</v>
      </c>
      <c r="CF120" s="18">
        <f t="shared" si="76"/>
        <v>4.0165269094718514E-3</v>
      </c>
      <c r="CG120" s="18">
        <f t="shared" si="76"/>
        <v>4.0165269094718514E-3</v>
      </c>
      <c r="CH120" s="18">
        <f t="shared" si="76"/>
        <v>4.0165269094718514E-3</v>
      </c>
      <c r="CI120" s="18">
        <f t="shared" si="76"/>
        <v>0</v>
      </c>
      <c r="CJ120" s="18">
        <f t="shared" si="76"/>
        <v>0</v>
      </c>
      <c r="CK120" s="24">
        <f t="shared" si="76"/>
        <v>4.0165269094718514E-3</v>
      </c>
      <c r="CL120" s="24">
        <f t="shared" si="76"/>
        <v>0</v>
      </c>
    </row>
    <row r="121" spans="1:90" x14ac:dyDescent="0.2">
      <c r="A121" s="19">
        <v>116</v>
      </c>
      <c r="B121" s="16" cm="1">
        <f t="array" ref="B121">INDEX(asset_mu,1,B$3)+INDEX(asset_rets_norm,$A121,B$3)</f>
        <v>2.0510416666666511E-3</v>
      </c>
      <c r="C121" s="16" cm="1">
        <f t="array" ref="C121">INDEX(asset_mu,1,C$3)+INDEX(asset_rets_norm,$A121,C$3)</f>
        <v>3.7324999999999412E-3</v>
      </c>
      <c r="D121" s="16" cm="1">
        <f t="array" ref="D121">INDEX(asset_mu,1,D$3)+INDEX(asset_rets_norm,$A121,D$3)</f>
        <v>4.4874999999999794E-3</v>
      </c>
      <c r="E121" s="16" cm="1">
        <f t="array" ref="E121">INDEX(asset_mu,1,E$3)+INDEX(asset_rets_norm,$A121,E$3)</f>
        <v>5.3333333333331699E-4</v>
      </c>
      <c r="F121" s="16" cm="1">
        <f t="array" ref="F121">INDEX(asset_mu,1,F$3)+INDEX(asset_rets_norm,$A121,F$3)</f>
        <v>1.7512248451227563E-3</v>
      </c>
      <c r="G121" s="16" cm="1">
        <f t="array" ref="G121">INDEX(asset_mu,1,G$3)+INDEX(asset_rets_norm,$A121,G$3)</f>
        <v>4.0630922270319843E-3</v>
      </c>
      <c r="H121" s="16" cm="1">
        <f t="array" ref="H121">INDEX(asset_mu,1,H$3)+INDEX(asset_rets_norm,$A121,H$3)</f>
        <v>4.6532855767989177E-3</v>
      </c>
      <c r="I121" s="16" cm="1">
        <f t="array" ref="I121">INDEX(asset_mu,1,I$3)+INDEX(asset_rets_norm,$A121,I$3)</f>
        <v>7.3201440604356315E-4</v>
      </c>
      <c r="J121" s="16" cm="1">
        <f t="array" ref="J121">INDEX(asset_mu,1,J$3)+INDEX(asset_rets_norm,$A121,J$3)</f>
        <v>4.8373831271070426E-3</v>
      </c>
      <c r="K121" s="16" cm="1">
        <f t="array" ref="K121">INDEX(asset_mu,1,K$3)+INDEX(asset_rets_norm,$A121,K$3)</f>
        <v>6.5205083039758666E-3</v>
      </c>
      <c r="L121" s="16" cm="1">
        <f t="array" ref="L121">INDEX(asset_mu,1,L$3)+INDEX(asset_rets_norm,$A121,L$3)</f>
        <v>9.5727311086242113E-3</v>
      </c>
      <c r="M121" s="16" cm="1">
        <f t="array" ref="M121">INDEX(asset_mu,1,M$3)+INDEX(asset_rets_norm,$A121,M$3)</f>
        <v>2.002988586144663E-3</v>
      </c>
      <c r="N121" s="16" cm="1">
        <f t="array" ref="N121">INDEX(asset_mu,1,N$3)+INDEX(asset_rets_norm,$A121,N$3)</f>
        <v>1.0190841775881535E-2</v>
      </c>
      <c r="O121" s="16" cm="1">
        <f t="array" ref="O121">INDEX(asset_mu,1,O$3)+INDEX(asset_rets_norm,$A121,O$3)</f>
        <v>1.0089100648738886E-2</v>
      </c>
      <c r="P121" s="16" cm="1">
        <f t="array" ref="P121">INDEX(asset_mu,1,P$3)+INDEX(asset_rets_norm,$A121,P$3)</f>
        <v>1.5489548510464824E-2</v>
      </c>
      <c r="Q121" s="16" cm="1">
        <f t="array" ref="Q121">INDEX(asset_mu,1,Q$3)+INDEX(asset_rets_norm,$A121,Q$3)</f>
        <v>5.7069428171890608E-3</v>
      </c>
      <c r="R121" s="16" cm="1">
        <f t="array" ref="R121">INDEX(asset_mu,1,R$3)+INDEX(asset_rets_norm,$A121,R$3)</f>
        <v>1.2190503242910305E-2</v>
      </c>
      <c r="S121" s="16" cm="1">
        <f t="array" ref="S121">INDEX(asset_mu,1,S$3)+INDEX(asset_rets_norm,$A121,S$3)</f>
        <v>-6.5027228296053946E-4</v>
      </c>
      <c r="T121" s="16" cm="1">
        <f t="array" ref="T121">INDEX(asset_mu,1,T$3)+INDEX(asset_rets_norm,$A121,T$3)</f>
        <v>4.151961418355847E-2</v>
      </c>
      <c r="U121" s="16" cm="1">
        <f t="array" ref="U121">INDEX(asset_mu,1,U$3)+INDEX(asset_rets_norm,$A121,U$3)</f>
        <v>-2.2721411158564638E-2</v>
      </c>
      <c r="V121" s="16" cm="1">
        <f t="array" ref="V121">INDEX(asset_mu,1,V$3)+INDEX(asset_rets_norm,$A121,V$3)</f>
        <v>2.0510416666666511E-3</v>
      </c>
      <c r="W121" s="16" cm="1">
        <f t="array" ref="W121">INDEX(asset_mu,1,W$3)+INDEX(asset_rets_norm,$A121,W$3)</f>
        <v>3.8941666666666586E-3</v>
      </c>
      <c r="X121" s="16" cm="1">
        <f t="array" ref="X121">INDEX(asset_mu,1,X$3)+INDEX(asset_rets_norm,$A121,X$3)</f>
        <v>4.611499999999942E-3</v>
      </c>
      <c r="Y121" s="16" cm="1">
        <f t="array" ref="Y121">INDEX(asset_mu,1,Y$3)+INDEX(asset_rets_norm,$A121,Y$3)</f>
        <v>6.265833333334393E-4</v>
      </c>
      <c r="Z121" s="19">
        <v>116</v>
      </c>
      <c r="AA121" s="16" cm="1">
        <f t="array" ref="AA121">INDEX(fx_mu,1,AA$3)+INDEX(fx_rets_norm,$A121,AA$3)</f>
        <v>0</v>
      </c>
      <c r="AB121" s="16" cm="1">
        <f t="array" ref="AB121">INDEX(fx_mu,1,AB$3)+INDEX(fx_rets_norm,$A121,AB$3)</f>
        <v>-5.9613508519535029E-2</v>
      </c>
      <c r="AC121" s="16" cm="1">
        <f t="array" ref="AC121">INDEX(fx_mu,1,AC$3)+INDEX(fx_rets_norm,$A121,AC$3)</f>
        <v>-8.1330028307183375E-2</v>
      </c>
      <c r="AD121" s="16" cm="1">
        <f t="array" ref="AD121">INDEX(fx_mu,1,AD$3)+INDEX(fx_rets_norm,$A121,AD$3)</f>
        <v>-7.839964858302826E-3</v>
      </c>
      <c r="AE121" s="19">
        <v>116</v>
      </c>
      <c r="AF121" s="16">
        <f t="shared" si="47"/>
        <v>0</v>
      </c>
      <c r="AG121" s="19">
        <v>116</v>
      </c>
      <c r="AH121" s="18" cm="1">
        <f t="array" ref="AH121">(1+B121)*(1+INDEX(fx_rets,$AG121,INDEX(fx_ix,1,AH$3)))-1</f>
        <v>2.0510416666665865E-3</v>
      </c>
      <c r="AI121" s="18" cm="1">
        <f t="array" ref="AI121">(1+C121)*(1+INDEX(fx_rets,$AG121,INDEX(fx_ix,1,AI$3)))-1</f>
        <v>-5.6103515940084336E-2</v>
      </c>
      <c r="AJ121" s="18" cm="1">
        <f t="array" ref="AJ121">(1+D121)*(1+INDEX(fx_rets,$AG121,INDEX(fx_ix,1,AJ$3)))-1</f>
        <v>-7.7207496809211906E-2</v>
      </c>
      <c r="AK121" s="18" cm="1">
        <f t="array" ref="AK121">(1+E121)*(1+INDEX(fx_rets,$AG121,INDEX(fx_ix,1,AK$3)))-1</f>
        <v>-7.3108128395606986E-3</v>
      </c>
      <c r="AL121" s="18" cm="1">
        <f t="array" ref="AL121">(1+F121)*(1+INDEX(fx_rets,$AG121,INDEX(fx_ix,1,AL$3)))-1</f>
        <v>1.7512248451228007E-3</v>
      </c>
      <c r="AM121" s="18" cm="1">
        <f t="array" ref="AM121">(1+G121)*(1+INDEX(fx_rets,$AG121,INDEX(fx_ix,1,AM$3)))-1</f>
        <v>-5.5792631475594989E-2</v>
      </c>
      <c r="AN121" s="18" cm="1">
        <f t="array" ref="AN121">(1+H121)*(1+INDEX(fx_rets,$AG121,INDEX(fx_ix,1,AN$3)))-1</f>
        <v>-7.7055194578066977E-2</v>
      </c>
      <c r="AO121" s="18" cm="1">
        <f t="array" ref="AO121">(1+I121)*(1+INDEX(fx_rets,$AG121,INDEX(fx_ix,1,AO$3)))-1</f>
        <v>-7.1136894194783196E-3</v>
      </c>
      <c r="AP121" s="18" cm="1">
        <f t="array" ref="AP121">(1+J121)*(1+INDEX(fx_rets,$AG121,INDEX(fx_ix,1,AP$3)))-1</f>
        <v>4.837383127107131E-3</v>
      </c>
      <c r="AQ121" s="18" cm="1">
        <f t="array" ref="AQ121">(1+K121)*(1+INDEX(fx_rets,$AG121,INDEX(fx_ix,1,AQ$3)))-1</f>
        <v>-5.3481710592889975E-2</v>
      </c>
      <c r="AR121" s="18" cm="1">
        <f t="array" ref="AR121">(1+L121)*(1+INDEX(fx_rets,$AG121,INDEX(fx_ix,1,AR$3)))-1</f>
        <v>-7.2535847690600619E-2</v>
      </c>
      <c r="AS121" s="18" cm="1">
        <f t="array" ref="AS121">(1+M121)*(1+INDEX(fx_rets,$AG121,INDEX(fx_ix,1,AS$3)))-1</f>
        <v>-5.8526796322851959E-3</v>
      </c>
      <c r="AT121" s="18" cm="1">
        <f t="array" ref="AT121">(1+N121)*(1+INDEX(fx_rets,$AG121,INDEX(fx_ix,1,AT$3)))-1</f>
        <v>1.0190841775881587E-2</v>
      </c>
      <c r="AU121" s="18" cm="1">
        <f t="array" ref="AU121">(1+O121)*(1+INDEX(fx_rets,$AG121,INDEX(fx_ix,1,AU$3)))-1</f>
        <v>-5.012585455827423E-2</v>
      </c>
      <c r="AV121" s="18" cm="1">
        <f t="array" ref="AV121">(1+P121)*(1+INDEX(fx_rets,$AG121,INDEX(fx_ix,1,AV$3)))-1</f>
        <v>-6.7100245215540033E-2</v>
      </c>
      <c r="AW121" s="18" cm="1">
        <f t="array" ref="AW121">(1+Q121)*(1+INDEX(fx_rets,$AG121,INDEX(fx_ix,1,AW$3)))-1</f>
        <v>-2.1777642722490276E-3</v>
      </c>
      <c r="AX121" s="18" cm="1">
        <f t="array" ref="AX121">(1+R121)*(1+INDEX(fx_rets,$AG121,INDEX(fx_ix,1,AX$3)))-1</f>
        <v>1.2190503242910378E-2</v>
      </c>
      <c r="AY121" s="18" cm="1">
        <f t="array" ref="AY121">(1+S121)*(1+INDEX(fx_rets,$AG121,INDEX(fx_ix,1,AY$3)))-1</f>
        <v>-6.022501579021533E-2</v>
      </c>
      <c r="AZ121" s="18" cm="1">
        <f t="array" ref="AZ121">(1+T121)*(1+INDEX(fx_rets,$AG121,INDEX(fx_ix,1,AZ$3)))-1</f>
        <v>-4.3187205520476946E-2</v>
      </c>
      <c r="BA121" s="18" cm="1">
        <f t="array" ref="BA121">(1+U121)*(1+INDEX(fx_rets,$AG121,INDEX(fx_ix,1,BA$3)))-1</f>
        <v>-3.0383240951853296E-2</v>
      </c>
      <c r="BB121" s="18" cm="1">
        <f t="array" ref="BB121">(1+V121)*(1+INDEX(fx_rets,$AG121,INDEX(fx_ix,1,BB$3)))-1</f>
        <v>2.0510416666665865E-3</v>
      </c>
      <c r="BC121" s="18" cm="1">
        <f t="array" ref="BC121">(1+W121)*(1+INDEX(fx_rets,$AG121,INDEX(fx_ix,1,BC$3)))-1</f>
        <v>-5.5951486790628113E-2</v>
      </c>
      <c r="BD121" s="18" cm="1">
        <f t="array" ref="BD121">(1+X121)*(1+INDEX(fx_rets,$AG121,INDEX(fx_ix,1,BD$3)))-1</f>
        <v>-7.7093581732721961E-2</v>
      </c>
      <c r="BE121" s="18" cm="1">
        <f t="array" ref="BE121">(1+Y121)*(1+INDEX(fx_rets,$AG121,INDEX(fx_ix,1,BE$3)))-1</f>
        <v>-7.2182939162835913E-3</v>
      </c>
      <c r="BF121" s="19">
        <v>116</v>
      </c>
      <c r="BG121" s="18">
        <f t="shared" si="48"/>
        <v>2.0510416666665865E-3</v>
      </c>
      <c r="BH121" s="18">
        <f t="shared" si="49"/>
        <v>-5.6103515940084336E-2</v>
      </c>
      <c r="BI121" s="18">
        <f t="shared" si="50"/>
        <v>-7.7207496809211906E-2</v>
      </c>
      <c r="BJ121" s="18">
        <f t="shared" si="51"/>
        <v>-7.3108128395606986E-3</v>
      </c>
      <c r="BK121" s="18">
        <f t="shared" si="52"/>
        <v>1.7512248451228007E-3</v>
      </c>
      <c r="BL121" s="18">
        <f t="shared" si="53"/>
        <v>-5.5792631475594989E-2</v>
      </c>
      <c r="BM121" s="18">
        <f t="shared" si="54"/>
        <v>-7.7055194578066977E-2</v>
      </c>
      <c r="BN121" s="18">
        <f t="shared" si="55"/>
        <v>-7.1136894194783196E-3</v>
      </c>
      <c r="BO121" s="18">
        <f t="shared" si="56"/>
        <v>4.837383127107131E-3</v>
      </c>
      <c r="BP121" s="18">
        <f t="shared" si="57"/>
        <v>-5.3481710592889975E-2</v>
      </c>
      <c r="BQ121" s="18">
        <f t="shared" si="58"/>
        <v>-7.2535847690600619E-2</v>
      </c>
      <c r="BR121" s="18">
        <f t="shared" si="59"/>
        <v>-5.8526796322851959E-3</v>
      </c>
      <c r="BS121" s="18">
        <f t="shared" si="60"/>
        <v>1.0190841775881587E-2</v>
      </c>
      <c r="BT121" s="18">
        <f t="shared" si="61"/>
        <v>-5.012585455827423E-2</v>
      </c>
      <c r="BU121" s="18">
        <f t="shared" si="62"/>
        <v>-6.7100245215540033E-2</v>
      </c>
      <c r="BV121" s="18">
        <f t="shared" si="63"/>
        <v>-2.1777642722490276E-3</v>
      </c>
      <c r="BW121" s="18">
        <f t="shared" si="64"/>
        <v>1.2190503242910378E-2</v>
      </c>
      <c r="BX121" s="18">
        <f t="shared" si="65"/>
        <v>-6.022501579021533E-2</v>
      </c>
      <c r="BY121" s="18">
        <f t="shared" si="66"/>
        <v>-4.3187205520476946E-2</v>
      </c>
      <c r="BZ121" s="18">
        <f t="shared" si="67"/>
        <v>-3.0383240951853296E-2</v>
      </c>
      <c r="CA121" s="18">
        <f t="shared" si="68"/>
        <v>2.0510416666665865E-3</v>
      </c>
      <c r="CB121" s="18">
        <f t="shared" si="69"/>
        <v>-5.5951486790628113E-2</v>
      </c>
      <c r="CC121" s="18">
        <f t="shared" si="70"/>
        <v>-7.7093581732721961E-2</v>
      </c>
      <c r="CD121" s="18">
        <f t="shared" si="71"/>
        <v>-7.2182939162835913E-3</v>
      </c>
      <c r="CE121" s="19">
        <v>116</v>
      </c>
      <c r="CF121" s="18">
        <f t="shared" si="76"/>
        <v>4.837383127107131E-3</v>
      </c>
      <c r="CG121" s="18">
        <f t="shared" si="76"/>
        <v>4.837383127107131E-3</v>
      </c>
      <c r="CH121" s="18">
        <f t="shared" si="76"/>
        <v>4.837383127107131E-3</v>
      </c>
      <c r="CI121" s="18">
        <f t="shared" si="76"/>
        <v>0</v>
      </c>
      <c r="CJ121" s="18">
        <f t="shared" si="76"/>
        <v>0</v>
      </c>
      <c r="CK121" s="24">
        <f t="shared" si="76"/>
        <v>4.837383127107131E-3</v>
      </c>
      <c r="CL121" s="24">
        <f t="shared" si="76"/>
        <v>0</v>
      </c>
    </row>
    <row r="122" spans="1:90" x14ac:dyDescent="0.2">
      <c r="A122" s="19">
        <v>117</v>
      </c>
      <c r="B122" s="16" cm="1">
        <f t="array" ref="B122">INDEX(asset_mu,1,B$3)+INDEX(asset_rets_norm,$A122,B$3)</f>
        <v>2.0713583333333177E-3</v>
      </c>
      <c r="C122" s="16" cm="1">
        <f t="array" ref="C122">INDEX(asset_mu,1,C$3)+INDEX(asset_rets_norm,$A122,C$3)</f>
        <v>3.7591666666666078E-3</v>
      </c>
      <c r="D122" s="16" cm="1">
        <f t="array" ref="D122">INDEX(asset_mu,1,D$3)+INDEX(asset_rets_norm,$A122,D$3)</f>
        <v>4.4666666666666466E-3</v>
      </c>
      <c r="E122" s="16" cm="1">
        <f t="array" ref="E122">INDEX(asset_mu,1,E$3)+INDEX(asset_rets_norm,$A122,E$3)</f>
        <v>5.7499999999998362E-4</v>
      </c>
      <c r="F122" s="16" cm="1">
        <f t="array" ref="F122">INDEX(asset_mu,1,F$3)+INDEX(asset_rets_norm,$A122,F$3)</f>
        <v>3.6933741574962211E-3</v>
      </c>
      <c r="G122" s="16" cm="1">
        <f t="array" ref="G122">INDEX(asset_mu,1,G$3)+INDEX(asset_rets_norm,$A122,G$3)</f>
        <v>8.394412538006258E-3</v>
      </c>
      <c r="H122" s="16" cm="1">
        <f t="array" ref="H122">INDEX(asset_mu,1,H$3)+INDEX(asset_rets_norm,$A122,H$3)</f>
        <v>9.7276264591439586E-3</v>
      </c>
      <c r="I122" s="16" cm="1">
        <f t="array" ref="I122">INDEX(asset_mu,1,I$3)+INDEX(asset_rets_norm,$A122,I$3)</f>
        <v>2.7308547575391495E-4</v>
      </c>
      <c r="J122" s="16" cm="1">
        <f t="array" ref="J122">INDEX(asset_mu,1,J$3)+INDEX(asset_rets_norm,$A122,J$3)</f>
        <v>7.9057868939919288E-3</v>
      </c>
      <c r="K122" s="16" cm="1">
        <f t="array" ref="K122">INDEX(asset_mu,1,K$3)+INDEX(asset_rets_norm,$A122,K$3)</f>
        <v>1.2640901519720846E-2</v>
      </c>
      <c r="L122" s="16" cm="1">
        <f t="array" ref="L122">INDEX(asset_mu,1,L$3)+INDEX(asset_rets_norm,$A122,L$3)</f>
        <v>1.2651097203747675E-2</v>
      </c>
      <c r="M122" s="16" cm="1">
        <f t="array" ref="M122">INDEX(asset_mu,1,M$3)+INDEX(asset_rets_norm,$A122,M$3)</f>
        <v>-2.4326268138919762E-4</v>
      </c>
      <c r="N122" s="16" cm="1">
        <f t="array" ref="N122">INDEX(asset_mu,1,N$3)+INDEX(asset_rets_norm,$A122,N$3)</f>
        <v>9.4669638275745628E-3</v>
      </c>
      <c r="O122" s="16" cm="1">
        <f t="array" ref="O122">INDEX(asset_mu,1,O$3)+INDEX(asset_rets_norm,$A122,O$3)</f>
        <v>1.5395562283137626E-2</v>
      </c>
      <c r="P122" s="16" cm="1">
        <f t="array" ref="P122">INDEX(asset_mu,1,P$3)+INDEX(asset_rets_norm,$A122,P$3)</f>
        <v>1.3315541705344014E-2</v>
      </c>
      <c r="Q122" s="16" cm="1">
        <f t="array" ref="Q122">INDEX(asset_mu,1,Q$3)+INDEX(asset_rets_norm,$A122,Q$3)</f>
        <v>-1.4864921291077005E-3</v>
      </c>
      <c r="R122" s="16" cm="1">
        <f t="array" ref="R122">INDEX(asset_mu,1,R$3)+INDEX(asset_rets_norm,$A122,R$3)</f>
        <v>-9.0791453271283087E-2</v>
      </c>
      <c r="S122" s="16" cm="1">
        <f t="array" ref="S122">INDEX(asset_mu,1,S$3)+INDEX(asset_rets_norm,$A122,S$3)</f>
        <v>-9.7286392146492692E-2</v>
      </c>
      <c r="T122" s="16" cm="1">
        <f t="array" ref="T122">INDEX(asset_mu,1,T$3)+INDEX(asset_rets_norm,$A122,T$3)</f>
        <v>-0.13024695738565811</v>
      </c>
      <c r="U122" s="16" cm="1">
        <f t="array" ref="U122">INDEX(asset_mu,1,U$3)+INDEX(asset_rets_norm,$A122,U$3)</f>
        <v>-0.1386849253453909</v>
      </c>
      <c r="V122" s="16" cm="1">
        <f t="array" ref="V122">INDEX(asset_mu,1,V$3)+INDEX(asset_rets_norm,$A122,V$3)</f>
        <v>2.0713583333333177E-3</v>
      </c>
      <c r="W122" s="16" cm="1">
        <f t="array" ref="W122">INDEX(asset_mu,1,W$3)+INDEX(asset_rets_norm,$A122,W$3)</f>
        <v>3.901749999999992E-3</v>
      </c>
      <c r="X122" s="16" cm="1">
        <f t="array" ref="X122">INDEX(asset_mu,1,X$3)+INDEX(asset_rets_norm,$A122,X$3)</f>
        <v>4.5970833333332742E-3</v>
      </c>
      <c r="Y122" s="16" cm="1">
        <f t="array" ref="Y122">INDEX(asset_mu,1,Y$3)+INDEX(asset_rets_norm,$A122,Y$3)</f>
        <v>7.1433333333343924E-4</v>
      </c>
      <c r="Z122" s="19">
        <v>117</v>
      </c>
      <c r="AA122" s="16" cm="1">
        <f t="array" ref="AA122">INDEX(fx_mu,1,AA$3)+INDEX(fx_rets_norm,$A122,AA$3)</f>
        <v>0</v>
      </c>
      <c r="AB122" s="16" cm="1">
        <f t="array" ref="AB122">INDEX(fx_mu,1,AB$3)+INDEX(fx_rets_norm,$A122,AB$3)</f>
        <v>-3.9638814955285505E-2</v>
      </c>
      <c r="AC122" s="16" cm="1">
        <f t="array" ref="AC122">INDEX(fx_mu,1,AC$3)+INDEX(fx_rets_norm,$A122,AC$3)</f>
        <v>-2.1453461316702664E-2</v>
      </c>
      <c r="AD122" s="16" cm="1">
        <f t="array" ref="AD122">INDEX(fx_mu,1,AD$3)+INDEX(fx_rets_norm,$A122,AD$3)</f>
        <v>2.559932123215827E-2</v>
      </c>
      <c r="AE122" s="19">
        <v>117</v>
      </c>
      <c r="AF122" s="16">
        <f t="shared" si="47"/>
        <v>0</v>
      </c>
      <c r="AG122" s="19">
        <v>117</v>
      </c>
      <c r="AH122" s="18" cm="1">
        <f t="array" ref="AH122">(1+B122)*(1+INDEX(fx_rets,$AG122,INDEX(fx_ix,1,AH$3)))-1</f>
        <v>2.071358333333384E-3</v>
      </c>
      <c r="AI122" s="18" cm="1">
        <f t="array" ref="AI122">(1+C122)*(1+INDEX(fx_rets,$AG122,INDEX(fx_ix,1,AI$3)))-1</f>
        <v>-3.6028657200505076E-2</v>
      </c>
      <c r="AJ122" s="18" cm="1">
        <f t="array" ref="AJ122">(1+D122)*(1+INDEX(fx_rets,$AG122,INDEX(fx_ix,1,AJ$3)))-1</f>
        <v>-1.7082620110584035E-2</v>
      </c>
      <c r="AK122" s="18" cm="1">
        <f t="array" ref="AK122">(1+E122)*(1+INDEX(fx_rets,$AG122,INDEX(fx_ix,1,AK$3)))-1</f>
        <v>2.6189040841866795E-2</v>
      </c>
      <c r="AL122" s="18" cm="1">
        <f t="array" ref="AL122">(1+F122)*(1+INDEX(fx_rets,$AG122,INDEX(fx_ix,1,AL$3)))-1</f>
        <v>3.6933741574962653E-3</v>
      </c>
      <c r="AM122" s="18" cm="1">
        <f t="array" ref="AM122">(1+G122)*(1+INDEX(fx_rets,$AG122,INDEX(fx_ix,1,AM$3)))-1</f>
        <v>-3.1577146982531668E-2</v>
      </c>
      <c r="AN122" s="18" cm="1">
        <f t="array" ref="AN122">(1+H122)*(1+INDEX(fx_rets,$AG122,INDEX(fx_ix,1,AN$3)))-1</f>
        <v>-1.1934526115503274E-2</v>
      </c>
      <c r="AO122" s="18" cm="1">
        <f t="array" ref="AO122">(1+I122)*(1+INDEX(fx_rets,$AG122,INDEX(fx_ix,1,AO$3)))-1</f>
        <v>2.5879397510730096E-2</v>
      </c>
      <c r="AP122" s="18" cm="1">
        <f t="array" ref="AP122">(1+J122)*(1+INDEX(fx_rets,$AG122,INDEX(fx_ix,1,AP$3)))-1</f>
        <v>7.9057868939920173E-3</v>
      </c>
      <c r="AQ122" s="18" cm="1">
        <f t="array" ref="AQ122">(1+K122)*(1+INDEX(fx_rets,$AG122,INDEX(fx_ix,1,AQ$3)))-1</f>
        <v>-2.7498983791772846E-2</v>
      </c>
      <c r="AR122" s="18" cm="1">
        <f t="array" ref="AR122">(1+L122)*(1+INDEX(fx_rets,$AG122,INDEX(fx_ix,1,AR$3)))-1</f>
        <v>-9.0737739374294746E-3</v>
      </c>
      <c r="AS122" s="18" cm="1">
        <f t="array" ref="AS122">(1+M122)*(1+INDEX(fx_rets,$AG122,INDEX(fx_ix,1,AS$3)))-1</f>
        <v>2.5349831191244565E-2</v>
      </c>
      <c r="AT122" s="18" cm="1">
        <f t="array" ref="AT122">(1+N122)*(1+INDEX(fx_rets,$AG122,INDEX(fx_ix,1,AT$3)))-1</f>
        <v>9.4669638275746149E-3</v>
      </c>
      <c r="AU122" s="18" cm="1">
        <f t="array" ref="AU122">(1+O122)*(1+INDEX(fx_rets,$AG122,INDEX(fx_ix,1,AU$3)))-1</f>
        <v>-2.4853514516621766E-2</v>
      </c>
      <c r="AV122" s="18" cm="1">
        <f t="array" ref="AV122">(1+P122)*(1+INDEX(fx_rets,$AG122,INDEX(fx_ix,1,AV$3)))-1</f>
        <v>-8.423584070245127E-3</v>
      </c>
      <c r="AW122" s="18" cm="1">
        <f t="array" ref="AW122">(1+Q122)*(1+INDEX(fx_rets,$AG122,INDEX(fx_ix,1,AW$3)))-1</f>
        <v>2.407477591352869E-2</v>
      </c>
      <c r="AX122" s="18" cm="1">
        <f t="array" ref="AX122">(1+R122)*(1+INDEX(fx_rets,$AG122,INDEX(fx_ix,1,AX$3)))-1</f>
        <v>-9.0791453271283129E-2</v>
      </c>
      <c r="AY122" s="18" cm="1">
        <f t="array" ref="AY122">(1+S122)*(1+INDEX(fx_rets,$AG122,INDEX(fx_ix,1,AY$3)))-1</f>
        <v>-0.1330688898058161</v>
      </c>
      <c r="AZ122" s="18" cm="1">
        <f t="array" ref="AZ122">(1+T122)*(1+INDEX(fx_rets,$AG122,INDEX(fx_ix,1,AZ$3)))-1</f>
        <v>-0.1489061706404694</v>
      </c>
      <c r="BA122" s="18" cm="1">
        <f t="array" ref="BA122">(1+U122)*(1+INDEX(fx_rets,$AG122,INDEX(fx_ix,1,BA$3)))-1</f>
        <v>-0.11663584406720706</v>
      </c>
      <c r="BB122" s="18" cm="1">
        <f t="array" ref="BB122">(1+V122)*(1+INDEX(fx_rets,$AG122,INDEX(fx_ix,1,BB$3)))-1</f>
        <v>2.071358333333384E-3</v>
      </c>
      <c r="BC122" s="18" cm="1">
        <f t="array" ref="BC122">(1+W122)*(1+INDEX(fx_rets,$AG122,INDEX(fx_ix,1,BC$3)))-1</f>
        <v>-3.5891725701537314E-2</v>
      </c>
      <c r="BD122" s="18" cm="1">
        <f t="array" ref="BD122">(1+X122)*(1+INDEX(fx_rets,$AG122,INDEX(fx_ix,1,BD$3)))-1</f>
        <v>-1.6955001332830677E-2</v>
      </c>
      <c r="BE122" s="18" cm="1">
        <f t="array" ref="BE122">(1+Y122)*(1+INDEX(fx_rets,$AG122,INDEX(fx_ix,1,BE$3)))-1</f>
        <v>2.6331941013958637E-2</v>
      </c>
      <c r="BF122" s="19">
        <v>117</v>
      </c>
      <c r="BG122" s="18">
        <f t="shared" si="48"/>
        <v>2.071358333333384E-3</v>
      </c>
      <c r="BH122" s="18">
        <f t="shared" si="49"/>
        <v>-3.6028657200505076E-2</v>
      </c>
      <c r="BI122" s="18">
        <f t="shared" si="50"/>
        <v>-1.7082620110584035E-2</v>
      </c>
      <c r="BJ122" s="18">
        <f t="shared" si="51"/>
        <v>2.6189040841866795E-2</v>
      </c>
      <c r="BK122" s="18">
        <f t="shared" si="52"/>
        <v>3.6933741574962653E-3</v>
      </c>
      <c r="BL122" s="18">
        <f t="shared" si="53"/>
        <v>-3.1577146982531668E-2</v>
      </c>
      <c r="BM122" s="18">
        <f t="shared" si="54"/>
        <v>-1.1934526115503274E-2</v>
      </c>
      <c r="BN122" s="18">
        <f t="shared" si="55"/>
        <v>2.5879397510730096E-2</v>
      </c>
      <c r="BO122" s="18">
        <f t="shared" si="56"/>
        <v>7.9057868939920173E-3</v>
      </c>
      <c r="BP122" s="18">
        <f t="shared" si="57"/>
        <v>-2.7498983791772846E-2</v>
      </c>
      <c r="BQ122" s="18">
        <f t="shared" si="58"/>
        <v>-9.0737739374294746E-3</v>
      </c>
      <c r="BR122" s="18">
        <f t="shared" si="59"/>
        <v>2.5349831191244565E-2</v>
      </c>
      <c r="BS122" s="18">
        <f t="shared" si="60"/>
        <v>9.4669638275746149E-3</v>
      </c>
      <c r="BT122" s="18">
        <f t="shared" si="61"/>
        <v>-2.4853514516621766E-2</v>
      </c>
      <c r="BU122" s="18">
        <f t="shared" si="62"/>
        <v>-8.423584070245127E-3</v>
      </c>
      <c r="BV122" s="18">
        <f t="shared" si="63"/>
        <v>2.407477591352869E-2</v>
      </c>
      <c r="BW122" s="18">
        <f t="shared" si="64"/>
        <v>-9.0791453271283129E-2</v>
      </c>
      <c r="BX122" s="18">
        <f t="shared" si="65"/>
        <v>-0.1330688898058161</v>
      </c>
      <c r="BY122" s="18">
        <f t="shared" si="66"/>
        <v>-0.1489061706404694</v>
      </c>
      <c r="BZ122" s="18">
        <f t="shared" si="67"/>
        <v>-0.11663584406720706</v>
      </c>
      <c r="CA122" s="18">
        <f t="shared" si="68"/>
        <v>2.071358333333384E-3</v>
      </c>
      <c r="CB122" s="18">
        <f t="shared" si="69"/>
        <v>-3.5891725701537314E-2</v>
      </c>
      <c r="CC122" s="18">
        <f t="shared" si="70"/>
        <v>-1.6955001332830677E-2</v>
      </c>
      <c r="CD122" s="18">
        <f t="shared" si="71"/>
        <v>2.6331941013958637E-2</v>
      </c>
      <c r="CE122" s="19">
        <v>117</v>
      </c>
      <c r="CF122" s="18">
        <f t="shared" si="76"/>
        <v>7.9057868939920173E-3</v>
      </c>
      <c r="CG122" s="18">
        <f t="shared" si="76"/>
        <v>7.9057868939920173E-3</v>
      </c>
      <c r="CH122" s="18">
        <f t="shared" si="76"/>
        <v>7.9057868939920173E-3</v>
      </c>
      <c r="CI122" s="18">
        <f t="shared" si="76"/>
        <v>0</v>
      </c>
      <c r="CJ122" s="18">
        <f t="shared" si="76"/>
        <v>0</v>
      </c>
      <c r="CK122" s="24">
        <f t="shared" si="76"/>
        <v>7.9057868939920173E-3</v>
      </c>
      <c r="CL122" s="24">
        <f t="shared" si="76"/>
        <v>0</v>
      </c>
    </row>
    <row r="123" spans="1:90" x14ac:dyDescent="0.2">
      <c r="A123" s="19">
        <v>118</v>
      </c>
      <c r="B123" s="16" cm="1">
        <f t="array" ref="B123">INDEX(asset_mu,1,B$3)+INDEX(asset_rets_norm,$A123,B$3)</f>
        <v>3.2718749999999844E-3</v>
      </c>
      <c r="C123" s="16" cm="1">
        <f t="array" ref="C123">INDEX(asset_mu,1,C$3)+INDEX(asset_rets_norm,$A123,C$3)</f>
        <v>4.208333333333274E-3</v>
      </c>
      <c r="D123" s="16" cm="1">
        <f t="array" ref="D123">INDEX(asset_mu,1,D$3)+INDEX(asset_rets_norm,$A123,D$3)</f>
        <v>5.0624999999999802E-3</v>
      </c>
      <c r="E123" s="16" cm="1">
        <f t="array" ref="E123">INDEX(asset_mu,1,E$3)+INDEX(asset_rets_norm,$A123,E$3)</f>
        <v>7.7187499999998362E-4</v>
      </c>
      <c r="F123" s="16" cm="1">
        <f t="array" ref="F123">INDEX(asset_mu,1,F$3)+INDEX(asset_rets_norm,$A123,F$3)</f>
        <v>3.2569354603253055E-3</v>
      </c>
      <c r="G123" s="16" cm="1">
        <f t="array" ref="G123">INDEX(asset_mu,1,G$3)+INDEX(asset_rets_norm,$A123,G$3)</f>
        <v>6.0449364553365921E-3</v>
      </c>
      <c r="H123" s="16" cm="1">
        <f t="array" ref="H123">INDEX(asset_mu,1,H$3)+INDEX(asset_rets_norm,$A123,H$3)</f>
        <v>5.0174584079105931E-3</v>
      </c>
      <c r="I123" s="16" cm="1">
        <f t="array" ref="I123">INDEX(asset_mu,1,I$3)+INDEX(asset_rets_norm,$A123,I$3)</f>
        <v>1.2968018720748433E-3</v>
      </c>
      <c r="J123" s="16" cm="1">
        <f t="array" ref="J123">INDEX(asset_mu,1,J$3)+INDEX(asset_rets_norm,$A123,J$3)</f>
        <v>9.1985144522922727E-3</v>
      </c>
      <c r="K123" s="16" cm="1">
        <f t="array" ref="K123">INDEX(asset_mu,1,K$3)+INDEX(asset_rets_norm,$A123,K$3)</f>
        <v>1.7031953042544443E-2</v>
      </c>
      <c r="L123" s="16" cm="1">
        <f t="array" ref="L123">INDEX(asset_mu,1,L$3)+INDEX(asset_rets_norm,$A123,L$3)</f>
        <v>1.9265347138729839E-2</v>
      </c>
      <c r="M123" s="16" cm="1">
        <f t="array" ref="M123">INDEX(asset_mu,1,M$3)+INDEX(asset_rets_norm,$A123,M$3)</f>
        <v>4.8399894207881069E-3</v>
      </c>
      <c r="N123" s="16" cm="1">
        <f t="array" ref="N123">INDEX(asset_mu,1,N$3)+INDEX(asset_rets_norm,$A123,N$3)</f>
        <v>1.829186584375914E-2</v>
      </c>
      <c r="O123" s="16" cm="1">
        <f t="array" ref="O123">INDEX(asset_mu,1,O$3)+INDEX(asset_rets_norm,$A123,O$3)</f>
        <v>2.4303505111347351E-2</v>
      </c>
      <c r="P123" s="16" cm="1">
        <f t="array" ref="P123">INDEX(asset_mu,1,P$3)+INDEX(asset_rets_norm,$A123,P$3)</f>
        <v>1.8661471292120389E-2</v>
      </c>
      <c r="Q123" s="16" cm="1">
        <f t="array" ref="Q123">INDEX(asset_mu,1,Q$3)+INDEX(asset_rets_norm,$A123,Q$3)</f>
        <v>8.756596719830952E-3</v>
      </c>
      <c r="R123" s="16" cm="1">
        <f t="array" ref="R123">INDEX(asset_mu,1,R$3)+INDEX(asset_rets_norm,$A123,R$3)</f>
        <v>-0.16942453444905523</v>
      </c>
      <c r="S123" s="16" cm="1">
        <f t="array" ref="S123">INDEX(asset_mu,1,S$3)+INDEX(asset_rets_norm,$A123,S$3)</f>
        <v>-0.14694226844842329</v>
      </c>
      <c r="T123" s="16" cm="1">
        <f t="array" ref="T123">INDEX(asset_mu,1,T$3)+INDEX(asset_rets_norm,$A123,T$3)</f>
        <v>-0.10711175024732529</v>
      </c>
      <c r="U123" s="16" cm="1">
        <f t="array" ref="U123">INDEX(asset_mu,1,U$3)+INDEX(asset_rets_norm,$A123,U$3)</f>
        <v>-0.23826939233702737</v>
      </c>
      <c r="V123" s="16" cm="1">
        <f t="array" ref="V123">INDEX(asset_mu,1,V$3)+INDEX(asset_rets_norm,$A123,V$3)</f>
        <v>3.2718749999999844E-3</v>
      </c>
      <c r="W123" s="16" cm="1">
        <f t="array" ref="W123">INDEX(asset_mu,1,W$3)+INDEX(asset_rets_norm,$A123,W$3)</f>
        <v>3.8458333333332533E-4</v>
      </c>
      <c r="X123" s="16" cm="1">
        <f t="array" ref="X123">INDEX(asset_mu,1,X$3)+INDEX(asset_rets_norm,$A123,X$3)</f>
        <v>1.4950833333332747E-3</v>
      </c>
      <c r="Y123" s="16" cm="1">
        <f t="array" ref="Y123">INDEX(asset_mu,1,Y$3)+INDEX(asset_rets_norm,$A123,Y$3)</f>
        <v>-1.2436666666665608E-3</v>
      </c>
      <c r="Z123" s="19">
        <v>118</v>
      </c>
      <c r="AA123" s="16" cm="1">
        <f t="array" ref="AA123">INDEX(fx_mu,1,AA$3)+INDEX(fx_rets_norm,$A123,AA$3)</f>
        <v>0</v>
      </c>
      <c r="AB123" s="16" cm="1">
        <f t="array" ref="AB123">INDEX(fx_mu,1,AB$3)+INDEX(fx_rets_norm,$A123,AB$3)</f>
        <v>-9.6665393076058106E-2</v>
      </c>
      <c r="AC123" s="16" cm="1">
        <f t="array" ref="AC123">INDEX(fx_mu,1,AC$3)+INDEX(fx_rets_norm,$A123,AC$3)</f>
        <v>-9.6446872339289044E-2</v>
      </c>
      <c r="AD123" s="16" cm="1">
        <f t="array" ref="AD123">INDEX(fx_mu,1,AD$3)+INDEX(fx_rets_norm,$A123,AD$3)</f>
        <v>7.783535279592449E-2</v>
      </c>
      <c r="AE123" s="19">
        <v>118</v>
      </c>
      <c r="AF123" s="16">
        <f t="shared" si="47"/>
        <v>0</v>
      </c>
      <c r="AG123" s="19">
        <v>118</v>
      </c>
      <c r="AH123" s="18" cm="1">
        <f t="array" ref="AH123">(1+B123)*(1+INDEX(fx_rets,$AG123,INDEX(fx_ix,1,AH$3)))-1</f>
        <v>3.2718750000000352E-3</v>
      </c>
      <c r="AI123" s="18" cm="1">
        <f t="array" ref="AI123">(1+C123)*(1+INDEX(fx_rets,$AG123,INDEX(fx_ix,1,AI$3)))-1</f>
        <v>-9.2863859938586479E-2</v>
      </c>
      <c r="AJ123" s="18" cm="1">
        <f t="array" ref="AJ123">(1+D123)*(1+INDEX(fx_rets,$AG123,INDEX(fx_ix,1,AJ$3)))-1</f>
        <v>-9.1872634630506766E-2</v>
      </c>
      <c r="AK123" s="18" cm="1">
        <f t="array" ref="AK123">(1+E123)*(1+INDEX(fx_rets,$AG123,INDEX(fx_ix,1,AK$3)))-1</f>
        <v>7.8667306958863925E-2</v>
      </c>
      <c r="AL123" s="18" cm="1">
        <f t="array" ref="AL123">(1+F123)*(1+INDEX(fx_rets,$AG123,INDEX(fx_ix,1,AL$3)))-1</f>
        <v>3.2569354603253498E-3</v>
      </c>
      <c r="AM123" s="18" cm="1">
        <f t="array" ref="AM123">(1+G123)*(1+INDEX(fx_rets,$AG123,INDEX(fx_ix,1,AM$3)))-1</f>
        <v>-9.1204792779296495E-2</v>
      </c>
      <c r="AN123" s="18" cm="1">
        <f t="array" ref="AN123">(1+H123)*(1+INDEX(fx_rets,$AG123,INDEX(fx_ix,1,AN$3)))-1</f>
        <v>-9.191333210191388E-2</v>
      </c>
      <c r="AO123" s="18" cm="1">
        <f t="array" ref="AO123">(1+I123)*(1+INDEX(fx_rets,$AG123,INDEX(fx_ix,1,AO$3)))-1</f>
        <v>7.9233091699218772E-2</v>
      </c>
      <c r="AP123" s="18" cm="1">
        <f t="array" ref="AP123">(1+J123)*(1+INDEX(fx_rets,$AG123,INDEX(fx_ix,1,AP$3)))-1</f>
        <v>9.1985144522923612E-3</v>
      </c>
      <c r="AQ123" s="18" cm="1">
        <f t="array" ref="AQ123">(1+K123)*(1+INDEX(fx_rets,$AG123,INDEX(fx_ix,1,AQ$3)))-1</f>
        <v>-8.1279840469224207E-2</v>
      </c>
      <c r="AR123" s="18" cm="1">
        <f t="array" ref="AR123">(1+L123)*(1+INDEX(fx_rets,$AG123,INDEX(fx_ix,1,AR$3)))-1</f>
        <v>-7.9039607676620327E-2</v>
      </c>
      <c r="AS123" s="18" cm="1">
        <f t="array" ref="AS123">(1+M123)*(1+INDEX(fx_rets,$AG123,INDEX(fx_ix,1,AS$3)))-1</f>
        <v>8.3052064500808154E-2</v>
      </c>
      <c r="AT123" s="18" cm="1">
        <f t="array" ref="AT123">(1+N123)*(1+INDEX(fx_rets,$AG123,INDEX(fx_ix,1,AT$3)))-1</f>
        <v>1.8291865843759192E-2</v>
      </c>
      <c r="AU123" s="18" cm="1">
        <f t="array" ref="AU123">(1+O123)*(1+INDEX(fx_rets,$AG123,INDEX(fx_ix,1,AU$3)))-1</f>
        <v>-7.4711195839425204E-2</v>
      </c>
      <c r="AV123" s="18" cm="1">
        <f t="array" ref="AV123">(1+P123)*(1+INDEX(fx_rets,$AG123,INDEX(fx_ix,1,AV$3)))-1</f>
        <v>-7.958524158654301E-2</v>
      </c>
      <c r="AW123" s="18" cm="1">
        <f t="array" ref="AW123">(1+Q123)*(1+INDEX(fx_rets,$AG123,INDEX(fx_ix,1,AW$3)))-1</f>
        <v>8.7273522310735041E-2</v>
      </c>
      <c r="AX123" s="18" cm="1">
        <f t="array" ref="AX123">(1+R123)*(1+INDEX(fx_rets,$AG123,INDEX(fx_ix,1,AX$3)))-1</f>
        <v>-0.16942453444905525</v>
      </c>
      <c r="AY123" s="18" cm="1">
        <f t="array" ref="AY123">(1+S123)*(1+INDEX(fx_rets,$AG123,INDEX(fx_ix,1,AY$3)))-1</f>
        <v>-0.2294034293854269</v>
      </c>
      <c r="AZ123" s="18" cm="1">
        <f t="array" ref="AZ123">(1+T123)*(1+INDEX(fx_rets,$AG123,INDEX(fx_ix,1,AZ$3)))-1</f>
        <v>-0.1932280292844728</v>
      </c>
      <c r="BA123" s="18" cm="1">
        <f t="array" ref="BA123">(1+U123)*(1+INDEX(fx_rets,$AG123,INDEX(fx_ix,1,BA$3)))-1</f>
        <v>-0.17897982175412586</v>
      </c>
      <c r="BB123" s="18" cm="1">
        <f t="array" ref="BB123">(1+V123)*(1+INDEX(fx_rets,$AG123,INDEX(fx_ix,1,BB$3)))-1</f>
        <v>3.2718750000000352E-3</v>
      </c>
      <c r="BC123" s="18" cm="1">
        <f t="array" ref="BC123">(1+W123)*(1+INDEX(fx_rets,$AG123,INDEX(fx_ix,1,BC$3)))-1</f>
        <v>-9.6317985641811932E-2</v>
      </c>
      <c r="BD123" s="18" cm="1">
        <f t="array" ref="BD123">(1+X123)*(1+INDEX(fx_rets,$AG123,INDEX(fx_ix,1,BD$3)))-1</f>
        <v>-9.5095985117342297E-2</v>
      </c>
      <c r="BE123" s="18" cm="1">
        <f t="array" ref="BE123">(1+Y123)*(1+INDEX(fx_rets,$AG123,INDEX(fx_ix,1,BE$3)))-1</f>
        <v>7.6494884895497606E-2</v>
      </c>
      <c r="BF123" s="19">
        <v>118</v>
      </c>
      <c r="BG123" s="18">
        <f t="shared" si="48"/>
        <v>3.2718750000000352E-3</v>
      </c>
      <c r="BH123" s="18">
        <f t="shared" si="49"/>
        <v>-9.2863859938586479E-2</v>
      </c>
      <c r="BI123" s="18">
        <f t="shared" si="50"/>
        <v>-9.1872634630506766E-2</v>
      </c>
      <c r="BJ123" s="18">
        <f t="shared" si="51"/>
        <v>7.8667306958863925E-2</v>
      </c>
      <c r="BK123" s="18">
        <f t="shared" si="52"/>
        <v>3.2569354603253498E-3</v>
      </c>
      <c r="BL123" s="18">
        <f t="shared" si="53"/>
        <v>-9.1204792779296495E-2</v>
      </c>
      <c r="BM123" s="18">
        <f t="shared" si="54"/>
        <v>-9.191333210191388E-2</v>
      </c>
      <c r="BN123" s="18">
        <f t="shared" si="55"/>
        <v>7.9233091699218772E-2</v>
      </c>
      <c r="BO123" s="18">
        <f t="shared" si="56"/>
        <v>9.1985144522923612E-3</v>
      </c>
      <c r="BP123" s="18">
        <f t="shared" si="57"/>
        <v>-8.1279840469224207E-2</v>
      </c>
      <c r="BQ123" s="18">
        <f t="shared" si="58"/>
        <v>-7.9039607676620327E-2</v>
      </c>
      <c r="BR123" s="18">
        <f t="shared" si="59"/>
        <v>8.3052064500808154E-2</v>
      </c>
      <c r="BS123" s="18">
        <f t="shared" si="60"/>
        <v>1.8291865843759192E-2</v>
      </c>
      <c r="BT123" s="18">
        <f t="shared" si="61"/>
        <v>-7.4711195839425204E-2</v>
      </c>
      <c r="BU123" s="18">
        <f t="shared" si="62"/>
        <v>-7.958524158654301E-2</v>
      </c>
      <c r="BV123" s="18">
        <f t="shared" si="63"/>
        <v>8.7273522310735041E-2</v>
      </c>
      <c r="BW123" s="18">
        <f t="shared" si="64"/>
        <v>-0.16942453444905525</v>
      </c>
      <c r="BX123" s="18">
        <f t="shared" si="65"/>
        <v>-0.2294034293854269</v>
      </c>
      <c r="BY123" s="18">
        <f t="shared" si="66"/>
        <v>-0.1932280292844728</v>
      </c>
      <c r="BZ123" s="18">
        <f t="shared" si="67"/>
        <v>-0.17897982175412586</v>
      </c>
      <c r="CA123" s="18">
        <f t="shared" si="68"/>
        <v>3.2718750000000352E-3</v>
      </c>
      <c r="CB123" s="18">
        <f t="shared" si="69"/>
        <v>-9.6317985641811932E-2</v>
      </c>
      <c r="CC123" s="18">
        <f t="shared" si="70"/>
        <v>-9.5095985117342297E-2</v>
      </c>
      <c r="CD123" s="18">
        <f t="shared" si="71"/>
        <v>7.6494884895497606E-2</v>
      </c>
      <c r="CE123" s="19">
        <v>118</v>
      </c>
      <c r="CF123" s="18">
        <f t="shared" si="76"/>
        <v>9.1985144522923612E-3</v>
      </c>
      <c r="CG123" s="18">
        <f t="shared" si="76"/>
        <v>9.1985144522923612E-3</v>
      </c>
      <c r="CH123" s="18">
        <f t="shared" si="76"/>
        <v>9.1985144522923612E-3</v>
      </c>
      <c r="CI123" s="18">
        <f t="shared" si="76"/>
        <v>0</v>
      </c>
      <c r="CJ123" s="18">
        <f t="shared" si="76"/>
        <v>0</v>
      </c>
      <c r="CK123" s="24">
        <f t="shared" si="76"/>
        <v>9.1985144522923612E-3</v>
      </c>
      <c r="CL123" s="24">
        <f t="shared" si="76"/>
        <v>0</v>
      </c>
    </row>
    <row r="124" spans="1:90" x14ac:dyDescent="0.2">
      <c r="A124" s="19">
        <v>119</v>
      </c>
      <c r="B124" s="16" cm="1">
        <f t="array" ref="B124">INDEX(asset_mu,1,B$3)+INDEX(asset_rets_norm,$A124,B$3)</f>
        <v>2.1510416666666509E-3</v>
      </c>
      <c r="C124" s="16" cm="1">
        <f t="array" ref="C124">INDEX(asset_mu,1,C$3)+INDEX(asset_rets_norm,$A124,C$3)</f>
        <v>3.694999999999941E-3</v>
      </c>
      <c r="D124" s="16" cm="1">
        <f t="array" ref="D124">INDEX(asset_mu,1,D$3)+INDEX(asset_rets_norm,$A124,D$3)</f>
        <v>4.7124999999999806E-3</v>
      </c>
      <c r="E124" s="16" cm="1">
        <f t="array" ref="E124">INDEX(asset_mu,1,E$3)+INDEX(asset_rets_norm,$A124,E$3)</f>
        <v>7.1198333333331702E-4</v>
      </c>
      <c r="F124" s="16" cm="1">
        <f t="array" ref="F124">INDEX(asset_mu,1,F$3)+INDEX(asset_rets_norm,$A124,F$3)</f>
        <v>3.4922227797288931E-3</v>
      </c>
      <c r="G124" s="16" cm="1">
        <f t="array" ref="G124">INDEX(asset_mu,1,G$3)+INDEX(asset_rets_norm,$A124,G$3)</f>
        <v>4.8068918087378794E-3</v>
      </c>
      <c r="H124" s="16" cm="1">
        <f t="array" ref="H124">INDEX(asset_mu,1,H$3)+INDEX(asset_rets_norm,$A124,H$3)</f>
        <v>7.3669664058546823E-3</v>
      </c>
      <c r="I124" s="16" cm="1">
        <f t="array" ref="I124">INDEX(asset_mu,1,I$3)+INDEX(asset_rets_norm,$A124,I$3)</f>
        <v>2.3370628962041137E-4</v>
      </c>
      <c r="J124" s="16" cm="1">
        <f t="array" ref="J124">INDEX(asset_mu,1,J$3)+INDEX(asset_rets_norm,$A124,J$3)</f>
        <v>1.169945917594375E-2</v>
      </c>
      <c r="K124" s="16" cm="1">
        <f t="array" ref="K124">INDEX(asset_mu,1,K$3)+INDEX(asset_rets_norm,$A124,K$3)</f>
        <v>1.0829689552945151E-2</v>
      </c>
      <c r="L124" s="16" cm="1">
        <f t="array" ref="L124">INDEX(asset_mu,1,L$3)+INDEX(asset_rets_norm,$A124,L$3)</f>
        <v>1.4130132428178611E-2</v>
      </c>
      <c r="M124" s="16" cm="1">
        <f t="array" ref="M124">INDEX(asset_mu,1,M$3)+INDEX(asset_rets_norm,$A124,M$3)</f>
        <v>-8.7910930960955771E-4</v>
      </c>
      <c r="N124" s="16" cm="1">
        <f t="array" ref="N124">INDEX(asset_mu,1,N$3)+INDEX(asset_rets_norm,$A124,N$3)</f>
        <v>3.4868750288653723E-2</v>
      </c>
      <c r="O124" s="16" cm="1">
        <f t="array" ref="O124">INDEX(asset_mu,1,O$3)+INDEX(asset_rets_norm,$A124,O$3)</f>
        <v>2.1474601242713581E-2</v>
      </c>
      <c r="P124" s="16" cm="1">
        <f t="array" ref="P124">INDEX(asset_mu,1,P$3)+INDEX(asset_rets_norm,$A124,P$3)</f>
        <v>2.3284906081535571E-2</v>
      </c>
      <c r="Q124" s="16" cm="1">
        <f t="array" ref="Q124">INDEX(asset_mu,1,Q$3)+INDEX(asset_rets_norm,$A124,Q$3)</f>
        <v>-5.1818196892552742E-4</v>
      </c>
      <c r="R124" s="16" cm="1">
        <f t="array" ref="R124">INDEX(asset_mu,1,R$3)+INDEX(asset_rets_norm,$A124,R$3)</f>
        <v>-7.4849032258064566E-2</v>
      </c>
      <c r="S124" s="16" cm="1">
        <f t="array" ref="S124">INDEX(asset_mu,1,S$3)+INDEX(asset_rets_norm,$A124,S$3)</f>
        <v>-6.229357656573152E-2</v>
      </c>
      <c r="T124" s="16" cm="1">
        <f t="array" ref="T124">INDEX(asset_mu,1,T$3)+INDEX(asset_rets_norm,$A124,T$3)</f>
        <v>-2.0407370686307224E-2</v>
      </c>
      <c r="U124" s="16" cm="1">
        <f t="array" ref="U124">INDEX(asset_mu,1,U$3)+INDEX(asset_rets_norm,$A124,U$3)</f>
        <v>-7.5446136052549403E-3</v>
      </c>
      <c r="V124" s="16" cm="1">
        <f t="array" ref="V124">INDEX(asset_mu,1,V$3)+INDEX(asset_rets_norm,$A124,V$3)</f>
        <v>2.1510416666666509E-3</v>
      </c>
      <c r="W124" s="16" cm="1">
        <f t="array" ref="W124">INDEX(asset_mu,1,W$3)+INDEX(asset_rets_norm,$A124,W$3)</f>
        <v>3.6884999999999921E-3</v>
      </c>
      <c r="X124" s="16" cm="1">
        <f t="array" ref="X124">INDEX(asset_mu,1,X$3)+INDEX(asset_rets_norm,$A124,X$3)</f>
        <v>4.5981666666666081E-3</v>
      </c>
      <c r="Y124" s="16" cm="1">
        <f t="array" ref="Y124">INDEX(asset_mu,1,Y$3)+INDEX(asset_rets_norm,$A124,Y$3)</f>
        <v>1.4970833333334392E-3</v>
      </c>
      <c r="Z124" s="19">
        <v>119</v>
      </c>
      <c r="AA124" s="16" cm="1">
        <f t="array" ref="AA124">INDEX(fx_mu,1,AA$3)+INDEX(fx_rets_norm,$A124,AA$3)</f>
        <v>0</v>
      </c>
      <c r="AB124" s="16" cm="1">
        <f t="array" ref="AB124">INDEX(fx_mu,1,AB$3)+INDEX(fx_rets_norm,$A124,AB$3)</f>
        <v>-3.0851122709562792E-3</v>
      </c>
      <c r="AC124" s="16" cm="1">
        <f t="array" ref="AC124">INDEX(fx_mu,1,AC$3)+INDEX(fx_rets_norm,$A124,AC$3)</f>
        <v>-4.285435061728448E-2</v>
      </c>
      <c r="AD124" s="16" cm="1">
        <f t="array" ref="AD124">INDEX(fx_mu,1,AD$3)+INDEX(fx_rets_norm,$A124,AD$3)</f>
        <v>3.1023942999407386E-2</v>
      </c>
      <c r="AE124" s="19">
        <v>119</v>
      </c>
      <c r="AF124" s="16">
        <f t="shared" si="47"/>
        <v>0</v>
      </c>
      <c r="AG124" s="19">
        <v>119</v>
      </c>
      <c r="AH124" s="18" cm="1">
        <f t="array" ref="AH124">(1+B124)*(1+INDEX(fx_rets,$AG124,INDEX(fx_ix,1,AH$3)))-1</f>
        <v>2.1510416666665755E-3</v>
      </c>
      <c r="AI124" s="18" cm="1">
        <f t="array" ref="AI124">(1+C124)*(1+INDEX(fx_rets,$AG124,INDEX(fx_ix,1,AI$3)))-1</f>
        <v>5.9848823920249927E-4</v>
      </c>
      <c r="AJ124" s="18" cm="1">
        <f t="array" ref="AJ124">(1+D124)*(1+INDEX(fx_rets,$AG124,INDEX(fx_ix,1,AJ$3)))-1</f>
        <v>-3.8343801744568529E-2</v>
      </c>
      <c r="AK124" s="18" cm="1">
        <f t="array" ref="AK124">(1+E124)*(1+INDEX(fx_rets,$AG124,INDEX(fx_ix,1,AK$3)))-1</f>
        <v>3.1758014863090711E-2</v>
      </c>
      <c r="AL124" s="18" cm="1">
        <f t="array" ref="AL124">(1+F124)*(1+INDEX(fx_rets,$AG124,INDEX(fx_ix,1,AL$3)))-1</f>
        <v>3.4922227797289374E-3</v>
      </c>
      <c r="AM124" s="18" cm="1">
        <f t="array" ref="AM124">(1+G124)*(1+INDEX(fx_rets,$AG124,INDEX(fx_ix,1,AM$3)))-1</f>
        <v>1.706949736877128E-3</v>
      </c>
      <c r="AN124" s="18" cm="1">
        <f t="array" ref="AN124">(1+H124)*(1+INDEX(fx_rets,$AG124,INDEX(fx_ix,1,AN$3)))-1</f>
        <v>-3.5803090772772106E-2</v>
      </c>
      <c r="AO124" s="18" cm="1">
        <f t="array" ref="AO124">(1+I124)*(1+INDEX(fx_rets,$AG124,INDEX(fx_ix,1,AO$3)))-1</f>
        <v>3.1264899779635646E-2</v>
      </c>
      <c r="AP124" s="18" cm="1">
        <f t="array" ref="AP124">(1+J124)*(1+INDEX(fx_rets,$AG124,INDEX(fx_ix,1,AP$3)))-1</f>
        <v>1.1699459175943838E-2</v>
      </c>
      <c r="AQ124" s="18" cm="1">
        <f t="array" ref="AQ124">(1+K124)*(1+INDEX(fx_rets,$AG124,INDEX(fx_ix,1,AQ$3)))-1</f>
        <v>7.7111664738584995E-3</v>
      </c>
      <c r="AR124" s="18" cm="1">
        <f t="array" ref="AR124">(1+L124)*(1+INDEX(fx_rets,$AG124,INDEX(fx_ix,1,AR$3)))-1</f>
        <v>-2.9329755838451654E-2</v>
      </c>
      <c r="AS124" s="18" cm="1">
        <f t="array" ref="AS124">(1+M124)*(1+INDEX(fx_rets,$AG124,INDEX(fx_ix,1,AS$3)))-1</f>
        <v>3.0117560252686415E-2</v>
      </c>
      <c r="AT124" s="18" cm="1">
        <f t="array" ref="AT124">(1+N124)*(1+INDEX(fx_rets,$AG124,INDEX(fx_ix,1,AT$3)))-1</f>
        <v>3.4868750288653771E-2</v>
      </c>
      <c r="AU124" s="18" cm="1">
        <f t="array" ref="AU124">(1+O124)*(1+INDEX(fx_rets,$AG124,INDEX(fx_ix,1,AU$3)))-1</f>
        <v>1.8323237415949434E-2</v>
      </c>
      <c r="AV124" s="18" cm="1">
        <f t="array" ref="AV124">(1+P124)*(1+INDEX(fx_rets,$AG124,INDEX(fx_ix,1,AV$3)))-1</f>
        <v>-2.0567304065057468E-2</v>
      </c>
      <c r="AW124" s="18" cm="1">
        <f t="array" ref="AW124">(1+Q124)*(1+INDEX(fx_rets,$AG124,INDEX(fx_ix,1,AW$3)))-1</f>
        <v>3.0489684982614618E-2</v>
      </c>
      <c r="AX124" s="18" cm="1">
        <f t="array" ref="AX124">(1+R124)*(1+INDEX(fx_rets,$AG124,INDEX(fx_ix,1,AX$3)))-1</f>
        <v>-7.4849032258064607E-2</v>
      </c>
      <c r="AY124" s="18" cm="1">
        <f t="array" ref="AY124">(1+S124)*(1+INDEX(fx_rets,$AG124,INDEX(fx_ix,1,AY$3)))-1</f>
        <v>-6.5186506159223168E-2</v>
      </c>
      <c r="AZ124" s="18" cm="1">
        <f t="array" ref="AZ124">(1+T124)*(1+INDEX(fx_rets,$AG124,INDEX(fx_ix,1,AZ$3)))-1</f>
        <v>-6.2387176685023804E-2</v>
      </c>
      <c r="BA124" s="18" cm="1">
        <f t="array" ref="BA124">(1+U124)*(1+INDEX(fx_rets,$AG124,INDEX(fx_ix,1,BA$3)))-1</f>
        <v>2.3245265731710596E-2</v>
      </c>
      <c r="BB124" s="18" cm="1">
        <f t="array" ref="BB124">(1+V124)*(1+INDEX(fx_rets,$AG124,INDEX(fx_ix,1,BB$3)))-1</f>
        <v>2.1510416666665755E-3</v>
      </c>
      <c r="BC124" s="18" cm="1">
        <f t="array" ref="BC124">(1+W124)*(1+INDEX(fx_rets,$AG124,INDEX(fx_ix,1,BC$3)))-1</f>
        <v>5.9200829243222231E-4</v>
      </c>
      <c r="BD124" s="18" cm="1">
        <f t="array" ref="BD124">(1+X124)*(1+INDEX(fx_rets,$AG124,INDEX(fx_ix,1,BD$3)))-1</f>
        <v>-3.8453235397147956E-2</v>
      </c>
      <c r="BE124" s="18" cm="1">
        <f t="array" ref="BE124">(1+Y124)*(1+INDEX(fx_rets,$AG124,INDEX(fx_ix,1,BE$3)))-1</f>
        <v>3.2567471760739597E-2</v>
      </c>
      <c r="BF124" s="19">
        <v>119</v>
      </c>
      <c r="BG124" s="18">
        <f t="shared" si="48"/>
        <v>2.1510416666665755E-3</v>
      </c>
      <c r="BH124" s="18">
        <f t="shared" si="49"/>
        <v>5.9848823920249927E-4</v>
      </c>
      <c r="BI124" s="18">
        <f t="shared" si="50"/>
        <v>-3.8343801744568529E-2</v>
      </c>
      <c r="BJ124" s="18">
        <f t="shared" si="51"/>
        <v>3.1758014863090711E-2</v>
      </c>
      <c r="BK124" s="18">
        <f t="shared" si="52"/>
        <v>3.4922227797289374E-3</v>
      </c>
      <c r="BL124" s="18">
        <f t="shared" si="53"/>
        <v>1.706949736877128E-3</v>
      </c>
      <c r="BM124" s="18">
        <f t="shared" si="54"/>
        <v>-3.5803090772772106E-2</v>
      </c>
      <c r="BN124" s="18">
        <f t="shared" si="55"/>
        <v>3.1264899779635646E-2</v>
      </c>
      <c r="BO124" s="18">
        <f t="shared" si="56"/>
        <v>1.1699459175943838E-2</v>
      </c>
      <c r="BP124" s="18">
        <f t="shared" si="57"/>
        <v>7.7111664738584995E-3</v>
      </c>
      <c r="BQ124" s="18">
        <f t="shared" si="58"/>
        <v>-2.9329755838451654E-2</v>
      </c>
      <c r="BR124" s="18">
        <f t="shared" si="59"/>
        <v>3.0117560252686415E-2</v>
      </c>
      <c r="BS124" s="18">
        <f t="shared" si="60"/>
        <v>3.4868750288653771E-2</v>
      </c>
      <c r="BT124" s="18">
        <f t="shared" si="61"/>
        <v>1.8323237415949434E-2</v>
      </c>
      <c r="BU124" s="18">
        <f t="shared" si="62"/>
        <v>-2.0567304065057468E-2</v>
      </c>
      <c r="BV124" s="18">
        <f t="shared" si="63"/>
        <v>3.0489684982614618E-2</v>
      </c>
      <c r="BW124" s="18">
        <f t="shared" si="64"/>
        <v>-7.4849032258064607E-2</v>
      </c>
      <c r="BX124" s="18">
        <f t="shared" si="65"/>
        <v>-6.5186506159223168E-2</v>
      </c>
      <c r="BY124" s="18">
        <f t="shared" si="66"/>
        <v>-6.2387176685023804E-2</v>
      </c>
      <c r="BZ124" s="18">
        <f t="shared" si="67"/>
        <v>2.3245265731710596E-2</v>
      </c>
      <c r="CA124" s="18">
        <f t="shared" si="68"/>
        <v>2.1510416666665755E-3</v>
      </c>
      <c r="CB124" s="18">
        <f t="shared" si="69"/>
        <v>5.9200829243222231E-4</v>
      </c>
      <c r="CC124" s="18">
        <f t="shared" si="70"/>
        <v>-3.8453235397147956E-2</v>
      </c>
      <c r="CD124" s="18">
        <f t="shared" si="71"/>
        <v>3.2567471760739597E-2</v>
      </c>
      <c r="CE124" s="19">
        <v>119</v>
      </c>
      <c r="CF124" s="18">
        <f t="shared" si="76"/>
        <v>1.1699459175943838E-2</v>
      </c>
      <c r="CG124" s="18">
        <f t="shared" si="76"/>
        <v>1.1699459175943838E-2</v>
      </c>
      <c r="CH124" s="18">
        <f t="shared" si="76"/>
        <v>1.1699459175943838E-2</v>
      </c>
      <c r="CI124" s="18">
        <f t="shared" si="76"/>
        <v>0</v>
      </c>
      <c r="CJ124" s="18">
        <f t="shared" si="76"/>
        <v>0</v>
      </c>
      <c r="CK124" s="24">
        <f t="shared" si="76"/>
        <v>1.1699459175943838E-2</v>
      </c>
      <c r="CL124" s="24">
        <f t="shared" si="76"/>
        <v>0</v>
      </c>
    </row>
    <row r="125" spans="1:90" x14ac:dyDescent="0.2">
      <c r="A125" s="19">
        <v>120</v>
      </c>
      <c r="B125" s="16" cm="1">
        <f t="array" ref="B125">INDEX(asset_mu,1,B$3)+INDEX(asset_rets_norm,$A125,B$3)</f>
        <v>1.5843749999999845E-3</v>
      </c>
      <c r="C125" s="16" cm="1">
        <f t="array" ref="C125">INDEX(asset_mu,1,C$3)+INDEX(asset_rets_norm,$A125,C$3)</f>
        <v>2.9783333333332743E-3</v>
      </c>
      <c r="D125" s="16" cm="1">
        <f t="array" ref="D125">INDEX(asset_mu,1,D$3)+INDEX(asset_rets_norm,$A125,D$3)</f>
        <v>2.7187499999999799E-3</v>
      </c>
      <c r="E125" s="16" cm="1">
        <f t="array" ref="E125">INDEX(asset_mu,1,E$3)+INDEX(asset_rets_norm,$A125,E$3)</f>
        <v>7.697916666666503E-4</v>
      </c>
      <c r="F125" s="16" cm="1">
        <f t="array" ref="F125">INDEX(asset_mu,1,F$3)+INDEX(asset_rets_norm,$A125,F$3)</f>
        <v>2.4000480009600091E-3</v>
      </c>
      <c r="G125" s="16" cm="1">
        <f t="array" ref="G125">INDEX(asset_mu,1,G$3)+INDEX(asset_rets_norm,$A125,G$3)</f>
        <v>2.5288366630884973E-3</v>
      </c>
      <c r="H125" s="16" cm="1">
        <f t="array" ref="H125">INDEX(asset_mu,1,H$3)+INDEX(asset_rets_norm,$A125,H$3)</f>
        <v>1.4394327282563314E-3</v>
      </c>
      <c r="I125" s="16" cm="1">
        <f t="array" ref="I125">INDEX(asset_mu,1,I$3)+INDEX(asset_rets_norm,$A125,I$3)</f>
        <v>1.1779939055850677E-3</v>
      </c>
      <c r="J125" s="16" cm="1">
        <f t="array" ref="J125">INDEX(asset_mu,1,J$3)+INDEX(asset_rets_norm,$A125,J$3)</f>
        <v>5.7298655136689639E-3</v>
      </c>
      <c r="K125" s="16" cm="1">
        <f t="array" ref="K125">INDEX(asset_mu,1,K$3)+INDEX(asset_rets_norm,$A125,K$3)</f>
        <v>7.1714606485233506E-3</v>
      </c>
      <c r="L125" s="16" cm="1">
        <f t="array" ref="L125">INDEX(asset_mu,1,L$3)+INDEX(asset_rets_norm,$A125,L$3)</f>
        <v>1.9248930614965677E-2</v>
      </c>
      <c r="M125" s="16" cm="1">
        <f t="array" ref="M125">INDEX(asset_mu,1,M$3)+INDEX(asset_rets_norm,$A125,M$3)</f>
        <v>4.7840335514600565E-3</v>
      </c>
      <c r="N125" s="16" cm="1">
        <f t="array" ref="N125">INDEX(asset_mu,1,N$3)+INDEX(asset_rets_norm,$A125,N$3)</f>
        <v>1.3308455506328257E-2</v>
      </c>
      <c r="O125" s="16" cm="1">
        <f t="array" ref="O125">INDEX(asset_mu,1,O$3)+INDEX(asset_rets_norm,$A125,O$3)</f>
        <v>1.3063894686145411E-2</v>
      </c>
      <c r="P125" s="16" cm="1">
        <f t="array" ref="P125">INDEX(asset_mu,1,P$3)+INDEX(asset_rets_norm,$A125,P$3)</f>
        <v>2.9989595446477633E-2</v>
      </c>
      <c r="Q125" s="16" cm="1">
        <f t="array" ref="Q125">INDEX(asset_mu,1,Q$3)+INDEX(asset_rets_norm,$A125,Q$3)</f>
        <v>9.4109156667484279E-3</v>
      </c>
      <c r="R125" s="16" cm="1">
        <f t="array" ref="R125">INDEX(asset_mu,1,R$3)+INDEX(asset_rets_norm,$A125,R$3)</f>
        <v>7.821565652057421E-3</v>
      </c>
      <c r="S125" s="16" cm="1">
        <f t="array" ref="S125">INDEX(asset_mu,1,S$3)+INDEX(asset_rets_norm,$A125,S$3)</f>
        <v>7.1225481522934186E-3</v>
      </c>
      <c r="T125" s="16" cm="1">
        <f t="array" ref="T125">INDEX(asset_mu,1,T$3)+INDEX(asset_rets_norm,$A125,T$3)</f>
        <v>3.4085741404520961E-2</v>
      </c>
      <c r="U125" s="16" cm="1">
        <f t="array" ref="U125">INDEX(asset_mu,1,U$3)+INDEX(asset_rets_norm,$A125,U$3)</f>
        <v>4.0798752859108049E-2</v>
      </c>
      <c r="V125" s="16" cm="1">
        <f t="array" ref="V125">INDEX(asset_mu,1,V$3)+INDEX(asset_rets_norm,$A125,V$3)</f>
        <v>1.5843749999999845E-3</v>
      </c>
      <c r="W125" s="16" cm="1">
        <f t="array" ref="W125">INDEX(asset_mu,1,W$3)+INDEX(asset_rets_norm,$A125,W$3)</f>
        <v>2.2018333333333256E-3</v>
      </c>
      <c r="X125" s="16" cm="1">
        <f t="array" ref="X125">INDEX(asset_mu,1,X$3)+INDEX(asset_rets_norm,$A125,X$3)</f>
        <v>1.7729999999999415E-3</v>
      </c>
      <c r="Y125" s="16" cm="1">
        <f t="array" ref="Y125">INDEX(asset_mu,1,Y$3)+INDEX(asset_rets_norm,$A125,Y$3)</f>
        <v>4.6975000000010588E-4</v>
      </c>
      <c r="Z125" s="19">
        <v>120</v>
      </c>
      <c r="AA125" s="16" cm="1">
        <f t="array" ref="AA125">INDEX(fx_mu,1,AA$3)+INDEX(fx_rets_norm,$A125,AA$3)</f>
        <v>0</v>
      </c>
      <c r="AB125" s="16" cm="1">
        <f t="array" ref="AB125">INDEX(fx_mu,1,AB$3)+INDEX(fx_rets_norm,$A125,AB$3)</f>
        <v>0.10099505682661107</v>
      </c>
      <c r="AC125" s="16" cm="1">
        <f t="array" ref="AC125">INDEX(fx_mu,1,AC$3)+INDEX(fx_rets_norm,$A125,AC$3)</f>
        <v>-4.9283243381297852E-2</v>
      </c>
      <c r="AD125" s="16" cm="1">
        <f t="array" ref="AD125">INDEX(fx_mu,1,AD$3)+INDEX(fx_rets_norm,$A125,AD$3)</f>
        <v>5.4197961521428216E-2</v>
      </c>
      <c r="AE125" s="19">
        <v>120</v>
      </c>
      <c r="AF125" s="16">
        <f t="shared" si="47"/>
        <v>0</v>
      </c>
      <c r="AG125" s="19">
        <v>120</v>
      </c>
      <c r="AH125" s="18" cm="1">
        <f t="array" ref="AH125">(1+B125)*(1+INDEX(fx_rets,$AG125,INDEX(fx_ix,1,AH$3)))-1</f>
        <v>1.5843749999999712E-3</v>
      </c>
      <c r="AI125" s="18" cm="1">
        <f t="array" ref="AI125">(1+C125)*(1+INDEX(fx_rets,$AG125,INDEX(fx_ix,1,AI$3)))-1</f>
        <v>0.10427418710419301</v>
      </c>
      <c r="AJ125" s="18" cm="1">
        <f t="array" ref="AJ125">(1+D125)*(1+INDEX(fx_rets,$AG125,INDEX(fx_ix,1,AJ$3)))-1</f>
        <v>-4.6698482199240887E-2</v>
      </c>
      <c r="AK125" s="18" cm="1">
        <f t="array" ref="AK125">(1+E125)*(1+INDEX(fx_rets,$AG125,INDEX(fx_ix,1,AK$3)))-1</f>
        <v>5.5009474327224472E-2</v>
      </c>
      <c r="AL125" s="18" cm="1">
        <f t="array" ref="AL125">(1+F125)*(1+INDEX(fx_rets,$AG125,INDEX(fx_ix,1,AL$3)))-1</f>
        <v>2.4000480009600533E-3</v>
      </c>
      <c r="AM125" s="18" cm="1">
        <f t="array" ref="AM125">(1+G125)*(1+INDEX(fx_rets,$AG125,INDEX(fx_ix,1,AM$3)))-1</f>
        <v>0.1037792934921935</v>
      </c>
      <c r="AN125" s="18" cm="1">
        <f t="array" ref="AN125">(1+H125)*(1+INDEX(fx_rets,$AG125,INDEX(fx_ix,1,AN$3)))-1</f>
        <v>-4.7914750566519171E-2</v>
      </c>
      <c r="AO125" s="18" cm="1">
        <f t="array" ref="AO125">(1+I125)*(1+INDEX(fx_rets,$AG125,INDEX(fx_ix,1,AO$3)))-1</f>
        <v>5.543980029538087E-2</v>
      </c>
      <c r="AP125" s="18" cm="1">
        <f t="array" ref="AP125">(1+J125)*(1+INDEX(fx_rets,$AG125,INDEX(fx_ix,1,AP$3)))-1</f>
        <v>5.7298655136690524E-3</v>
      </c>
      <c r="AQ125" s="18" cm="1">
        <f t="array" ref="AQ125">(1+K125)*(1+INDEX(fx_rets,$AG125,INDEX(fx_ix,1,AQ$3)))-1</f>
        <v>0.10889079955086189</v>
      </c>
      <c r="AR125" s="18" cm="1">
        <f t="array" ref="AR125">(1+L125)*(1+INDEX(fx_rets,$AG125,INDEX(fx_ix,1,AR$3)))-1</f>
        <v>-3.0982962498659283E-2</v>
      </c>
      <c r="AS125" s="18" cm="1">
        <f t="array" ref="AS125">(1+M125)*(1+INDEX(fx_rets,$AG125,INDEX(fx_ix,1,AS$3)))-1</f>
        <v>5.9241279939227454E-2</v>
      </c>
      <c r="AT125" s="18" cm="1">
        <f t="array" ref="AT125">(1+N125)*(1+INDEX(fx_rets,$AG125,INDEX(fx_ix,1,AT$3)))-1</f>
        <v>1.3308455506328309E-2</v>
      </c>
      <c r="AU125" s="18" cm="1">
        <f t="array" ref="AU125">(1+O125)*(1+INDEX(fx_rets,$AG125,INDEX(fx_ix,1,AU$3)))-1</f>
        <v>0.11537834029896077</v>
      </c>
      <c r="AV125" s="18" cm="1">
        <f t="array" ref="AV125">(1+P125)*(1+INDEX(fx_rets,$AG125,INDEX(fx_ix,1,AV$3)))-1</f>
        <v>-2.0771632466115575E-2</v>
      </c>
      <c r="AW125" s="18" cm="1">
        <f t="array" ref="AW125">(1+Q125)*(1+INDEX(fx_rets,$AG125,INDEX(fx_ix,1,AW$3)))-1</f>
        <v>6.4118929633364408E-2</v>
      </c>
      <c r="AX125" s="18" cm="1">
        <f t="array" ref="AX125">(1+R125)*(1+INDEX(fx_rets,$AG125,INDEX(fx_ix,1,AX$3)))-1</f>
        <v>7.8215656520574939E-3</v>
      </c>
      <c r="AY125" s="18" cm="1">
        <f t="array" ref="AY125">(1+S125)*(1+INDEX(fx_rets,$AG125,INDEX(fx_ix,1,AY$3)))-1</f>
        <v>0.10883694713429559</v>
      </c>
      <c r="AZ125" s="18" cm="1">
        <f t="array" ref="AZ125">(1+T125)*(1+INDEX(fx_rets,$AG125,INDEX(fx_ix,1,AZ$3)))-1</f>
        <v>-1.6877357866247777E-2</v>
      </c>
      <c r="BA125" s="18" cm="1">
        <f t="array" ref="BA125">(1+U125)*(1+INDEX(fx_rets,$AG125,INDEX(fx_ix,1,BA$3)))-1</f>
        <v>9.7207923618116476E-2</v>
      </c>
      <c r="BB125" s="18" cm="1">
        <f t="array" ref="BB125">(1+V125)*(1+INDEX(fx_rets,$AG125,INDEX(fx_ix,1,BB$3)))-1</f>
        <v>1.5843749999999712E-3</v>
      </c>
      <c r="BC125" s="18" cm="1">
        <f t="array" ref="BC125">(1+W125)*(1+INDEX(fx_rets,$AG125,INDEX(fx_ix,1,BC$3)))-1</f>
        <v>0.1034192644425671</v>
      </c>
      <c r="BD125" s="18" cm="1">
        <f t="array" ref="BD125">(1+X125)*(1+INDEX(fx_rets,$AG125,INDEX(fx_ix,1,BD$3)))-1</f>
        <v>-4.7597622571812881E-2</v>
      </c>
      <c r="BE125" s="18" cm="1">
        <f t="array" ref="BE125">(1+Y125)*(1+INDEX(fx_rets,$AG125,INDEX(fx_ix,1,BE$3)))-1</f>
        <v>5.4693171013853181E-2</v>
      </c>
      <c r="BF125" s="19">
        <v>120</v>
      </c>
      <c r="BG125" s="18">
        <f t="shared" si="48"/>
        <v>1.5843749999999712E-3</v>
      </c>
      <c r="BH125" s="18">
        <f t="shared" si="49"/>
        <v>0.10427418710419301</v>
      </c>
      <c r="BI125" s="18">
        <f t="shared" si="50"/>
        <v>-4.6698482199240887E-2</v>
      </c>
      <c r="BJ125" s="18">
        <f t="shared" si="51"/>
        <v>5.5009474327224472E-2</v>
      </c>
      <c r="BK125" s="18">
        <f t="shared" si="52"/>
        <v>2.4000480009600533E-3</v>
      </c>
      <c r="BL125" s="18">
        <f t="shared" si="53"/>
        <v>0.1037792934921935</v>
      </c>
      <c r="BM125" s="18">
        <f t="shared" si="54"/>
        <v>-4.7914750566519171E-2</v>
      </c>
      <c r="BN125" s="18">
        <f t="shared" si="55"/>
        <v>5.543980029538087E-2</v>
      </c>
      <c r="BO125" s="18">
        <f t="shared" si="56"/>
        <v>5.7298655136690524E-3</v>
      </c>
      <c r="BP125" s="18">
        <f t="shared" si="57"/>
        <v>0.10889079955086189</v>
      </c>
      <c r="BQ125" s="18">
        <f t="shared" si="58"/>
        <v>-3.0982962498659283E-2</v>
      </c>
      <c r="BR125" s="18">
        <f t="shared" si="59"/>
        <v>5.9241279939227454E-2</v>
      </c>
      <c r="BS125" s="18">
        <f t="shared" si="60"/>
        <v>1.3308455506328309E-2</v>
      </c>
      <c r="BT125" s="18">
        <f t="shared" si="61"/>
        <v>0.11537834029896077</v>
      </c>
      <c r="BU125" s="18">
        <f t="shared" si="62"/>
        <v>-2.0771632466115575E-2</v>
      </c>
      <c r="BV125" s="18">
        <f t="shared" si="63"/>
        <v>6.4118929633364408E-2</v>
      </c>
      <c r="BW125" s="18">
        <f t="shared" si="64"/>
        <v>7.8215656520574939E-3</v>
      </c>
      <c r="BX125" s="18">
        <f t="shared" si="65"/>
        <v>0.10883694713429559</v>
      </c>
      <c r="BY125" s="18">
        <f t="shared" si="66"/>
        <v>-1.6877357866247777E-2</v>
      </c>
      <c r="BZ125" s="18">
        <f t="shared" si="67"/>
        <v>9.7207923618116476E-2</v>
      </c>
      <c r="CA125" s="18">
        <f t="shared" si="68"/>
        <v>1.5843749999999712E-3</v>
      </c>
      <c r="CB125" s="18">
        <f t="shared" si="69"/>
        <v>0.1034192644425671</v>
      </c>
      <c r="CC125" s="18">
        <f t="shared" si="70"/>
        <v>-4.7597622571812881E-2</v>
      </c>
      <c r="CD125" s="18">
        <f t="shared" si="71"/>
        <v>5.4693171013853181E-2</v>
      </c>
      <c r="CE125" s="19">
        <v>120</v>
      </c>
      <c r="CF125" s="18">
        <f t="shared" si="76"/>
        <v>5.7298655136690524E-3</v>
      </c>
      <c r="CG125" s="18">
        <f t="shared" si="76"/>
        <v>5.7298655136690524E-3</v>
      </c>
      <c r="CH125" s="18">
        <f t="shared" si="76"/>
        <v>5.7298655136690524E-3</v>
      </c>
      <c r="CI125" s="18">
        <f t="shared" si="76"/>
        <v>0</v>
      </c>
      <c r="CJ125" s="18">
        <f t="shared" si="76"/>
        <v>0</v>
      </c>
      <c r="CK125" s="24">
        <f t="shared" si="76"/>
        <v>5.7298655136690524E-3</v>
      </c>
      <c r="CL125" s="24">
        <f t="shared" si="76"/>
        <v>0</v>
      </c>
    </row>
    <row r="126" spans="1:90" x14ac:dyDescent="0.2">
      <c r="A126" s="19">
        <v>121</v>
      </c>
      <c r="B126" s="16" cm="1">
        <f t="array" ref="B126">INDEX(asset_mu,1,B$3)+INDEX(asset_rets_norm,$A126,B$3)</f>
        <v>3.6354166666665113E-4</v>
      </c>
      <c r="C126" s="16" cm="1">
        <f t="array" ref="C126">INDEX(asset_mu,1,C$3)+INDEX(asset_rets_norm,$A126,C$3)</f>
        <v>2.1691666666666079E-3</v>
      </c>
      <c r="D126" s="16" cm="1">
        <f t="array" ref="D126">INDEX(asset_mu,1,D$3)+INDEX(asset_rets_norm,$A126,D$3)</f>
        <v>1.8052083333333128E-3</v>
      </c>
      <c r="E126" s="16" cm="1">
        <f t="array" ref="E126">INDEX(asset_mu,1,E$3)+INDEX(asset_rets_norm,$A126,E$3)</f>
        <v>5.7604166666665028E-4</v>
      </c>
      <c r="F126" s="16" cm="1">
        <f t="array" ref="F126">INDEX(asset_mu,1,F$3)+INDEX(asset_rets_norm,$A126,F$3)</f>
        <v>-1.9952513019010358E-4</v>
      </c>
      <c r="G126" s="16" cm="1">
        <f t="array" ref="G126">INDEX(asset_mu,1,G$3)+INDEX(asset_rets_norm,$A126,G$3)</f>
        <v>3.4567014013653819E-3</v>
      </c>
      <c r="H126" s="16" cm="1">
        <f t="array" ref="H126">INDEX(asset_mu,1,H$3)+INDEX(asset_rets_norm,$A126,H$3)</f>
        <v>-1.1576083810846715E-3</v>
      </c>
      <c r="I126" s="16" cm="1">
        <f t="array" ref="I126">INDEX(asset_mu,1,I$3)+INDEX(asset_rets_norm,$A126,I$3)</f>
        <v>4.3758143876773702E-4</v>
      </c>
      <c r="J126" s="16" cm="1">
        <f t="array" ref="J126">INDEX(asset_mu,1,J$3)+INDEX(asset_rets_norm,$A126,J$3)</f>
        <v>-3.4211141150163101E-3</v>
      </c>
      <c r="K126" s="16" cm="1">
        <f t="array" ref="K126">INDEX(asset_mu,1,K$3)+INDEX(asset_rets_norm,$A126,K$3)</f>
        <v>6.9326259630717452E-3</v>
      </c>
      <c r="L126" s="16" cm="1">
        <f t="array" ref="L126">INDEX(asset_mu,1,L$3)+INDEX(asset_rets_norm,$A126,L$3)</f>
        <v>4.285324976154737E-3</v>
      </c>
      <c r="M126" s="16" cm="1">
        <f t="array" ref="M126">INDEX(asset_mu,1,M$3)+INDEX(asset_rets_norm,$A126,M$3)</f>
        <v>-3.1462041047470592E-4</v>
      </c>
      <c r="N126" s="16" cm="1">
        <f t="array" ref="N126">INDEX(asset_mu,1,N$3)+INDEX(asset_rets_norm,$A126,N$3)</f>
        <v>-1.1773784069463885E-2</v>
      </c>
      <c r="O126" s="16" cm="1">
        <f t="array" ref="O126">INDEX(asset_mu,1,O$3)+INDEX(asset_rets_norm,$A126,O$3)</f>
        <v>3.8973515837014963E-3</v>
      </c>
      <c r="P126" s="16" cm="1">
        <f t="array" ref="P126">INDEX(asset_mu,1,P$3)+INDEX(asset_rets_norm,$A126,P$3)</f>
        <v>1.9441409898356631E-3</v>
      </c>
      <c r="Q126" s="16" cm="1">
        <f t="array" ref="Q126">INDEX(asset_mu,1,Q$3)+INDEX(asset_rets_norm,$A126,Q$3)</f>
        <v>-1.0313429646795747E-3</v>
      </c>
      <c r="R126" s="16" cm="1">
        <f t="array" ref="R126">INDEX(asset_mu,1,R$3)+INDEX(asset_rets_norm,$A126,R$3)</f>
        <v>-8.565734846388047E-2</v>
      </c>
      <c r="S126" s="16" cm="1">
        <f t="array" ref="S126">INDEX(asset_mu,1,S$3)+INDEX(asset_rets_norm,$A126,S$3)</f>
        <v>-8.6059110482836307E-2</v>
      </c>
      <c r="T126" s="16" cm="1">
        <f t="array" ref="T126">INDEX(asset_mu,1,T$3)+INDEX(asset_rets_norm,$A126,T$3)</f>
        <v>-6.4167589424852969E-2</v>
      </c>
      <c r="U126" s="16" cm="1">
        <f t="array" ref="U126">INDEX(asset_mu,1,U$3)+INDEX(asset_rets_norm,$A126,U$3)</f>
        <v>-9.7692210448374284E-2</v>
      </c>
      <c r="V126" s="16" cm="1">
        <f t="array" ref="V126">INDEX(asset_mu,1,V$3)+INDEX(asset_rets_norm,$A126,V$3)</f>
        <v>3.6354166666665113E-4</v>
      </c>
      <c r="W126" s="16" cm="1">
        <f t="array" ref="W126">INDEX(asset_mu,1,W$3)+INDEX(asset_rets_norm,$A126,W$3)</f>
        <v>2.4617499999999917E-3</v>
      </c>
      <c r="X126" s="16" cm="1">
        <f t="array" ref="X126">INDEX(asset_mu,1,X$3)+INDEX(asset_rets_norm,$A126,X$3)</f>
        <v>2.0731666666666082E-3</v>
      </c>
      <c r="Y126" s="16" cm="1">
        <f t="array" ref="Y126">INDEX(asset_mu,1,Y$3)+INDEX(asset_rets_norm,$A126,Y$3)</f>
        <v>6.3875000000010592E-4</v>
      </c>
      <c r="Z126" s="19">
        <v>121</v>
      </c>
      <c r="AA126" s="16" cm="1">
        <f t="array" ref="AA126">INDEX(fx_mu,1,AA$3)+INDEX(fx_rets_norm,$A126,AA$3)</f>
        <v>0</v>
      </c>
      <c r="AB126" s="16" cm="1">
        <f t="array" ref="AB126">INDEX(fx_mu,1,AB$3)+INDEX(fx_rets_norm,$A126,AB$3)</f>
        <v>-8.3308320475422762E-2</v>
      </c>
      <c r="AC126" s="16" cm="1">
        <f t="array" ref="AC126">INDEX(fx_mu,1,AC$3)+INDEX(fx_rets_norm,$A126,AC$3)</f>
        <v>-3.4125816264847153E-3</v>
      </c>
      <c r="AD126" s="16" cm="1">
        <f t="array" ref="AD126">INDEX(fx_mu,1,AD$3)+INDEX(fx_rets_norm,$A126,AD$3)</f>
        <v>8.2553878735371032E-3</v>
      </c>
      <c r="AE126" s="19">
        <v>121</v>
      </c>
      <c r="AF126" s="16">
        <f t="shared" si="47"/>
        <v>0</v>
      </c>
      <c r="AG126" s="19">
        <v>121</v>
      </c>
      <c r="AH126" s="18" cm="1">
        <f t="array" ref="AH126">(1+B126)*(1+INDEX(fx_rets,$AG126,INDEX(fx_ix,1,AH$3)))-1</f>
        <v>3.6354166666674459E-4</v>
      </c>
      <c r="AI126" s="18" cm="1">
        <f t="array" ref="AI126">(1+C126)*(1+INDEX(fx_rets,$AG126,INDEX(fx_ix,1,AI$3)))-1</f>
        <v>-8.1319863440587503E-2</v>
      </c>
      <c r="AJ126" s="18" cm="1">
        <f t="array" ref="AJ126">(1+D126)*(1+INDEX(fx_rets,$AG126,INDEX(fx_ix,1,AJ$3)))-1</f>
        <v>-1.6135337139416839E-3</v>
      </c>
      <c r="AK126" s="18" cm="1">
        <f t="array" ref="AK126">(1+E126)*(1+INDEX(fx_rets,$AG126,INDEX(fx_ix,1,AK$3)))-1</f>
        <v>8.8361849875935317E-3</v>
      </c>
      <c r="AL126" s="18" cm="1">
        <f t="array" ref="AL126">(1+F126)*(1+INDEX(fx_rets,$AG126,INDEX(fx_ix,1,AL$3)))-1</f>
        <v>-1.9952513019005913E-4</v>
      </c>
      <c r="AM126" s="18" cm="1">
        <f t="array" ref="AM126">(1+G126)*(1+INDEX(fx_rets,$AG126,INDEX(fx_ix,1,AM$3)))-1</f>
        <v>-8.0139591062190263E-2</v>
      </c>
      <c r="AN126" s="18" cm="1">
        <f t="array" ref="AN126">(1+H126)*(1+INDEX(fx_rets,$AG126,INDEX(fx_ix,1,AN$3)))-1</f>
        <v>-4.5662395744774376E-3</v>
      </c>
      <c r="AO126" s="18" cm="1">
        <f t="array" ref="AO126">(1+I126)*(1+INDEX(fx_rets,$AG126,INDEX(fx_ix,1,AO$3)))-1</f>
        <v>8.6965817168083159E-3</v>
      </c>
      <c r="AP126" s="18" cm="1">
        <f t="array" ref="AP126">(1+J126)*(1+INDEX(fx_rets,$AG126,INDEX(fx_ix,1,AP$3)))-1</f>
        <v>-3.4211141150163327E-3</v>
      </c>
      <c r="AQ126" s="18" cm="1">
        <f t="array" ref="AQ126">(1+K126)*(1+INDEX(fx_rets,$AG126,INDEX(fx_ix,1,AQ$3)))-1</f>
        <v>-7.6953239937818885E-2</v>
      </c>
      <c r="AR126" s="18" cm="1">
        <f t="array" ref="AR126">(1+L126)*(1+INDEX(fx_rets,$AG126,INDEX(fx_ix,1,AR$3)))-1</f>
        <v>8.5811932839297E-4</v>
      </c>
      <c r="AS126" s="18" cm="1">
        <f t="array" ref="AS126">(1+M126)*(1+INDEX(fx_rets,$AG126,INDEX(fx_ix,1,AS$3)))-1</f>
        <v>7.9381701495411239E-3</v>
      </c>
      <c r="AT126" s="18" cm="1">
        <f t="array" ref="AT126">(1+N126)*(1+INDEX(fx_rets,$AG126,INDEX(fx_ix,1,AT$3)))-1</f>
        <v>-1.1773784069463833E-2</v>
      </c>
      <c r="AU126" s="18" cm="1">
        <f t="array" ref="AU126">(1+O126)*(1+INDEX(fx_rets,$AG126,INDEX(fx_ix,1,AU$3)))-1</f>
        <v>-7.9735650706461714E-2</v>
      </c>
      <c r="AV126" s="18" cm="1">
        <f t="array" ref="AV126">(1+P126)*(1+INDEX(fx_rets,$AG126,INDEX(fx_ix,1,AV$3)))-1</f>
        <v>-1.4750751764701642E-3</v>
      </c>
      <c r="AW126" s="18" cm="1">
        <f t="array" ref="AW126">(1+Q126)*(1+INDEX(fx_rets,$AG126,INDEX(fx_ix,1,AW$3)))-1</f>
        <v>7.2155307726535778E-3</v>
      </c>
      <c r="AX126" s="18" cm="1">
        <f t="array" ref="AX126">(1+R126)*(1+INDEX(fx_rets,$AG126,INDEX(fx_ix,1,AX$3)))-1</f>
        <v>-8.5657348463880512E-2</v>
      </c>
      <c r="AY126" s="18" cm="1">
        <f t="array" ref="AY126">(1+S126)*(1+INDEX(fx_rets,$AG126,INDEX(fx_ix,1,AY$3)))-1</f>
        <v>-0.16219799100232513</v>
      </c>
      <c r="AZ126" s="18" cm="1">
        <f t="array" ref="AZ126">(1+T126)*(1+INDEX(fx_rets,$AG126,INDEX(fx_ix,1,AZ$3)))-1</f>
        <v>-6.7361193914650674E-2</v>
      </c>
      <c r="BA126" s="18" cm="1">
        <f t="array" ref="BA126">(1+U126)*(1+INDEX(fx_rets,$AG126,INDEX(fx_ix,1,BA$3)))-1</f>
        <v>-9.02433096643116E-2</v>
      </c>
      <c r="BB126" s="18" cm="1">
        <f t="array" ref="BB126">(1+V126)*(1+INDEX(fx_rets,$AG126,INDEX(fx_ix,1,BB$3)))-1</f>
        <v>3.6354166666674459E-4</v>
      </c>
      <c r="BC126" s="18" cm="1">
        <f t="array" ref="BC126">(1+W126)*(1+INDEX(fx_rets,$AG126,INDEX(fx_ix,1,BC$3)))-1</f>
        <v>-8.1051654733353296E-2</v>
      </c>
      <c r="BD126" s="18" cm="1">
        <f t="array" ref="BD126">(1+X126)*(1+INDEX(fx_rets,$AG126,INDEX(fx_ix,1,BD$3)))-1</f>
        <v>-1.3464898102933942E-3</v>
      </c>
      <c r="BE126" s="18" cm="1">
        <f t="array" ref="BE126">(1+Y126)*(1+INDEX(fx_rets,$AG126,INDEX(fx_ix,1,BE$3)))-1</f>
        <v>8.8994110025413242E-3</v>
      </c>
      <c r="BF126" s="19">
        <v>121</v>
      </c>
      <c r="BG126" s="18">
        <f t="shared" si="48"/>
        <v>3.6354166666674459E-4</v>
      </c>
      <c r="BH126" s="18">
        <f t="shared" si="49"/>
        <v>-8.1319863440587503E-2</v>
      </c>
      <c r="BI126" s="18">
        <f t="shared" si="50"/>
        <v>-1.6135337139416839E-3</v>
      </c>
      <c r="BJ126" s="18">
        <f t="shared" si="51"/>
        <v>8.8361849875935317E-3</v>
      </c>
      <c r="BK126" s="18">
        <f t="shared" si="52"/>
        <v>-1.9952513019005913E-4</v>
      </c>
      <c r="BL126" s="18">
        <f t="shared" si="53"/>
        <v>-8.0139591062190263E-2</v>
      </c>
      <c r="BM126" s="18">
        <f t="shared" si="54"/>
        <v>-4.5662395744774376E-3</v>
      </c>
      <c r="BN126" s="18">
        <f t="shared" si="55"/>
        <v>8.6965817168083159E-3</v>
      </c>
      <c r="BO126" s="18">
        <f t="shared" si="56"/>
        <v>-3.4211141150163327E-3</v>
      </c>
      <c r="BP126" s="18">
        <f t="shared" si="57"/>
        <v>-7.6953239937818885E-2</v>
      </c>
      <c r="BQ126" s="18">
        <f t="shared" si="58"/>
        <v>8.5811932839297E-4</v>
      </c>
      <c r="BR126" s="18">
        <f t="shared" si="59"/>
        <v>7.9381701495411239E-3</v>
      </c>
      <c r="BS126" s="18">
        <f t="shared" si="60"/>
        <v>-1.1773784069463833E-2</v>
      </c>
      <c r="BT126" s="18">
        <f t="shared" si="61"/>
        <v>-7.9735650706461714E-2</v>
      </c>
      <c r="BU126" s="18">
        <f t="shared" si="62"/>
        <v>-1.4750751764701642E-3</v>
      </c>
      <c r="BV126" s="18">
        <f t="shared" si="63"/>
        <v>7.2155307726535778E-3</v>
      </c>
      <c r="BW126" s="18">
        <f t="shared" si="64"/>
        <v>-8.5657348463880512E-2</v>
      </c>
      <c r="BX126" s="18">
        <f t="shared" si="65"/>
        <v>-0.16219799100232513</v>
      </c>
      <c r="BY126" s="18">
        <f t="shared" si="66"/>
        <v>-6.7361193914650674E-2</v>
      </c>
      <c r="BZ126" s="18">
        <f t="shared" si="67"/>
        <v>-9.02433096643116E-2</v>
      </c>
      <c r="CA126" s="18">
        <f t="shared" si="68"/>
        <v>3.6354166666674459E-4</v>
      </c>
      <c r="CB126" s="18">
        <f t="shared" si="69"/>
        <v>-8.1051654733353296E-2</v>
      </c>
      <c r="CC126" s="18">
        <f t="shared" si="70"/>
        <v>-1.3464898102933942E-3</v>
      </c>
      <c r="CD126" s="18">
        <f t="shared" si="71"/>
        <v>8.8994110025413242E-3</v>
      </c>
      <c r="CE126" s="19">
        <v>121</v>
      </c>
      <c r="CF126" s="18">
        <f t="shared" ref="CF126:CL135" si="77">SUMPRODUCT(INDEX(port_wts,CF$3,),$BG126:$CD126)</f>
        <v>-3.4211141150163327E-3</v>
      </c>
      <c r="CG126" s="18">
        <f t="shared" si="77"/>
        <v>-3.4211141150163327E-3</v>
      </c>
      <c r="CH126" s="18">
        <f t="shared" si="77"/>
        <v>-3.4211141150163327E-3</v>
      </c>
      <c r="CI126" s="18">
        <f t="shared" si="77"/>
        <v>0</v>
      </c>
      <c r="CJ126" s="18">
        <f t="shared" si="77"/>
        <v>0</v>
      </c>
      <c r="CK126" s="24">
        <f t="shared" si="77"/>
        <v>-3.4211141150163327E-3</v>
      </c>
      <c r="CL126" s="24">
        <f t="shared" si="77"/>
        <v>0</v>
      </c>
    </row>
    <row r="127" spans="1:90" x14ac:dyDescent="0.2">
      <c r="A127" s="19">
        <v>122</v>
      </c>
      <c r="B127" s="16" cm="1">
        <f t="array" ref="B127">INDEX(asset_mu,1,B$3)+INDEX(asset_rets_norm,$A127,B$3)</f>
        <v>3.494833333333178E-4</v>
      </c>
      <c r="C127" s="16" cm="1">
        <f t="array" ref="C127">INDEX(asset_mu,1,C$3)+INDEX(asset_rets_norm,$A127,C$3)</f>
        <v>1.4541666666666078E-3</v>
      </c>
      <c r="D127" s="16" cm="1">
        <f t="array" ref="D127">INDEX(asset_mu,1,D$3)+INDEX(asset_rets_norm,$A127,D$3)</f>
        <v>1.3255249999999795E-3</v>
      </c>
      <c r="E127" s="16" cm="1">
        <f t="array" ref="E127">INDEX(asset_mu,1,E$3)+INDEX(asset_rets_norm,$A127,E$3)</f>
        <v>3.2969166666665028E-4</v>
      </c>
      <c r="F127" s="16" cm="1">
        <f t="array" ref="F127">INDEX(asset_mu,1,F$3)+INDEX(asset_rets_norm,$A127,F$3)</f>
        <v>-2.045540721227646E-4</v>
      </c>
      <c r="G127" s="16" cm="1">
        <f t="array" ref="G127">INDEX(asset_mu,1,G$3)+INDEX(asset_rets_norm,$A127,G$3)</f>
        <v>2.2344608288991552E-3</v>
      </c>
      <c r="H127" s="16" cm="1">
        <f t="array" ref="H127">INDEX(asset_mu,1,H$3)+INDEX(asset_rets_norm,$A127,H$3)</f>
        <v>1.8060304031213526E-3</v>
      </c>
      <c r="I127" s="16" cm="1">
        <f t="array" ref="I127">INDEX(asset_mu,1,I$3)+INDEX(asset_rets_norm,$A127,I$3)</f>
        <v>2.0411535433453884E-4</v>
      </c>
      <c r="J127" s="16" cm="1">
        <f t="array" ref="J127">INDEX(asset_mu,1,J$3)+INDEX(asset_rets_norm,$A127,J$3)</f>
        <v>-9.5264144027471529E-4</v>
      </c>
      <c r="K127" s="16" cm="1">
        <f t="array" ref="K127">INDEX(asset_mu,1,K$3)+INDEX(asset_rets_norm,$A127,K$3)</f>
        <v>5.7482661962284659E-3</v>
      </c>
      <c r="L127" s="16" cm="1">
        <f t="array" ref="L127">INDEX(asset_mu,1,L$3)+INDEX(asset_rets_norm,$A127,L$3)</f>
        <v>3.45297776933572E-3</v>
      </c>
      <c r="M127" s="16" cm="1">
        <f t="array" ref="M127">INDEX(asset_mu,1,M$3)+INDEX(asset_rets_norm,$A127,M$3)</f>
        <v>8.1827051183879494E-4</v>
      </c>
      <c r="N127" s="16" cm="1">
        <f t="array" ref="N127">INDEX(asset_mu,1,N$3)+INDEX(asset_rets_norm,$A127,N$3)</f>
        <v>-4.1661044908335955E-3</v>
      </c>
      <c r="O127" s="16" cm="1">
        <f t="array" ref="O127">INDEX(asset_mu,1,O$3)+INDEX(asset_rets_norm,$A127,O$3)</f>
        <v>1.0884524884199304E-2</v>
      </c>
      <c r="P127" s="16" cm="1">
        <f t="array" ref="P127">INDEX(asset_mu,1,P$3)+INDEX(asset_rets_norm,$A127,P$3)</f>
        <v>1.174105506784442E-2</v>
      </c>
      <c r="Q127" s="16" cm="1">
        <f t="array" ref="Q127">INDEX(asset_mu,1,Q$3)+INDEX(asset_rets_norm,$A127,Q$3)</f>
        <v>1.9619860069678163E-3</v>
      </c>
      <c r="R127" s="16" cm="1">
        <f t="array" ref="R127">INDEX(asset_mu,1,R$3)+INDEX(asset_rets_norm,$A127,R$3)</f>
        <v>-0.10993122487528457</v>
      </c>
      <c r="S127" s="16" cm="1">
        <f t="array" ref="S127">INDEX(asset_mu,1,S$3)+INDEX(asset_rets_norm,$A127,S$3)</f>
        <v>-0.1165634024443669</v>
      </c>
      <c r="T127" s="16" cm="1">
        <f t="array" ref="T127">INDEX(asset_mu,1,T$3)+INDEX(asset_rets_norm,$A127,T$3)</f>
        <v>-7.7006680097550698E-2</v>
      </c>
      <c r="U127" s="16" cm="1">
        <f t="array" ref="U127">INDEX(asset_mu,1,U$3)+INDEX(asset_rets_norm,$A127,U$3)</f>
        <v>-5.3243349741370134E-2</v>
      </c>
      <c r="V127" s="16" cm="1">
        <f t="array" ref="V127">INDEX(asset_mu,1,V$3)+INDEX(asset_rets_norm,$A127,V$3)</f>
        <v>3.494833333333178E-4</v>
      </c>
      <c r="W127" s="16" cm="1">
        <f t="array" ref="W127">INDEX(asset_mu,1,W$3)+INDEX(asset_rets_norm,$A127,W$3)</f>
        <v>1.4536666666666587E-3</v>
      </c>
      <c r="X127" s="16" cm="1">
        <f t="array" ref="X127">INDEX(asset_mu,1,X$3)+INDEX(asset_rets_norm,$A127,X$3)</f>
        <v>1.5206666666666081E-3</v>
      </c>
      <c r="Y127" s="16" cm="1">
        <f t="array" ref="Y127">INDEX(asset_mu,1,Y$3)+INDEX(asset_rets_norm,$A127,Y$3)</f>
        <v>4.1233333333343922E-4</v>
      </c>
      <c r="Z127" s="19">
        <v>122</v>
      </c>
      <c r="AA127" s="16" cm="1">
        <f t="array" ref="AA127">INDEX(fx_mu,1,AA$3)+INDEX(fx_rets_norm,$A127,AA$3)</f>
        <v>0</v>
      </c>
      <c r="AB127" s="16" cm="1">
        <f t="array" ref="AB127">INDEX(fx_mu,1,AB$3)+INDEX(fx_rets_norm,$A127,AB$3)</f>
        <v>-1.1061465367914046E-2</v>
      </c>
      <c r="AC127" s="16" cm="1">
        <f t="array" ref="AC127">INDEX(fx_mu,1,AC$3)+INDEX(fx_rets_norm,$A127,AC$3)</f>
        <v>-1.4657330209548063E-2</v>
      </c>
      <c r="AD127" s="16" cm="1">
        <f t="array" ref="AD127">INDEX(fx_mu,1,AD$3)+INDEX(fx_rets_norm,$A127,AD$3)</f>
        <v>-7.8251422124136022E-2</v>
      </c>
      <c r="AE127" s="19">
        <v>122</v>
      </c>
      <c r="AF127" s="16">
        <f t="shared" si="47"/>
        <v>0</v>
      </c>
      <c r="AG127" s="19">
        <v>122</v>
      </c>
      <c r="AH127" s="18" cm="1">
        <f t="array" ref="AH127">(1+B127)*(1+INDEX(fx_rets,$AG127,INDEX(fx_ix,1,AH$3)))-1</f>
        <v>3.4948333333328918E-4</v>
      </c>
      <c r="AI127" s="18" cm="1">
        <f t="array" ref="AI127">(1+C127)*(1+INDEX(fx_rets,$AG127,INDEX(fx_ix,1,AI$3)))-1</f>
        <v>-9.6233839154700185E-3</v>
      </c>
      <c r="AJ127" s="18" cm="1">
        <f t="array" ref="AJ127">(1+D127)*(1+INDEX(fx_rets,$AG127,INDEX(fx_ix,1,AJ$3)))-1</f>
        <v>-1.3351233867174184E-2</v>
      </c>
      <c r="AK127" s="18" cm="1">
        <f t="array" ref="AK127">(1+E127)*(1+INDEX(fx_rets,$AG127,INDEX(fx_ix,1,AK$3)))-1</f>
        <v>-7.794752929924853E-2</v>
      </c>
      <c r="AL127" s="18" cm="1">
        <f t="array" ref="AL127">(1+F127)*(1+INDEX(fx_rets,$AG127,INDEX(fx_ix,1,AL$3)))-1</f>
        <v>-2.0455407212272014E-4</v>
      </c>
      <c r="AM127" s="18" cm="1">
        <f t="array" ref="AM127">(1+G127)*(1+INDEX(fx_rets,$AG127,INDEX(fx_ix,1,AM$3)))-1</f>
        <v>-8.851720950089792E-3</v>
      </c>
      <c r="AN127" s="18" cm="1">
        <f t="array" ref="AN127">(1+H127)*(1+INDEX(fx_rets,$AG127,INDEX(fx_ix,1,AN$3)))-1</f>
        <v>-1.2877771390413795E-2</v>
      </c>
      <c r="AO127" s="18" cm="1">
        <f t="array" ref="AO127">(1+I127)*(1+INDEX(fx_rets,$AG127,INDEX(fx_ix,1,AO$3)))-1</f>
        <v>-7.8063279086555526E-2</v>
      </c>
      <c r="AP127" s="18" cm="1">
        <f t="array" ref="AP127">(1+J127)*(1+INDEX(fx_rets,$AG127,INDEX(fx_ix,1,AP$3)))-1</f>
        <v>-9.5264144027473741E-4</v>
      </c>
      <c r="AQ127" s="18" cm="1">
        <f t="array" ref="AQ127">(1+K127)*(1+INDEX(fx_rets,$AG127,INDEX(fx_ix,1,AQ$3)))-1</f>
        <v>-5.3767834191407182E-3</v>
      </c>
      <c r="AR127" s="18" cm="1">
        <f t="array" ref="AR127">(1+L127)*(1+INDEX(fx_rets,$AG127,INDEX(fx_ix,1,AR$3)))-1</f>
        <v>-1.1254963875583668E-2</v>
      </c>
      <c r="AS127" s="18" cm="1">
        <f t="array" ref="AS127">(1+M127)*(1+INDEX(fx_rets,$AG127,INDEX(fx_ix,1,AS$3)))-1</f>
        <v>-7.7497182443530988E-2</v>
      </c>
      <c r="AT127" s="18" cm="1">
        <f t="array" ref="AT127">(1+N127)*(1+INDEX(fx_rets,$AG127,INDEX(fx_ix,1,AT$3)))-1</f>
        <v>-4.1661044908335443E-3</v>
      </c>
      <c r="AU127" s="18" cm="1">
        <f t="array" ref="AU127">(1+O127)*(1+INDEX(fx_rets,$AG127,INDEX(fx_ix,1,AU$3)))-1</f>
        <v>-2.9733927876751665E-4</v>
      </c>
      <c r="AV127" s="18" cm="1">
        <f t="array" ref="AV127">(1+P127)*(1+INDEX(fx_rets,$AG127,INDEX(fx_ix,1,AV$3)))-1</f>
        <v>-3.0883676628414847E-3</v>
      </c>
      <c r="AW127" s="18" cm="1">
        <f t="array" ref="AW127">(1+Q127)*(1+INDEX(fx_rets,$AG127,INDEX(fx_ix,1,AW$3)))-1</f>
        <v>-7.6442964312401163E-2</v>
      </c>
      <c r="AX127" s="18" cm="1">
        <f t="array" ref="AX127">(1+R127)*(1+INDEX(fx_rets,$AG127,INDEX(fx_ix,1,AX$3)))-1</f>
        <v>-0.10993122487528462</v>
      </c>
      <c r="AY127" s="18" cm="1">
        <f t="array" ref="AY127">(1+S127)*(1+INDEX(fx_rets,$AG127,INDEX(fx_ix,1,AY$3)))-1</f>
        <v>-0.12633550577297636</v>
      </c>
      <c r="AZ127" s="18" cm="1">
        <f t="array" ref="AZ127">(1+T127)*(1+INDEX(fx_rets,$AG127,INDEX(fx_ix,1,AZ$3)))-1</f>
        <v>-9.0535297968567963E-2</v>
      </c>
      <c r="BA127" s="18" cm="1">
        <f t="array" ref="BA127">(1+U127)*(1+INDEX(fx_rets,$AG127,INDEX(fx_ix,1,BA$3)))-1</f>
        <v>-0.12732840402959122</v>
      </c>
      <c r="BB127" s="18" cm="1">
        <f t="array" ref="BB127">(1+V127)*(1+INDEX(fx_rets,$AG127,INDEX(fx_ix,1,BB$3)))-1</f>
        <v>3.4948333333328918E-4</v>
      </c>
      <c r="BC127" s="18" cm="1">
        <f t="array" ref="BC127">(1+W127)*(1+INDEX(fx_rets,$AG127,INDEX(fx_ix,1,BC$3)))-1</f>
        <v>-9.6238783847372167E-3</v>
      </c>
      <c r="BD127" s="18" cm="1">
        <f t="array" ref="BD127">(1+X127)*(1+INDEX(fx_rets,$AG127,INDEX(fx_ix,1,BD$3)))-1</f>
        <v>-1.3158952456353568E-2</v>
      </c>
      <c r="BE127" s="18" cm="1">
        <f t="array" ref="BE127">(1+Y127)*(1+INDEX(fx_rets,$AG127,INDEX(fx_ix,1,BE$3)))-1</f>
        <v>-7.7871354460525066E-2</v>
      </c>
      <c r="BF127" s="19">
        <v>122</v>
      </c>
      <c r="BG127" s="18">
        <f t="shared" si="48"/>
        <v>3.4948333333328918E-4</v>
      </c>
      <c r="BH127" s="18">
        <f t="shared" si="49"/>
        <v>-9.6233839154700185E-3</v>
      </c>
      <c r="BI127" s="18">
        <f t="shared" si="50"/>
        <v>-1.3351233867174184E-2</v>
      </c>
      <c r="BJ127" s="18">
        <f t="shared" si="51"/>
        <v>-7.794752929924853E-2</v>
      </c>
      <c r="BK127" s="18">
        <f t="shared" si="52"/>
        <v>-2.0455407212272014E-4</v>
      </c>
      <c r="BL127" s="18">
        <f t="shared" si="53"/>
        <v>-8.851720950089792E-3</v>
      </c>
      <c r="BM127" s="18">
        <f t="shared" si="54"/>
        <v>-1.2877771390413795E-2</v>
      </c>
      <c r="BN127" s="18">
        <f t="shared" si="55"/>
        <v>-7.8063279086555526E-2</v>
      </c>
      <c r="BO127" s="18">
        <f t="shared" si="56"/>
        <v>-9.5264144027473741E-4</v>
      </c>
      <c r="BP127" s="18">
        <f t="shared" si="57"/>
        <v>-5.3767834191407182E-3</v>
      </c>
      <c r="BQ127" s="18">
        <f t="shared" si="58"/>
        <v>-1.1254963875583668E-2</v>
      </c>
      <c r="BR127" s="18">
        <f t="shared" si="59"/>
        <v>-7.7497182443530988E-2</v>
      </c>
      <c r="BS127" s="18">
        <f t="shared" si="60"/>
        <v>-4.1661044908335443E-3</v>
      </c>
      <c r="BT127" s="18">
        <f t="shared" si="61"/>
        <v>-2.9733927876751665E-4</v>
      </c>
      <c r="BU127" s="18">
        <f t="shared" si="62"/>
        <v>-3.0883676628414847E-3</v>
      </c>
      <c r="BV127" s="18">
        <f t="shared" si="63"/>
        <v>-7.6442964312401163E-2</v>
      </c>
      <c r="BW127" s="18">
        <f t="shared" si="64"/>
        <v>-0.10993122487528462</v>
      </c>
      <c r="BX127" s="18">
        <f t="shared" si="65"/>
        <v>-0.12633550577297636</v>
      </c>
      <c r="BY127" s="18">
        <f t="shared" si="66"/>
        <v>-9.0535297968567963E-2</v>
      </c>
      <c r="BZ127" s="18">
        <f t="shared" si="67"/>
        <v>-0.12732840402959122</v>
      </c>
      <c r="CA127" s="18">
        <f t="shared" si="68"/>
        <v>3.4948333333328918E-4</v>
      </c>
      <c r="CB127" s="18">
        <f t="shared" si="69"/>
        <v>-9.6238783847372167E-3</v>
      </c>
      <c r="CC127" s="18">
        <f t="shared" si="70"/>
        <v>-1.3158952456353568E-2</v>
      </c>
      <c r="CD127" s="18">
        <f t="shared" si="71"/>
        <v>-7.7871354460525066E-2</v>
      </c>
      <c r="CE127" s="19">
        <v>122</v>
      </c>
      <c r="CF127" s="18">
        <f t="shared" si="77"/>
        <v>-9.5264144027473741E-4</v>
      </c>
      <c r="CG127" s="18">
        <f t="shared" si="77"/>
        <v>-9.5264144027473741E-4</v>
      </c>
      <c r="CH127" s="18">
        <f t="shared" si="77"/>
        <v>-9.5264144027473741E-4</v>
      </c>
      <c r="CI127" s="18">
        <f t="shared" si="77"/>
        <v>0</v>
      </c>
      <c r="CJ127" s="18">
        <f t="shared" si="77"/>
        <v>0</v>
      </c>
      <c r="CK127" s="24">
        <f t="shared" si="77"/>
        <v>-9.5264144027473741E-4</v>
      </c>
      <c r="CL127" s="24">
        <f t="shared" si="77"/>
        <v>0</v>
      </c>
    </row>
    <row r="128" spans="1:90" x14ac:dyDescent="0.2">
      <c r="A128" s="19">
        <v>123</v>
      </c>
      <c r="B128" s="16" cm="1">
        <f t="array" ref="B128">INDEX(asset_mu,1,B$3)+INDEX(asset_rets_norm,$A128,B$3)</f>
        <v>4.1354166666665105E-4</v>
      </c>
      <c r="C128" s="16" cm="1">
        <f t="array" ref="C128">INDEX(asset_mu,1,C$3)+INDEX(asset_rets_norm,$A128,C$3)</f>
        <v>1.2749999999999411E-3</v>
      </c>
      <c r="D128" s="16" cm="1">
        <f t="array" ref="D128">INDEX(asset_mu,1,D$3)+INDEX(asset_rets_norm,$A128,D$3)</f>
        <v>1.1739583333333129E-3</v>
      </c>
      <c r="E128" s="16" cm="1">
        <f t="array" ref="E128">INDEX(asset_mu,1,E$3)+INDEX(asset_rets_norm,$A128,E$3)</f>
        <v>3.9270833333331697E-4</v>
      </c>
      <c r="F128" s="16" cm="1">
        <f t="array" ref="F128">INDEX(asset_mu,1,F$3)+INDEX(asset_rets_norm,$A128,F$3)</f>
        <v>1.4671024726164549E-3</v>
      </c>
      <c r="G128" s="16" cm="1">
        <f t="array" ref="G128">INDEX(asset_mu,1,G$3)+INDEX(asset_rets_norm,$A128,G$3)</f>
        <v>1.7078381912634566E-3</v>
      </c>
      <c r="H128" s="16" cm="1">
        <f t="array" ref="H128">INDEX(asset_mu,1,H$3)+INDEX(asset_rets_norm,$A128,H$3)</f>
        <v>2.3812048703833154E-3</v>
      </c>
      <c r="I128" s="16" cm="1">
        <f t="array" ref="I128">INDEX(asset_mu,1,I$3)+INDEX(asset_rets_norm,$A128,I$3)</f>
        <v>3.6927621861129766E-4</v>
      </c>
      <c r="J128" s="16" cm="1">
        <f t="array" ref="J128">INDEX(asset_mu,1,J$3)+INDEX(asset_rets_norm,$A128,J$3)</f>
        <v>5.2650104946353696E-3</v>
      </c>
      <c r="K128" s="16" cm="1">
        <f t="array" ref="K128">INDEX(asset_mu,1,K$3)+INDEX(asset_rets_norm,$A128,K$3)</f>
        <v>3.1225811768098438E-3</v>
      </c>
      <c r="L128" s="16" cm="1">
        <f t="array" ref="L128">INDEX(asset_mu,1,L$3)+INDEX(asset_rets_norm,$A128,L$3)</f>
        <v>4.3284116875563668E-3</v>
      </c>
      <c r="M128" s="16" cm="1">
        <f t="array" ref="M128">INDEX(asset_mu,1,M$3)+INDEX(asset_rets_norm,$A128,M$3)</f>
        <v>4.1404178153291719E-4</v>
      </c>
      <c r="N128" s="16" cm="1">
        <f t="array" ref="N128">INDEX(asset_mu,1,N$3)+INDEX(asset_rets_norm,$A128,N$3)</f>
        <v>1.4581061173142677E-2</v>
      </c>
      <c r="O128" s="16" cm="1">
        <f t="array" ref="O128">INDEX(asset_mu,1,O$3)+INDEX(asset_rets_norm,$A128,O$3)</f>
        <v>3.8672590770791595E-3</v>
      </c>
      <c r="P128" s="16" cm="1">
        <f t="array" ref="P128">INDEX(asset_mu,1,P$3)+INDEX(asset_rets_norm,$A128,P$3)</f>
        <v>-1.4278671572517162E-3</v>
      </c>
      <c r="Q128" s="16" cm="1">
        <f t="array" ref="Q128">INDEX(asset_mu,1,Q$3)+INDEX(asset_rets_norm,$A128,Q$3)</f>
        <v>-1.3464806771811533E-3</v>
      </c>
      <c r="R128" s="16" cm="1">
        <f t="array" ref="R128">INDEX(asset_mu,1,R$3)+INDEX(asset_rets_norm,$A128,R$3)</f>
        <v>8.5404508291501521E-2</v>
      </c>
      <c r="S128" s="16" cm="1">
        <f t="array" ref="S128">INDEX(asset_mu,1,S$3)+INDEX(asset_rets_norm,$A128,S$3)</f>
        <v>4.8020726332461253E-2</v>
      </c>
      <c r="T128" s="16" cm="1">
        <f t="array" ref="T128">INDEX(asset_mu,1,T$3)+INDEX(asset_rets_norm,$A128,T$3)</f>
        <v>2.5077739687578916E-2</v>
      </c>
      <c r="U128" s="16" cm="1">
        <f t="array" ref="U128">INDEX(asset_mu,1,U$3)+INDEX(asset_rets_norm,$A128,U$3)</f>
        <v>7.1495767940996879E-2</v>
      </c>
      <c r="V128" s="16" cm="1">
        <f t="array" ref="V128">INDEX(asset_mu,1,V$3)+INDEX(asset_rets_norm,$A128,V$3)</f>
        <v>4.1354166666665105E-4</v>
      </c>
      <c r="W128" s="16" cm="1">
        <f t="array" ref="W128">INDEX(asset_mu,1,W$3)+INDEX(asset_rets_norm,$A128,W$3)</f>
        <v>1.2613333333333253E-3</v>
      </c>
      <c r="X128" s="16" cm="1">
        <f t="array" ref="X128">INDEX(asset_mu,1,X$3)+INDEX(asset_rets_norm,$A128,X$3)</f>
        <v>1.1954999999999416E-3</v>
      </c>
      <c r="Y128" s="16" cm="1">
        <f t="array" ref="Y128">INDEX(asset_mu,1,Y$3)+INDEX(asset_rets_norm,$A128,Y$3)</f>
        <v>5.3666666666677256E-4</v>
      </c>
      <c r="Z128" s="19">
        <v>123</v>
      </c>
      <c r="AA128" s="16" cm="1">
        <f t="array" ref="AA128">INDEX(fx_mu,1,AA$3)+INDEX(fx_rets_norm,$A128,AA$3)</f>
        <v>0</v>
      </c>
      <c r="AB128" s="16" cm="1">
        <f t="array" ref="AB128">INDEX(fx_mu,1,AB$3)+INDEX(fx_rets_norm,$A128,AB$3)</f>
        <v>4.580699110128076E-2</v>
      </c>
      <c r="AC128" s="16" cm="1">
        <f t="array" ref="AC128">INDEX(fx_mu,1,AC$3)+INDEX(fx_rets_norm,$A128,AC$3)</f>
        <v>1.2340497516447691E-3</v>
      </c>
      <c r="AD128" s="16" cm="1">
        <f t="array" ref="AD128">INDEX(fx_mu,1,AD$3)+INDEX(fx_rets_norm,$A128,AD$3)</f>
        <v>-1.3696757858445461E-2</v>
      </c>
      <c r="AE128" s="19">
        <v>123</v>
      </c>
      <c r="AF128" s="16">
        <f t="shared" si="47"/>
        <v>0</v>
      </c>
      <c r="AG128" s="19">
        <v>123</v>
      </c>
      <c r="AH128" s="18" cm="1">
        <f t="array" ref="AH128">(1+B128)*(1+INDEX(fx_rets,$AG128,INDEX(fx_ix,1,AH$3)))-1</f>
        <v>4.1354166666662806E-4</v>
      </c>
      <c r="AI128" s="18" cm="1">
        <f t="array" ref="AI128">(1+C128)*(1+INDEX(fx_rets,$AG128,INDEX(fx_ix,1,AI$3)))-1</f>
        <v>4.7140395014934944E-2</v>
      </c>
      <c r="AJ128" s="18" cm="1">
        <f t="array" ref="AJ128">(1+D128)*(1+INDEX(fx_rets,$AG128,INDEX(fx_ix,1,AJ$3)))-1</f>
        <v>2.4094568079677803E-3</v>
      </c>
      <c r="AK128" s="18" cm="1">
        <f t="array" ref="AK128">(1+E128)*(1+INDEX(fx_rets,$AG128,INDEX(fx_ix,1,AK$3)))-1</f>
        <v>-1.3309428356062858E-2</v>
      </c>
      <c r="AL128" s="18" cm="1">
        <f t="array" ref="AL128">(1+F128)*(1+INDEX(fx_rets,$AG128,INDEX(fx_ix,1,AL$3)))-1</f>
        <v>1.4671024726164994E-3</v>
      </c>
      <c r="AM128" s="18" cm="1">
        <f t="array" ref="AM128">(1+G128)*(1+INDEX(fx_rets,$AG128,INDEX(fx_ix,1,AM$3)))-1</f>
        <v>4.7593060221373884E-2</v>
      </c>
      <c r="AN128" s="18" cm="1">
        <f t="array" ref="AN128">(1+H128)*(1+INDEX(fx_rets,$AG128,INDEX(fx_ix,1,AN$3)))-1</f>
        <v>3.6181931473069362E-3</v>
      </c>
      <c r="AO128" s="18" cm="1">
        <f t="array" ref="AO128">(1+I128)*(1+INDEX(fx_rets,$AG128,INDEX(fx_ix,1,AO$3)))-1</f>
        <v>-1.333253952678326E-2</v>
      </c>
      <c r="AP128" s="18" cm="1">
        <f t="array" ref="AP128">(1+J128)*(1+INDEX(fx_rets,$AG128,INDEX(fx_ix,1,AP$3)))-1</f>
        <v>5.2650104946354581E-3</v>
      </c>
      <c r="AQ128" s="18" cm="1">
        <f t="array" ref="AQ128">(1+K128)*(1+INDEX(fx_rets,$AG128,INDEX(fx_ix,1,AQ$3)))-1</f>
        <v>4.9072608326269807E-2</v>
      </c>
      <c r="AR128" s="18" cm="1">
        <f t="array" ref="AR128">(1+L128)*(1+INDEX(fx_rets,$AG128,INDEX(fx_ix,1,AR$3)))-1</f>
        <v>5.5678029145691532E-3</v>
      </c>
      <c r="AS128" s="18" cm="1">
        <f t="array" ref="AS128">(1+M128)*(1+INDEX(fx_rets,$AG128,INDEX(fx_ix,1,AS$3)))-1</f>
        <v>-1.3288387106937583E-2</v>
      </c>
      <c r="AT128" s="18" cm="1">
        <f t="array" ref="AT128">(1+N128)*(1+INDEX(fx_rets,$AG128,INDEX(fx_ix,1,AT$3)))-1</f>
        <v>1.4581061173142729E-2</v>
      </c>
      <c r="AU128" s="18" cm="1">
        <f t="array" ref="AU128">(1+O128)*(1+INDEX(fx_rets,$AG128,INDEX(fx_ix,1,AU$3)))-1</f>
        <v>4.9851397680490184E-2</v>
      </c>
      <c r="AV128" s="18" cm="1">
        <f t="array" ref="AV128">(1+P128)*(1+INDEX(fx_rets,$AG128,INDEX(fx_ix,1,AV$3)))-1</f>
        <v>-1.9557946471782106E-4</v>
      </c>
      <c r="AW128" s="18" cm="1">
        <f t="array" ref="AW128">(1+Q128)*(1+INDEX(fx_rets,$AG128,INDEX(fx_ix,1,AW$3)))-1</f>
        <v>-1.5024796115830186E-2</v>
      </c>
      <c r="AX128" s="18" cm="1">
        <f t="array" ref="AX128">(1+R128)*(1+INDEX(fx_rets,$AG128,INDEX(fx_ix,1,AX$3)))-1</f>
        <v>8.5404508291501591E-2</v>
      </c>
      <c r="AY128" s="18" cm="1">
        <f t="array" ref="AY128">(1+S128)*(1+INDEX(fx_rets,$AG128,INDEX(fx_ix,1,AY$3)))-1</f>
        <v>9.6027402417530272E-2</v>
      </c>
      <c r="AZ128" s="18" cm="1">
        <f t="array" ref="AZ128">(1+T128)*(1+INDEX(fx_rets,$AG128,INDEX(fx_ix,1,AZ$3)))-1</f>
        <v>2.6342736617656959E-2</v>
      </c>
      <c r="BA128" s="18" cm="1">
        <f t="array" ref="BA128">(1+U128)*(1+INDEX(fx_rets,$AG128,INDEX(fx_ix,1,BA$3)))-1</f>
        <v>5.6819749861160007E-2</v>
      </c>
      <c r="BB128" s="18" cm="1">
        <f t="array" ref="BB128">(1+V128)*(1+INDEX(fx_rets,$AG128,INDEX(fx_ix,1,BB$3)))-1</f>
        <v>4.1354166666662806E-4</v>
      </c>
      <c r="BC128" s="18" cm="1">
        <f t="array" ref="BC128">(1+W128)*(1+INDEX(fx_rets,$AG128,INDEX(fx_ix,1,BC$3)))-1</f>
        <v>4.7126102319389851E-2</v>
      </c>
      <c r="BD128" s="18" cm="1">
        <f t="array" ref="BD128">(1+X128)*(1+INDEX(fx_rets,$AG128,INDEX(fx_ix,1,BD$3)))-1</f>
        <v>2.4310250581227599E-3</v>
      </c>
      <c r="BE128" s="18" cm="1">
        <f t="array" ref="BE128">(1+Y128)*(1+INDEX(fx_rets,$AG128,INDEX(fx_ix,1,BE$3)))-1</f>
        <v>-1.3167441785162715E-2</v>
      </c>
      <c r="BF128" s="19">
        <v>123</v>
      </c>
      <c r="BG128" s="18">
        <f t="shared" si="48"/>
        <v>4.1354166666662806E-4</v>
      </c>
      <c r="BH128" s="18">
        <f t="shared" si="49"/>
        <v>4.7140395014934944E-2</v>
      </c>
      <c r="BI128" s="18">
        <f t="shared" si="50"/>
        <v>2.4094568079677803E-3</v>
      </c>
      <c r="BJ128" s="18">
        <f t="shared" si="51"/>
        <v>-1.3309428356062858E-2</v>
      </c>
      <c r="BK128" s="18">
        <f t="shared" si="52"/>
        <v>1.4671024726164994E-3</v>
      </c>
      <c r="BL128" s="18">
        <f t="shared" si="53"/>
        <v>4.7593060221373884E-2</v>
      </c>
      <c r="BM128" s="18">
        <f t="shared" si="54"/>
        <v>3.6181931473069362E-3</v>
      </c>
      <c r="BN128" s="18">
        <f t="shared" si="55"/>
        <v>-1.333253952678326E-2</v>
      </c>
      <c r="BO128" s="18">
        <f t="shared" si="56"/>
        <v>5.2650104946354581E-3</v>
      </c>
      <c r="BP128" s="18">
        <f t="shared" si="57"/>
        <v>4.9072608326269807E-2</v>
      </c>
      <c r="BQ128" s="18">
        <f t="shared" si="58"/>
        <v>5.5678029145691532E-3</v>
      </c>
      <c r="BR128" s="18">
        <f t="shared" si="59"/>
        <v>-1.3288387106937583E-2</v>
      </c>
      <c r="BS128" s="18">
        <f t="shared" si="60"/>
        <v>1.4581061173142729E-2</v>
      </c>
      <c r="BT128" s="18">
        <f t="shared" si="61"/>
        <v>4.9851397680490184E-2</v>
      </c>
      <c r="BU128" s="18">
        <f t="shared" si="62"/>
        <v>-1.9557946471782106E-4</v>
      </c>
      <c r="BV128" s="18">
        <f t="shared" si="63"/>
        <v>-1.5024796115830186E-2</v>
      </c>
      <c r="BW128" s="18">
        <f t="shared" si="64"/>
        <v>8.5404508291501591E-2</v>
      </c>
      <c r="BX128" s="18">
        <f t="shared" si="65"/>
        <v>9.6027402417530272E-2</v>
      </c>
      <c r="BY128" s="18">
        <f t="shared" si="66"/>
        <v>2.6342736617656959E-2</v>
      </c>
      <c r="BZ128" s="18">
        <f t="shared" si="67"/>
        <v>5.6819749861160007E-2</v>
      </c>
      <c r="CA128" s="18">
        <f t="shared" si="68"/>
        <v>4.1354166666662806E-4</v>
      </c>
      <c r="CB128" s="18">
        <f t="shared" si="69"/>
        <v>4.7126102319389851E-2</v>
      </c>
      <c r="CC128" s="18">
        <f t="shared" si="70"/>
        <v>2.4310250581227599E-3</v>
      </c>
      <c r="CD128" s="18">
        <f t="shared" si="71"/>
        <v>-1.3167441785162715E-2</v>
      </c>
      <c r="CE128" s="19">
        <v>123</v>
      </c>
      <c r="CF128" s="18">
        <f t="shared" si="77"/>
        <v>5.2650104946354581E-3</v>
      </c>
      <c r="CG128" s="18">
        <f t="shared" si="77"/>
        <v>5.2650104946354581E-3</v>
      </c>
      <c r="CH128" s="18">
        <f t="shared" si="77"/>
        <v>5.2650104946354581E-3</v>
      </c>
      <c r="CI128" s="18">
        <f t="shared" si="77"/>
        <v>0</v>
      </c>
      <c r="CJ128" s="18">
        <f t="shared" si="77"/>
        <v>0</v>
      </c>
      <c r="CK128" s="24">
        <f t="shared" si="77"/>
        <v>5.2650104946354581E-3</v>
      </c>
      <c r="CL128" s="24">
        <f t="shared" si="77"/>
        <v>0</v>
      </c>
    </row>
    <row r="129" spans="1:90" x14ac:dyDescent="0.2">
      <c r="A129" s="19">
        <v>124</v>
      </c>
      <c r="B129" s="16" cm="1">
        <f t="array" ref="B129">INDEX(asset_mu,1,B$3)+INDEX(asset_rets_norm,$A129,B$3)</f>
        <v>4.1719166666665105E-4</v>
      </c>
      <c r="C129" s="16" cm="1">
        <f t="array" ref="C129">INDEX(asset_mu,1,C$3)+INDEX(asset_rets_norm,$A129,C$3)</f>
        <v>9.3416666666660771E-4</v>
      </c>
      <c r="D129" s="16" cm="1">
        <f t="array" ref="D129">INDEX(asset_mu,1,D$3)+INDEX(asset_rets_norm,$A129,D$3)</f>
        <v>8.5989999999997943E-4</v>
      </c>
      <c r="E129" s="16" cm="1">
        <f t="array" ref="E129">INDEX(asset_mu,1,E$3)+INDEX(asset_rets_norm,$A129,E$3)</f>
        <v>3.6041666666665028E-4</v>
      </c>
      <c r="F129" s="16" cm="1">
        <f t="array" ref="F129">INDEX(asset_mu,1,F$3)+INDEX(asset_rets_norm,$A129,F$3)</f>
        <v>9.9158399314354102E-4</v>
      </c>
      <c r="G129" s="16" cm="1">
        <f t="array" ref="G129">INDEX(asset_mu,1,G$3)+INDEX(asset_rets_norm,$A129,G$3)</f>
        <v>3.7807992466958431E-4</v>
      </c>
      <c r="H129" s="16" cm="1">
        <f t="array" ref="H129">INDEX(asset_mu,1,H$3)+INDEX(asset_rets_norm,$A129,H$3)</f>
        <v>1.6349926906203079E-4</v>
      </c>
      <c r="I129" s="16" cm="1">
        <f t="array" ref="I129">INDEX(asset_mu,1,I$3)+INDEX(asset_rets_norm,$A129,I$3)</f>
        <v>4.1771094402678921E-4</v>
      </c>
      <c r="J129" s="16" cm="1">
        <f t="array" ref="J129">INDEX(asset_mu,1,J$3)+INDEX(asset_rets_norm,$A129,J$3)</f>
        <v>-1.2727690415142768E-3</v>
      </c>
      <c r="K129" s="16" cm="1">
        <f t="array" ref="K129">INDEX(asset_mu,1,K$3)+INDEX(asset_rets_norm,$A129,K$3)</f>
        <v>-7.0120054922485908E-4</v>
      </c>
      <c r="L129" s="16" cm="1">
        <f t="array" ref="L129">INDEX(asset_mu,1,L$3)+INDEX(asset_rets_norm,$A129,L$3)</f>
        <v>1.9504133900340903E-3</v>
      </c>
      <c r="M129" s="16" cm="1">
        <f t="array" ref="M129">INDEX(asset_mu,1,M$3)+INDEX(asset_rets_norm,$A129,M$3)</f>
        <v>1.152550541960831E-3</v>
      </c>
      <c r="N129" s="16" cm="1">
        <f t="array" ref="N129">INDEX(asset_mu,1,N$3)+INDEX(asset_rets_norm,$A129,N$3)</f>
        <v>-1.0361094443850302E-2</v>
      </c>
      <c r="O129" s="16" cm="1">
        <f t="array" ref="O129">INDEX(asset_mu,1,O$3)+INDEX(asset_rets_norm,$A129,O$3)</f>
        <v>-2.3235691577790105E-3</v>
      </c>
      <c r="P129" s="16" cm="1">
        <f t="array" ref="P129">INDEX(asset_mu,1,P$3)+INDEX(asset_rets_norm,$A129,P$3)</f>
        <v>-3.4167296328322392E-4</v>
      </c>
      <c r="Q129" s="16" cm="1">
        <f t="array" ref="Q129">INDEX(asset_mu,1,Q$3)+INDEX(asset_rets_norm,$A129,Q$3)</f>
        <v>4.6039380112636514E-4</v>
      </c>
      <c r="R129" s="16" cm="1">
        <f t="array" ref="R129">INDEX(asset_mu,1,R$3)+INDEX(asset_rets_norm,$A129,R$3)</f>
        <v>9.3925075513554709E-2</v>
      </c>
      <c r="S129" s="16" cm="1">
        <f t="array" ref="S129">INDEX(asset_mu,1,S$3)+INDEX(asset_rets_norm,$A129,S$3)</f>
        <v>0.14688117114811727</v>
      </c>
      <c r="T129" s="16" cm="1">
        <f t="array" ref="T129">INDEX(asset_mu,1,T$3)+INDEX(asset_rets_norm,$A129,T$3)</f>
        <v>8.0886061118554162E-2</v>
      </c>
      <c r="U129" s="16" cm="1">
        <f t="array" ref="U129">INDEX(asset_mu,1,U$3)+INDEX(asset_rets_norm,$A129,U$3)</f>
        <v>8.8627824300545166E-2</v>
      </c>
      <c r="V129" s="16" cm="1">
        <f t="array" ref="V129">INDEX(asset_mu,1,V$3)+INDEX(asset_rets_norm,$A129,V$3)</f>
        <v>4.1719166666665105E-4</v>
      </c>
      <c r="W129" s="16" cm="1">
        <f t="array" ref="W129">INDEX(asset_mu,1,W$3)+INDEX(asset_rets_norm,$A129,W$3)</f>
        <v>1.0545833333333253E-3</v>
      </c>
      <c r="X129" s="16" cm="1">
        <f t="array" ref="X129">INDEX(asset_mu,1,X$3)+INDEX(asset_rets_norm,$A129,X$3)</f>
        <v>9.7558333333327496E-4</v>
      </c>
      <c r="Y129" s="16" cm="1">
        <f t="array" ref="Y129">INDEX(asset_mu,1,Y$3)+INDEX(asset_rets_norm,$A129,Y$3)</f>
        <v>6.2600000000010586E-4</v>
      </c>
      <c r="Z129" s="19">
        <v>124</v>
      </c>
      <c r="AA129" s="16" cm="1">
        <f t="array" ref="AA129">INDEX(fx_mu,1,AA$3)+INDEX(fx_rets_norm,$A129,AA$3)</f>
        <v>0</v>
      </c>
      <c r="AB129" s="16" cm="1">
        <f t="array" ref="AB129">INDEX(fx_mu,1,AB$3)+INDEX(fx_rets_norm,$A129,AB$3)</f>
        <v>-1.6265520100338866E-3</v>
      </c>
      <c r="AC129" s="16" cm="1">
        <f t="array" ref="AC129">INDEX(fx_mu,1,AC$3)+INDEX(fx_rets_norm,$A129,AC$3)</f>
        <v>3.3491845708548025E-2</v>
      </c>
      <c r="AD129" s="16" cm="1">
        <f t="array" ref="AD129">INDEX(fx_mu,1,AD$3)+INDEX(fx_rets_norm,$A129,AD$3)</f>
        <v>3.594108416145405E-3</v>
      </c>
      <c r="AE129" s="19">
        <v>124</v>
      </c>
      <c r="AF129" s="16">
        <f t="shared" si="47"/>
        <v>0</v>
      </c>
      <c r="AG129" s="19">
        <v>124</v>
      </c>
      <c r="AH129" s="18" cm="1">
        <f t="array" ref="AH129">(1+B129)*(1+INDEX(fx_rets,$AG129,INDEX(fx_ix,1,AH$3)))-1</f>
        <v>4.1719166666664975E-4</v>
      </c>
      <c r="AI129" s="18" cm="1">
        <f t="array" ref="AI129">(1+C129)*(1+INDEX(fx_rets,$AG129,INDEX(fx_ix,1,AI$3)))-1</f>
        <v>-6.9390481403663884E-4</v>
      </c>
      <c r="AJ129" s="18" cm="1">
        <f t="array" ref="AJ129">(1+D129)*(1+INDEX(fx_rets,$AG129,INDEX(fx_ix,1,AJ$3)))-1</f>
        <v>3.4380545346672786E-2</v>
      </c>
      <c r="AK129" s="18" cm="1">
        <f t="array" ref="AK129">(1+E129)*(1+INDEX(fx_rets,$AG129,INDEX(fx_ix,1,AK$3)))-1</f>
        <v>3.9558204593870272E-3</v>
      </c>
      <c r="AL129" s="18" cm="1">
        <f t="array" ref="AL129">(1+F129)*(1+INDEX(fx_rets,$AG129,INDEX(fx_ix,1,AL$3)))-1</f>
        <v>9.9158399314358547E-4</v>
      </c>
      <c r="AM129" s="18" cm="1">
        <f t="array" ref="AM129">(1+G129)*(1+INDEX(fx_rets,$AG129,INDEX(fx_ix,1,AM$3)))-1</f>
        <v>-1.2490870520257547E-3</v>
      </c>
      <c r="AN129" s="18" cm="1">
        <f t="array" ref="AN129">(1+H129)*(1+INDEX(fx_rets,$AG129,INDEX(fx_ix,1,AN$3)))-1</f>
        <v>3.3660820869902963E-2</v>
      </c>
      <c r="AO129" s="18" cm="1">
        <f t="array" ref="AO129">(1+I129)*(1+INDEX(fx_rets,$AG129,INDEX(fx_ix,1,AO$3)))-1</f>
        <v>4.0133206585917236E-3</v>
      </c>
      <c r="AP129" s="18" cm="1">
        <f t="array" ref="AP129">(1+J129)*(1+INDEX(fx_rets,$AG129,INDEX(fx_ix,1,AP$3)))-1</f>
        <v>-1.2727690415142989E-3</v>
      </c>
      <c r="AQ129" s="18" cm="1">
        <f t="array" ref="AQ129">(1+K129)*(1+INDEX(fx_rets,$AG129,INDEX(fx_ix,1,AQ$3)))-1</f>
        <v>-2.3266120200959861E-3</v>
      </c>
      <c r="AR129" s="18" cm="1">
        <f t="array" ref="AR129">(1+L129)*(1+INDEX(fx_rets,$AG129,INDEX(fx_ix,1,AR$3)))-1</f>
        <v>3.5507582042908936E-2</v>
      </c>
      <c r="AS129" s="18" cm="1">
        <f t="array" ref="AS129">(1+M129)*(1+INDEX(fx_rets,$AG129,INDEX(fx_ix,1,AS$3)))-1</f>
        <v>4.7508013497090662E-3</v>
      </c>
      <c r="AT129" s="18" cm="1">
        <f t="array" ref="AT129">(1+N129)*(1+INDEX(fx_rets,$AG129,INDEX(fx_ix,1,AT$3)))-1</f>
        <v>-1.0361094443850249E-2</v>
      </c>
      <c r="AU129" s="18" cm="1">
        <f t="array" ref="AU129">(1+O129)*(1+INDEX(fx_rets,$AG129,INDEX(fx_ix,1,AU$3)))-1</f>
        <v>-3.946341761728811E-3</v>
      </c>
      <c r="AV129" s="18" cm="1">
        <f t="array" ref="AV129">(1+P129)*(1+INDEX(fx_rets,$AG129,INDEX(fx_ix,1,AV$3)))-1</f>
        <v>3.3138729487095731E-2</v>
      </c>
      <c r="AW129" s="18" cm="1">
        <f t="array" ref="AW129">(1+Q129)*(1+INDEX(fx_rets,$AG129,INDEX(fx_ix,1,AW$3)))-1</f>
        <v>4.0561569225070482E-3</v>
      </c>
      <c r="AX129" s="18" cm="1">
        <f t="array" ref="AX129">(1+R129)*(1+INDEX(fx_rets,$AG129,INDEX(fx_ix,1,AX$3)))-1</f>
        <v>9.3925075513554779E-2</v>
      </c>
      <c r="AY129" s="18" cm="1">
        <f t="array" ref="AY129">(1+S129)*(1+INDEX(fx_rets,$AG129,INDEX(fx_ix,1,AY$3)))-1</f>
        <v>0.14501570927391616</v>
      </c>
      <c r="AZ129" s="18" cm="1">
        <f t="array" ref="AZ129">(1+T129)*(1+INDEX(fx_rets,$AG129,INDEX(fx_ix,1,AZ$3)))-1</f>
        <v>0.1170869303060571</v>
      </c>
      <c r="BA129" s="18" cm="1">
        <f t="array" ref="BA129">(1+U129)*(1+INDEX(fx_rets,$AG129,INDEX(fx_ix,1,BA$3)))-1</f>
        <v>9.254047072591387E-2</v>
      </c>
      <c r="BB129" s="18" cm="1">
        <f t="array" ref="BB129">(1+V129)*(1+INDEX(fx_rets,$AG129,INDEX(fx_ix,1,BB$3)))-1</f>
        <v>4.1719166666664975E-4</v>
      </c>
      <c r="BC129" s="18" cm="1">
        <f t="array" ref="BC129">(1+W129)*(1+INDEX(fx_rets,$AG129,INDEX(fx_ix,1,BC$3)))-1</f>
        <v>-5.7368401134116898E-4</v>
      </c>
      <c r="BD129" s="18" cm="1">
        <f t="array" ref="BD129">(1+X129)*(1+INDEX(fx_rets,$AG129,INDEX(fx_ix,1,BD$3)))-1</f>
        <v>3.4500103128357162E-2</v>
      </c>
      <c r="BE129" s="18" cm="1">
        <f t="array" ref="BE129">(1+Y129)*(1+INDEX(fx_rets,$AG129,INDEX(fx_ix,1,BE$3)))-1</f>
        <v>4.2223583280140975E-3</v>
      </c>
      <c r="BF129" s="19">
        <v>124</v>
      </c>
      <c r="BG129" s="18">
        <f t="shared" si="48"/>
        <v>4.1719166666664975E-4</v>
      </c>
      <c r="BH129" s="18">
        <f t="shared" si="49"/>
        <v>-6.9390481403663884E-4</v>
      </c>
      <c r="BI129" s="18">
        <f t="shared" si="50"/>
        <v>3.4380545346672786E-2</v>
      </c>
      <c r="BJ129" s="18">
        <f t="shared" si="51"/>
        <v>3.9558204593870272E-3</v>
      </c>
      <c r="BK129" s="18">
        <f t="shared" si="52"/>
        <v>9.9158399314358547E-4</v>
      </c>
      <c r="BL129" s="18">
        <f t="shared" si="53"/>
        <v>-1.2490870520257547E-3</v>
      </c>
      <c r="BM129" s="18">
        <f t="shared" si="54"/>
        <v>3.3660820869902963E-2</v>
      </c>
      <c r="BN129" s="18">
        <f t="shared" si="55"/>
        <v>4.0133206585917236E-3</v>
      </c>
      <c r="BO129" s="18">
        <f t="shared" si="56"/>
        <v>-1.2727690415142989E-3</v>
      </c>
      <c r="BP129" s="18">
        <f t="shared" si="57"/>
        <v>-2.3266120200959861E-3</v>
      </c>
      <c r="BQ129" s="18">
        <f t="shared" si="58"/>
        <v>3.5507582042908936E-2</v>
      </c>
      <c r="BR129" s="18">
        <f t="shared" si="59"/>
        <v>4.7508013497090662E-3</v>
      </c>
      <c r="BS129" s="18">
        <f t="shared" si="60"/>
        <v>-1.0361094443850249E-2</v>
      </c>
      <c r="BT129" s="18">
        <f t="shared" si="61"/>
        <v>-3.946341761728811E-3</v>
      </c>
      <c r="BU129" s="18">
        <f t="shared" si="62"/>
        <v>3.3138729487095731E-2</v>
      </c>
      <c r="BV129" s="18">
        <f t="shared" si="63"/>
        <v>4.0561569225070482E-3</v>
      </c>
      <c r="BW129" s="18">
        <f t="shared" si="64"/>
        <v>9.3925075513554779E-2</v>
      </c>
      <c r="BX129" s="18">
        <f t="shared" si="65"/>
        <v>0.14501570927391616</v>
      </c>
      <c r="BY129" s="18">
        <f t="shared" si="66"/>
        <v>0.1170869303060571</v>
      </c>
      <c r="BZ129" s="18">
        <f t="shared" si="67"/>
        <v>9.254047072591387E-2</v>
      </c>
      <c r="CA129" s="18">
        <f t="shared" si="68"/>
        <v>4.1719166666664975E-4</v>
      </c>
      <c r="CB129" s="18">
        <f t="shared" si="69"/>
        <v>-5.7368401134116898E-4</v>
      </c>
      <c r="CC129" s="18">
        <f t="shared" si="70"/>
        <v>3.4500103128357162E-2</v>
      </c>
      <c r="CD129" s="18">
        <f t="shared" si="71"/>
        <v>4.2223583280140975E-3</v>
      </c>
      <c r="CE129" s="19">
        <v>124</v>
      </c>
      <c r="CF129" s="18">
        <f t="shared" si="77"/>
        <v>-1.2727690415142989E-3</v>
      </c>
      <c r="CG129" s="18">
        <f t="shared" si="77"/>
        <v>-1.2727690415142989E-3</v>
      </c>
      <c r="CH129" s="18">
        <f t="shared" si="77"/>
        <v>-1.2727690415142989E-3</v>
      </c>
      <c r="CI129" s="18">
        <f t="shared" si="77"/>
        <v>0</v>
      </c>
      <c r="CJ129" s="18">
        <f t="shared" si="77"/>
        <v>0</v>
      </c>
      <c r="CK129" s="24">
        <f t="shared" si="77"/>
        <v>-1.2727690415142989E-3</v>
      </c>
      <c r="CL129" s="24">
        <f t="shared" si="77"/>
        <v>0</v>
      </c>
    </row>
    <row r="130" spans="1:90" x14ac:dyDescent="0.2">
      <c r="A130" s="19">
        <v>125</v>
      </c>
      <c r="B130" s="16" cm="1">
        <f t="array" ref="B130">INDEX(asset_mu,1,B$3)+INDEX(asset_rets_norm,$A130,B$3)</f>
        <v>3.4270833333331771E-4</v>
      </c>
      <c r="C130" s="16" cm="1">
        <f t="array" ref="C130">INDEX(asset_mu,1,C$3)+INDEX(asset_rets_norm,$A130,C$3)</f>
        <v>7.8666666666660765E-4</v>
      </c>
      <c r="D130" s="16" cm="1">
        <f t="array" ref="D130">INDEX(asset_mu,1,D$3)+INDEX(asset_rets_norm,$A130,D$3)</f>
        <v>7.0520833333331291E-4</v>
      </c>
      <c r="E130" s="16" cm="1">
        <f t="array" ref="E130">INDEX(asset_mu,1,E$3)+INDEX(asset_rets_norm,$A130,E$3)</f>
        <v>2.3958333333331698E-4</v>
      </c>
      <c r="F130" s="16" cm="1">
        <f t="array" ref="F130">INDEX(asset_mu,1,F$3)+INDEX(asset_rets_norm,$A130,F$3)</f>
        <v>2.4391700848243043E-4</v>
      </c>
      <c r="G130" s="16" cm="1">
        <f t="array" ref="G130">INDEX(asset_mu,1,G$3)+INDEX(asset_rets_norm,$A130,G$3)</f>
        <v>1.0767640032800963E-3</v>
      </c>
      <c r="H130" s="16" cm="1">
        <f t="array" ref="H130">INDEX(asset_mu,1,H$3)+INDEX(asset_rets_norm,$A130,H$3)</f>
        <v>1.5385650957291616E-4</v>
      </c>
      <c r="I130" s="16" cm="1">
        <f t="array" ref="I130">INDEX(asset_mu,1,I$3)+INDEX(asset_rets_norm,$A130,I$3)</f>
        <v>5.4376850997708858E-4</v>
      </c>
      <c r="J130" s="16" cm="1">
        <f t="array" ref="J130">INDEX(asset_mu,1,J$3)+INDEX(asset_rets_norm,$A130,J$3)</f>
        <v>1.7028980802512804E-3</v>
      </c>
      <c r="K130" s="16" cm="1">
        <f t="array" ref="K130">INDEX(asset_mu,1,K$3)+INDEX(asset_rets_norm,$A130,K$3)</f>
        <v>1.7527634650107286E-3</v>
      </c>
      <c r="L130" s="16" cm="1">
        <f t="array" ref="L130">INDEX(asset_mu,1,L$3)+INDEX(asset_rets_norm,$A130,L$3)</f>
        <v>1.6829248629472893E-3</v>
      </c>
      <c r="M130" s="16" cm="1">
        <f t="array" ref="M130">INDEX(asset_mu,1,M$3)+INDEX(asset_rets_norm,$A130,M$3)</f>
        <v>1.2140177183793592E-3</v>
      </c>
      <c r="N130" s="16" cm="1">
        <f t="array" ref="N130">INDEX(asset_mu,1,N$3)+INDEX(asset_rets_norm,$A130,N$3)</f>
        <v>-4.6532103549043425E-3</v>
      </c>
      <c r="O130" s="16" cm="1">
        <f t="array" ref="O130">INDEX(asset_mu,1,O$3)+INDEX(asset_rets_norm,$A130,O$3)</f>
        <v>-3.8442798674722953E-3</v>
      </c>
      <c r="P130" s="16" cm="1">
        <f t="array" ref="P130">INDEX(asset_mu,1,P$3)+INDEX(asset_rets_norm,$A130,P$3)</f>
        <v>-1.4635226025407674E-3</v>
      </c>
      <c r="Q130" s="16" cm="1">
        <f t="array" ref="Q130">INDEX(asset_mu,1,Q$3)+INDEX(asset_rets_norm,$A130,Q$3)</f>
        <v>1.220303884428594E-3</v>
      </c>
      <c r="R130" s="16" cm="1">
        <f t="array" ref="R130">INDEX(asset_mu,1,R$3)+INDEX(asset_rets_norm,$A130,R$3)</f>
        <v>5.3081426656431605E-2</v>
      </c>
      <c r="S130" s="16" cm="1">
        <f t="array" ref="S130">INDEX(asset_mu,1,S$3)+INDEX(asset_rets_norm,$A130,S$3)</f>
        <v>3.1953320366768359E-2</v>
      </c>
      <c r="T130" s="16" cm="1">
        <f t="array" ref="T130">INDEX(asset_mu,1,T$3)+INDEX(asset_rets_norm,$A130,T$3)</f>
        <v>4.1056057082128491E-2</v>
      </c>
      <c r="U130" s="16" cm="1">
        <f t="array" ref="U130">INDEX(asset_mu,1,U$3)+INDEX(asset_rets_norm,$A130,U$3)</f>
        <v>7.8638372680460256E-2</v>
      </c>
      <c r="V130" s="16" cm="1">
        <f t="array" ref="V130">INDEX(asset_mu,1,V$3)+INDEX(asset_rets_norm,$A130,V$3)</f>
        <v>3.4270833333331771E-4</v>
      </c>
      <c r="W130" s="16" cm="1">
        <f t="array" ref="W130">INDEX(asset_mu,1,W$3)+INDEX(asset_rets_norm,$A130,W$3)</f>
        <v>9.6224999999999197E-4</v>
      </c>
      <c r="X130" s="16" cm="1">
        <f t="array" ref="X130">INDEX(asset_mu,1,X$3)+INDEX(asset_rets_norm,$A130,X$3)</f>
        <v>8.9983333333327488E-4</v>
      </c>
      <c r="Y130" s="16" cm="1">
        <f t="array" ref="Y130">INDEX(asset_mu,1,Y$3)+INDEX(asset_rets_norm,$A130,Y$3)</f>
        <v>4.2283333333343915E-4</v>
      </c>
      <c r="Z130" s="19">
        <v>125</v>
      </c>
      <c r="AA130" s="16" cm="1">
        <f t="array" ref="AA130">INDEX(fx_mu,1,AA$3)+INDEX(fx_rets_norm,$A130,AA$3)</f>
        <v>0</v>
      </c>
      <c r="AB130" s="16" cm="1">
        <f t="array" ref="AB130">INDEX(fx_mu,1,AB$3)+INDEX(fx_rets_norm,$A130,AB$3)</f>
        <v>7.0034572249603119E-2</v>
      </c>
      <c r="AC130" s="16" cm="1">
        <f t="array" ref="AC130">INDEX(fx_mu,1,AC$3)+INDEX(fx_rets_norm,$A130,AC$3)</f>
        <v>9.5348650598328102E-2</v>
      </c>
      <c r="AD130" s="16" cm="1">
        <f t="array" ref="AD130">INDEX(fx_mu,1,AD$3)+INDEX(fx_rets_norm,$A130,AD$3)</f>
        <v>3.4756346794111347E-2</v>
      </c>
      <c r="AE130" s="19">
        <v>125</v>
      </c>
      <c r="AF130" s="16">
        <f t="shared" si="47"/>
        <v>0</v>
      </c>
      <c r="AG130" s="19">
        <v>125</v>
      </c>
      <c r="AH130" s="18" cm="1">
        <f t="array" ref="AH130">(1+B130)*(1+INDEX(fx_rets,$AG130,INDEX(fx_ix,1,AH$3)))-1</f>
        <v>3.427083333333858E-4</v>
      </c>
      <c r="AI130" s="18" cm="1">
        <f t="array" ref="AI130">(1+C130)*(1+INDEX(fx_rets,$AG130,INDEX(fx_ix,1,AI$3)))-1</f>
        <v>7.087633277977301E-2</v>
      </c>
      <c r="AJ130" s="18" cm="1">
        <f t="array" ref="AJ130">(1+D130)*(1+INDEX(fx_rets,$AG130,INDEX(fx_ix,1,AJ$3)))-1</f>
        <v>9.6121099594635329E-2</v>
      </c>
      <c r="AK130" s="18" cm="1">
        <f t="array" ref="AK130">(1+E130)*(1+INDEX(fx_rets,$AG130,INDEX(fx_ix,1,AK$3)))-1</f>
        <v>3.5004257168864239E-2</v>
      </c>
      <c r="AL130" s="18" cm="1">
        <f t="array" ref="AL130">(1+F130)*(1+INDEX(fx_rets,$AG130,INDEX(fx_ix,1,AL$3)))-1</f>
        <v>2.4391700848247488E-4</v>
      </c>
      <c r="AM130" s="18" cm="1">
        <f t="array" ref="AM130">(1+G130)*(1+INDEX(fx_rets,$AG130,INDEX(fx_ix,1,AM$3)))-1</f>
        <v>7.1186746959266634E-2</v>
      </c>
      <c r="AN130" s="18" cm="1">
        <f t="array" ref="AN130">(1+H130)*(1+INDEX(fx_rets,$AG130,INDEX(fx_ix,1,AN$3)))-1</f>
        <v>9.5517177118474628E-2</v>
      </c>
      <c r="AO130" s="18" cm="1">
        <f t="array" ref="AO130">(1+I130)*(1+INDEX(fx_rets,$AG130,INDEX(fx_ix,1,AO$3)))-1</f>
        <v>3.5319014710997187E-2</v>
      </c>
      <c r="AP130" s="18" cm="1">
        <f t="array" ref="AP130">(1+J130)*(1+INDEX(fx_rets,$AG130,INDEX(fx_ix,1,AP$3)))-1</f>
        <v>1.7028980802513694E-3</v>
      </c>
      <c r="AQ130" s="18" cm="1">
        <f t="array" ref="AQ130">(1+K130)*(1+INDEX(fx_rets,$AG130,INDEX(fx_ix,1,AQ$3)))-1</f>
        <v>7.1910089754140705E-2</v>
      </c>
      <c r="AR130" s="18" cm="1">
        <f t="array" ref="AR130">(1+L130)*(1+INDEX(fx_rets,$AG130,INDEX(fx_ix,1,AR$3)))-1</f>
        <v>9.7192040076015784E-2</v>
      </c>
      <c r="AS130" s="18" cm="1">
        <f t="array" ref="AS130">(1+M130)*(1+INDEX(fx_rets,$AG130,INDEX(fx_ix,1,AS$3)))-1</f>
        <v>3.6012559333324923E-2</v>
      </c>
      <c r="AT130" s="18" cm="1">
        <f t="array" ref="AT130">(1+N130)*(1+INDEX(fx_rets,$AG130,INDEX(fx_ix,1,AT$3)))-1</f>
        <v>-4.6532103549042914E-3</v>
      </c>
      <c r="AU130" s="18" cm="1">
        <f t="array" ref="AU130">(1+O130)*(1+INDEX(fx_rets,$AG130,INDEX(fx_ix,1,AU$3)))-1</f>
        <v>6.5921059886004718E-2</v>
      </c>
      <c r="AV130" s="18" cm="1">
        <f t="array" ref="AV130">(1+P130)*(1+INDEX(fx_rets,$AG130,INDEX(fx_ix,1,AV$3)))-1</f>
        <v>9.374558309051495E-2</v>
      </c>
      <c r="AW130" s="18" cm="1">
        <f t="array" ref="AW130">(1+Q130)*(1+INDEX(fx_rets,$AG130,INDEX(fx_ix,1,AW$3)))-1</f>
        <v>3.6019063983541377E-2</v>
      </c>
      <c r="AX130" s="18" cm="1">
        <f t="array" ref="AX130">(1+R130)*(1+INDEX(fx_rets,$AG130,INDEX(fx_ix,1,AX$3)))-1</f>
        <v>5.3081426656431674E-2</v>
      </c>
      <c r="AY130" s="18" cm="1">
        <f t="array" ref="AY130">(1+S130)*(1+INDEX(fx_rets,$AG130,INDEX(fx_ix,1,AY$3)))-1</f>
        <v>0.10422572974021271</v>
      </c>
      <c r="AZ130" s="18" cm="1">
        <f t="array" ref="AZ130">(1+T130)*(1+INDEX(fx_rets,$AG130,INDEX(fx_ix,1,AZ$3)))-1</f>
        <v>0.14031934732212559</v>
      </c>
      <c r="BA130" s="18" cm="1">
        <f t="array" ref="BA130">(1+U130)*(1+INDEX(fx_rets,$AG130,INDEX(fx_ix,1,BA$3)))-1</f>
        <v>0.11612790202677825</v>
      </c>
      <c r="BB130" s="18" cm="1">
        <f t="array" ref="BB130">(1+V130)*(1+INDEX(fx_rets,$AG130,INDEX(fx_ix,1,BB$3)))-1</f>
        <v>3.427083333333858E-4</v>
      </c>
      <c r="BC130" s="18" cm="1">
        <f t="array" ref="BC130">(1+W130)*(1+INDEX(fx_rets,$AG130,INDEX(fx_ix,1,BC$3)))-1</f>
        <v>7.1064213016750255E-2</v>
      </c>
      <c r="BD130" s="18" cm="1">
        <f t="array" ref="BD130">(1+X130)*(1+INDEX(fx_rets,$AG130,INDEX(fx_ix,1,BD$3)))-1</f>
        <v>9.6334281825757984E-2</v>
      </c>
      <c r="BE130" s="18" cm="1">
        <f t="array" ref="BE130">(1+Y130)*(1+INDEX(fx_rets,$AG130,INDEX(fx_ix,1,BE$3)))-1</f>
        <v>3.519387626941417E-2</v>
      </c>
      <c r="BF130" s="19">
        <v>125</v>
      </c>
      <c r="BG130" s="18">
        <f t="shared" si="48"/>
        <v>3.427083333333858E-4</v>
      </c>
      <c r="BH130" s="18">
        <f t="shared" si="49"/>
        <v>7.087633277977301E-2</v>
      </c>
      <c r="BI130" s="18">
        <f t="shared" si="50"/>
        <v>9.6121099594635329E-2</v>
      </c>
      <c r="BJ130" s="18">
        <f t="shared" si="51"/>
        <v>3.5004257168864239E-2</v>
      </c>
      <c r="BK130" s="18">
        <f t="shared" si="52"/>
        <v>2.4391700848247488E-4</v>
      </c>
      <c r="BL130" s="18">
        <f t="shared" si="53"/>
        <v>7.1186746959266634E-2</v>
      </c>
      <c r="BM130" s="18">
        <f t="shared" si="54"/>
        <v>9.5517177118474628E-2</v>
      </c>
      <c r="BN130" s="18">
        <f t="shared" si="55"/>
        <v>3.5319014710997187E-2</v>
      </c>
      <c r="BO130" s="18">
        <f t="shared" si="56"/>
        <v>1.7028980802513694E-3</v>
      </c>
      <c r="BP130" s="18">
        <f t="shared" si="57"/>
        <v>7.1910089754140705E-2</v>
      </c>
      <c r="BQ130" s="18">
        <f t="shared" si="58"/>
        <v>9.7192040076015784E-2</v>
      </c>
      <c r="BR130" s="18">
        <f t="shared" si="59"/>
        <v>3.6012559333324923E-2</v>
      </c>
      <c r="BS130" s="18">
        <f t="shared" si="60"/>
        <v>-4.6532103549042914E-3</v>
      </c>
      <c r="BT130" s="18">
        <f t="shared" si="61"/>
        <v>6.5921059886004718E-2</v>
      </c>
      <c r="BU130" s="18">
        <f t="shared" si="62"/>
        <v>9.374558309051495E-2</v>
      </c>
      <c r="BV130" s="18">
        <f t="shared" si="63"/>
        <v>3.6019063983541377E-2</v>
      </c>
      <c r="BW130" s="18">
        <f t="shared" si="64"/>
        <v>5.3081426656431674E-2</v>
      </c>
      <c r="BX130" s="18">
        <f t="shared" si="65"/>
        <v>0.10422572974021271</v>
      </c>
      <c r="BY130" s="18">
        <f t="shared" si="66"/>
        <v>0.14031934732212559</v>
      </c>
      <c r="BZ130" s="18">
        <f t="shared" si="67"/>
        <v>0.11612790202677825</v>
      </c>
      <c r="CA130" s="18">
        <f t="shared" si="68"/>
        <v>3.427083333333858E-4</v>
      </c>
      <c r="CB130" s="18">
        <f t="shared" si="69"/>
        <v>7.1064213016750255E-2</v>
      </c>
      <c r="CC130" s="18">
        <f t="shared" si="70"/>
        <v>9.6334281825757984E-2</v>
      </c>
      <c r="CD130" s="18">
        <f t="shared" si="71"/>
        <v>3.519387626941417E-2</v>
      </c>
      <c r="CE130" s="19">
        <v>125</v>
      </c>
      <c r="CF130" s="18">
        <f t="shared" si="77"/>
        <v>1.7028980802513694E-3</v>
      </c>
      <c r="CG130" s="18">
        <f t="shared" si="77"/>
        <v>1.7028980802513694E-3</v>
      </c>
      <c r="CH130" s="18">
        <f t="shared" si="77"/>
        <v>1.7028980802513694E-3</v>
      </c>
      <c r="CI130" s="18">
        <f t="shared" si="77"/>
        <v>0</v>
      </c>
      <c r="CJ130" s="18">
        <f t="shared" si="77"/>
        <v>0</v>
      </c>
      <c r="CK130" s="24">
        <f t="shared" si="77"/>
        <v>1.7028980802513694E-3</v>
      </c>
      <c r="CL130" s="24">
        <f t="shared" si="77"/>
        <v>0</v>
      </c>
    </row>
    <row r="131" spans="1:90" x14ac:dyDescent="0.2">
      <c r="A131" s="19">
        <v>126</v>
      </c>
      <c r="B131" s="16" cm="1">
        <f t="array" ref="B131">INDEX(asset_mu,1,B$3)+INDEX(asset_rets_norm,$A131,B$3)</f>
        <v>2.6354166666665109E-4</v>
      </c>
      <c r="C131" s="16" cm="1">
        <f t="array" ref="C131">INDEX(asset_mu,1,C$3)+INDEX(asset_rets_norm,$A131,C$3)</f>
        <v>7.7916666666660774E-4</v>
      </c>
      <c r="D131" s="16" cm="1">
        <f t="array" ref="D131">INDEX(asset_mu,1,D$3)+INDEX(asset_rets_norm,$A131,D$3)</f>
        <v>5.5833333333331304E-4</v>
      </c>
      <c r="E131" s="16" cm="1">
        <f t="array" ref="E131">INDEX(asset_mu,1,E$3)+INDEX(asset_rets_norm,$A131,E$3)</f>
        <v>2.0129999999998364E-4</v>
      </c>
      <c r="F131" s="16" cm="1">
        <f t="array" ref="F131">INDEX(asset_mu,1,F$3)+INDEX(asset_rets_norm,$A131,F$3)</f>
        <v>3.0855442253026051E-4</v>
      </c>
      <c r="G131" s="16" cm="1">
        <f t="array" ref="G131">INDEX(asset_mu,1,G$3)+INDEX(asset_rets_norm,$A131,G$3)</f>
        <v>1.2251933953529204E-3</v>
      </c>
      <c r="H131" s="16" cm="1">
        <f t="array" ref="H131">INDEX(asset_mu,1,H$3)+INDEX(asset_rets_norm,$A131,H$3)</f>
        <v>-3.8458210347178589E-5</v>
      </c>
      <c r="I131" s="16" cm="1">
        <f t="array" ref="I131">INDEX(asset_mu,1,I$3)+INDEX(asset_rets_norm,$A131,I$3)</f>
        <v>1.7468774565446174E-4</v>
      </c>
      <c r="J131" s="16" cm="1">
        <f t="array" ref="J131">INDEX(asset_mu,1,J$3)+INDEX(asset_rets_norm,$A131,J$3)</f>
        <v>-1.5064842712671834E-3</v>
      </c>
      <c r="K131" s="16" cm="1">
        <f t="array" ref="K131">INDEX(asset_mu,1,K$3)+INDEX(asset_rets_norm,$A131,K$3)</f>
        <v>2.1131177425688236E-3</v>
      </c>
      <c r="L131" s="16" cm="1">
        <f t="array" ref="L131">INDEX(asset_mu,1,L$3)+INDEX(asset_rets_norm,$A131,L$3)</f>
        <v>-4.2974946092683257E-3</v>
      </c>
      <c r="M131" s="16" cm="1">
        <f t="array" ref="M131">INDEX(asset_mu,1,M$3)+INDEX(asset_rets_norm,$A131,M$3)</f>
        <v>1.0975628877404246E-3</v>
      </c>
      <c r="N131" s="16" cm="1">
        <f t="array" ref="N131">INDEX(asset_mu,1,N$3)+INDEX(asset_rets_norm,$A131,N$3)</f>
        <v>-6.1232764866060961E-3</v>
      </c>
      <c r="O131" s="16" cm="1">
        <f t="array" ref="O131">INDEX(asset_mu,1,O$3)+INDEX(asset_rets_norm,$A131,O$3)</f>
        <v>4.8642462008012524E-3</v>
      </c>
      <c r="P131" s="16" cm="1">
        <f t="array" ref="P131">INDEX(asset_mu,1,P$3)+INDEX(asset_rets_norm,$A131,P$3)</f>
        <v>-8.9870155719646624E-3</v>
      </c>
      <c r="Q131" s="16" cm="1">
        <f t="array" ref="Q131">INDEX(asset_mu,1,Q$3)+INDEX(asset_rets_norm,$A131,Q$3)</f>
        <v>4.6290406641523469E-3</v>
      </c>
      <c r="R131" s="16" cm="1">
        <f t="array" ref="R131">INDEX(asset_mu,1,R$3)+INDEX(asset_rets_norm,$A131,R$3)</f>
        <v>1.9583523728698444E-4</v>
      </c>
      <c r="S131" s="16" cm="1">
        <f t="array" ref="S131">INDEX(asset_mu,1,S$3)+INDEX(asset_rets_norm,$A131,S$3)</f>
        <v>-2.0214258905696603E-2</v>
      </c>
      <c r="T131" s="16" cm="1">
        <f t="array" ref="T131">INDEX(asset_mu,1,T$3)+INDEX(asset_rets_norm,$A131,T$3)</f>
        <v>-3.8192008039946226E-2</v>
      </c>
      <c r="U131" s="16" cm="1">
        <f t="array" ref="U131">INDEX(asset_mu,1,U$3)+INDEX(asset_rets_norm,$A131,U$3)</f>
        <v>4.5779994749278068E-2</v>
      </c>
      <c r="V131" s="16" cm="1">
        <f t="array" ref="V131">INDEX(asset_mu,1,V$3)+INDEX(asset_rets_norm,$A131,V$3)</f>
        <v>2.6354166666665109E-4</v>
      </c>
      <c r="W131" s="16" cm="1">
        <f t="array" ref="W131">INDEX(asset_mu,1,W$3)+INDEX(asset_rets_norm,$A131,W$3)</f>
        <v>7.7708333333332527E-4</v>
      </c>
      <c r="X131" s="16" cm="1">
        <f t="array" ref="X131">INDEX(asset_mu,1,X$3)+INDEX(asset_rets_norm,$A131,X$3)</f>
        <v>6.868333333332748E-4</v>
      </c>
      <c r="Y131" s="16" cm="1">
        <f t="array" ref="Y131">INDEX(asset_mu,1,Y$3)+INDEX(asset_rets_norm,$A131,Y$3)</f>
        <v>1.8766666666677256E-4</v>
      </c>
      <c r="Z131" s="19">
        <v>126</v>
      </c>
      <c r="AA131" s="16" cm="1">
        <f t="array" ref="AA131">INDEX(fx_mu,1,AA$3)+INDEX(fx_rets_norm,$A131,AA$3)</f>
        <v>0</v>
      </c>
      <c r="AB131" s="16" cm="1">
        <f t="array" ref="AB131">INDEX(fx_mu,1,AB$3)+INDEX(fx_rets_norm,$A131,AB$3)</f>
        <v>-8.7395736929186327E-3</v>
      </c>
      <c r="AC131" s="16" cm="1">
        <f t="array" ref="AC131">INDEX(fx_mu,1,AC$3)+INDEX(fx_rets_norm,$A131,AC$3)</f>
        <v>1.7427151584647589E-2</v>
      </c>
      <c r="AD131" s="16" cm="1">
        <f t="array" ref="AD131">INDEX(fx_mu,1,AD$3)+INDEX(fx_rets_norm,$A131,AD$3)</f>
        <v>-1.033703467003819E-2</v>
      </c>
      <c r="AE131" s="19">
        <v>126</v>
      </c>
      <c r="AF131" s="16">
        <f t="shared" si="47"/>
        <v>0</v>
      </c>
      <c r="AG131" s="19">
        <v>126</v>
      </c>
      <c r="AH131" s="18" cm="1">
        <f t="array" ref="AH131">(1+B131)*(1+INDEX(fx_rets,$AG131,INDEX(fx_ix,1,AH$3)))-1</f>
        <v>2.635416666667556E-4</v>
      </c>
      <c r="AI131" s="18" cm="1">
        <f t="array" ref="AI131">(1+C131)*(1+INDEX(fx_rets,$AG131,INDEX(fx_ix,1,AI$3)))-1</f>
        <v>-7.9672166107545017E-3</v>
      </c>
      <c r="AJ131" s="18" cm="1">
        <f t="array" ref="AJ131">(1+D131)*(1+INDEX(fx_rets,$AG131,INDEX(fx_ix,1,AJ$3)))-1</f>
        <v>1.7995215077615478E-2</v>
      </c>
      <c r="AK131" s="18" cm="1">
        <f t="array" ref="AK131">(1+E131)*(1+INDEX(fx_rets,$AG131,INDEX(fx_ix,1,AK$3)))-1</f>
        <v>-1.0137815515117277E-2</v>
      </c>
      <c r="AL131" s="18" cm="1">
        <f t="array" ref="AL131">(1+F131)*(1+INDEX(fx_rets,$AG131,INDEX(fx_ix,1,AL$3)))-1</f>
        <v>3.0855442253030496E-4</v>
      </c>
      <c r="AM131" s="18" cm="1">
        <f t="array" ref="AM131">(1+G131)*(1+INDEX(fx_rets,$AG131,INDEX(fx_ix,1,AM$3)))-1</f>
        <v>-7.5250879655325287E-3</v>
      </c>
      <c r="AN131" s="18" cm="1">
        <f t="array" ref="AN131">(1+H131)*(1+INDEX(fx_rets,$AG131,INDEX(fx_ix,1,AN$3)))-1</f>
        <v>1.7388023157238974E-2</v>
      </c>
      <c r="AO131" s="18" cm="1">
        <f t="array" ref="AO131">(1+I131)*(1+INDEX(fx_rets,$AG131,INDEX(fx_ix,1,AO$3)))-1</f>
        <v>-1.0164152677666904E-2</v>
      </c>
      <c r="AP131" s="18" cm="1">
        <f t="array" ref="AP131">(1+J131)*(1+INDEX(fx_rets,$AG131,INDEX(fx_ix,1,AP$3)))-1</f>
        <v>-1.5064842712672055E-3</v>
      </c>
      <c r="AQ131" s="18" cm="1">
        <f t="array" ref="AQ131">(1+K131)*(1+INDEX(fx_rets,$AG131,INDEX(fx_ix,1,AQ$3)))-1</f>
        <v>-6.6449236985828275E-3</v>
      </c>
      <c r="AR131" s="18" cm="1">
        <f t="array" ref="AR131">(1+L131)*(1+INDEX(fx_rets,$AG131,INDEX(fx_ix,1,AR$3)))-1</f>
        <v>1.3054763885389287E-2</v>
      </c>
      <c r="AS131" s="18" cm="1">
        <f t="array" ref="AS131">(1+M131)*(1+INDEX(fx_rets,$AG131,INDEX(fx_ix,1,AS$3)))-1</f>
        <v>-9.2508173279209904E-3</v>
      </c>
      <c r="AT131" s="18" cm="1">
        <f t="array" ref="AT131">(1+N131)*(1+INDEX(fx_rets,$AG131,INDEX(fx_ix,1,AT$3)))-1</f>
        <v>-6.1232764866060441E-3</v>
      </c>
      <c r="AU131" s="18" cm="1">
        <f t="array" ref="AU131">(1+O131)*(1+INDEX(fx_rets,$AG131,INDEX(fx_ix,1,AU$3)))-1</f>
        <v>-3.9178389302497729E-3</v>
      </c>
      <c r="AV131" s="18" cm="1">
        <f t="array" ref="AV131">(1+P131)*(1+INDEX(fx_rets,$AG131,INDEX(fx_ix,1,AV$3)))-1</f>
        <v>8.2835179300166928E-3</v>
      </c>
      <c r="AW131" s="18" cm="1">
        <f t="array" ref="AW131">(1+Q131)*(1+INDEX(fx_rets,$AG131,INDEX(fx_ix,1,AW$3)))-1</f>
        <v>-5.7558445597203356E-3</v>
      </c>
      <c r="AX131" s="18" cm="1">
        <f t="array" ref="AX131">(1+R131)*(1+INDEX(fx_rets,$AG131,INDEX(fx_ix,1,AX$3)))-1</f>
        <v>1.9583523728705643E-4</v>
      </c>
      <c r="AY131" s="18" cm="1">
        <f t="array" ref="AY131">(1+S131)*(1+INDEX(fx_rets,$AG131,INDEX(fx_ix,1,AY$3)))-1</f>
        <v>-2.8777168593261182E-2</v>
      </c>
      <c r="AZ131" s="18" cm="1">
        <f t="array" ref="AZ131">(1+T131)*(1+INDEX(fx_rets,$AG131,INDEX(fx_ix,1,AZ$3)))-1</f>
        <v>-2.1430434368732931E-2</v>
      </c>
      <c r="BA131" s="18" cm="1">
        <f t="array" ref="BA131">(1+U131)*(1+INDEX(fx_rets,$AG131,INDEX(fx_ix,1,BA$3)))-1</f>
        <v>3.4969730686322364E-2</v>
      </c>
      <c r="BB131" s="18" cm="1">
        <f t="array" ref="BB131">(1+V131)*(1+INDEX(fx_rets,$AG131,INDEX(fx_ix,1,BB$3)))-1</f>
        <v>2.635416666667556E-4</v>
      </c>
      <c r="BC131" s="18" cm="1">
        <f t="array" ref="BC131">(1+W131)*(1+INDEX(fx_rets,$AG131,INDEX(fx_ix,1,BC$3)))-1</f>
        <v>-7.969281736642464E-3</v>
      </c>
      <c r="BD131" s="18" cm="1">
        <f t="array" ref="BD131">(1+X131)*(1+INDEX(fx_rets,$AG131,INDEX(fx_ix,1,BD$3)))-1</f>
        <v>1.8125954466594152E-2</v>
      </c>
      <c r="BE131" s="18" cm="1">
        <f t="array" ref="BE131">(1+Y131)*(1+INDEX(fx_rets,$AG131,INDEX(fx_ix,1,BE$3)))-1</f>
        <v>-1.0151307920211239E-2</v>
      </c>
      <c r="BF131" s="19">
        <v>126</v>
      </c>
      <c r="BG131" s="18">
        <f t="shared" si="48"/>
        <v>2.635416666667556E-4</v>
      </c>
      <c r="BH131" s="18">
        <f t="shared" si="49"/>
        <v>-7.9672166107545017E-3</v>
      </c>
      <c r="BI131" s="18">
        <f t="shared" si="50"/>
        <v>1.7995215077615478E-2</v>
      </c>
      <c r="BJ131" s="18">
        <f t="shared" si="51"/>
        <v>-1.0137815515117277E-2</v>
      </c>
      <c r="BK131" s="18">
        <f t="shared" si="52"/>
        <v>3.0855442253030496E-4</v>
      </c>
      <c r="BL131" s="18">
        <f t="shared" si="53"/>
        <v>-7.5250879655325287E-3</v>
      </c>
      <c r="BM131" s="18">
        <f t="shared" si="54"/>
        <v>1.7388023157238974E-2</v>
      </c>
      <c r="BN131" s="18">
        <f t="shared" si="55"/>
        <v>-1.0164152677666904E-2</v>
      </c>
      <c r="BO131" s="18">
        <f t="shared" si="56"/>
        <v>-1.5064842712672055E-3</v>
      </c>
      <c r="BP131" s="18">
        <f t="shared" si="57"/>
        <v>-6.6449236985828275E-3</v>
      </c>
      <c r="BQ131" s="18">
        <f t="shared" si="58"/>
        <v>1.3054763885389287E-2</v>
      </c>
      <c r="BR131" s="18">
        <f t="shared" si="59"/>
        <v>-9.2508173279209904E-3</v>
      </c>
      <c r="BS131" s="18">
        <f t="shared" si="60"/>
        <v>-6.1232764866060441E-3</v>
      </c>
      <c r="BT131" s="18">
        <f t="shared" si="61"/>
        <v>-3.9178389302497729E-3</v>
      </c>
      <c r="BU131" s="18">
        <f t="shared" si="62"/>
        <v>8.2835179300166928E-3</v>
      </c>
      <c r="BV131" s="18">
        <f t="shared" si="63"/>
        <v>-5.7558445597203356E-3</v>
      </c>
      <c r="BW131" s="18">
        <f t="shared" si="64"/>
        <v>1.9583523728705643E-4</v>
      </c>
      <c r="BX131" s="18">
        <f t="shared" si="65"/>
        <v>-2.8777168593261182E-2</v>
      </c>
      <c r="BY131" s="18">
        <f t="shared" si="66"/>
        <v>-2.1430434368732931E-2</v>
      </c>
      <c r="BZ131" s="18">
        <f t="shared" si="67"/>
        <v>3.4969730686322364E-2</v>
      </c>
      <c r="CA131" s="18">
        <f t="shared" si="68"/>
        <v>2.635416666667556E-4</v>
      </c>
      <c r="CB131" s="18">
        <f t="shared" si="69"/>
        <v>-7.969281736642464E-3</v>
      </c>
      <c r="CC131" s="18">
        <f t="shared" si="70"/>
        <v>1.8125954466594152E-2</v>
      </c>
      <c r="CD131" s="18">
        <f t="shared" si="71"/>
        <v>-1.0151307920211239E-2</v>
      </c>
      <c r="CE131" s="19">
        <v>126</v>
      </c>
      <c r="CF131" s="18">
        <f t="shared" si="77"/>
        <v>-1.5064842712672055E-3</v>
      </c>
      <c r="CG131" s="18">
        <f t="shared" si="77"/>
        <v>-1.5064842712672055E-3</v>
      </c>
      <c r="CH131" s="18">
        <f t="shared" si="77"/>
        <v>-1.5064842712672055E-3</v>
      </c>
      <c r="CI131" s="18">
        <f t="shared" si="77"/>
        <v>0</v>
      </c>
      <c r="CJ131" s="18">
        <f t="shared" si="77"/>
        <v>0</v>
      </c>
      <c r="CK131" s="24">
        <f t="shared" si="77"/>
        <v>-1.5064842712672055E-3</v>
      </c>
      <c r="CL131" s="24">
        <f t="shared" si="77"/>
        <v>0</v>
      </c>
    </row>
    <row r="132" spans="1:90" x14ac:dyDescent="0.2">
      <c r="A132" s="19">
        <v>127</v>
      </c>
      <c r="B132" s="16" cm="1">
        <f t="array" ref="B132">INDEX(asset_mu,1,B$3)+INDEX(asset_rets_norm,$A132,B$3)</f>
        <v>2.5729166666665112E-4</v>
      </c>
      <c r="C132" s="16" cm="1">
        <f t="array" ref="C132">INDEX(asset_mu,1,C$3)+INDEX(asset_rets_norm,$A132,C$3)</f>
        <v>6.258333333332744E-4</v>
      </c>
      <c r="D132" s="16" cm="1">
        <f t="array" ref="D132">INDEX(asset_mu,1,D$3)+INDEX(asset_rets_norm,$A132,D$3)</f>
        <v>5.4374999999997958E-4</v>
      </c>
      <c r="E132" s="16" cm="1">
        <f t="array" ref="E132">INDEX(asset_mu,1,E$3)+INDEX(asset_rets_norm,$A132,E$3)</f>
        <v>1.9270833333331699E-4</v>
      </c>
      <c r="F132" s="16" cm="1">
        <f t="array" ref="F132">INDEX(asset_mu,1,F$3)+INDEX(asset_rets_norm,$A132,F$3)</f>
        <v>4.7761431648902781E-4</v>
      </c>
      <c r="G132" s="16" cm="1">
        <f t="array" ref="G132">INDEX(asset_mu,1,G$3)+INDEX(asset_rets_norm,$A132,G$3)</f>
        <v>1.593648173707819E-3</v>
      </c>
      <c r="H132" s="16" cm="1">
        <f t="array" ref="H132">INDEX(asset_mu,1,H$3)+INDEX(asset_rets_norm,$A132,H$3)</f>
        <v>1.8845247824623957E-3</v>
      </c>
      <c r="I132" s="16" cm="1">
        <f t="array" ref="I132">INDEX(asset_mu,1,I$3)+INDEX(asset_rets_norm,$A132,I$3)</f>
        <v>1.455476959798809E-4</v>
      </c>
      <c r="J132" s="16" cm="1">
        <f t="array" ref="J132">INDEX(asset_mu,1,J$3)+INDEX(asset_rets_norm,$A132,J$3)</f>
        <v>1.3047457693130759E-3</v>
      </c>
      <c r="K132" s="16" cm="1">
        <f t="array" ref="K132">INDEX(asset_mu,1,K$3)+INDEX(asset_rets_norm,$A132,K$3)</f>
        <v>3.0416204818044384E-3</v>
      </c>
      <c r="L132" s="16" cm="1">
        <f t="array" ref="L132">INDEX(asset_mu,1,L$3)+INDEX(asset_rets_norm,$A132,L$3)</f>
        <v>3.3241780910728724E-3</v>
      </c>
      <c r="M132" s="16" cm="1">
        <f t="array" ref="M132">INDEX(asset_mu,1,M$3)+INDEX(asset_rets_norm,$A132,M$3)</f>
        <v>7.6223093509041593E-4</v>
      </c>
      <c r="N132" s="16" cm="1">
        <f t="array" ref="N132">INDEX(asset_mu,1,N$3)+INDEX(asset_rets_norm,$A132,N$3)</f>
        <v>4.4204664758661959E-3</v>
      </c>
      <c r="O132" s="16" cm="1">
        <f t="array" ref="O132">INDEX(asset_mu,1,O$3)+INDEX(asset_rets_norm,$A132,O$3)</f>
        <v>5.6511337556674748E-3</v>
      </c>
      <c r="P132" s="16" cm="1">
        <f t="array" ref="P132">INDEX(asset_mu,1,P$3)+INDEX(asset_rets_norm,$A132,P$3)</f>
        <v>4.0199689905494832E-3</v>
      </c>
      <c r="Q132" s="16" cm="1">
        <f t="array" ref="Q132">INDEX(asset_mu,1,Q$3)+INDEX(asset_rets_norm,$A132,Q$3)</f>
        <v>1.4092734276390539E-3</v>
      </c>
      <c r="R132" s="16" cm="1">
        <f t="array" ref="R132">INDEX(asset_mu,1,R$3)+INDEX(asset_rets_norm,$A132,R$3)</f>
        <v>7.4141756950789547E-2</v>
      </c>
      <c r="S132" s="16" cm="1">
        <f t="array" ref="S132">INDEX(asset_mu,1,S$3)+INDEX(asset_rets_norm,$A132,S$3)</f>
        <v>9.844734332907247E-2</v>
      </c>
      <c r="T132" s="16" cm="1">
        <f t="array" ref="T132">INDEX(asset_mu,1,T$3)+INDEX(asset_rets_norm,$A132,T$3)</f>
        <v>8.4521593425601324E-2</v>
      </c>
      <c r="U132" s="16" cm="1">
        <f t="array" ref="U132">INDEX(asset_mu,1,U$3)+INDEX(asset_rets_norm,$A132,U$3)</f>
        <v>4.0005261868324642E-2</v>
      </c>
      <c r="V132" s="16" cm="1">
        <f t="array" ref="V132">INDEX(asset_mu,1,V$3)+INDEX(asset_rets_norm,$A132,V$3)</f>
        <v>2.5729166666665112E-4</v>
      </c>
      <c r="W132" s="16" cm="1">
        <f t="array" ref="W132">INDEX(asset_mu,1,W$3)+INDEX(asset_rets_norm,$A132,W$3)</f>
        <v>4.8624999999999201E-4</v>
      </c>
      <c r="X132" s="16" cm="1">
        <f t="array" ref="X132">INDEX(asset_mu,1,X$3)+INDEX(asset_rets_norm,$A132,X$3)</f>
        <v>5.283333333332748E-4</v>
      </c>
      <c r="Y132" s="16" cm="1">
        <f t="array" ref="Y132">INDEX(asset_mu,1,Y$3)+INDEX(asset_rets_norm,$A132,Y$3)</f>
        <v>1.5008333333343921E-4</v>
      </c>
      <c r="Z132" s="19">
        <v>127</v>
      </c>
      <c r="AA132" s="16" cm="1">
        <f t="array" ref="AA132">INDEX(fx_mu,1,AA$3)+INDEX(fx_rets_norm,$A132,AA$3)</f>
        <v>0</v>
      </c>
      <c r="AB132" s="16" cm="1">
        <f t="array" ref="AB132">INDEX(fx_mu,1,AB$3)+INDEX(fx_rets_norm,$A132,AB$3)</f>
        <v>1.5929023437826796E-2</v>
      </c>
      <c r="AC132" s="16" cm="1">
        <f t="array" ref="AC132">INDEX(fx_mu,1,AC$3)+INDEX(fx_rets_norm,$A132,AC$3)</f>
        <v>1.6178704991934197E-2</v>
      </c>
      <c r="AD132" s="16" cm="1">
        <f t="array" ref="AD132">INDEX(fx_mu,1,AD$3)+INDEX(fx_rets_norm,$A132,AD$3)</f>
        <v>1.7992250156980829E-2</v>
      </c>
      <c r="AE132" s="19">
        <v>127</v>
      </c>
      <c r="AF132" s="16">
        <f t="shared" si="47"/>
        <v>0</v>
      </c>
      <c r="AG132" s="19">
        <v>127</v>
      </c>
      <c r="AH132" s="18" cm="1">
        <f t="array" ref="AH132">(1+B132)*(1+INDEX(fx_rets,$AG132,INDEX(fx_ix,1,AH$3)))-1</f>
        <v>2.5729166666654812E-4</v>
      </c>
      <c r="AI132" s="18" cm="1">
        <f t="array" ref="AI132">(1+C132)*(1+INDEX(fx_rets,$AG132,INDEX(fx_ix,1,AI$3)))-1</f>
        <v>1.6564825684995066E-2</v>
      </c>
      <c r="AJ132" s="18" cm="1">
        <f t="array" ref="AJ132">(1+D132)*(1+INDEX(fx_rets,$AG132,INDEX(fx_ix,1,AJ$3)))-1</f>
        <v>1.6731252162773602E-2</v>
      </c>
      <c r="AK132" s="18" cm="1">
        <f t="array" ref="AK132">(1+E132)*(1+INDEX(fx_rets,$AG132,INDEX(fx_ix,1,AK$3)))-1</f>
        <v>1.8188425746854975E-2</v>
      </c>
      <c r="AL132" s="18" cm="1">
        <f t="array" ref="AL132">(1+F132)*(1+INDEX(fx_rets,$AG132,INDEX(fx_ix,1,AL$3)))-1</f>
        <v>4.7761431648907227E-4</v>
      </c>
      <c r="AM132" s="18" cm="1">
        <f t="array" ref="AM132">(1+G132)*(1+INDEX(fx_rets,$AG132,INDEX(fx_ix,1,AM$3)))-1</f>
        <v>1.7548056870645201E-2</v>
      </c>
      <c r="AN132" s="18" cm="1">
        <f t="array" ref="AN132">(1+H132)*(1+INDEX(fx_rets,$AG132,INDEX(fx_ix,1,AN$3)))-1</f>
        <v>1.8093718944901971E-2</v>
      </c>
      <c r="AO132" s="18" cm="1">
        <f t="array" ref="AO132">(1+I132)*(1+INDEX(fx_rets,$AG132,INDEX(fx_ix,1,AO$3)))-1</f>
        <v>1.8140416583516616E-2</v>
      </c>
      <c r="AP132" s="18" cm="1">
        <f t="array" ref="AP132">(1+J132)*(1+INDEX(fx_rets,$AG132,INDEX(fx_ix,1,AP$3)))-1</f>
        <v>1.3047457693131648E-3</v>
      </c>
      <c r="AQ132" s="18" cm="1">
        <f t="array" ref="AQ132">(1+K132)*(1+INDEX(fx_rets,$AG132,INDEX(fx_ix,1,AQ$3)))-1</f>
        <v>1.901909396357504E-2</v>
      </c>
      <c r="AR132" s="18" cm="1">
        <f t="array" ref="AR132">(1+L132)*(1+INDEX(fx_rets,$AG132,INDEX(fx_ix,1,AR$3)))-1</f>
        <v>1.9556663979683142E-2</v>
      </c>
      <c r="AS132" s="18" cm="1">
        <f t="array" ref="AS132">(1+M132)*(1+INDEX(fx_rets,$AG132,INDEX(fx_ix,1,AS$3)))-1</f>
        <v>1.8768195341732685E-2</v>
      </c>
      <c r="AT132" s="18" cm="1">
        <f t="array" ref="AT132">(1+N132)*(1+INDEX(fx_rets,$AG132,INDEX(fx_ix,1,AT$3)))-1</f>
        <v>4.4204664758662471E-3</v>
      </c>
      <c r="AU132" s="18" cm="1">
        <f t="array" ref="AU132">(1+O132)*(1+INDEX(fx_rets,$AG132,INDEX(fx_ix,1,AU$3)))-1</f>
        <v>2.1670174235538742E-2</v>
      </c>
      <c r="AV132" s="18" cm="1">
        <f t="array" ref="AV132">(1+P132)*(1+INDEX(fx_rets,$AG132,INDEX(fx_ix,1,AV$3)))-1</f>
        <v>2.0263711874858537E-2</v>
      </c>
      <c r="AW132" s="18" cm="1">
        <f t="array" ref="AW132">(1+Q132)*(1+INDEX(fx_rets,$AG132,INDEX(fx_ix,1,AW$3)))-1</f>
        <v>1.9426879584669487E-2</v>
      </c>
      <c r="AX132" s="18" cm="1">
        <f t="array" ref="AX132">(1+R132)*(1+INDEX(fx_rets,$AG132,INDEX(fx_ix,1,AX$3)))-1</f>
        <v>7.4141756950789617E-2</v>
      </c>
      <c r="AY132" s="18" cm="1">
        <f t="array" ref="AY132">(1+S132)*(1+INDEX(fx_rets,$AG132,INDEX(fx_ix,1,AY$3)))-1</f>
        <v>0.11594453680618</v>
      </c>
      <c r="AZ132" s="18" cm="1">
        <f t="array" ref="AZ132">(1+T132)*(1+INDEX(fx_rets,$AG132,INDEX(fx_ix,1,AZ$3)))-1</f>
        <v>0.10206774834301657</v>
      </c>
      <c r="BA132" s="18" cm="1">
        <f t="array" ref="BA132">(1+U132)*(1+INDEX(fx_rets,$AG132,INDEX(fx_ix,1,BA$3)))-1</f>
        <v>5.8717296704436039E-2</v>
      </c>
      <c r="BB132" s="18" cm="1">
        <f t="array" ref="BB132">(1+V132)*(1+INDEX(fx_rets,$AG132,INDEX(fx_ix,1,BB$3)))-1</f>
        <v>2.5729166666654812E-4</v>
      </c>
      <c r="BC132" s="18" cm="1">
        <f t="array" ref="BC132">(1+W132)*(1+INDEX(fx_rets,$AG132,INDEX(fx_ix,1,BC$3)))-1</f>
        <v>1.6423018925473487E-2</v>
      </c>
      <c r="BD132" s="18" cm="1">
        <f t="array" ref="BD132">(1+X132)*(1+INDEX(fx_rets,$AG132,INDEX(fx_ix,1,BD$3)))-1</f>
        <v>1.671558607440482E-2</v>
      </c>
      <c r="BE132" s="18" cm="1">
        <f t="array" ref="BE132">(1+Y132)*(1+INDEX(fx_rets,$AG132,INDEX(fx_ix,1,BE$3)))-1</f>
        <v>1.8145033827192014E-2</v>
      </c>
      <c r="BF132" s="19">
        <v>127</v>
      </c>
      <c r="BG132" s="18">
        <f t="shared" si="48"/>
        <v>2.5729166666654812E-4</v>
      </c>
      <c r="BH132" s="18">
        <f t="shared" si="49"/>
        <v>1.6564825684995066E-2</v>
      </c>
      <c r="BI132" s="18">
        <f t="shared" si="50"/>
        <v>1.6731252162773602E-2</v>
      </c>
      <c r="BJ132" s="18">
        <f t="shared" si="51"/>
        <v>1.8188425746854975E-2</v>
      </c>
      <c r="BK132" s="18">
        <f t="shared" si="52"/>
        <v>4.7761431648907227E-4</v>
      </c>
      <c r="BL132" s="18">
        <f t="shared" si="53"/>
        <v>1.7548056870645201E-2</v>
      </c>
      <c r="BM132" s="18">
        <f t="shared" si="54"/>
        <v>1.8093718944901971E-2</v>
      </c>
      <c r="BN132" s="18">
        <f t="shared" si="55"/>
        <v>1.8140416583516616E-2</v>
      </c>
      <c r="BO132" s="18">
        <f t="shared" si="56"/>
        <v>1.3047457693131648E-3</v>
      </c>
      <c r="BP132" s="18">
        <f t="shared" si="57"/>
        <v>1.901909396357504E-2</v>
      </c>
      <c r="BQ132" s="18">
        <f t="shared" si="58"/>
        <v>1.9556663979683142E-2</v>
      </c>
      <c r="BR132" s="18">
        <f t="shared" si="59"/>
        <v>1.8768195341732685E-2</v>
      </c>
      <c r="BS132" s="18">
        <f t="shared" si="60"/>
        <v>4.4204664758662471E-3</v>
      </c>
      <c r="BT132" s="18">
        <f t="shared" si="61"/>
        <v>2.1670174235538742E-2</v>
      </c>
      <c r="BU132" s="18">
        <f t="shared" si="62"/>
        <v>2.0263711874858537E-2</v>
      </c>
      <c r="BV132" s="18">
        <f t="shared" si="63"/>
        <v>1.9426879584669487E-2</v>
      </c>
      <c r="BW132" s="18">
        <f t="shared" si="64"/>
        <v>7.4141756950789617E-2</v>
      </c>
      <c r="BX132" s="18">
        <f t="shared" si="65"/>
        <v>0.11594453680618</v>
      </c>
      <c r="BY132" s="18">
        <f t="shared" si="66"/>
        <v>0.10206774834301657</v>
      </c>
      <c r="BZ132" s="18">
        <f t="shared" si="67"/>
        <v>5.8717296704436039E-2</v>
      </c>
      <c r="CA132" s="18">
        <f t="shared" si="68"/>
        <v>2.5729166666654812E-4</v>
      </c>
      <c r="CB132" s="18">
        <f t="shared" si="69"/>
        <v>1.6423018925473487E-2</v>
      </c>
      <c r="CC132" s="18">
        <f t="shared" si="70"/>
        <v>1.671558607440482E-2</v>
      </c>
      <c r="CD132" s="18">
        <f t="shared" si="71"/>
        <v>1.8145033827192014E-2</v>
      </c>
      <c r="CE132" s="19">
        <v>127</v>
      </c>
      <c r="CF132" s="18">
        <f t="shared" si="77"/>
        <v>1.3047457693131648E-3</v>
      </c>
      <c r="CG132" s="18">
        <f t="shared" si="77"/>
        <v>1.3047457693131648E-3</v>
      </c>
      <c r="CH132" s="18">
        <f t="shared" si="77"/>
        <v>1.3047457693131648E-3</v>
      </c>
      <c r="CI132" s="18">
        <f t="shared" si="77"/>
        <v>0</v>
      </c>
      <c r="CJ132" s="18">
        <f t="shared" si="77"/>
        <v>0</v>
      </c>
      <c r="CK132" s="24">
        <f t="shared" si="77"/>
        <v>1.3047457693131648E-3</v>
      </c>
      <c r="CL132" s="24">
        <f t="shared" si="77"/>
        <v>0</v>
      </c>
    </row>
    <row r="133" spans="1:90" x14ac:dyDescent="0.2">
      <c r="A133" s="19">
        <v>128</v>
      </c>
      <c r="B133" s="16" cm="1">
        <f t="array" ref="B133">INDEX(asset_mu,1,B$3)+INDEX(asset_rets_norm,$A133,B$3)</f>
        <v>2.3281666666665098E-4</v>
      </c>
      <c r="C133" s="16" cm="1">
        <f t="array" ref="C133">INDEX(asset_mu,1,C$3)+INDEX(asset_rets_norm,$A133,C$3)</f>
        <v>4.4333333333327436E-4</v>
      </c>
      <c r="D133" s="16" cm="1">
        <f t="array" ref="D133">INDEX(asset_mu,1,D$3)+INDEX(asset_rets_norm,$A133,D$3)</f>
        <v>4.8541666666664617E-4</v>
      </c>
      <c r="E133" s="16" cm="1">
        <f t="array" ref="E133">INDEX(asset_mu,1,E$3)+INDEX(asset_rets_norm,$A133,E$3)</f>
        <v>1.7395833333331699E-4</v>
      </c>
      <c r="F133" s="16" cm="1">
        <f t="array" ref="F133">INDEX(asset_mu,1,F$3)+INDEX(asset_rets_norm,$A133,F$3)</f>
        <v>6.8624282055735892E-4</v>
      </c>
      <c r="G133" s="16" cm="1">
        <f t="array" ref="G133">INDEX(asset_mu,1,G$3)+INDEX(asset_rets_norm,$A133,G$3)</f>
        <v>7.2452444204511692E-4</v>
      </c>
      <c r="H133" s="16" cm="1">
        <f t="array" ref="H133">INDEX(asset_mu,1,H$3)+INDEX(asset_rets_norm,$A133,H$3)</f>
        <v>1.4971065536799855E-3</v>
      </c>
      <c r="I133" s="16" cm="1">
        <f t="array" ref="I133">INDEX(asset_mu,1,I$3)+INDEX(asset_rets_norm,$A133,I$3)</f>
        <v>2.0373712090329695E-4</v>
      </c>
      <c r="J133" s="16" cm="1">
        <f t="array" ref="J133">INDEX(asset_mu,1,J$3)+INDEX(asset_rets_norm,$A133,J$3)</f>
        <v>4.0230491823317841E-3</v>
      </c>
      <c r="K133" s="16" cm="1">
        <f t="array" ref="K133">INDEX(asset_mu,1,K$3)+INDEX(asset_rets_norm,$A133,K$3)</f>
        <v>1.1050754746137895E-3</v>
      </c>
      <c r="L133" s="16" cm="1">
        <f t="array" ref="L133">INDEX(asset_mu,1,L$3)+INDEX(asset_rets_norm,$A133,L$3)</f>
        <v>9.4342947776539961E-3</v>
      </c>
      <c r="M133" s="16" cm="1">
        <f t="array" ref="M133">INDEX(asset_mu,1,M$3)+INDEX(asset_rets_norm,$A133,M$3)</f>
        <v>1.4293986613734737E-3</v>
      </c>
      <c r="N133" s="16" cm="1">
        <f t="array" ref="N133">INDEX(asset_mu,1,N$3)+INDEX(asset_rets_norm,$A133,N$3)</f>
        <v>8.7123076554377933E-3</v>
      </c>
      <c r="O133" s="16" cm="1">
        <f t="array" ref="O133">INDEX(asset_mu,1,O$3)+INDEX(asset_rets_norm,$A133,O$3)</f>
        <v>1.7109819874978329E-3</v>
      </c>
      <c r="P133" s="16" cm="1">
        <f t="array" ref="P133">INDEX(asset_mu,1,P$3)+INDEX(asset_rets_norm,$A133,P$3)</f>
        <v>2.0399750856619735E-2</v>
      </c>
      <c r="Q133" s="16" cm="1">
        <f t="array" ref="Q133">INDEX(asset_mu,1,Q$3)+INDEX(asset_rets_norm,$A133,Q$3)</f>
        <v>4.1933167993735993E-3</v>
      </c>
      <c r="R133" s="16" cm="1">
        <f t="array" ref="R133">INDEX(asset_mu,1,R$3)+INDEX(asset_rets_norm,$A133,R$3)</f>
        <v>3.3570300157977837E-2</v>
      </c>
      <c r="S133" s="16" cm="1">
        <f t="array" ref="S133">INDEX(asset_mu,1,S$3)+INDEX(asset_rets_norm,$A133,S$3)</f>
        <v>5.1945885911611547E-2</v>
      </c>
      <c r="T133" s="16" cm="1">
        <f t="array" ref="T133">INDEX(asset_mu,1,T$3)+INDEX(asset_rets_norm,$A133,T$3)</f>
        <v>6.521625914642086E-2</v>
      </c>
      <c r="U133" s="16" cm="1">
        <f t="array" ref="U133">INDEX(asset_mu,1,U$3)+INDEX(asset_rets_norm,$A133,U$3)</f>
        <v>1.3102464750314619E-2</v>
      </c>
      <c r="V133" s="16" cm="1">
        <f t="array" ref="V133">INDEX(asset_mu,1,V$3)+INDEX(asset_rets_norm,$A133,V$3)</f>
        <v>2.3281666666665098E-4</v>
      </c>
      <c r="W133" s="16" cm="1">
        <f t="array" ref="W133">INDEX(asset_mu,1,W$3)+INDEX(asset_rets_norm,$A133,W$3)</f>
        <v>3.5183333333332532E-4</v>
      </c>
      <c r="X133" s="16" cm="1">
        <f t="array" ref="X133">INDEX(asset_mu,1,X$3)+INDEX(asset_rets_norm,$A133,X$3)</f>
        <v>4.8383333333327475E-4</v>
      </c>
      <c r="Y133" s="16" cm="1">
        <f t="array" ref="Y133">INDEX(asset_mu,1,Y$3)+INDEX(asset_rets_norm,$A133,Y$3)</f>
        <v>1.3350000000010589E-4</v>
      </c>
      <c r="Z133" s="19">
        <v>128</v>
      </c>
      <c r="AA133" s="16" cm="1">
        <f t="array" ref="AA133">INDEX(fx_mu,1,AA$3)+INDEX(fx_rets_norm,$A133,AA$3)</f>
        <v>0</v>
      </c>
      <c r="AB133" s="16" cm="1">
        <f t="array" ref="AB133">INDEX(fx_mu,1,AB$3)+INDEX(fx_rets_norm,$A133,AB$3)</f>
        <v>5.2640984504789615E-3</v>
      </c>
      <c r="AC133" s="16" cm="1">
        <f t="array" ref="AC133">INDEX(fx_mu,1,AC$3)+INDEX(fx_rets_norm,$A133,AC$3)</f>
        <v>-2.4602792682646417E-2</v>
      </c>
      <c r="AD133" s="16" cm="1">
        <f t="array" ref="AD133">INDEX(fx_mu,1,AD$3)+INDEX(fx_rets_norm,$A133,AD$3)</f>
        <v>1.7000847755402362E-2</v>
      </c>
      <c r="AE133" s="19">
        <v>128</v>
      </c>
      <c r="AF133" s="16">
        <f t="shared" si="47"/>
        <v>0</v>
      </c>
      <c r="AG133" s="19">
        <v>128</v>
      </c>
      <c r="AH133" s="18" cm="1">
        <f t="array" ref="AH133">(1+B133)*(1+INDEX(fx_rets,$AG133,INDEX(fx_ix,1,AH$3)))-1</f>
        <v>2.3281666666674639E-4</v>
      </c>
      <c r="AI133" s="18" cm="1">
        <f t="array" ref="AI133">(1+C133)*(1+INDEX(fx_rets,$AG133,INDEX(fx_ix,1,AI$3)))-1</f>
        <v>5.7097655341253883E-3</v>
      </c>
      <c r="AJ133" s="18" cm="1">
        <f t="array" ref="AJ133">(1+D133)*(1+INDEX(fx_rets,$AG133,INDEX(fx_ix,1,AJ$3)))-1</f>
        <v>-2.4129318621594509E-2</v>
      </c>
      <c r="AK133" s="18" cm="1">
        <f t="array" ref="AK133">(1+E133)*(1+INDEX(fx_rets,$AG133,INDEX(fx_ix,1,AK$3)))-1</f>
        <v>1.7177763527876477E-2</v>
      </c>
      <c r="AL133" s="18" cm="1">
        <f t="array" ref="AL133">(1+F133)*(1+INDEX(fx_rets,$AG133,INDEX(fx_ix,1,AL$3)))-1</f>
        <v>6.8624282055740338E-4</v>
      </c>
      <c r="AM133" s="18" cm="1">
        <f t="array" ref="AM133">(1+G133)*(1+INDEX(fx_rets,$AG133,INDEX(fx_ix,1,AM$3)))-1</f>
        <v>5.9924368605168699E-3</v>
      </c>
      <c r="AN133" s="18" cm="1">
        <f t="array" ref="AN133">(1+H133)*(1+INDEX(fx_rets,$AG133,INDEX(fx_ix,1,AN$3)))-1</f>
        <v>-2.3142519131130523E-2</v>
      </c>
      <c r="AO133" s="18" cm="1">
        <f t="array" ref="AO133">(1+I133)*(1+INDEX(fx_rets,$AG133,INDEX(fx_ix,1,AO$3)))-1</f>
        <v>1.7208048580080515E-2</v>
      </c>
      <c r="AP133" s="18" cm="1">
        <f t="array" ref="AP133">(1+J133)*(1+INDEX(fx_rets,$AG133,INDEX(fx_ix,1,AP$3)))-1</f>
        <v>4.0230491823318726E-3</v>
      </c>
      <c r="AQ133" s="18" cm="1">
        <f t="array" ref="AQ133">(1+K133)*(1+INDEX(fx_rets,$AG133,INDEX(fx_ix,1,AQ$3)))-1</f>
        <v>6.3749911511863377E-3</v>
      </c>
      <c r="AR133" s="18" cm="1">
        <f t="array" ref="AR133">(1+L133)*(1+INDEX(fx_rets,$AG133,INDEX(fx_ix,1,AR$3)))-1</f>
        <v>-1.5400607903514052E-2</v>
      </c>
      <c r="AS133" s="18" cm="1">
        <f t="array" ref="AS133">(1+M133)*(1+INDEX(fx_rets,$AG133,INDEX(fx_ix,1,AS$3)))-1</f>
        <v>1.8454547405799548E-2</v>
      </c>
      <c r="AT133" s="18" cm="1">
        <f t="array" ref="AT133">(1+N133)*(1+INDEX(fx_rets,$AG133,INDEX(fx_ix,1,AT$3)))-1</f>
        <v>8.7123076554378454E-3</v>
      </c>
      <c r="AU133" s="18" cm="1">
        <f t="array" ref="AU133">(1+O133)*(1+INDEX(fx_rets,$AG133,INDEX(fx_ix,1,AU$3)))-1</f>
        <v>6.9840872156061717E-3</v>
      </c>
      <c r="AV133" s="18" cm="1">
        <f t="array" ref="AV133">(1+P133)*(1+INDEX(fx_rets,$AG133,INDEX(fx_ix,1,AV$3)))-1</f>
        <v>-4.7049326671296798E-3</v>
      </c>
      <c r="AW133" s="18" cm="1">
        <f t="array" ref="AW133">(1+Q133)*(1+INDEX(fx_rets,$AG133,INDEX(fx_ix,1,AW$3)))-1</f>
        <v>2.1265454495272174E-2</v>
      </c>
      <c r="AX133" s="18" cm="1">
        <f t="array" ref="AX133">(1+R133)*(1+INDEX(fx_rets,$AG133,INDEX(fx_ix,1,AX$3)))-1</f>
        <v>3.3570300157977906E-2</v>
      </c>
      <c r="AY133" s="18" cm="1">
        <f t="array" ref="AY133">(1+S133)*(1+INDEX(fx_rets,$AG133,INDEX(fx_ix,1,AY$3)))-1</f>
        <v>5.748343261962674E-2</v>
      </c>
      <c r="AZ133" s="18" cm="1">
        <f t="array" ref="AZ133">(1+T133)*(1+INDEX(fx_rets,$AG133,INDEX(fx_ix,1,AZ$3)))-1</f>
        <v>3.9008964360457421E-2</v>
      </c>
      <c r="BA133" s="18" cm="1">
        <f t="array" ref="BA133">(1+U133)*(1+INDEX(fx_rets,$AG133,INDEX(fx_ix,1,BA$3)))-1</f>
        <v>3.032606551415773E-2</v>
      </c>
      <c r="BB133" s="18" cm="1">
        <f t="array" ref="BB133">(1+V133)*(1+INDEX(fx_rets,$AG133,INDEX(fx_ix,1,BB$3)))-1</f>
        <v>2.3281666666674639E-4</v>
      </c>
      <c r="BC133" s="18" cm="1">
        <f t="array" ref="BC133">(1+W133)*(1+INDEX(fx_rets,$AG133,INDEX(fx_ix,1,BC$3)))-1</f>
        <v>5.6177838691171544E-3</v>
      </c>
      <c r="BD133" s="18" cm="1">
        <f t="array" ref="BD133">(1+X133)*(1+INDEX(fx_rets,$AG133,INDEX(fx_ix,1,BD$3)))-1</f>
        <v>-2.4130863000506153E-2</v>
      </c>
      <c r="BE133" s="18" cm="1">
        <f t="array" ref="BE133">(1+Y133)*(1+INDEX(fx_rets,$AG133,INDEX(fx_ix,1,BE$3)))-1</f>
        <v>1.7136617368577856E-2</v>
      </c>
      <c r="BF133" s="19">
        <v>128</v>
      </c>
      <c r="BG133" s="18">
        <f t="shared" si="48"/>
        <v>2.3281666666674639E-4</v>
      </c>
      <c r="BH133" s="18">
        <f t="shared" si="49"/>
        <v>5.7097655341253883E-3</v>
      </c>
      <c r="BI133" s="18">
        <f t="shared" si="50"/>
        <v>-2.4129318621594509E-2</v>
      </c>
      <c r="BJ133" s="18">
        <f t="shared" si="51"/>
        <v>1.7177763527876477E-2</v>
      </c>
      <c r="BK133" s="18">
        <f t="shared" si="52"/>
        <v>6.8624282055740338E-4</v>
      </c>
      <c r="BL133" s="18">
        <f t="shared" si="53"/>
        <v>5.9924368605168699E-3</v>
      </c>
      <c r="BM133" s="18">
        <f t="shared" si="54"/>
        <v>-2.3142519131130523E-2</v>
      </c>
      <c r="BN133" s="18">
        <f t="shared" si="55"/>
        <v>1.7208048580080515E-2</v>
      </c>
      <c r="BO133" s="18">
        <f t="shared" si="56"/>
        <v>4.0230491823318726E-3</v>
      </c>
      <c r="BP133" s="18">
        <f t="shared" si="57"/>
        <v>6.3749911511863377E-3</v>
      </c>
      <c r="BQ133" s="18">
        <f t="shared" si="58"/>
        <v>-1.5400607903514052E-2</v>
      </c>
      <c r="BR133" s="18">
        <f t="shared" si="59"/>
        <v>1.8454547405799548E-2</v>
      </c>
      <c r="BS133" s="18">
        <f t="shared" si="60"/>
        <v>8.7123076554378454E-3</v>
      </c>
      <c r="BT133" s="18">
        <f t="shared" si="61"/>
        <v>6.9840872156061717E-3</v>
      </c>
      <c r="BU133" s="18">
        <f t="shared" si="62"/>
        <v>-4.7049326671296798E-3</v>
      </c>
      <c r="BV133" s="18">
        <f t="shared" si="63"/>
        <v>2.1265454495272174E-2</v>
      </c>
      <c r="BW133" s="18">
        <f t="shared" si="64"/>
        <v>3.3570300157977906E-2</v>
      </c>
      <c r="BX133" s="18">
        <f t="shared" si="65"/>
        <v>5.748343261962674E-2</v>
      </c>
      <c r="BY133" s="18">
        <f t="shared" si="66"/>
        <v>3.9008964360457421E-2</v>
      </c>
      <c r="BZ133" s="18">
        <f t="shared" si="67"/>
        <v>3.032606551415773E-2</v>
      </c>
      <c r="CA133" s="18">
        <f t="shared" si="68"/>
        <v>2.3281666666674639E-4</v>
      </c>
      <c r="CB133" s="18">
        <f t="shared" si="69"/>
        <v>5.6177838691171544E-3</v>
      </c>
      <c r="CC133" s="18">
        <f t="shared" si="70"/>
        <v>-2.4130863000506153E-2</v>
      </c>
      <c r="CD133" s="18">
        <f t="shared" si="71"/>
        <v>1.7136617368577856E-2</v>
      </c>
      <c r="CE133" s="19">
        <v>128</v>
      </c>
      <c r="CF133" s="18">
        <f t="shared" si="77"/>
        <v>4.0230491823318726E-3</v>
      </c>
      <c r="CG133" s="18">
        <f t="shared" si="77"/>
        <v>4.0230491823318726E-3</v>
      </c>
      <c r="CH133" s="18">
        <f t="shared" si="77"/>
        <v>4.0230491823318726E-3</v>
      </c>
      <c r="CI133" s="18">
        <f t="shared" si="77"/>
        <v>0</v>
      </c>
      <c r="CJ133" s="18">
        <f t="shared" si="77"/>
        <v>0</v>
      </c>
      <c r="CK133" s="24">
        <f t="shared" si="77"/>
        <v>4.0230491823318726E-3</v>
      </c>
      <c r="CL133" s="24">
        <f t="shared" si="77"/>
        <v>0</v>
      </c>
    </row>
    <row r="134" spans="1:90" x14ac:dyDescent="0.2">
      <c r="A134" s="19">
        <v>129</v>
      </c>
      <c r="B134" s="16" cm="1">
        <f t="array" ref="B134">INDEX(asset_mu,1,B$3)+INDEX(asset_rets_norm,$A134,B$3)</f>
        <v>2.1562499999998449E-4</v>
      </c>
      <c r="C134" s="16" cm="1">
        <f t="array" ref="C134">INDEX(asset_mu,1,C$3)+INDEX(asset_rets_norm,$A134,C$3)</f>
        <v>4.0249999999994099E-4</v>
      </c>
      <c r="D134" s="16" cm="1">
        <f t="array" ref="D134">INDEX(asset_mu,1,D$3)+INDEX(asset_rets_norm,$A134,D$3)</f>
        <v>4.447916666666463E-4</v>
      </c>
      <c r="E134" s="16" cm="1">
        <f t="array" ref="E134">INDEX(asset_mu,1,E$3)+INDEX(asset_rets_norm,$A134,E$3)</f>
        <v>1.6666666666665032E-4</v>
      </c>
      <c r="F134" s="16" cm="1">
        <f t="array" ref="F134">INDEX(asset_mu,1,F$3)+INDEX(asset_rets_norm,$A134,F$3)</f>
        <v>5.0687511491660504E-4</v>
      </c>
      <c r="G134" s="16" cm="1">
        <f t="array" ref="G134">INDEX(asset_mu,1,G$3)+INDEX(asset_rets_norm,$A134,G$3)</f>
        <v>5.2525481956804511E-4</v>
      </c>
      <c r="H134" s="16" cm="1">
        <f t="array" ref="H134">INDEX(asset_mu,1,H$3)+INDEX(asset_rets_norm,$A134,H$3)</f>
        <v>1.9164981745392129E-5</v>
      </c>
      <c r="I134" s="16" cm="1">
        <f t="array" ref="I134">INDEX(asset_mu,1,I$3)+INDEX(asset_rets_norm,$A134,I$3)</f>
        <v>8.7298123090301572E-5</v>
      </c>
      <c r="J134" s="16" cm="1">
        <f t="array" ref="J134">INDEX(asset_mu,1,J$3)+INDEX(asset_rets_norm,$A134,J$3)</f>
        <v>2.4286934496301703E-3</v>
      </c>
      <c r="K134" s="16" cm="1">
        <f t="array" ref="K134">INDEX(asset_mu,1,K$3)+INDEX(asset_rets_norm,$A134,K$3)</f>
        <v>3.1863273354264393E-3</v>
      </c>
      <c r="L134" s="16" cm="1">
        <f t="array" ref="L134">INDEX(asset_mu,1,L$3)+INDEX(asset_rets_norm,$A134,L$3)</f>
        <v>2.6952609298567143E-3</v>
      </c>
      <c r="M134" s="16" cm="1">
        <f t="array" ref="M134">INDEX(asset_mu,1,M$3)+INDEX(asset_rets_norm,$A134,M$3)</f>
        <v>1.1981475596877503E-4</v>
      </c>
      <c r="N134" s="16" cm="1">
        <f t="array" ref="N134">INDEX(asset_mu,1,N$3)+INDEX(asset_rets_norm,$A134,N$3)</f>
        <v>5.7428096088347246E-3</v>
      </c>
      <c r="O134" s="16" cm="1">
        <f t="array" ref="O134">INDEX(asset_mu,1,O$3)+INDEX(asset_rets_norm,$A134,O$3)</f>
        <v>5.2111519134132303E-3</v>
      </c>
      <c r="P134" s="16" cm="1">
        <f t="array" ref="P134">INDEX(asset_mu,1,P$3)+INDEX(asset_rets_norm,$A134,P$3)</f>
        <v>3.4144139059765432E-3</v>
      </c>
      <c r="Q134" s="16" cm="1">
        <f t="array" ref="Q134">INDEX(asset_mu,1,Q$3)+INDEX(asset_rets_norm,$A134,Q$3)</f>
        <v>1.5517101307987746E-3</v>
      </c>
      <c r="R134" s="16" cm="1">
        <f t="array" ref="R134">INDEX(asset_mu,1,R$3)+INDEX(asset_rets_norm,$A134,R$3)</f>
        <v>3.5713235942506014E-2</v>
      </c>
      <c r="S134" s="16" cm="1">
        <f t="array" ref="S134">INDEX(asset_mu,1,S$3)+INDEX(asset_rets_norm,$A134,S$3)</f>
        <v>3.5118569312870843E-2</v>
      </c>
      <c r="T134" s="16" cm="1">
        <f t="array" ref="T134">INDEX(asset_mu,1,T$3)+INDEX(asset_rets_norm,$A134,T$3)</f>
        <v>4.5835115810059321E-2</v>
      </c>
      <c r="U134" s="16" cm="1">
        <f t="array" ref="U134">INDEX(asset_mu,1,U$3)+INDEX(asset_rets_norm,$A134,U$3)</f>
        <v>-3.4243409358848738E-2</v>
      </c>
      <c r="V134" s="16" cm="1">
        <f t="array" ref="V134">INDEX(asset_mu,1,V$3)+INDEX(asset_rets_norm,$A134,V$3)</f>
        <v>2.1562499999998449E-4</v>
      </c>
      <c r="W134" s="16" cm="1">
        <f t="array" ref="W134">INDEX(asset_mu,1,W$3)+INDEX(asset_rets_norm,$A134,W$3)</f>
        <v>2.7691666666665861E-4</v>
      </c>
      <c r="X134" s="16" cm="1">
        <f t="array" ref="X134">INDEX(asset_mu,1,X$3)+INDEX(asset_rets_norm,$A134,X$3)</f>
        <v>3.6733333333327468E-4</v>
      </c>
      <c r="Y134" s="16" cm="1">
        <f t="array" ref="Y134">INDEX(asset_mu,1,Y$3)+INDEX(asset_rets_norm,$A134,Y$3)</f>
        <v>8.3833333333439201E-5</v>
      </c>
      <c r="Z134" s="19">
        <v>129</v>
      </c>
      <c r="AA134" s="16" cm="1">
        <f t="array" ref="AA134">INDEX(fx_mu,1,AA$3)+INDEX(fx_rets_norm,$A134,AA$3)</f>
        <v>0</v>
      </c>
      <c r="AB134" s="16" cm="1">
        <f t="array" ref="AB134">INDEX(fx_mu,1,AB$3)+INDEX(fx_rets_norm,$A134,AB$3)</f>
        <v>2.1334111373505639E-2</v>
      </c>
      <c r="AC134" s="16" cm="1">
        <f t="array" ref="AC134">INDEX(fx_mu,1,AC$3)+INDEX(fx_rets_norm,$A134,AC$3)</f>
        <v>-1.789468361496515E-2</v>
      </c>
      <c r="AD134" s="16" cm="1">
        <f t="array" ref="AD134">INDEX(fx_mu,1,AD$3)+INDEX(fx_rets_norm,$A134,AD$3)</f>
        <v>3.8259640405717964E-2</v>
      </c>
      <c r="AE134" s="19">
        <v>129</v>
      </c>
      <c r="AF134" s="16">
        <f t="shared" ref="AF134:AF197" si="78">SUMPRODUCT(base_fx_wts,AA134:AD134)</f>
        <v>0</v>
      </c>
      <c r="AG134" s="19">
        <v>129</v>
      </c>
      <c r="AH134" s="18" cm="1">
        <f t="array" ref="AH134">(1+B134)*(1+INDEX(fx_rets,$AG134,INDEX(fx_ix,1,AH$3)))-1</f>
        <v>2.1562500000005258E-4</v>
      </c>
      <c r="AI134" s="18" cm="1">
        <f t="array" ref="AI134">(1+C134)*(1+INDEX(fx_rets,$AG134,INDEX(fx_ix,1,AI$3)))-1</f>
        <v>2.1745198353333439E-2</v>
      </c>
      <c r="AJ134" s="18" cm="1">
        <f t="array" ref="AJ134">(1+D134)*(1+INDEX(fx_rets,$AG134,INDEX(fx_ix,1,AJ$3)))-1</f>
        <v>-1.7457851354448217E-2</v>
      </c>
      <c r="AK134" s="18" cm="1">
        <f t="array" ref="AK134">(1+E134)*(1+INDEX(fx_rets,$AG134,INDEX(fx_ix,1,AK$3)))-1</f>
        <v>3.8432683679118895E-2</v>
      </c>
      <c r="AL134" s="18" cm="1">
        <f t="array" ref="AL134">(1+F134)*(1+INDEX(fx_rets,$AG134,INDEX(fx_ix,1,AL$3)))-1</f>
        <v>5.0687511491664949E-4</v>
      </c>
      <c r="AM134" s="18" cm="1">
        <f t="array" ref="AM134">(1+G134)*(1+INDEX(fx_rets,$AG134,INDEX(fx_ix,1,AM$3)))-1</f>
        <v>2.1870572037893776E-2</v>
      </c>
      <c r="AN134" s="18" cm="1">
        <f t="array" ref="AN134">(1+H134)*(1+INDEX(fx_rets,$AG134,INDEX(fx_ix,1,AN$3)))-1</f>
        <v>-1.7875861584504604E-2</v>
      </c>
      <c r="AO134" s="18" cm="1">
        <f t="array" ref="AO134">(1+I134)*(1+INDEX(fx_rets,$AG134,INDEX(fx_ix,1,AO$3)))-1</f>
        <v>3.8350278523606063E-2</v>
      </c>
      <c r="AP134" s="18" cm="1">
        <f t="array" ref="AP134">(1+J134)*(1+INDEX(fx_rets,$AG134,INDEX(fx_ix,1,AP$3)))-1</f>
        <v>2.4286934496302592E-3</v>
      </c>
      <c r="AQ134" s="18" cm="1">
        <f t="array" ref="AQ134">(1+K134)*(1+INDEX(fx_rets,$AG134,INDEX(fx_ix,1,AQ$3)))-1</f>
        <v>2.4588416171178684E-2</v>
      </c>
      <c r="AR134" s="18" cm="1">
        <f t="array" ref="AR134">(1+L134)*(1+INDEX(fx_rets,$AG134,INDEX(fx_ix,1,AR$3)))-1</f>
        <v>-1.5247653526707983E-2</v>
      </c>
      <c r="AS134" s="18" cm="1">
        <f t="array" ref="AS134">(1+M134)*(1+INDEX(fx_rets,$AG134,INDEX(fx_ix,1,AS$3)))-1</f>
        <v>3.8384039231165401E-2</v>
      </c>
      <c r="AT134" s="18" cm="1">
        <f t="array" ref="AT134">(1+N134)*(1+INDEX(fx_rets,$AG134,INDEX(fx_ix,1,AT$3)))-1</f>
        <v>5.7428096088347758E-3</v>
      </c>
      <c r="AU134" s="18" cm="1">
        <f t="array" ref="AU134">(1+O134)*(1+INDEX(fx_rets,$AG134,INDEX(fx_ix,1,AU$3)))-1</f>
        <v>2.6656438582223885E-2</v>
      </c>
      <c r="AV134" s="18" cm="1">
        <f t="array" ref="AV134">(1+P134)*(1+INDEX(fx_rets,$AG134,INDEX(fx_ix,1,AV$3)))-1</f>
        <v>-1.4541369565566509E-2</v>
      </c>
      <c r="AW134" s="18" cm="1">
        <f t="array" ref="AW134">(1+Q134)*(1+INDEX(fx_rets,$AG134,INDEX(fx_ix,1,AW$3)))-1</f>
        <v>3.9870718408135053E-2</v>
      </c>
      <c r="AX134" s="18" cm="1">
        <f t="array" ref="AX134">(1+R134)*(1+INDEX(fx_rets,$AG134,INDEX(fx_ix,1,AX$3)))-1</f>
        <v>3.5713235942506083E-2</v>
      </c>
      <c r="AY134" s="18" cm="1">
        <f t="array" ref="AY134">(1+S134)*(1+INDEX(fx_rets,$AG134,INDEX(fx_ix,1,AY$3)))-1</f>
        <v>5.7201904155375516E-2</v>
      </c>
      <c r="AZ134" s="18" cm="1">
        <f t="array" ref="AZ134">(1+T134)*(1+INDEX(fx_rets,$AG134,INDEX(fx_ix,1,AZ$3)))-1</f>
        <v>2.7120227299217925E-2</v>
      </c>
      <c r="BA134" s="18" cm="1">
        <f t="array" ref="BA134">(1+U134)*(1+INDEX(fx_rets,$AG134,INDEX(fx_ix,1,BA$3)))-1</f>
        <v>2.7060905185338768E-3</v>
      </c>
      <c r="BB134" s="18" cm="1">
        <f t="array" ref="BB134">(1+V134)*(1+INDEX(fx_rets,$AG134,INDEX(fx_ix,1,BB$3)))-1</f>
        <v>2.1562500000005258E-4</v>
      </c>
      <c r="BC134" s="18" cm="1">
        <f t="array" ref="BC134">(1+W134)*(1+INDEX(fx_rets,$AG134,INDEX(fx_ix,1,BC$3)))-1</f>
        <v>2.1616935811180404E-2</v>
      </c>
      <c r="BD134" s="18" cm="1">
        <f t="array" ref="BD134">(1+X134)*(1+INDEX(fx_rets,$AG134,INDEX(fx_ix,1,BD$3)))-1</f>
        <v>-1.753392359541317E-2</v>
      </c>
      <c r="BE134" s="18" cm="1">
        <f t="array" ref="BE134">(1+Y134)*(1+INDEX(fx_rets,$AG134,INDEX(fx_ix,1,BE$3)))-1</f>
        <v>3.8346681172238828E-2</v>
      </c>
      <c r="BF134" s="19">
        <v>129</v>
      </c>
      <c r="BG134" s="18">
        <f t="shared" si="48"/>
        <v>2.1562500000005258E-4</v>
      </c>
      <c r="BH134" s="18">
        <f t="shared" si="49"/>
        <v>2.1745198353333439E-2</v>
      </c>
      <c r="BI134" s="18">
        <f t="shared" si="50"/>
        <v>-1.7457851354448217E-2</v>
      </c>
      <c r="BJ134" s="18">
        <f t="shared" si="51"/>
        <v>3.8432683679118895E-2</v>
      </c>
      <c r="BK134" s="18">
        <f t="shared" si="52"/>
        <v>5.0687511491664949E-4</v>
      </c>
      <c r="BL134" s="18">
        <f t="shared" si="53"/>
        <v>2.1870572037893776E-2</v>
      </c>
      <c r="BM134" s="18">
        <f t="shared" si="54"/>
        <v>-1.7875861584504604E-2</v>
      </c>
      <c r="BN134" s="18">
        <f t="shared" si="55"/>
        <v>3.8350278523606063E-2</v>
      </c>
      <c r="BO134" s="18">
        <f t="shared" si="56"/>
        <v>2.4286934496302592E-3</v>
      </c>
      <c r="BP134" s="18">
        <f t="shared" si="57"/>
        <v>2.4588416171178684E-2</v>
      </c>
      <c r="BQ134" s="18">
        <f t="shared" si="58"/>
        <v>-1.5247653526707983E-2</v>
      </c>
      <c r="BR134" s="18">
        <f t="shared" si="59"/>
        <v>3.8384039231165401E-2</v>
      </c>
      <c r="BS134" s="18">
        <f t="shared" si="60"/>
        <v>5.7428096088347758E-3</v>
      </c>
      <c r="BT134" s="18">
        <f t="shared" si="61"/>
        <v>2.6656438582223885E-2</v>
      </c>
      <c r="BU134" s="18">
        <f t="shared" si="62"/>
        <v>-1.4541369565566509E-2</v>
      </c>
      <c r="BV134" s="18">
        <f t="shared" si="63"/>
        <v>3.9870718408135053E-2</v>
      </c>
      <c r="BW134" s="18">
        <f t="shared" si="64"/>
        <v>3.5713235942506083E-2</v>
      </c>
      <c r="BX134" s="18">
        <f t="shared" si="65"/>
        <v>5.7201904155375516E-2</v>
      </c>
      <c r="BY134" s="18">
        <f t="shared" si="66"/>
        <v>2.7120227299217925E-2</v>
      </c>
      <c r="BZ134" s="18">
        <f t="shared" si="67"/>
        <v>2.7060905185338768E-3</v>
      </c>
      <c r="CA134" s="18">
        <f t="shared" si="68"/>
        <v>2.1562500000005258E-4</v>
      </c>
      <c r="CB134" s="18">
        <f t="shared" si="69"/>
        <v>2.1616935811180404E-2</v>
      </c>
      <c r="CC134" s="18">
        <f t="shared" si="70"/>
        <v>-1.753392359541317E-2</v>
      </c>
      <c r="CD134" s="18">
        <f t="shared" si="71"/>
        <v>3.8346681172238828E-2</v>
      </c>
      <c r="CE134" s="19">
        <v>129</v>
      </c>
      <c r="CF134" s="18">
        <f t="shared" si="77"/>
        <v>2.4286934496302592E-3</v>
      </c>
      <c r="CG134" s="18">
        <f t="shared" si="77"/>
        <v>2.4286934496302592E-3</v>
      </c>
      <c r="CH134" s="18">
        <f t="shared" si="77"/>
        <v>2.4286934496302592E-3</v>
      </c>
      <c r="CI134" s="18">
        <f t="shared" si="77"/>
        <v>0</v>
      </c>
      <c r="CJ134" s="18">
        <f t="shared" si="77"/>
        <v>0</v>
      </c>
      <c r="CK134" s="24">
        <f t="shared" si="77"/>
        <v>2.4286934496302592E-3</v>
      </c>
      <c r="CL134" s="24">
        <f t="shared" si="77"/>
        <v>0</v>
      </c>
    </row>
    <row r="135" spans="1:90" x14ac:dyDescent="0.2">
      <c r="A135" s="19">
        <v>130</v>
      </c>
      <c r="B135" s="16" cm="1">
        <f t="array" ref="B135">INDEX(asset_mu,1,B$3)+INDEX(asset_rets_norm,$A135,B$3)</f>
        <v>2.0469166666665104E-4</v>
      </c>
      <c r="C135" s="16" cm="1">
        <f t="array" ref="C135">INDEX(asset_mu,1,C$3)+INDEX(asset_rets_norm,$A135,C$3)</f>
        <v>3.64999999999941E-4</v>
      </c>
      <c r="D135" s="16" cm="1">
        <f t="array" ref="D135">INDEX(asset_mu,1,D$3)+INDEX(asset_rets_norm,$A135,D$3)</f>
        <v>4.192749999999796E-4</v>
      </c>
      <c r="E135" s="16" cm="1">
        <f t="array" ref="E135">INDEX(asset_mu,1,E$3)+INDEX(asset_rets_norm,$A135,E$3)</f>
        <v>1.4635833333331697E-4</v>
      </c>
      <c r="F135" s="16" cm="1">
        <f t="array" ref="F135">INDEX(asset_mu,1,F$3)+INDEX(asset_rets_norm,$A135,F$3)</f>
        <v>4.271487818807262E-4</v>
      </c>
      <c r="G135" s="16" cm="1">
        <f t="array" ref="G135">INDEX(asset_mu,1,G$3)+INDEX(asset_rets_norm,$A135,G$3)</f>
        <v>3.1214971835584861E-4</v>
      </c>
      <c r="H135" s="16" cm="1">
        <f t="array" ref="H135">INDEX(asset_mu,1,H$3)+INDEX(asset_rets_norm,$A135,H$3)</f>
        <v>2.6830460238216566E-4</v>
      </c>
      <c r="I135" s="16" cm="1">
        <f t="array" ref="I135">INDEX(asset_mu,1,I$3)+INDEX(asset_rets_norm,$A135,I$3)</f>
        <v>1.1638733705768308E-4</v>
      </c>
      <c r="J135" s="16" cm="1">
        <f t="array" ref="J135">INDEX(asset_mu,1,J$3)+INDEX(asset_rets_norm,$A135,J$3)</f>
        <v>2.1338756205399267E-3</v>
      </c>
      <c r="K135" s="16" cm="1">
        <f t="array" ref="K135">INDEX(asset_mu,1,K$3)+INDEX(asset_rets_norm,$A135,K$3)</f>
        <v>8.3614953140796733E-4</v>
      </c>
      <c r="L135" s="16" cm="1">
        <f t="array" ref="L135">INDEX(asset_mu,1,L$3)+INDEX(asset_rets_norm,$A135,L$3)</f>
        <v>1.5421683550369447E-3</v>
      </c>
      <c r="M135" s="16" cm="1">
        <f t="array" ref="M135">INDEX(asset_mu,1,M$3)+INDEX(asset_rets_norm,$A135,M$3)</f>
        <v>-2.5522694363112343E-4</v>
      </c>
      <c r="N135" s="16" cm="1">
        <f t="array" ref="N135">INDEX(asset_mu,1,N$3)+INDEX(asset_rets_norm,$A135,N$3)</f>
        <v>2.7650612553437636E-3</v>
      </c>
      <c r="O135" s="16" cm="1">
        <f t="array" ref="O135">INDEX(asset_mu,1,O$3)+INDEX(asset_rets_norm,$A135,O$3)</f>
        <v>2.1077829344086909E-3</v>
      </c>
      <c r="P135" s="16" cm="1">
        <f t="array" ref="P135">INDEX(asset_mu,1,P$3)+INDEX(asset_rets_norm,$A135,P$3)</f>
        <v>-4.1295341619049806E-4</v>
      </c>
      <c r="Q135" s="16" cm="1">
        <f t="array" ref="Q135">INDEX(asset_mu,1,Q$3)+INDEX(asset_rets_norm,$A135,Q$3)</f>
        <v>-2.0359990590601818E-3</v>
      </c>
      <c r="R135" s="16" cm="1">
        <f t="array" ref="R135">INDEX(asset_mu,1,R$3)+INDEX(asset_rets_norm,$A135,R$3)</f>
        <v>-1.9752525825859919E-2</v>
      </c>
      <c r="S135" s="16" cm="1">
        <f t="array" ref="S135">INDEX(asset_mu,1,S$3)+INDEX(asset_rets_norm,$A135,S$3)</f>
        <v>-4.4951838559090448E-2</v>
      </c>
      <c r="T135" s="16" cm="1">
        <f t="array" ref="T135">INDEX(asset_mu,1,T$3)+INDEX(asset_rets_norm,$A135,T$3)</f>
        <v>-1.7403922943571137E-2</v>
      </c>
      <c r="U135" s="16" cm="1">
        <f t="array" ref="U135">INDEX(asset_mu,1,U$3)+INDEX(asset_rets_norm,$A135,U$3)</f>
        <v>-9.7195070081306286E-3</v>
      </c>
      <c r="V135" s="16" cm="1">
        <f t="array" ref="V135">INDEX(asset_mu,1,V$3)+INDEX(asset_rets_norm,$A135,V$3)</f>
        <v>2.0469166666665104E-4</v>
      </c>
      <c r="W135" s="16" cm="1">
        <f t="array" ref="W135">INDEX(asset_mu,1,W$3)+INDEX(asset_rets_norm,$A135,W$3)</f>
        <v>2.542499999999919E-4</v>
      </c>
      <c r="X135" s="16" cm="1">
        <f t="array" ref="X135">INDEX(asset_mu,1,X$3)+INDEX(asset_rets_norm,$A135,X$3)</f>
        <v>3.7766666666660823E-4</v>
      </c>
      <c r="Y135" s="16" cm="1">
        <f t="array" ref="Y135">INDEX(asset_mu,1,Y$3)+INDEX(asset_rets_norm,$A135,Y$3)</f>
        <v>4.6416666666772545E-5</v>
      </c>
      <c r="Z135" s="19">
        <v>130</v>
      </c>
      <c r="AA135" s="16" cm="1">
        <f t="array" ref="AA135">INDEX(fx_mu,1,AA$3)+INDEX(fx_rets_norm,$A135,AA$3)</f>
        <v>0</v>
      </c>
      <c r="AB135" s="16" cm="1">
        <f t="array" ref="AB135">INDEX(fx_mu,1,AB$3)+INDEX(fx_rets_norm,$A135,AB$3)</f>
        <v>5.5549533827360734E-3</v>
      </c>
      <c r="AC135" s="16" cm="1">
        <f t="array" ref="AC135">INDEX(fx_mu,1,AC$3)+INDEX(fx_rets_norm,$A135,AC$3)</f>
        <v>2.9746981564795945E-2</v>
      </c>
      <c r="AD135" s="16" cm="1">
        <f t="array" ref="AD135">INDEX(fx_mu,1,AD$3)+INDEX(fx_rets_norm,$A135,AD$3)</f>
        <v>-3.9697337821895419E-3</v>
      </c>
      <c r="AE135" s="19">
        <v>130</v>
      </c>
      <c r="AF135" s="16">
        <f t="shared" si="78"/>
        <v>0</v>
      </c>
      <c r="AG135" s="19">
        <v>130</v>
      </c>
      <c r="AH135" s="18" cm="1">
        <f t="array" ref="AH135">(1+B135)*(1+INDEX(fx_rets,$AG135,INDEX(fx_ix,1,AH$3)))-1</f>
        <v>2.0469166666670091E-4</v>
      </c>
      <c r="AI135" s="18" cm="1">
        <f t="array" ref="AI135">(1+C135)*(1+INDEX(fx_rets,$AG135,INDEX(fx_ix,1,AI$3)))-1</f>
        <v>5.9219809407207169E-3</v>
      </c>
      <c r="AJ135" s="18" cm="1">
        <f t="array" ref="AJ135">(1+D135)*(1+INDEX(fx_rets,$AG135,INDEX(fx_ix,1,AJ$3)))-1</f>
        <v>3.0178728730491544E-2</v>
      </c>
      <c r="AK135" s="18" cm="1">
        <f t="array" ref="AK135">(1+E135)*(1+INDEX(fx_rets,$AG135,INDEX(fx_ix,1,AK$3)))-1</f>
        <v>-3.8239564524764624E-3</v>
      </c>
      <c r="AL135" s="18" cm="1">
        <f t="array" ref="AL135">(1+F135)*(1+INDEX(fx_rets,$AG135,INDEX(fx_ix,1,AL$3)))-1</f>
        <v>4.2714878188077066E-4</v>
      </c>
      <c r="AM135" s="18" cm="1">
        <f t="array" ref="AM135">(1+G135)*(1+INDEX(fx_rets,$AG135,INDEX(fx_ix,1,AM$3)))-1</f>
        <v>5.8688370782258303E-3</v>
      </c>
      <c r="AN135" s="18" cm="1">
        <f t="array" ref="AN135">(1+H135)*(1+INDEX(fx_rets,$AG135,INDEX(fx_ix,1,AN$3)))-1</f>
        <v>3.0023267419238886E-2</v>
      </c>
      <c r="AO135" s="18" cm="1">
        <f t="array" ref="AO135">(1+I135)*(1+INDEX(fx_rets,$AG135,INDEX(fx_ix,1,AO$3)))-1</f>
        <v>-3.8538084718755528E-3</v>
      </c>
      <c r="AP135" s="18" cm="1">
        <f t="array" ref="AP135">(1+J135)*(1+INDEX(fx_rets,$AG135,INDEX(fx_ix,1,AP$3)))-1</f>
        <v>2.1338756205400156E-3</v>
      </c>
      <c r="AQ135" s="18" cm="1">
        <f t="array" ref="AQ135">(1+K135)*(1+INDEX(fx_rets,$AG135,INDEX(fx_ix,1,AQ$3)))-1</f>
        <v>6.395747685812081E-3</v>
      </c>
      <c r="AR135" s="18" cm="1">
        <f t="array" ref="AR135">(1+L135)*(1+INDEX(fx_rets,$AG135,INDEX(fx_ix,1,AR$3)))-1</f>
        <v>3.1335024773460063E-2</v>
      </c>
      <c r="AS135" s="18" cm="1">
        <f t="array" ref="AS135">(1+M135)*(1+INDEX(fx_rets,$AG135,INDEX(fx_ix,1,AS$3)))-1</f>
        <v>-4.2239475428004214E-3</v>
      </c>
      <c r="AT135" s="18" cm="1">
        <f t="array" ref="AT135">(1+N135)*(1+INDEX(fx_rets,$AG135,INDEX(fx_ix,1,AT$3)))-1</f>
        <v>2.7650612553438148E-3</v>
      </c>
      <c r="AU135" s="18" cm="1">
        <f t="array" ref="AU135">(1+O135)*(1+INDEX(fx_rets,$AG135,INDEX(fx_ix,1,AU$3)))-1</f>
        <v>7.6744449530863346E-3</v>
      </c>
      <c r="AV135" s="18" cm="1">
        <f t="array" ref="AV135">(1+P135)*(1+INDEX(fx_rets,$AG135,INDEX(fx_ix,1,AV$3)))-1</f>
        <v>2.9321744030946784E-2</v>
      </c>
      <c r="AW135" s="18" cm="1">
        <f t="array" ref="AW135">(1+Q135)*(1+INDEX(fx_rets,$AG135,INDEX(fx_ix,1,AW$3)))-1</f>
        <v>-5.9976504670045117E-3</v>
      </c>
      <c r="AX135" s="18" cm="1">
        <f t="array" ref="AX135">(1+R135)*(1+INDEX(fx_rets,$AG135,INDEX(fx_ix,1,AX$3)))-1</f>
        <v>-1.9752525825859957E-2</v>
      </c>
      <c r="AY135" s="18" cm="1">
        <f t="array" ref="AY135">(1+S135)*(1+INDEX(fx_rets,$AG135,INDEX(fx_ix,1,AY$3)))-1</f>
        <v>-3.9646590544018312E-2</v>
      </c>
      <c r="AZ135" s="18" cm="1">
        <f t="array" ref="AZ135">(1+T135)*(1+INDEX(fx_rets,$AG135,INDEX(fx_ix,1,AZ$3)))-1</f>
        <v>1.1825344446267261E-2</v>
      </c>
      <c r="BA135" s="18" cm="1">
        <f t="array" ref="BA135">(1+U135)*(1+INDEX(fx_rets,$AG135,INDEX(fx_ix,1,BA$3)))-1</f>
        <v>-1.365065693500378E-2</v>
      </c>
      <c r="BB135" s="18" cm="1">
        <f t="array" ref="BB135">(1+V135)*(1+INDEX(fx_rets,$AG135,INDEX(fx_ix,1,BB$3)))-1</f>
        <v>2.0469166666670091E-4</v>
      </c>
      <c r="BC135" s="18" cm="1">
        <f t="array" ref="BC135">(1+W135)*(1+INDEX(fx_rets,$AG135,INDEX(fx_ix,1,BC$3)))-1</f>
        <v>5.8106157296338168E-3</v>
      </c>
      <c r="BD135" s="18" cm="1">
        <f t="array" ref="BD135">(1+X135)*(1+INDEX(fx_rets,$AG135,INDEX(fx_ix,1,BD$3)))-1</f>
        <v>3.013588267483347E-2</v>
      </c>
      <c r="BE135" s="18" cm="1">
        <f t="array" ref="BE135">(1+Y135)*(1+INDEX(fx_rets,$AG135,INDEX(fx_ix,1,BE$3)))-1</f>
        <v>-3.92350137733255E-3</v>
      </c>
      <c r="BF135" s="19">
        <v>130</v>
      </c>
      <c r="BG135" s="18">
        <f t="shared" ref="BG135:BG198" si="79">(1+AH135)/(1+$AF135)-1</f>
        <v>2.0469166666670091E-4</v>
      </c>
      <c r="BH135" s="18">
        <f t="shared" ref="BH135:BH198" si="80">(1+AI135)/(1+$AF135)-1</f>
        <v>5.9219809407207169E-3</v>
      </c>
      <c r="BI135" s="18">
        <f t="shared" ref="BI135:BI198" si="81">(1+AJ135)/(1+$AF135)-1</f>
        <v>3.0178728730491544E-2</v>
      </c>
      <c r="BJ135" s="18">
        <f t="shared" ref="BJ135:BJ198" si="82">(1+AK135)/(1+$AF135)-1</f>
        <v>-3.8239564524764624E-3</v>
      </c>
      <c r="BK135" s="18">
        <f t="shared" ref="BK135:BK198" si="83">(1+AL135)/(1+$AF135)-1</f>
        <v>4.2714878188077066E-4</v>
      </c>
      <c r="BL135" s="18">
        <f t="shared" ref="BL135:BL198" si="84">(1+AM135)/(1+$AF135)-1</f>
        <v>5.8688370782258303E-3</v>
      </c>
      <c r="BM135" s="18">
        <f t="shared" ref="BM135:BM198" si="85">(1+AN135)/(1+$AF135)-1</f>
        <v>3.0023267419238886E-2</v>
      </c>
      <c r="BN135" s="18">
        <f t="shared" ref="BN135:BN198" si="86">(1+AO135)/(1+$AF135)-1</f>
        <v>-3.8538084718755528E-3</v>
      </c>
      <c r="BO135" s="18">
        <f t="shared" ref="BO135:BO198" si="87">(1+AP135)/(1+$AF135)-1</f>
        <v>2.1338756205400156E-3</v>
      </c>
      <c r="BP135" s="18">
        <f t="shared" ref="BP135:BP198" si="88">(1+AQ135)/(1+$AF135)-1</f>
        <v>6.395747685812081E-3</v>
      </c>
      <c r="BQ135" s="18">
        <f t="shared" ref="BQ135:BQ198" si="89">(1+AR135)/(1+$AF135)-1</f>
        <v>3.1335024773460063E-2</v>
      </c>
      <c r="BR135" s="18">
        <f t="shared" ref="BR135:BR198" si="90">(1+AS135)/(1+$AF135)-1</f>
        <v>-4.2239475428004214E-3</v>
      </c>
      <c r="BS135" s="18">
        <f t="shared" ref="BS135:BS198" si="91">(1+AT135)/(1+$AF135)-1</f>
        <v>2.7650612553438148E-3</v>
      </c>
      <c r="BT135" s="18">
        <f t="shared" ref="BT135:BT198" si="92">(1+AU135)/(1+$AF135)-1</f>
        <v>7.6744449530863346E-3</v>
      </c>
      <c r="BU135" s="18">
        <f t="shared" ref="BU135:BU198" si="93">(1+AV135)/(1+$AF135)-1</f>
        <v>2.9321744030946784E-2</v>
      </c>
      <c r="BV135" s="18">
        <f t="shared" ref="BV135:BV198" si="94">(1+AW135)/(1+$AF135)-1</f>
        <v>-5.9976504670045117E-3</v>
      </c>
      <c r="BW135" s="18">
        <f t="shared" ref="BW135:BW198" si="95">(1+AX135)/(1+$AF135)-1</f>
        <v>-1.9752525825859957E-2</v>
      </c>
      <c r="BX135" s="18">
        <f t="shared" ref="BX135:BX198" si="96">(1+AY135)/(1+$AF135)-1</f>
        <v>-3.9646590544018312E-2</v>
      </c>
      <c r="BY135" s="18">
        <f t="shared" ref="BY135:BY198" si="97">(1+AZ135)/(1+$AF135)-1</f>
        <v>1.1825344446267261E-2</v>
      </c>
      <c r="BZ135" s="18">
        <f t="shared" ref="BZ135:BZ198" si="98">(1+BA135)/(1+$AF135)-1</f>
        <v>-1.365065693500378E-2</v>
      </c>
      <c r="CA135" s="18">
        <f t="shared" ref="CA135:CA198" si="99">(1+BB135)/(1+$AF135)-1</f>
        <v>2.0469166666670091E-4</v>
      </c>
      <c r="CB135" s="18">
        <f t="shared" ref="CB135:CB198" si="100">(1+BC135)/(1+$AF135)-1</f>
        <v>5.8106157296338168E-3</v>
      </c>
      <c r="CC135" s="18">
        <f t="shared" ref="CC135:CC198" si="101">(1+BD135)/(1+$AF135)-1</f>
        <v>3.013588267483347E-2</v>
      </c>
      <c r="CD135" s="18">
        <f t="shared" ref="CD135:CD198" si="102">(1+BE135)/(1+$AF135)-1</f>
        <v>-3.92350137733255E-3</v>
      </c>
      <c r="CE135" s="19">
        <v>130</v>
      </c>
      <c r="CF135" s="18">
        <f t="shared" si="77"/>
        <v>2.1338756205400156E-3</v>
      </c>
      <c r="CG135" s="18">
        <f t="shared" si="77"/>
        <v>2.1338756205400156E-3</v>
      </c>
      <c r="CH135" s="18">
        <f t="shared" si="77"/>
        <v>2.1338756205400156E-3</v>
      </c>
      <c r="CI135" s="18">
        <f t="shared" si="77"/>
        <v>0</v>
      </c>
      <c r="CJ135" s="18">
        <f t="shared" si="77"/>
        <v>0</v>
      </c>
      <c r="CK135" s="24">
        <f t="shared" si="77"/>
        <v>2.1338756205400156E-3</v>
      </c>
      <c r="CL135" s="24">
        <f t="shared" si="77"/>
        <v>0</v>
      </c>
    </row>
    <row r="136" spans="1:90" x14ac:dyDescent="0.2">
      <c r="A136" s="19">
        <v>131</v>
      </c>
      <c r="B136" s="16" cm="1">
        <f t="array" ref="B136">INDEX(asset_mu,1,B$3)+INDEX(asset_rets_norm,$A136,B$3)</f>
        <v>2.0291666666665117E-4</v>
      </c>
      <c r="C136" s="16" cm="1">
        <f t="array" ref="C136">INDEX(asset_mu,1,C$3)+INDEX(asset_rets_norm,$A136,C$3)</f>
        <v>3.516666666666076E-4</v>
      </c>
      <c r="D136" s="16" cm="1">
        <f t="array" ref="D136">INDEX(asset_mu,1,D$3)+INDEX(asset_rets_norm,$A136,D$3)</f>
        <v>4.2656666666664633E-4</v>
      </c>
      <c r="E136" s="16" cm="1">
        <f t="array" ref="E136">INDEX(asset_mu,1,E$3)+INDEX(asset_rets_norm,$A136,E$3)</f>
        <v>1.3489999999998365E-4</v>
      </c>
      <c r="F136" s="16" cm="1">
        <f t="array" ref="F136">INDEX(asset_mu,1,F$3)+INDEX(asset_rets_norm,$A136,F$3)</f>
        <v>6.3052015430371529E-4</v>
      </c>
      <c r="G136" s="16" cm="1">
        <f t="array" ref="G136">INDEX(asset_mu,1,G$3)+INDEX(asset_rets_norm,$A136,G$3)</f>
        <v>7.3048609239583341E-4</v>
      </c>
      <c r="H136" s="16" cm="1">
        <f t="array" ref="H136">INDEX(asset_mu,1,H$3)+INDEX(asset_rets_norm,$A136,H$3)</f>
        <v>5.8436395336583188E-4</v>
      </c>
      <c r="I136" s="16" cm="1">
        <f t="array" ref="I136">INDEX(asset_mu,1,I$3)+INDEX(asset_rets_norm,$A136,I$3)</f>
        <v>1.8425850498463033E-4</v>
      </c>
      <c r="J136" s="16" cm="1">
        <f t="array" ref="J136">INDEX(asset_mu,1,J$3)+INDEX(asset_rets_norm,$A136,J$3)</f>
        <v>6.1042683968214554E-3</v>
      </c>
      <c r="K136" s="16" cm="1">
        <f t="array" ref="K136">INDEX(asset_mu,1,K$3)+INDEX(asset_rets_norm,$A136,K$3)</f>
        <v>3.2170664067487781E-3</v>
      </c>
      <c r="L136" s="16" cm="1">
        <f t="array" ref="L136">INDEX(asset_mu,1,L$3)+INDEX(asset_rets_norm,$A136,L$3)</f>
        <v>5.1574811623622437E-3</v>
      </c>
      <c r="M136" s="16" cm="1">
        <f t="array" ref="M136">INDEX(asset_mu,1,M$3)+INDEX(asset_rets_norm,$A136,M$3)</f>
        <v>1.1253692617890691E-3</v>
      </c>
      <c r="N136" s="16" cm="1">
        <f t="array" ref="N136">INDEX(asset_mu,1,N$3)+INDEX(asset_rets_norm,$A136,N$3)</f>
        <v>1.5994341365236312E-2</v>
      </c>
      <c r="O136" s="16" cm="1">
        <f t="array" ref="O136">INDEX(asset_mu,1,O$3)+INDEX(asset_rets_norm,$A136,O$3)</f>
        <v>8.5596972327883492E-3</v>
      </c>
      <c r="P136" s="16" cm="1">
        <f t="array" ref="P136">INDEX(asset_mu,1,P$3)+INDEX(asset_rets_norm,$A136,P$3)</f>
        <v>8.5615880546449311E-3</v>
      </c>
      <c r="Q136" s="16" cm="1">
        <f t="array" ref="Q136">INDEX(asset_mu,1,Q$3)+INDEX(asset_rets_norm,$A136,Q$3)</f>
        <v>5.1247663171583874E-3</v>
      </c>
      <c r="R136" s="16" cm="1">
        <f t="array" ref="R136">INDEX(asset_mu,1,R$3)+INDEX(asset_rets_norm,$A136,R$3)</f>
        <v>5.7353792704111159E-2</v>
      </c>
      <c r="S136" s="16" cm="1">
        <f t="array" ref="S136">INDEX(asset_mu,1,S$3)+INDEX(asset_rets_norm,$A136,S$3)</f>
        <v>1.9591762347366492E-2</v>
      </c>
      <c r="T136" s="16" cm="1">
        <f t="array" ref="T136">INDEX(asset_mu,1,T$3)+INDEX(asset_rets_norm,$A136,T$3)</f>
        <v>2.8967896046228004E-2</v>
      </c>
      <c r="U136" s="16" cm="1">
        <f t="array" ref="U136">INDEX(asset_mu,1,U$3)+INDEX(asset_rets_norm,$A136,U$3)</f>
        <v>-6.868040427554678E-2</v>
      </c>
      <c r="V136" s="16" cm="1">
        <f t="array" ref="V136">INDEX(asset_mu,1,V$3)+INDEX(asset_rets_norm,$A136,V$3)</f>
        <v>2.0291666666665117E-4</v>
      </c>
      <c r="W136" s="16" cm="1">
        <f t="array" ref="W136">INDEX(asset_mu,1,W$3)+INDEX(asset_rets_norm,$A136,W$3)</f>
        <v>3.0691666666665869E-4</v>
      </c>
      <c r="X136" s="16" cm="1">
        <f t="array" ref="X136">INDEX(asset_mu,1,X$3)+INDEX(asset_rets_norm,$A136,X$3)</f>
        <v>4.2649999999994147E-4</v>
      </c>
      <c r="Y136" s="16" cm="1">
        <f t="array" ref="Y136">INDEX(asset_mu,1,Y$3)+INDEX(asset_rets_norm,$A136,Y$3)</f>
        <v>8.7333333333439205E-5</v>
      </c>
      <c r="Z136" s="19">
        <v>131</v>
      </c>
      <c r="AA136" s="16" cm="1">
        <f t="array" ref="AA136">INDEX(fx_mu,1,AA$3)+INDEX(fx_rets_norm,$A136,AA$3)</f>
        <v>0</v>
      </c>
      <c r="AB136" s="16" cm="1">
        <f t="array" ref="AB136">INDEX(fx_mu,1,AB$3)+INDEX(fx_rets_norm,$A136,AB$3)</f>
        <v>1.9165760765871433E-2</v>
      </c>
      <c r="AC136" s="16" cm="1">
        <f t="array" ref="AC136">INDEX(fx_mu,1,AC$3)+INDEX(fx_rets_norm,$A136,AC$3)</f>
        <v>4.7558830222039431E-4</v>
      </c>
      <c r="AD136" s="16" cm="1">
        <f t="array" ref="AD136">INDEX(fx_mu,1,AD$3)+INDEX(fx_rets_norm,$A136,AD$3)</f>
        <v>4.2835933900691535E-2</v>
      </c>
      <c r="AE136" s="19">
        <v>131</v>
      </c>
      <c r="AF136" s="16">
        <f t="shared" si="78"/>
        <v>0</v>
      </c>
      <c r="AG136" s="19">
        <v>131</v>
      </c>
      <c r="AH136" s="18" cm="1">
        <f t="array" ref="AH136">(1+B136)*(1+INDEX(fx_rets,$AG136,INDEX(fx_ix,1,AH$3)))-1</f>
        <v>2.0291666666660824E-4</v>
      </c>
      <c r="AI136" s="18" cm="1">
        <f t="array" ref="AI136">(1+C136)*(1+INDEX(fx_rets,$AG136,INDEX(fx_ix,1,AI$3)))-1</f>
        <v>1.9524167391740788E-2</v>
      </c>
      <c r="AJ136" s="18" cm="1">
        <f t="array" ref="AJ136">(1+D136)*(1+INDEX(fx_rets,$AG136,INDEX(fx_ix,1,AJ$3)))-1</f>
        <v>9.0235783900394217E-4</v>
      </c>
      <c r="AK136" s="18" cm="1">
        <f t="array" ref="AK136">(1+E136)*(1+INDEX(fx_rets,$AG136,INDEX(fx_ix,1,AK$3)))-1</f>
        <v>4.2976612468174746E-2</v>
      </c>
      <c r="AL136" s="18" cm="1">
        <f t="array" ref="AL136">(1+F136)*(1+INDEX(fx_rets,$AG136,INDEX(fx_ix,1,AL$3)))-1</f>
        <v>6.3052015430375974E-4</v>
      </c>
      <c r="AM136" s="18" cm="1">
        <f t="array" ref="AM136">(1+G136)*(1+INDEX(fx_rets,$AG136,INDEX(fx_ix,1,AM$3)))-1</f>
        <v>1.9910247179957041E-2</v>
      </c>
      <c r="AN136" s="18" cm="1">
        <f t="array" ref="AN136">(1+H136)*(1+INDEX(fx_rets,$AG136,INDEX(fx_ix,1,AN$3)))-1</f>
        <v>1.0602301722466567E-3</v>
      </c>
      <c r="AO136" s="18" cm="1">
        <f t="array" ref="AO136">(1+I136)*(1+INDEX(fx_rets,$AG136,INDEX(fx_ix,1,AO$3)))-1</f>
        <v>4.3028085290816476E-2</v>
      </c>
      <c r="AP136" s="18" cm="1">
        <f t="array" ref="AP136">(1+J136)*(1+INDEX(fx_rets,$AG136,INDEX(fx_ix,1,AP$3)))-1</f>
        <v>6.1042683968215439E-3</v>
      </c>
      <c r="AQ136" s="18" cm="1">
        <f t="array" ref="AQ136">(1+K136)*(1+INDEX(fx_rets,$AG136,INDEX(fx_ix,1,AQ$3)))-1</f>
        <v>2.2444484697740075E-2</v>
      </c>
      <c r="AR136" s="18" cm="1">
        <f t="array" ref="AR136">(1+L136)*(1+INDEX(fx_rets,$AG136,INDEX(fx_ix,1,AR$3)))-1</f>
        <v>5.6355223022925838E-3</v>
      </c>
      <c r="AS136" s="18" cm="1">
        <f t="array" ref="AS136">(1+M136)*(1+INDEX(fx_rets,$AG136,INDEX(fx_ix,1,AS$3)))-1</f>
        <v>4.4009509405792402E-2</v>
      </c>
      <c r="AT136" s="18" cm="1">
        <f t="array" ref="AT136">(1+N136)*(1+INDEX(fx_rets,$AG136,INDEX(fx_ix,1,AT$3)))-1</f>
        <v>1.5994341365236364E-2</v>
      </c>
      <c r="AU136" s="18" cm="1">
        <f t="array" ref="AU136">(1+O136)*(1+INDEX(fx_rets,$AG136,INDEX(fx_ix,1,AU$3)))-1</f>
        <v>2.7889511108051712E-2</v>
      </c>
      <c r="AV136" s="18" cm="1">
        <f t="array" ref="AV136">(1+P136)*(1+INDEX(fx_rets,$AG136,INDEX(fx_ix,1,AV$3)))-1</f>
        <v>9.0412481479926754E-3</v>
      </c>
      <c r="AW136" s="18" cm="1">
        <f t="array" ref="AW136">(1+Q136)*(1+INDEX(fx_rets,$AG136,INDEX(fx_ix,1,AW$3)))-1</f>
        <v>4.8180224369068103E-2</v>
      </c>
      <c r="AX136" s="18" cm="1">
        <f t="array" ref="AX136">(1+R136)*(1+INDEX(fx_rets,$AG136,INDEX(fx_ix,1,AX$3)))-1</f>
        <v>5.7353792704111228E-2</v>
      </c>
      <c r="AY136" s="18" cm="1">
        <f t="array" ref="AY136">(1+S136)*(1+INDEX(fx_rets,$AG136,INDEX(fx_ix,1,AY$3)))-1</f>
        <v>3.9133014143369449E-2</v>
      </c>
      <c r="AZ136" s="18" cm="1">
        <f t="array" ref="AZ136">(1+T136)*(1+INDEX(fx_rets,$AG136,INDEX(fx_ix,1,AZ$3)))-1</f>
        <v>2.9457261140948043E-2</v>
      </c>
      <c r="BA136" s="18" cm="1">
        <f t="array" ref="BA136">(1+U136)*(1+INDEX(fx_rets,$AG136,INDEX(fx_ix,1,BA$3)))-1</f>
        <v>-2.8786459632675232E-2</v>
      </c>
      <c r="BB136" s="18" cm="1">
        <f t="array" ref="BB136">(1+V136)*(1+INDEX(fx_rets,$AG136,INDEX(fx_ix,1,BB$3)))-1</f>
        <v>2.0291666666660824E-4</v>
      </c>
      <c r="BC136" s="18" cm="1">
        <f t="array" ref="BC136">(1+W136)*(1+INDEX(fx_rets,$AG136,INDEX(fx_ix,1,BC$3)))-1</f>
        <v>1.9478559723946631E-2</v>
      </c>
      <c r="BD136" s="18" cm="1">
        <f t="array" ref="BD136">(1+X136)*(1+INDEX(fx_rets,$AG136,INDEX(fx_ix,1,BD$3)))-1</f>
        <v>9.0229114063133942E-4</v>
      </c>
      <c r="BE136" s="18" cm="1">
        <f t="array" ref="BE136">(1+Y136)*(1+INDEX(fx_rets,$AG136,INDEX(fx_ix,1,BE$3)))-1</f>
        <v>4.2927008238919262E-2</v>
      </c>
      <c r="BF136" s="19">
        <v>131</v>
      </c>
      <c r="BG136" s="18">
        <f t="shared" si="79"/>
        <v>2.0291666666660824E-4</v>
      </c>
      <c r="BH136" s="18">
        <f t="shared" si="80"/>
        <v>1.9524167391740788E-2</v>
      </c>
      <c r="BI136" s="18">
        <f t="shared" si="81"/>
        <v>9.0235783900394217E-4</v>
      </c>
      <c r="BJ136" s="18">
        <f t="shared" si="82"/>
        <v>4.2976612468174746E-2</v>
      </c>
      <c r="BK136" s="18">
        <f t="shared" si="83"/>
        <v>6.3052015430375974E-4</v>
      </c>
      <c r="BL136" s="18">
        <f t="shared" si="84"/>
        <v>1.9910247179957041E-2</v>
      </c>
      <c r="BM136" s="18">
        <f t="shared" si="85"/>
        <v>1.0602301722466567E-3</v>
      </c>
      <c r="BN136" s="18">
        <f t="shared" si="86"/>
        <v>4.3028085290816476E-2</v>
      </c>
      <c r="BO136" s="18">
        <f t="shared" si="87"/>
        <v>6.1042683968215439E-3</v>
      </c>
      <c r="BP136" s="18">
        <f t="shared" si="88"/>
        <v>2.2444484697740075E-2</v>
      </c>
      <c r="BQ136" s="18">
        <f t="shared" si="89"/>
        <v>5.6355223022925838E-3</v>
      </c>
      <c r="BR136" s="18">
        <f t="shared" si="90"/>
        <v>4.4009509405792402E-2</v>
      </c>
      <c r="BS136" s="18">
        <f t="shared" si="91"/>
        <v>1.5994341365236364E-2</v>
      </c>
      <c r="BT136" s="18">
        <f t="shared" si="92"/>
        <v>2.7889511108051712E-2</v>
      </c>
      <c r="BU136" s="18">
        <f t="shared" si="93"/>
        <v>9.0412481479926754E-3</v>
      </c>
      <c r="BV136" s="18">
        <f t="shared" si="94"/>
        <v>4.8180224369068103E-2</v>
      </c>
      <c r="BW136" s="18">
        <f t="shared" si="95"/>
        <v>5.7353792704111228E-2</v>
      </c>
      <c r="BX136" s="18">
        <f t="shared" si="96"/>
        <v>3.9133014143369449E-2</v>
      </c>
      <c r="BY136" s="18">
        <f t="shared" si="97"/>
        <v>2.9457261140948043E-2</v>
      </c>
      <c r="BZ136" s="18">
        <f t="shared" si="98"/>
        <v>-2.8786459632675232E-2</v>
      </c>
      <c r="CA136" s="18">
        <f t="shared" si="99"/>
        <v>2.0291666666660824E-4</v>
      </c>
      <c r="CB136" s="18">
        <f t="shared" si="100"/>
        <v>1.9478559723946631E-2</v>
      </c>
      <c r="CC136" s="18">
        <f t="shared" si="101"/>
        <v>9.0229114063133942E-4</v>
      </c>
      <c r="CD136" s="18">
        <f t="shared" si="102"/>
        <v>4.2927008238919262E-2</v>
      </c>
      <c r="CE136" s="19">
        <v>131</v>
      </c>
      <c r="CF136" s="18">
        <f t="shared" ref="CF136:CL145" si="103">SUMPRODUCT(INDEX(port_wts,CF$3,),$BG136:$CD136)</f>
        <v>6.1042683968215439E-3</v>
      </c>
      <c r="CG136" s="18">
        <f t="shared" si="103"/>
        <v>6.1042683968215439E-3</v>
      </c>
      <c r="CH136" s="18">
        <f t="shared" si="103"/>
        <v>6.1042683968215439E-3</v>
      </c>
      <c r="CI136" s="18">
        <f t="shared" si="103"/>
        <v>0</v>
      </c>
      <c r="CJ136" s="18">
        <f t="shared" si="103"/>
        <v>0</v>
      </c>
      <c r="CK136" s="24">
        <f t="shared" si="103"/>
        <v>6.1042683968215439E-3</v>
      </c>
      <c r="CL136" s="24">
        <f t="shared" si="103"/>
        <v>0</v>
      </c>
    </row>
    <row r="137" spans="1:90" x14ac:dyDescent="0.2">
      <c r="A137" s="19">
        <v>132</v>
      </c>
      <c r="B137" s="16" cm="1">
        <f t="array" ref="B137">INDEX(asset_mu,1,B$3)+INDEX(asset_rets_norm,$A137,B$3)</f>
        <v>1.9609166666665094E-4</v>
      </c>
      <c r="C137" s="16" cm="1">
        <f t="array" ref="C137">INDEX(asset_mu,1,C$3)+INDEX(asset_rets_norm,$A137,C$3)</f>
        <v>3.9333333333327434E-4</v>
      </c>
      <c r="D137" s="16" cm="1">
        <f t="array" ref="D137">INDEX(asset_mu,1,D$3)+INDEX(asset_rets_norm,$A137,D$3)</f>
        <v>4.2708333333331297E-4</v>
      </c>
      <c r="E137" s="16" cm="1">
        <f t="array" ref="E137">INDEX(asset_mu,1,E$3)+INDEX(asset_rets_norm,$A137,E$3)</f>
        <v>1.4791666666665032E-4</v>
      </c>
      <c r="F137" s="16" cm="1">
        <f t="array" ref="F137">INDEX(asset_mu,1,F$3)+INDEX(asset_rets_norm,$A137,F$3)</f>
        <v>-4.7135173755135078E-4</v>
      </c>
      <c r="G137" s="16" cm="1">
        <f t="array" ref="G137">INDEX(asset_mu,1,G$3)+INDEX(asset_rets_norm,$A137,G$3)</f>
        <v>6.8034442436486599E-4</v>
      </c>
      <c r="H137" s="16" cm="1">
        <f t="array" ref="H137">INDEX(asset_mu,1,H$3)+INDEX(asset_rets_norm,$A137,H$3)</f>
        <v>8.616727941171084E-5</v>
      </c>
      <c r="I137" s="16" cm="1">
        <f t="array" ref="I137">INDEX(asset_mu,1,I$3)+INDEX(asset_rets_norm,$A137,I$3)</f>
        <v>2.4240073689810201E-4</v>
      </c>
      <c r="J137" s="16" cm="1">
        <f t="array" ref="J137">INDEX(asset_mu,1,J$3)+INDEX(asset_rets_norm,$A137,J$3)</f>
        <v>-7.9043772051671009E-3</v>
      </c>
      <c r="K137" s="16" cm="1">
        <f t="array" ref="K137">INDEX(asset_mu,1,K$3)+INDEX(asset_rets_norm,$A137,K$3)</f>
        <v>7.7494050596670062E-4</v>
      </c>
      <c r="L137" s="16" cm="1">
        <f t="array" ref="L137">INDEX(asset_mu,1,L$3)+INDEX(asset_rets_norm,$A137,L$3)</f>
        <v>-2.1957133350464335E-3</v>
      </c>
      <c r="M137" s="16" cm="1">
        <f t="array" ref="M137">INDEX(asset_mu,1,M$3)+INDEX(asset_rets_norm,$A137,M$3)</f>
        <v>1.4831930805140252E-3</v>
      </c>
      <c r="N137" s="16" cm="1">
        <f t="array" ref="N137">INDEX(asset_mu,1,N$3)+INDEX(asset_rets_norm,$A137,N$3)</f>
        <v>-2.1187251858202302E-2</v>
      </c>
      <c r="O137" s="16" cm="1">
        <f t="array" ref="O137">INDEX(asset_mu,1,O$3)+INDEX(asset_rets_norm,$A137,O$3)</f>
        <v>-3.6573504897473861E-3</v>
      </c>
      <c r="P137" s="16" cm="1">
        <f t="array" ref="P137">INDEX(asset_mu,1,P$3)+INDEX(asset_rets_norm,$A137,P$3)</f>
        <v>-5.6450807782431941E-3</v>
      </c>
      <c r="Q137" s="16" cm="1">
        <f t="array" ref="Q137">INDEX(asset_mu,1,Q$3)+INDEX(asset_rets_norm,$A137,Q$3)</f>
        <v>3.2063593467600315E-3</v>
      </c>
      <c r="R137" s="16" cm="1">
        <f t="array" ref="R137">INDEX(asset_mu,1,R$3)+INDEX(asset_rets_norm,$A137,R$3)</f>
        <v>1.7770597738287302E-2</v>
      </c>
      <c r="S137" s="16" cm="1">
        <f t="array" ref="S137">INDEX(asset_mu,1,S$3)+INDEX(asset_rets_norm,$A137,S$3)</f>
        <v>5.9955313254088885E-2</v>
      </c>
      <c r="T137" s="16" cm="1">
        <f t="array" ref="T137">INDEX(asset_mu,1,T$3)+INDEX(asset_rets_norm,$A137,T$3)</f>
        <v>4.280749343053307E-2</v>
      </c>
      <c r="U137" s="16" cm="1">
        <f t="array" ref="U137">INDEX(asset_mu,1,U$3)+INDEX(asset_rets_norm,$A137,U$3)</f>
        <v>0.12849859023813481</v>
      </c>
      <c r="V137" s="16" cm="1">
        <f t="array" ref="V137">INDEX(asset_mu,1,V$3)+INDEX(asset_rets_norm,$A137,V$3)</f>
        <v>1.9609166666665094E-4</v>
      </c>
      <c r="W137" s="16" cm="1">
        <f t="array" ref="W137">INDEX(asset_mu,1,W$3)+INDEX(asset_rets_norm,$A137,W$3)</f>
        <v>3.0191666666665867E-4</v>
      </c>
      <c r="X137" s="16" cm="1">
        <f t="array" ref="X137">INDEX(asset_mu,1,X$3)+INDEX(asset_rets_norm,$A137,X$3)</f>
        <v>3.9733333333327476E-4</v>
      </c>
      <c r="Y137" s="16" cm="1">
        <f t="array" ref="Y137">INDEX(asset_mu,1,Y$3)+INDEX(asset_rets_norm,$A137,Y$3)</f>
        <v>5.5916666666772552E-5</v>
      </c>
      <c r="Z137" s="19">
        <v>132</v>
      </c>
      <c r="AA137" s="16" cm="1">
        <f t="array" ref="AA137">INDEX(fx_mu,1,AA$3)+INDEX(fx_rets_norm,$A137,AA$3)</f>
        <v>0</v>
      </c>
      <c r="AB137" s="16" cm="1">
        <f t="array" ref="AB137">INDEX(fx_mu,1,AB$3)+INDEX(fx_rets_norm,$A137,AB$3)</f>
        <v>-4.4894299821072368E-2</v>
      </c>
      <c r="AC137" s="16" cm="1">
        <f t="array" ref="AC137">INDEX(fx_mu,1,AC$3)+INDEX(fx_rets_norm,$A137,AC$3)</f>
        <v>-1.5528097451494076E-2</v>
      </c>
      <c r="AD137" s="16" cm="1">
        <f t="array" ref="AD137">INDEX(fx_mu,1,AD$3)+INDEX(fx_rets_norm,$A137,AD$3)</f>
        <v>-7.0911570475719138E-2</v>
      </c>
      <c r="AE137" s="19">
        <v>132</v>
      </c>
      <c r="AF137" s="16">
        <f t="shared" si="78"/>
        <v>0</v>
      </c>
      <c r="AG137" s="19">
        <v>132</v>
      </c>
      <c r="AH137" s="18" cm="1">
        <f t="array" ref="AH137">(1+B137)*(1+INDEX(fx_rets,$AG137,INDEX(fx_ix,1,AH$3)))-1</f>
        <v>1.9609166666656463E-4</v>
      </c>
      <c r="AI137" s="18" cm="1">
        <f t="array" ref="AI137">(1+C137)*(1+INDEX(fx_rets,$AG137,INDEX(fx_ix,1,AI$3)))-1</f>
        <v>-4.4518624912335492E-2</v>
      </c>
      <c r="AJ137" s="18" cm="1">
        <f t="array" ref="AJ137">(1+D137)*(1+INDEX(fx_rets,$AG137,INDEX(fx_ix,1,AJ$3)))-1</f>
        <v>-1.5107645909780643E-2</v>
      </c>
      <c r="AK137" s="18" cm="1">
        <f t="array" ref="AK137">(1+E137)*(1+INDEX(fx_rets,$AG137,INDEX(fx_ix,1,AK$3)))-1</f>
        <v>-7.0774142812185303E-2</v>
      </c>
      <c r="AL137" s="18" cm="1">
        <f t="array" ref="AL137">(1+F137)*(1+INDEX(fx_rets,$AG137,INDEX(fx_ix,1,AL$3)))-1</f>
        <v>-4.7135173755130655E-4</v>
      </c>
      <c r="AM137" s="18" cm="1">
        <f t="array" ref="AM137">(1+G137)*(1+INDEX(fx_rets,$AG137,INDEX(fx_ix,1,AM$3)))-1</f>
        <v>-4.4244498983276648E-2</v>
      </c>
      <c r="AN137" s="18" cm="1">
        <f t="array" ref="AN137">(1+H137)*(1+INDEX(fx_rets,$AG137,INDEX(fx_ix,1,AN$3)))-1</f>
        <v>-1.5443268185994286E-2</v>
      </c>
      <c r="AO137" s="18" cm="1">
        <f t="array" ref="AO137">(1+I137)*(1+INDEX(fx_rets,$AG137,INDEX(fx_ix,1,AO$3)))-1</f>
        <v>-7.0686358755758905E-2</v>
      </c>
      <c r="AP137" s="18" cm="1">
        <f t="array" ref="AP137">(1+J137)*(1+INDEX(fx_rets,$AG137,INDEX(fx_ix,1,AP$3)))-1</f>
        <v>-7.9043772051671235E-3</v>
      </c>
      <c r="AQ137" s="18" cm="1">
        <f t="array" ref="AQ137">(1+K137)*(1+INDEX(fx_rets,$AG137,INDEX(fx_ix,1,AQ$3)))-1</f>
        <v>-4.4154149726524095E-2</v>
      </c>
      <c r="AR137" s="18" cm="1">
        <f t="array" ref="AR137">(1+L137)*(1+INDEX(fx_rets,$AG137,INDEX(fx_ix,1,AR$3)))-1</f>
        <v>-1.7689715535898376E-2</v>
      </c>
      <c r="AS137" s="18" cm="1">
        <f t="array" ref="AS137">(1+M137)*(1+INDEX(fx_rets,$AG137,INDEX(fx_ix,1,AS$3)))-1</f>
        <v>-6.9533552945863164E-2</v>
      </c>
      <c r="AT137" s="18" cm="1">
        <f t="array" ref="AT137">(1+N137)*(1+INDEX(fx_rets,$AG137,INDEX(fx_ix,1,AT$3)))-1</f>
        <v>-2.118725185820225E-2</v>
      </c>
      <c r="AU137" s="18" cm="1">
        <f t="array" ref="AU137">(1+O137)*(1+INDEX(fx_rets,$AG137,INDEX(fx_ix,1,AU$3)))-1</f>
        <v>-4.8387456121382288E-2</v>
      </c>
      <c r="AV137" s="18" cm="1">
        <f t="array" ref="AV137">(1+P137)*(1+INDEX(fx_rets,$AG137,INDEX(fx_ix,1,AV$3)))-1</f>
        <v>-2.1085520865291141E-2</v>
      </c>
      <c r="AW137" s="18" cm="1">
        <f t="array" ref="AW137">(1+Q137)*(1+INDEX(fx_rets,$AG137,INDEX(fx_ix,1,AW$3)))-1</f>
        <v>-6.7932579105747459E-2</v>
      </c>
      <c r="AX137" s="18" cm="1">
        <f t="array" ref="AX137">(1+R137)*(1+INDEX(fx_rets,$AG137,INDEX(fx_ix,1,AX$3)))-1</f>
        <v>1.7770597738287375E-2</v>
      </c>
      <c r="AY137" s="18" cm="1">
        <f t="array" ref="AY137">(1+S137)*(1+INDEX(fx_rets,$AG137,INDEX(fx_ix,1,AY$3)))-1</f>
        <v>1.2369361623921105E-2</v>
      </c>
      <c r="AZ137" s="18" cm="1">
        <f t="array" ref="AZ137">(1+T137)*(1+INDEX(fx_rets,$AG137,INDEX(fx_ix,1,AZ$3)))-1</f>
        <v>2.6614677049395574E-2</v>
      </c>
      <c r="BA137" s="18" cm="1">
        <f t="array" ref="BA137">(1+U137)*(1+INDEX(fx_rets,$AG137,INDEX(fx_ix,1,BA$3)))-1</f>
        <v>4.8474982924713528E-2</v>
      </c>
      <c r="BB137" s="18" cm="1">
        <f t="array" ref="BB137">(1+V137)*(1+INDEX(fx_rets,$AG137,INDEX(fx_ix,1,BB$3)))-1</f>
        <v>1.9609166666656463E-4</v>
      </c>
      <c r="BC137" s="18" cm="1">
        <f t="array" ref="BC137">(1+W137)*(1+INDEX(fx_rets,$AG137,INDEX(fx_ix,1,BC$3)))-1</f>
        <v>-4.4605937491760006E-2</v>
      </c>
      <c r="BD137" s="18" cm="1">
        <f t="array" ref="BD137">(1+X137)*(1+INDEX(fx_rets,$AG137,INDEX(fx_ix,1,BD$3)))-1</f>
        <v>-1.5136933948881492E-2</v>
      </c>
      <c r="BE137" s="18" cm="1">
        <f t="array" ref="BE137">(1+Y137)*(1+INDEX(fx_rets,$AG137,INDEX(fx_ix,1,BE$3)))-1</f>
        <v>-7.0859618947701541E-2</v>
      </c>
      <c r="BF137" s="19">
        <v>132</v>
      </c>
      <c r="BG137" s="18">
        <f t="shared" si="79"/>
        <v>1.9609166666656463E-4</v>
      </c>
      <c r="BH137" s="18">
        <f t="shared" si="80"/>
        <v>-4.4518624912335492E-2</v>
      </c>
      <c r="BI137" s="18">
        <f t="shared" si="81"/>
        <v>-1.5107645909780643E-2</v>
      </c>
      <c r="BJ137" s="18">
        <f t="shared" si="82"/>
        <v>-7.0774142812185303E-2</v>
      </c>
      <c r="BK137" s="18">
        <f t="shared" si="83"/>
        <v>-4.7135173755130655E-4</v>
      </c>
      <c r="BL137" s="18">
        <f t="shared" si="84"/>
        <v>-4.4244498983276648E-2</v>
      </c>
      <c r="BM137" s="18">
        <f t="shared" si="85"/>
        <v>-1.5443268185994286E-2</v>
      </c>
      <c r="BN137" s="18">
        <f t="shared" si="86"/>
        <v>-7.0686358755758905E-2</v>
      </c>
      <c r="BO137" s="18">
        <f t="shared" si="87"/>
        <v>-7.9043772051671235E-3</v>
      </c>
      <c r="BP137" s="18">
        <f t="shared" si="88"/>
        <v>-4.4154149726524095E-2</v>
      </c>
      <c r="BQ137" s="18">
        <f t="shared" si="89"/>
        <v>-1.7689715535898376E-2</v>
      </c>
      <c r="BR137" s="18">
        <f t="shared" si="90"/>
        <v>-6.9533552945863164E-2</v>
      </c>
      <c r="BS137" s="18">
        <f t="shared" si="91"/>
        <v>-2.118725185820225E-2</v>
      </c>
      <c r="BT137" s="18">
        <f t="shared" si="92"/>
        <v>-4.8387456121382288E-2</v>
      </c>
      <c r="BU137" s="18">
        <f t="shared" si="93"/>
        <v>-2.1085520865291141E-2</v>
      </c>
      <c r="BV137" s="18">
        <f t="shared" si="94"/>
        <v>-6.7932579105747459E-2</v>
      </c>
      <c r="BW137" s="18">
        <f t="shared" si="95"/>
        <v>1.7770597738287375E-2</v>
      </c>
      <c r="BX137" s="18">
        <f t="shared" si="96"/>
        <v>1.2369361623921105E-2</v>
      </c>
      <c r="BY137" s="18">
        <f t="shared" si="97"/>
        <v>2.6614677049395574E-2</v>
      </c>
      <c r="BZ137" s="18">
        <f t="shared" si="98"/>
        <v>4.8474982924713528E-2</v>
      </c>
      <c r="CA137" s="18">
        <f t="shared" si="99"/>
        <v>1.9609166666656463E-4</v>
      </c>
      <c r="CB137" s="18">
        <f t="shared" si="100"/>
        <v>-4.4605937491760006E-2</v>
      </c>
      <c r="CC137" s="18">
        <f t="shared" si="101"/>
        <v>-1.5136933948881492E-2</v>
      </c>
      <c r="CD137" s="18">
        <f t="shared" si="102"/>
        <v>-7.0859618947701541E-2</v>
      </c>
      <c r="CE137" s="19">
        <v>132</v>
      </c>
      <c r="CF137" s="18">
        <f t="shared" si="103"/>
        <v>-7.9043772051671235E-3</v>
      </c>
      <c r="CG137" s="18">
        <f t="shared" si="103"/>
        <v>-7.9043772051671235E-3</v>
      </c>
      <c r="CH137" s="18">
        <f t="shared" si="103"/>
        <v>-7.9043772051671235E-3</v>
      </c>
      <c r="CI137" s="18">
        <f t="shared" si="103"/>
        <v>0</v>
      </c>
      <c r="CJ137" s="18">
        <f t="shared" si="103"/>
        <v>0</v>
      </c>
      <c r="CK137" s="24">
        <f t="shared" si="103"/>
        <v>-7.9043772051671235E-3</v>
      </c>
      <c r="CL137" s="24">
        <f t="shared" si="103"/>
        <v>0</v>
      </c>
    </row>
    <row r="138" spans="1:90" x14ac:dyDescent="0.2">
      <c r="A138" s="19">
        <v>133</v>
      </c>
      <c r="B138" s="16" cm="1">
        <f t="array" ref="B138">INDEX(asset_mu,1,B$3)+INDEX(asset_rets_norm,$A138,B$3)</f>
        <v>1.9244999999998443E-4</v>
      </c>
      <c r="C138" s="16" cm="1">
        <f t="array" ref="C138">INDEX(asset_mu,1,C$3)+INDEX(asset_rets_norm,$A138,C$3)</f>
        <v>3.7749999999994103E-4</v>
      </c>
      <c r="D138" s="16" cm="1">
        <f t="array" ref="D138">INDEX(asset_mu,1,D$3)+INDEX(asset_rets_norm,$A138,D$3)</f>
        <v>4.2916666666664629E-4</v>
      </c>
      <c r="E138" s="16" cm="1">
        <f t="array" ref="E138">INDEX(asset_mu,1,E$3)+INDEX(asset_rets_norm,$A138,E$3)</f>
        <v>1.3749999999998366E-4</v>
      </c>
      <c r="F138" s="16" cm="1">
        <f t="array" ref="F138">INDEX(asset_mu,1,F$3)+INDEX(asset_rets_norm,$A138,F$3)</f>
        <v>9.5803984055815579E-4</v>
      </c>
      <c r="G138" s="16" cm="1">
        <f t="array" ref="G138">INDEX(asset_mu,1,G$3)+INDEX(asset_rets_norm,$A138,G$3)</f>
        <v>1.0410691142415563E-3</v>
      </c>
      <c r="H138" s="16" cm="1">
        <f t="array" ref="H138">INDEX(asset_mu,1,H$3)+INDEX(asset_rets_norm,$A138,H$3)</f>
        <v>4.4037259350740107E-4</v>
      </c>
      <c r="I138" s="16" cm="1">
        <f t="array" ref="I138">INDEX(asset_mu,1,I$3)+INDEX(asset_rets_norm,$A138,I$3)</f>
        <v>2.5203567274148541E-4</v>
      </c>
      <c r="J138" s="16" cm="1">
        <f t="array" ref="J138">INDEX(asset_mu,1,J$3)+INDEX(asset_rets_norm,$A138,J$3)</f>
        <v>7.5846709614272537E-3</v>
      </c>
      <c r="K138" s="16" cm="1">
        <f t="array" ref="K138">INDEX(asset_mu,1,K$3)+INDEX(asset_rets_norm,$A138,K$3)</f>
        <v>4.0999592604471363E-3</v>
      </c>
      <c r="L138" s="16" cm="1">
        <f t="array" ref="L138">INDEX(asset_mu,1,L$3)+INDEX(asset_rets_norm,$A138,L$3)</f>
        <v>2.4514699740325508E-3</v>
      </c>
      <c r="M138" s="16" cm="1">
        <f t="array" ref="M138">INDEX(asset_mu,1,M$3)+INDEX(asset_rets_norm,$A138,M$3)</f>
        <v>2.1305563350303695E-4</v>
      </c>
      <c r="N138" s="16" cm="1">
        <f t="array" ref="N138">INDEX(asset_mu,1,N$3)+INDEX(asset_rets_norm,$A138,N$3)</f>
        <v>1.5659953898436722E-2</v>
      </c>
      <c r="O138" s="16" cm="1">
        <f t="array" ref="O138">INDEX(asset_mu,1,O$3)+INDEX(asset_rets_norm,$A138,O$3)</f>
        <v>1.1136436865281513E-2</v>
      </c>
      <c r="P138" s="16" cm="1">
        <f t="array" ref="P138">INDEX(asset_mu,1,P$3)+INDEX(asset_rets_norm,$A138,P$3)</f>
        <v>4.2508331130891811E-3</v>
      </c>
      <c r="Q138" s="16" cm="1">
        <f t="array" ref="Q138">INDEX(asset_mu,1,Q$3)+INDEX(asset_rets_norm,$A138,Q$3)</f>
        <v>2.2973310655580376E-4</v>
      </c>
      <c r="R138" s="16" cm="1">
        <f t="array" ref="R138">INDEX(asset_mu,1,R$3)+INDEX(asset_rets_norm,$A138,R$3)</f>
        <v>-3.6974262397991245E-2</v>
      </c>
      <c r="S138" s="16" cm="1">
        <f t="array" ref="S138">INDEX(asset_mu,1,S$3)+INDEX(asset_rets_norm,$A138,S$3)</f>
        <v>-6.345110895256599E-2</v>
      </c>
      <c r="T138" s="16" cm="1">
        <f t="array" ref="T138">INDEX(asset_mu,1,T$3)+INDEX(asset_rets_norm,$A138,T$3)</f>
        <v>-4.1449283930181394E-2</v>
      </c>
      <c r="U138" s="16" cm="1">
        <f t="array" ref="U138">INDEX(asset_mu,1,U$3)+INDEX(asset_rets_norm,$A138,U$3)</f>
        <v>-3.3034843985268909E-2</v>
      </c>
      <c r="V138" s="16" cm="1">
        <f t="array" ref="V138">INDEX(asset_mu,1,V$3)+INDEX(asset_rets_norm,$A138,V$3)</f>
        <v>1.9244999999998443E-4</v>
      </c>
      <c r="W138" s="16" cm="1">
        <f t="array" ref="W138">INDEX(asset_mu,1,W$3)+INDEX(asset_rets_norm,$A138,W$3)</f>
        <v>2.463333333333253E-4</v>
      </c>
      <c r="X138" s="16" cm="1">
        <f t="array" ref="X138">INDEX(asset_mu,1,X$3)+INDEX(asset_rets_norm,$A138,X$3)</f>
        <v>3.889166666666082E-4</v>
      </c>
      <c r="Y138" s="16" cm="1">
        <f t="array" ref="Y138">INDEX(asset_mu,1,Y$3)+INDEX(asset_rets_norm,$A138,Y$3)</f>
        <v>5.4833333333439208E-5</v>
      </c>
      <c r="Z138" s="19">
        <v>133</v>
      </c>
      <c r="AA138" s="16" cm="1">
        <f t="array" ref="AA138">INDEX(fx_mu,1,AA$3)+INDEX(fx_rets_norm,$A138,AA$3)</f>
        <v>0</v>
      </c>
      <c r="AB138" s="16" cm="1">
        <f t="array" ref="AB138">INDEX(fx_mu,1,AB$3)+INDEX(fx_rets_norm,$A138,AB$3)</f>
        <v>-3.2753207332127686E-2</v>
      </c>
      <c r="AC138" s="16" cm="1">
        <f t="array" ref="AC138">INDEX(fx_mu,1,AC$3)+INDEX(fx_rets_norm,$A138,AC$3)</f>
        <v>-1.0704577965517707E-2</v>
      </c>
      <c r="AD138" s="16" cm="1">
        <f t="array" ref="AD138">INDEX(fx_mu,1,AD$3)+INDEX(fx_rets_norm,$A138,AD$3)</f>
        <v>3.0823212276958192E-2</v>
      </c>
      <c r="AE138" s="19">
        <v>133</v>
      </c>
      <c r="AF138" s="16">
        <f t="shared" si="78"/>
        <v>0</v>
      </c>
      <c r="AG138" s="19">
        <v>133</v>
      </c>
      <c r="AH138" s="18" cm="1">
        <f t="array" ref="AH138">(1+B138)*(1+INDEX(fx_rets,$AG138,INDEX(fx_ix,1,AH$3)))-1</f>
        <v>1.9244999999989965E-4</v>
      </c>
      <c r="AI138" s="18" cm="1">
        <f t="array" ref="AI138">(1+C138)*(1+INDEX(fx_rets,$AG138,INDEX(fx_ix,1,AI$3)))-1</f>
        <v>-3.2388071667895701E-2</v>
      </c>
      <c r="AJ138" s="18" cm="1">
        <f t="array" ref="AJ138">(1+D138)*(1+INDEX(fx_rets,$AG138,INDEX(fx_ix,1,AJ$3)))-1</f>
        <v>-1.028000534689455E-2</v>
      </c>
      <c r="AK138" s="18" cm="1">
        <f t="array" ref="AK138">(1+E138)*(1+INDEX(fx_rets,$AG138,INDEX(fx_ix,1,AK$3)))-1</f>
        <v>3.0964950468646224E-2</v>
      </c>
      <c r="AL138" s="18" cm="1">
        <f t="array" ref="AL138">(1+F138)*(1+INDEX(fx_rets,$AG138,INDEX(fx_ix,1,AL$3)))-1</f>
        <v>9.5803984055820024E-4</v>
      </c>
      <c r="AM138" s="18" cm="1">
        <f t="array" ref="AM138">(1+G138)*(1+INDEX(fx_rets,$AG138,INDEX(fx_ix,1,AM$3)))-1</f>
        <v>-3.1746236570432074E-2</v>
      </c>
      <c r="AN138" s="18" cm="1">
        <f t="array" ref="AN138">(1+H138)*(1+INDEX(fx_rets,$AG138,INDEX(fx_ix,1,AN$3)))-1</f>
        <v>-1.0268919374771368E-2</v>
      </c>
      <c r="AO138" s="18" cm="1">
        <f t="array" ref="AO138">(1+I138)*(1+INDEX(fx_rets,$AG138,INDEX(fx_ix,1,AO$3)))-1</f>
        <v>3.1083016498742122E-2</v>
      </c>
      <c r="AP138" s="18" cm="1">
        <f t="array" ref="AP138">(1+J138)*(1+INDEX(fx_rets,$AG138,INDEX(fx_ix,1,AP$3)))-1</f>
        <v>7.5846709614273422E-3</v>
      </c>
      <c r="AQ138" s="18" cm="1">
        <f t="array" ref="AQ138">(1+K138)*(1+INDEX(fx_rets,$AG138,INDEX(fx_ix,1,AQ$3)))-1</f>
        <v>-2.8787534887391275E-2</v>
      </c>
      <c r="AR138" s="18" cm="1">
        <f t="array" ref="AR138">(1+L138)*(1+INDEX(fx_rets,$AG138,INDEX(fx_ix,1,AR$3)))-1</f>
        <v>-8.2793499429523187E-3</v>
      </c>
      <c r="AS138" s="18" cm="1">
        <f t="array" ref="AS138">(1+M138)*(1+INDEX(fx_rets,$AG138,INDEX(fx_ix,1,AS$3)))-1</f>
        <v>3.1042834969479571E-2</v>
      </c>
      <c r="AT138" s="18" cm="1">
        <f t="array" ref="AT138">(1+N138)*(1+INDEX(fx_rets,$AG138,INDEX(fx_ix,1,AT$3)))-1</f>
        <v>1.5659953898436774E-2</v>
      </c>
      <c r="AU138" s="18" cm="1">
        <f t="array" ref="AU138">(1+O138)*(1+INDEX(fx_rets,$AG138,INDEX(fx_ix,1,AU$3)))-1</f>
        <v>-2.1981524492435844E-2</v>
      </c>
      <c r="AV138" s="18" cm="1">
        <f t="array" ref="AV138">(1+P138)*(1+INDEX(fx_rets,$AG138,INDEX(fx_ix,1,AV$3)))-1</f>
        <v>-6.4992482269059515E-3</v>
      </c>
      <c r="AW138" s="18" cm="1">
        <f t="array" ref="AW138">(1+Q138)*(1+INDEX(fx_rets,$AG138,INDEX(fx_ix,1,AW$3)))-1</f>
        <v>3.1060026495824511E-2</v>
      </c>
      <c r="AX138" s="18" cm="1">
        <f t="array" ref="AX138">(1+R138)*(1+INDEX(fx_rets,$AG138,INDEX(fx_ix,1,AX$3)))-1</f>
        <v>-3.6974262397991287E-2</v>
      </c>
      <c r="AY138" s="18" cm="1">
        <f t="array" ref="AY138">(1+S138)*(1+INDEX(fx_rets,$AG138,INDEX(fx_ix,1,AY$3)))-1</f>
        <v>-9.4126088957716902E-2</v>
      </c>
      <c r="AZ138" s="18" cm="1">
        <f t="array" ref="AZ138">(1+T138)*(1+INDEX(fx_rets,$AG138,INDEX(fx_ix,1,AZ$3)))-1</f>
        <v>-5.1710164804253611E-2</v>
      </c>
      <c r="BA138" s="18" cm="1">
        <f t="array" ref="BA138">(1+U138)*(1+INDEX(fx_rets,$AG138,INDEX(fx_ix,1,BA$3)))-1</f>
        <v>-3.2298717170047286E-3</v>
      </c>
      <c r="BB138" s="18" cm="1">
        <f t="array" ref="BB138">(1+V138)*(1+INDEX(fx_rets,$AG138,INDEX(fx_ix,1,BB$3)))-1</f>
        <v>1.9244999999989965E-4</v>
      </c>
      <c r="BC138" s="18" cm="1">
        <f t="array" ref="BC138">(1+W138)*(1+INDEX(fx_rets,$AG138,INDEX(fx_ix,1,BC$3)))-1</f>
        <v>-3.2514942205533859E-2</v>
      </c>
      <c r="BD138" s="18" cm="1">
        <f t="array" ref="BD138">(1+X138)*(1+INDEX(fx_rets,$AG138,INDEX(fx_ix,1,BD$3)))-1</f>
        <v>-1.0319824487631468E-2</v>
      </c>
      <c r="BE138" s="18" cm="1">
        <f t="array" ref="BE138">(1+Y138)*(1+INDEX(fx_rets,$AG138,INDEX(fx_ix,1,BE$3)))-1</f>
        <v>3.0879735749764992E-2</v>
      </c>
      <c r="BF138" s="19">
        <v>133</v>
      </c>
      <c r="BG138" s="18">
        <f t="shared" si="79"/>
        <v>1.9244999999989965E-4</v>
      </c>
      <c r="BH138" s="18">
        <f t="shared" si="80"/>
        <v>-3.2388071667895701E-2</v>
      </c>
      <c r="BI138" s="18">
        <f t="shared" si="81"/>
        <v>-1.028000534689455E-2</v>
      </c>
      <c r="BJ138" s="18">
        <f t="shared" si="82"/>
        <v>3.0964950468646224E-2</v>
      </c>
      <c r="BK138" s="18">
        <f t="shared" si="83"/>
        <v>9.5803984055820024E-4</v>
      </c>
      <c r="BL138" s="18">
        <f t="shared" si="84"/>
        <v>-3.1746236570432074E-2</v>
      </c>
      <c r="BM138" s="18">
        <f t="shared" si="85"/>
        <v>-1.0268919374771368E-2</v>
      </c>
      <c r="BN138" s="18">
        <f t="shared" si="86"/>
        <v>3.1083016498742122E-2</v>
      </c>
      <c r="BO138" s="18">
        <f t="shared" si="87"/>
        <v>7.5846709614273422E-3</v>
      </c>
      <c r="BP138" s="18">
        <f t="shared" si="88"/>
        <v>-2.8787534887391275E-2</v>
      </c>
      <c r="BQ138" s="18">
        <f t="shared" si="89"/>
        <v>-8.2793499429523187E-3</v>
      </c>
      <c r="BR138" s="18">
        <f t="shared" si="90"/>
        <v>3.1042834969479571E-2</v>
      </c>
      <c r="BS138" s="18">
        <f t="shared" si="91"/>
        <v>1.5659953898436774E-2</v>
      </c>
      <c r="BT138" s="18">
        <f t="shared" si="92"/>
        <v>-2.1981524492435844E-2</v>
      </c>
      <c r="BU138" s="18">
        <f t="shared" si="93"/>
        <v>-6.4992482269059515E-3</v>
      </c>
      <c r="BV138" s="18">
        <f t="shared" si="94"/>
        <v>3.1060026495824511E-2</v>
      </c>
      <c r="BW138" s="18">
        <f t="shared" si="95"/>
        <v>-3.6974262397991287E-2</v>
      </c>
      <c r="BX138" s="18">
        <f t="shared" si="96"/>
        <v>-9.4126088957716902E-2</v>
      </c>
      <c r="BY138" s="18">
        <f t="shared" si="97"/>
        <v>-5.1710164804253611E-2</v>
      </c>
      <c r="BZ138" s="18">
        <f t="shared" si="98"/>
        <v>-3.2298717170047286E-3</v>
      </c>
      <c r="CA138" s="18">
        <f t="shared" si="99"/>
        <v>1.9244999999989965E-4</v>
      </c>
      <c r="CB138" s="18">
        <f t="shared" si="100"/>
        <v>-3.2514942205533859E-2</v>
      </c>
      <c r="CC138" s="18">
        <f t="shared" si="101"/>
        <v>-1.0319824487631468E-2</v>
      </c>
      <c r="CD138" s="18">
        <f t="shared" si="102"/>
        <v>3.0879735749764992E-2</v>
      </c>
      <c r="CE138" s="19">
        <v>133</v>
      </c>
      <c r="CF138" s="18">
        <f t="shared" si="103"/>
        <v>7.5846709614273422E-3</v>
      </c>
      <c r="CG138" s="18">
        <f t="shared" si="103"/>
        <v>7.5846709614273422E-3</v>
      </c>
      <c r="CH138" s="18">
        <f t="shared" si="103"/>
        <v>7.5846709614273422E-3</v>
      </c>
      <c r="CI138" s="18">
        <f t="shared" si="103"/>
        <v>0</v>
      </c>
      <c r="CJ138" s="18">
        <f t="shared" si="103"/>
        <v>0</v>
      </c>
      <c r="CK138" s="24">
        <f t="shared" si="103"/>
        <v>7.5846709614273422E-3</v>
      </c>
      <c r="CL138" s="24">
        <f t="shared" si="103"/>
        <v>0</v>
      </c>
    </row>
    <row r="139" spans="1:90" x14ac:dyDescent="0.2">
      <c r="A139" s="19">
        <v>134</v>
      </c>
      <c r="B139" s="16" cm="1">
        <f t="array" ref="B139">INDEX(asset_mu,1,B$3)+INDEX(asset_rets_norm,$A139,B$3)</f>
        <v>1.9088333333331774E-4</v>
      </c>
      <c r="C139" s="16" cm="1">
        <f t="array" ref="C139">INDEX(asset_mu,1,C$3)+INDEX(asset_rets_norm,$A139,C$3)</f>
        <v>3.5499999999994108E-4</v>
      </c>
      <c r="D139" s="16" cm="1">
        <f t="array" ref="D139">INDEX(asset_mu,1,D$3)+INDEX(asset_rets_norm,$A139,D$3)</f>
        <v>4.3073333333331298E-4</v>
      </c>
      <c r="E139" s="16" cm="1">
        <f t="array" ref="E139">INDEX(asset_mu,1,E$3)+INDEX(asset_rets_norm,$A139,E$3)</f>
        <v>1.296916666666503E-4</v>
      </c>
      <c r="F139" s="16" cm="1">
        <f t="array" ref="F139">INDEX(asset_mu,1,F$3)+INDEX(asset_rets_norm,$A139,F$3)</f>
        <v>1.3389801930125951E-4</v>
      </c>
      <c r="G139" s="16" cm="1">
        <f t="array" ref="G139">INDEX(asset_mu,1,G$3)+INDEX(asset_rets_norm,$A139,G$3)</f>
        <v>1.0329116789767234E-3</v>
      </c>
      <c r="H139" s="16" cm="1">
        <f t="array" ref="H139">INDEX(asset_mu,1,H$3)+INDEX(asset_rets_norm,$A139,H$3)</f>
        <v>4.1147144101130414E-4</v>
      </c>
      <c r="I139" s="16" cm="1">
        <f t="array" ref="I139">INDEX(asset_mu,1,I$3)+INDEX(asset_rets_norm,$A139,I$3)</f>
        <v>7.7529897466594079E-5</v>
      </c>
      <c r="J139" s="16" cm="1">
        <f t="array" ref="J139">INDEX(asset_mu,1,J$3)+INDEX(asset_rets_norm,$A139,J$3)</f>
        <v>1.9145334728375651E-3</v>
      </c>
      <c r="K139" s="16" cm="1">
        <f t="array" ref="K139">INDEX(asset_mu,1,K$3)+INDEX(asset_rets_norm,$A139,K$3)</f>
        <v>5.3406998158378322E-3</v>
      </c>
      <c r="L139" s="16" cm="1">
        <f t="array" ref="L139">INDEX(asset_mu,1,L$3)+INDEX(asset_rets_norm,$A139,L$3)</f>
        <v>5.9630066332478811E-3</v>
      </c>
      <c r="M139" s="16" cm="1">
        <f t="array" ref="M139">INDEX(asset_mu,1,M$3)+INDEX(asset_rets_norm,$A139,M$3)</f>
        <v>1.6625190280505068E-4</v>
      </c>
      <c r="N139" s="16" cm="1">
        <f t="array" ref="N139">INDEX(asset_mu,1,N$3)+INDEX(asset_rets_norm,$A139,N$3)</f>
        <v>5.0151093175420701E-3</v>
      </c>
      <c r="O139" s="16" cm="1">
        <f t="array" ref="O139">INDEX(asset_mu,1,O$3)+INDEX(asset_rets_norm,$A139,O$3)</f>
        <v>9.1348775289094852E-3</v>
      </c>
      <c r="P139" s="16" cm="1">
        <f t="array" ref="P139">INDEX(asset_mu,1,P$3)+INDEX(asset_rets_norm,$A139,P$3)</f>
        <v>1.2022206604935937E-2</v>
      </c>
      <c r="Q139" s="16" cm="1">
        <f t="array" ref="Q139">INDEX(asset_mu,1,Q$3)+INDEX(asset_rets_norm,$A139,Q$3)</f>
        <v>3.8280056896264553E-4</v>
      </c>
      <c r="R139" s="16" cm="1">
        <f t="array" ref="R139">INDEX(asset_mu,1,R$3)+INDEX(asset_rets_norm,$A139,R$3)</f>
        <v>2.8513693463827188E-2</v>
      </c>
      <c r="S139" s="16" cm="1">
        <f t="array" ref="S139">INDEX(asset_mu,1,S$3)+INDEX(asset_rets_norm,$A139,S$3)</f>
        <v>-1.7415542182992894E-2</v>
      </c>
      <c r="T139" s="16" cm="1">
        <f t="array" ref="T139">INDEX(asset_mu,1,T$3)+INDEX(asset_rets_norm,$A139,T$3)</f>
        <v>3.1993709188747374E-2</v>
      </c>
      <c r="U139" s="16" cm="1">
        <f t="array" ref="U139">INDEX(asset_mu,1,U$3)+INDEX(asset_rets_norm,$A139,U$3)</f>
        <v>-7.0611607720699795E-3</v>
      </c>
      <c r="V139" s="16" cm="1">
        <f t="array" ref="V139">INDEX(asset_mu,1,V$3)+INDEX(asset_rets_norm,$A139,V$3)</f>
        <v>1.9088333333331774E-4</v>
      </c>
      <c r="W139" s="16" cm="1">
        <f t="array" ref="W139">INDEX(asset_mu,1,W$3)+INDEX(asset_rets_norm,$A139,W$3)</f>
        <v>3.0724999999999199E-4</v>
      </c>
      <c r="X139" s="16" cm="1">
        <f t="array" ref="X139">INDEX(asset_mu,1,X$3)+INDEX(asset_rets_norm,$A139,X$3)</f>
        <v>4.4358333333327483E-4</v>
      </c>
      <c r="Y139" s="16" cm="1">
        <f t="array" ref="Y139">INDEX(asset_mu,1,Y$3)+INDEX(asset_rets_norm,$A139,Y$3)</f>
        <v>9.891666666677254E-5</v>
      </c>
      <c r="Z139" s="19">
        <v>134</v>
      </c>
      <c r="AA139" s="16" cm="1">
        <f t="array" ref="AA139">INDEX(fx_mu,1,AA$3)+INDEX(fx_rets_norm,$A139,AA$3)</f>
        <v>0</v>
      </c>
      <c r="AB139" s="16" cm="1">
        <f t="array" ref="AB139">INDEX(fx_mu,1,AB$3)+INDEX(fx_rets_norm,$A139,AB$3)</f>
        <v>-1.6803385534605773E-2</v>
      </c>
      <c r="AC139" s="16" cm="1">
        <f t="array" ref="AC139">INDEX(fx_mu,1,AC$3)+INDEX(fx_rets_norm,$A139,AC$3)</f>
        <v>-4.5827750911199498E-2</v>
      </c>
      <c r="AD139" s="16" cm="1">
        <f t="array" ref="AD139">INDEX(fx_mu,1,AD$3)+INDEX(fx_rets_norm,$A139,AD$3)</f>
        <v>1.4859937289810523E-2</v>
      </c>
      <c r="AE139" s="19">
        <v>134</v>
      </c>
      <c r="AF139" s="16">
        <f t="shared" si="78"/>
        <v>0</v>
      </c>
      <c r="AG139" s="19">
        <v>134</v>
      </c>
      <c r="AH139" s="18" cm="1">
        <f t="array" ref="AH139">(1+B139)*(1+INDEX(fx_rets,$AG139,INDEX(fx_ix,1,AH$3)))-1</f>
        <v>1.9088333333328045E-4</v>
      </c>
      <c r="AI139" s="18" cm="1">
        <f t="array" ref="AI139">(1+C139)*(1+INDEX(fx_rets,$AG139,INDEX(fx_ix,1,AI$3)))-1</f>
        <v>-1.6454350736470724E-2</v>
      </c>
      <c r="AJ139" s="18" cm="1">
        <f t="array" ref="AJ139">(1+D139)*(1+INDEX(fx_rets,$AG139,INDEX(fx_ix,1,AJ$3)))-1</f>
        <v>-4.5416757117775375E-2</v>
      </c>
      <c r="AK139" s="18" cm="1">
        <f t="array" ref="AK139">(1+E139)*(1+INDEX(fx_rets,$AG139,INDEX(fx_ix,1,AK$3)))-1</f>
        <v>1.4991556166511044E-2</v>
      </c>
      <c r="AL139" s="18" cm="1">
        <f t="array" ref="AL139">(1+F139)*(1+INDEX(fx_rets,$AG139,INDEX(fx_ix,1,AL$3)))-1</f>
        <v>1.3389801930130396E-4</v>
      </c>
      <c r="AM139" s="18" cm="1">
        <f t="array" ref="AM139">(1+G139)*(1+INDEX(fx_rets,$AG139,INDEX(fx_ix,1,AM$3)))-1</f>
        <v>-1.5787830268794156E-2</v>
      </c>
      <c r="AN139" s="18" cm="1">
        <f t="array" ref="AN139">(1+H139)*(1+INDEX(fx_rets,$AG139,INDEX(fx_ix,1,AN$3)))-1</f>
        <v>-4.5435136280894017E-2</v>
      </c>
      <c r="AO139" s="18" cm="1">
        <f t="array" ref="AO139">(1+I139)*(1+INDEX(fx_rets,$AG139,INDEX(fx_ix,1,AO$3)))-1</f>
        <v>1.4938619276691822E-2</v>
      </c>
      <c r="AP139" s="18" cm="1">
        <f t="array" ref="AP139">(1+J139)*(1+INDEX(fx_rets,$AG139,INDEX(fx_ix,1,AP$3)))-1</f>
        <v>1.914533472837654E-3</v>
      </c>
      <c r="AQ139" s="18" cm="1">
        <f t="array" ref="AQ139">(1+K139)*(1+INDEX(fx_rets,$AG139,INDEX(fx_ix,1,AQ$3)))-1</f>
        <v>-1.1552427556798084E-2</v>
      </c>
      <c r="AR139" s="18" cm="1">
        <f t="array" ref="AR139">(1+L139)*(1+INDEX(fx_rets,$AG139,INDEX(fx_ix,1,AR$3)))-1</f>
        <v>-4.0138015460621901E-2</v>
      </c>
      <c r="AS139" s="18" cm="1">
        <f t="array" ref="AS139">(1+M139)*(1+INDEX(fx_rets,$AG139,INDEX(fx_ix,1,AS$3)))-1</f>
        <v>1.5028659685465628E-2</v>
      </c>
      <c r="AT139" s="18" cm="1">
        <f t="array" ref="AT139">(1+N139)*(1+INDEX(fx_rets,$AG139,INDEX(fx_ix,1,AT$3)))-1</f>
        <v>5.0151093175421213E-3</v>
      </c>
      <c r="AU139" s="18" cm="1">
        <f t="array" ref="AU139">(1+O139)*(1+INDEX(fx_rets,$AG139,INDEX(fx_ix,1,AU$3)))-1</f>
        <v>-7.8220048746259208E-3</v>
      </c>
      <c r="AV139" s="18" cm="1">
        <f t="array" ref="AV139">(1+P139)*(1+INDEX(fx_rets,$AG139,INDEX(fx_ix,1,AV$3)))-1</f>
        <v>-3.4356494995957498E-2</v>
      </c>
      <c r="AW139" s="18" cm="1">
        <f t="array" ref="AW139">(1+Q139)*(1+INDEX(fx_rets,$AG139,INDEX(fx_ix,1,AW$3)))-1</f>
        <v>1.5248426251222469E-2</v>
      </c>
      <c r="AX139" s="18" cm="1">
        <f t="array" ref="AX139">(1+R139)*(1+INDEX(fx_rets,$AG139,INDEX(fx_ix,1,AX$3)))-1</f>
        <v>2.8513693463827261E-2</v>
      </c>
      <c r="AY139" s="18" cm="1">
        <f t="array" ref="AY139">(1+S139)*(1+INDEX(fx_rets,$AG139,INDEX(fx_ix,1,AY$3)))-1</f>
        <v>-3.392628764800365E-2</v>
      </c>
      <c r="AZ139" s="18" cm="1">
        <f t="array" ref="AZ139">(1+T139)*(1+INDEX(fx_rets,$AG139,INDEX(fx_ix,1,AZ$3)))-1</f>
        <v>-1.5300241457879338E-2</v>
      </c>
      <c r="BA139" s="18" cm="1">
        <f t="array" ref="BA139">(1+U139)*(1+INDEX(fx_rets,$AG139,INDEX(fx_ix,1,BA$3)))-1</f>
        <v>7.6938481114743329E-3</v>
      </c>
      <c r="BB139" s="18" cm="1">
        <f t="array" ref="BB139">(1+V139)*(1+INDEX(fx_rets,$AG139,INDEX(fx_ix,1,BB$3)))-1</f>
        <v>1.9088333333328045E-4</v>
      </c>
      <c r="BC139" s="18" cm="1">
        <f t="array" ref="BC139">(1+W139)*(1+INDEX(fx_rets,$AG139,INDEX(fx_ix,1,BC$3)))-1</f>
        <v>-1.650129837481118E-2</v>
      </c>
      <c r="BD139" s="18" cm="1">
        <f t="array" ref="BD139">(1+X139)*(1+INDEX(fx_rets,$AG139,INDEX(fx_ix,1,BD$3)))-1</f>
        <v>-4.5404496004374684E-2</v>
      </c>
      <c r="BE139" s="18" cm="1">
        <f t="array" ref="BE139">(1+Y139)*(1+INDEX(fx_rets,$AG139,INDEX(fx_ix,1,BE$3)))-1</f>
        <v>1.4960323851940904E-2</v>
      </c>
      <c r="BF139" s="19">
        <v>134</v>
      </c>
      <c r="BG139" s="18">
        <f t="shared" si="79"/>
        <v>1.9088333333328045E-4</v>
      </c>
      <c r="BH139" s="18">
        <f t="shared" si="80"/>
        <v>-1.6454350736470724E-2</v>
      </c>
      <c r="BI139" s="18">
        <f t="shared" si="81"/>
        <v>-4.5416757117775375E-2</v>
      </c>
      <c r="BJ139" s="18">
        <f t="shared" si="82"/>
        <v>1.4991556166511044E-2</v>
      </c>
      <c r="BK139" s="18">
        <f t="shared" si="83"/>
        <v>1.3389801930130396E-4</v>
      </c>
      <c r="BL139" s="18">
        <f t="shared" si="84"/>
        <v>-1.5787830268794156E-2</v>
      </c>
      <c r="BM139" s="18">
        <f t="shared" si="85"/>
        <v>-4.5435136280894017E-2</v>
      </c>
      <c r="BN139" s="18">
        <f t="shared" si="86"/>
        <v>1.4938619276691822E-2</v>
      </c>
      <c r="BO139" s="18">
        <f t="shared" si="87"/>
        <v>1.914533472837654E-3</v>
      </c>
      <c r="BP139" s="18">
        <f t="shared" si="88"/>
        <v>-1.1552427556798084E-2</v>
      </c>
      <c r="BQ139" s="18">
        <f t="shared" si="89"/>
        <v>-4.0138015460621901E-2</v>
      </c>
      <c r="BR139" s="18">
        <f t="shared" si="90"/>
        <v>1.5028659685465628E-2</v>
      </c>
      <c r="BS139" s="18">
        <f t="shared" si="91"/>
        <v>5.0151093175421213E-3</v>
      </c>
      <c r="BT139" s="18">
        <f t="shared" si="92"/>
        <v>-7.8220048746259208E-3</v>
      </c>
      <c r="BU139" s="18">
        <f t="shared" si="93"/>
        <v>-3.4356494995957498E-2</v>
      </c>
      <c r="BV139" s="18">
        <f t="shared" si="94"/>
        <v>1.5248426251222469E-2</v>
      </c>
      <c r="BW139" s="18">
        <f t="shared" si="95"/>
        <v>2.8513693463827261E-2</v>
      </c>
      <c r="BX139" s="18">
        <f t="shared" si="96"/>
        <v>-3.392628764800365E-2</v>
      </c>
      <c r="BY139" s="18">
        <f t="shared" si="97"/>
        <v>-1.5300241457879338E-2</v>
      </c>
      <c r="BZ139" s="18">
        <f t="shared" si="98"/>
        <v>7.6938481114743329E-3</v>
      </c>
      <c r="CA139" s="18">
        <f t="shared" si="99"/>
        <v>1.9088333333328045E-4</v>
      </c>
      <c r="CB139" s="18">
        <f t="shared" si="100"/>
        <v>-1.650129837481118E-2</v>
      </c>
      <c r="CC139" s="18">
        <f t="shared" si="101"/>
        <v>-4.5404496004374684E-2</v>
      </c>
      <c r="CD139" s="18">
        <f t="shared" si="102"/>
        <v>1.4960323851940904E-2</v>
      </c>
      <c r="CE139" s="19">
        <v>134</v>
      </c>
      <c r="CF139" s="18">
        <f t="shared" si="103"/>
        <v>1.914533472837654E-3</v>
      </c>
      <c r="CG139" s="18">
        <f t="shared" si="103"/>
        <v>1.914533472837654E-3</v>
      </c>
      <c r="CH139" s="18">
        <f t="shared" si="103"/>
        <v>1.914533472837654E-3</v>
      </c>
      <c r="CI139" s="18">
        <f t="shared" si="103"/>
        <v>0</v>
      </c>
      <c r="CJ139" s="18">
        <f t="shared" si="103"/>
        <v>0</v>
      </c>
      <c r="CK139" s="24">
        <f t="shared" si="103"/>
        <v>1.914533472837654E-3</v>
      </c>
      <c r="CL139" s="24">
        <f t="shared" si="103"/>
        <v>0</v>
      </c>
    </row>
    <row r="140" spans="1:90" x14ac:dyDescent="0.2">
      <c r="A140" s="19">
        <v>135</v>
      </c>
      <c r="B140" s="16" cm="1">
        <f t="array" ref="B140">INDEX(asset_mu,1,B$3)+INDEX(asset_rets_norm,$A140,B$3)</f>
        <v>1.9062499999998443E-4</v>
      </c>
      <c r="C140" s="16" cm="1">
        <f t="array" ref="C140">INDEX(asset_mu,1,C$3)+INDEX(asset_rets_norm,$A140,C$3)</f>
        <v>3.4666666666660769E-4</v>
      </c>
      <c r="D140" s="16" cm="1">
        <f t="array" ref="D140">INDEX(asset_mu,1,D$3)+INDEX(asset_rets_norm,$A140,D$3)</f>
        <v>4.4895833333331294E-4</v>
      </c>
      <c r="E140" s="16" cm="1">
        <f t="array" ref="E140">INDEX(asset_mu,1,E$3)+INDEX(asset_rets_norm,$A140,E$3)</f>
        <v>1.3073333333331696E-4</v>
      </c>
      <c r="F140" s="16" cm="1">
        <f t="array" ref="F140">INDEX(asset_mu,1,F$3)+INDEX(asset_rets_norm,$A140,F$3)</f>
        <v>-2.4792609818846722E-5</v>
      </c>
      <c r="G140" s="16" cm="1">
        <f t="array" ref="G140">INDEX(asset_mu,1,G$3)+INDEX(asset_rets_norm,$A140,G$3)</f>
        <v>4.5536491244391186E-17</v>
      </c>
      <c r="H140" s="16" cm="1">
        <f t="array" ref="H140">INDEX(asset_mu,1,H$3)+INDEX(asset_rets_norm,$A140,H$3)</f>
        <v>7.173875614561421E-4</v>
      </c>
      <c r="I140" s="16" cm="1">
        <f t="array" ref="I140">INDEX(asset_mu,1,I$3)+INDEX(asset_rets_norm,$A140,I$3)</f>
        <v>5.8142915285636277E-5</v>
      </c>
      <c r="J140" s="16" cm="1">
        <f t="array" ref="J140">INDEX(asset_mu,1,J$3)+INDEX(asset_rets_norm,$A140,J$3)</f>
        <v>-2.4494192197398231E-3</v>
      </c>
      <c r="K140" s="16" cm="1">
        <f t="array" ref="K140">INDEX(asset_mu,1,K$3)+INDEX(asset_rets_norm,$A140,K$3)</f>
        <v>6.669032789887589E-4</v>
      </c>
      <c r="L140" s="16" cm="1">
        <f t="array" ref="L140">INDEX(asset_mu,1,L$3)+INDEX(asset_rets_norm,$A140,L$3)</f>
        <v>1.0591538228576958E-3</v>
      </c>
      <c r="M140" s="16" cm="1">
        <f t="array" ref="M140">INDEX(asset_mu,1,M$3)+INDEX(asset_rets_norm,$A140,M$3)</f>
        <v>-1.3505721750940177E-4</v>
      </c>
      <c r="N140" s="16" cm="1">
        <f t="array" ref="N140">INDEX(asset_mu,1,N$3)+INDEX(asset_rets_norm,$A140,N$3)</f>
        <v>-8.0748191198863305E-3</v>
      </c>
      <c r="O140" s="16" cm="1">
        <f t="array" ref="O140">INDEX(asset_mu,1,O$3)+INDEX(asset_rets_norm,$A140,O$3)</f>
        <v>2.0349877549874209E-3</v>
      </c>
      <c r="P140" s="16" cm="1">
        <f t="array" ref="P140">INDEX(asset_mu,1,P$3)+INDEX(asset_rets_norm,$A140,P$3)</f>
        <v>3.6798942375441345E-3</v>
      </c>
      <c r="Q140" s="16" cm="1">
        <f t="array" ref="Q140">INDEX(asset_mu,1,Q$3)+INDEX(asset_rets_norm,$A140,Q$3)</f>
        <v>-7.0488911087287836E-4</v>
      </c>
      <c r="R140" s="16" cm="1">
        <f t="array" ref="R140">INDEX(asset_mu,1,R$3)+INDEX(asset_rets_norm,$A140,R$3)</f>
        <v>5.8796367554255699E-2</v>
      </c>
      <c r="S140" s="16" cm="1">
        <f t="array" ref="S140">INDEX(asset_mu,1,S$3)+INDEX(asset_rets_norm,$A140,S$3)</f>
        <v>7.4287054649675457E-2</v>
      </c>
      <c r="T140" s="16" cm="1">
        <f t="array" ref="T140">INDEX(asset_mu,1,T$3)+INDEX(asset_rets_norm,$A140,T$3)</f>
        <v>6.0718794588497202E-2</v>
      </c>
      <c r="U140" s="16" cm="1">
        <f t="array" ref="U140">INDEX(asset_mu,1,U$3)+INDEX(asset_rets_norm,$A140,U$3)</f>
        <v>9.5191303995741716E-2</v>
      </c>
      <c r="V140" s="16" cm="1">
        <f t="array" ref="V140">INDEX(asset_mu,1,V$3)+INDEX(asset_rets_norm,$A140,V$3)</f>
        <v>1.9062499999998443E-4</v>
      </c>
      <c r="W140" s="16" cm="1">
        <f t="array" ref="W140">INDEX(asset_mu,1,W$3)+INDEX(asset_rets_norm,$A140,W$3)</f>
        <v>2.5241666666665861E-4</v>
      </c>
      <c r="X140" s="16" cm="1">
        <f t="array" ref="X140">INDEX(asset_mu,1,X$3)+INDEX(asset_rets_norm,$A140,X$3)</f>
        <v>4.2016666666660823E-4</v>
      </c>
      <c r="Y140" s="16" cm="1">
        <f t="array" ref="Y140">INDEX(asset_mu,1,Y$3)+INDEX(asset_rets_norm,$A140,Y$3)</f>
        <v>6.7500000000105887E-5</v>
      </c>
      <c r="Z140" s="19">
        <v>135</v>
      </c>
      <c r="AA140" s="16" cm="1">
        <f t="array" ref="AA140">INDEX(fx_mu,1,AA$3)+INDEX(fx_rets_norm,$A140,AA$3)</f>
        <v>0</v>
      </c>
      <c r="AB140" s="16" cm="1">
        <f t="array" ref="AB140">INDEX(fx_mu,1,AB$3)+INDEX(fx_rets_norm,$A140,AB$3)</f>
        <v>-8.8204508640422272E-3</v>
      </c>
      <c r="AC140" s="16" cm="1">
        <f t="array" ref="AC140">INDEX(fx_mu,1,AC$3)+INDEX(fx_rets_norm,$A140,AC$3)</f>
        <v>-2.8397200906018416E-3</v>
      </c>
      <c r="AD140" s="16" cm="1">
        <f t="array" ref="AD140">INDEX(fx_mu,1,AD$3)+INDEX(fx_rets_norm,$A140,AD$3)</f>
        <v>-4.7895519015346034E-2</v>
      </c>
      <c r="AE140" s="19">
        <v>135</v>
      </c>
      <c r="AF140" s="16">
        <f t="shared" si="78"/>
        <v>0</v>
      </c>
      <c r="AG140" s="19">
        <v>135</v>
      </c>
      <c r="AH140" s="18" cm="1">
        <f t="array" ref="AH140">(1+B140)*(1+INDEX(fx_rets,$AG140,INDEX(fx_ix,1,AH$3)))-1</f>
        <v>1.906249999998888E-4</v>
      </c>
      <c r="AI140" s="18" cm="1">
        <f t="array" ref="AI140">(1+C140)*(1+INDEX(fx_rets,$AG140,INDEX(fx_ix,1,AI$3)))-1</f>
        <v>-8.4768419536750406E-3</v>
      </c>
      <c r="AJ140" s="18" cm="1">
        <f t="array" ref="AJ140">(1+D140)*(1+INDEX(fx_rets,$AG140,INDEX(fx_ix,1,AJ$3)))-1</f>
        <v>-2.3920366732674836E-3</v>
      </c>
      <c r="AK140" s="18" cm="1">
        <f t="array" ref="AK140">(1+E140)*(1+INDEX(fx_rets,$AG140,INDEX(fx_ix,1,AK$3)))-1</f>
        <v>-4.7771047222865293E-2</v>
      </c>
      <c r="AL140" s="18" cm="1">
        <f t="array" ref="AL140">(1+F140)*(1+INDEX(fx_rets,$AG140,INDEX(fx_ix,1,AL$3)))-1</f>
        <v>-2.4792609818802269E-5</v>
      </c>
      <c r="AM140" s="18" cm="1">
        <f t="array" ref="AM140">(1+G140)*(1+INDEX(fx_rets,$AG140,INDEX(fx_ix,1,AM$3)))-1</f>
        <v>-8.8204508640422619E-3</v>
      </c>
      <c r="AN140" s="18" cm="1">
        <f t="array" ref="AN140">(1+H140)*(1+INDEX(fx_rets,$AG140,INDEX(fx_ix,1,AN$3)))-1</f>
        <v>-2.124369709016749E-3</v>
      </c>
      <c r="AO140" s="18" cm="1">
        <f t="array" ref="AO140">(1+I140)*(1+INDEX(fx_rets,$AG140,INDEX(fx_ix,1,AO$3)))-1</f>
        <v>-4.7840160885164962E-2</v>
      </c>
      <c r="AP140" s="18" cm="1">
        <f t="array" ref="AP140">(1+J140)*(1+INDEX(fx_rets,$AG140,INDEX(fx_ix,1,AP$3)))-1</f>
        <v>-2.4494192197398457E-3</v>
      </c>
      <c r="AQ140" s="18" cm="1">
        <f t="array" ref="AQ140">(1+K140)*(1+INDEX(fx_rets,$AG140,INDEX(fx_ix,1,AQ$3)))-1</f>
        <v>-8.1594299726568398E-3</v>
      </c>
      <c r="AR140" s="18" cm="1">
        <f t="array" ref="AR140">(1+L140)*(1+INDEX(fx_rets,$AG140,INDEX(fx_ix,1,AR$3)))-1</f>
        <v>-1.7835739681340002E-3</v>
      </c>
      <c r="AS140" s="18" cm="1">
        <f t="array" ref="AS140">(1+M140)*(1+INDEX(fx_rets,$AG140,INDEX(fx_ix,1,AS$3)))-1</f>
        <v>-4.8024107597326116E-2</v>
      </c>
      <c r="AT140" s="18" cm="1">
        <f t="array" ref="AT140">(1+N140)*(1+INDEX(fx_rets,$AG140,INDEX(fx_ix,1,AT$3)))-1</f>
        <v>-8.0748191198862784E-3</v>
      </c>
      <c r="AU140" s="18" cm="1">
        <f t="array" ref="AU140">(1+O140)*(1+INDEX(fx_rets,$AG140,INDEX(fx_ix,1,AU$3)))-1</f>
        <v>-6.803412618556659E-3</v>
      </c>
      <c r="AV140" s="18" cm="1">
        <f t="array" ref="AV140">(1+P140)*(1+INDEX(fx_rets,$AG140,INDEX(fx_ix,1,AV$3)))-1</f>
        <v>8.2972427734473442E-4</v>
      </c>
      <c r="AW140" s="18" cm="1">
        <f t="array" ref="AW140">(1+Q140)*(1+INDEX(fx_rets,$AG140,INDEX(fx_ix,1,AW$3)))-1</f>
        <v>-4.8566647096405346E-2</v>
      </c>
      <c r="AX140" s="18" cm="1">
        <f t="array" ref="AX140">(1+R140)*(1+INDEX(fx_rets,$AG140,INDEX(fx_ix,1,AX$3)))-1</f>
        <v>5.8796367554255768E-2</v>
      </c>
      <c r="AY140" s="18" cm="1">
        <f t="array" ref="AY140">(1+S140)*(1+INDEX(fx_rets,$AG140,INDEX(fx_ix,1,AY$3)))-1</f>
        <v>6.4811358470261204E-2</v>
      </c>
      <c r="AZ140" s="18" cm="1">
        <f t="array" ref="AZ140">(1+T140)*(1+INDEX(fx_rets,$AG140,INDEX(fx_ix,1,AZ$3)))-1</f>
        <v>5.770665011702536E-2</v>
      </c>
      <c r="BA140" s="18" cm="1">
        <f t="array" ref="BA140">(1+U140)*(1+INDEX(fx_rets,$AG140,INDEX(fx_ix,1,BA$3)))-1</f>
        <v>4.2736548069772118E-2</v>
      </c>
      <c r="BB140" s="18" cm="1">
        <f t="array" ref="BB140">(1+V140)*(1+INDEX(fx_rets,$AG140,INDEX(fx_ix,1,BB$3)))-1</f>
        <v>1.906249999998888E-4</v>
      </c>
      <c r="BC140" s="18" cm="1">
        <f t="array" ref="BC140">(1+W140)*(1+INDEX(fx_rets,$AG140,INDEX(fx_ix,1,BC$3)))-1</f>
        <v>-8.5702606261812697E-3</v>
      </c>
      <c r="BD140" s="18" cm="1">
        <f t="array" ref="BD140">(1+X140)*(1+INDEX(fx_rets,$AG140,INDEX(fx_ix,1,BD$3)))-1</f>
        <v>-2.4207465796600713E-3</v>
      </c>
      <c r="BE140" s="18" cm="1">
        <f t="array" ref="BE140">(1+Y140)*(1+INDEX(fx_rets,$AG140,INDEX(fx_ix,1,BE$3)))-1</f>
        <v>-4.7831251962879517E-2</v>
      </c>
      <c r="BF140" s="19">
        <v>135</v>
      </c>
      <c r="BG140" s="18">
        <f t="shared" si="79"/>
        <v>1.906249999998888E-4</v>
      </c>
      <c r="BH140" s="18">
        <f t="shared" si="80"/>
        <v>-8.4768419536750406E-3</v>
      </c>
      <c r="BI140" s="18">
        <f t="shared" si="81"/>
        <v>-2.3920366732674836E-3</v>
      </c>
      <c r="BJ140" s="18">
        <f t="shared" si="82"/>
        <v>-4.7771047222865293E-2</v>
      </c>
      <c r="BK140" s="18">
        <f t="shared" si="83"/>
        <v>-2.4792609818802269E-5</v>
      </c>
      <c r="BL140" s="18">
        <f t="shared" si="84"/>
        <v>-8.8204508640422619E-3</v>
      </c>
      <c r="BM140" s="18">
        <f t="shared" si="85"/>
        <v>-2.124369709016749E-3</v>
      </c>
      <c r="BN140" s="18">
        <f t="shared" si="86"/>
        <v>-4.7840160885164962E-2</v>
      </c>
      <c r="BO140" s="18">
        <f t="shared" si="87"/>
        <v>-2.4494192197398457E-3</v>
      </c>
      <c r="BP140" s="18">
        <f t="shared" si="88"/>
        <v>-8.1594299726568398E-3</v>
      </c>
      <c r="BQ140" s="18">
        <f t="shared" si="89"/>
        <v>-1.7835739681340002E-3</v>
      </c>
      <c r="BR140" s="18">
        <f t="shared" si="90"/>
        <v>-4.8024107597326116E-2</v>
      </c>
      <c r="BS140" s="18">
        <f t="shared" si="91"/>
        <v>-8.0748191198862784E-3</v>
      </c>
      <c r="BT140" s="18">
        <f t="shared" si="92"/>
        <v>-6.803412618556659E-3</v>
      </c>
      <c r="BU140" s="18">
        <f t="shared" si="93"/>
        <v>8.2972427734473442E-4</v>
      </c>
      <c r="BV140" s="18">
        <f t="shared" si="94"/>
        <v>-4.8566647096405346E-2</v>
      </c>
      <c r="BW140" s="18">
        <f t="shared" si="95"/>
        <v>5.8796367554255768E-2</v>
      </c>
      <c r="BX140" s="18">
        <f t="shared" si="96"/>
        <v>6.4811358470261204E-2</v>
      </c>
      <c r="BY140" s="18">
        <f t="shared" si="97"/>
        <v>5.770665011702536E-2</v>
      </c>
      <c r="BZ140" s="18">
        <f t="shared" si="98"/>
        <v>4.2736548069772118E-2</v>
      </c>
      <c r="CA140" s="18">
        <f t="shared" si="99"/>
        <v>1.906249999998888E-4</v>
      </c>
      <c r="CB140" s="18">
        <f t="shared" si="100"/>
        <v>-8.5702606261812697E-3</v>
      </c>
      <c r="CC140" s="18">
        <f t="shared" si="101"/>
        <v>-2.4207465796600713E-3</v>
      </c>
      <c r="CD140" s="18">
        <f t="shared" si="102"/>
        <v>-4.7831251962879517E-2</v>
      </c>
      <c r="CE140" s="19">
        <v>135</v>
      </c>
      <c r="CF140" s="18">
        <f t="shared" si="103"/>
        <v>-2.4494192197398457E-3</v>
      </c>
      <c r="CG140" s="18">
        <f t="shared" si="103"/>
        <v>-2.4494192197398457E-3</v>
      </c>
      <c r="CH140" s="18">
        <f t="shared" si="103"/>
        <v>-2.4494192197398457E-3</v>
      </c>
      <c r="CI140" s="18">
        <f t="shared" si="103"/>
        <v>0</v>
      </c>
      <c r="CJ140" s="18">
        <f t="shared" si="103"/>
        <v>0</v>
      </c>
      <c r="CK140" s="24">
        <f t="shared" si="103"/>
        <v>-2.4494192197398457E-3</v>
      </c>
      <c r="CL140" s="24">
        <f t="shared" si="103"/>
        <v>0</v>
      </c>
    </row>
    <row r="141" spans="1:90" x14ac:dyDescent="0.2">
      <c r="A141" s="19">
        <v>136</v>
      </c>
      <c r="B141" s="16" cm="1">
        <f t="array" ref="B141">INDEX(asset_mu,1,B$3)+INDEX(asset_rets_norm,$A141,B$3)</f>
        <v>2.0719166666665094E-4</v>
      </c>
      <c r="C141" s="16" cm="1">
        <f t="array" ref="C141">INDEX(asset_mu,1,C$3)+INDEX(asset_rets_norm,$A141,C$3)</f>
        <v>3.3083333333327439E-4</v>
      </c>
      <c r="D141" s="16" cm="1">
        <f t="array" ref="D141">INDEX(asset_mu,1,D$3)+INDEX(asset_rets_norm,$A141,D$3)</f>
        <v>4.5624999999997968E-4</v>
      </c>
      <c r="E141" s="16" cm="1">
        <f t="array" ref="E141">INDEX(asset_mu,1,E$3)+INDEX(asset_rets_norm,$A141,E$3)</f>
        <v>1.2916666666665033E-4</v>
      </c>
      <c r="F141" s="16" cm="1">
        <f t="array" ref="F141">INDEX(asset_mu,1,F$3)+INDEX(asset_rets_norm,$A141,F$3)</f>
        <v>1.7355257155311494E-4</v>
      </c>
      <c r="G141" s="16" cm="1">
        <f t="array" ref="G141">INDEX(asset_mu,1,G$3)+INDEX(asset_rets_norm,$A141,G$3)</f>
        <v>7.562158112711004E-4</v>
      </c>
      <c r="H141" s="16" cm="1">
        <f t="array" ref="H141">INDEX(asset_mu,1,H$3)+INDEX(asset_rets_norm,$A141,H$3)</f>
        <v>2.3895776182605529E-4</v>
      </c>
      <c r="I141" s="16" cm="1">
        <f t="array" ref="I141">INDEX(asset_mu,1,I$3)+INDEX(asset_rets_norm,$A141,I$3)</f>
        <v>-3.8759689922590411E-5</v>
      </c>
      <c r="J141" s="16" cm="1">
        <f t="array" ref="J141">INDEX(asset_mu,1,J$3)+INDEX(asset_rets_norm,$A141,J$3)</f>
        <v>2.6911113851550094E-3</v>
      </c>
      <c r="K141" s="16" cm="1">
        <f t="array" ref="K141">INDEX(asset_mu,1,K$3)+INDEX(asset_rets_norm,$A141,K$3)</f>
        <v>3.8929203767639059E-3</v>
      </c>
      <c r="L141" s="16" cm="1">
        <f t="array" ref="L141">INDEX(asset_mu,1,L$3)+INDEX(asset_rets_norm,$A141,L$3)</f>
        <v>1.1643271105066144E-3</v>
      </c>
      <c r="M141" s="16" cm="1">
        <f t="array" ref="M141">INDEX(asset_mu,1,M$3)+INDEX(asset_rets_norm,$A141,M$3)</f>
        <v>4.5198327142369758E-4</v>
      </c>
      <c r="N141" s="16" cm="1">
        <f t="array" ref="N141">INDEX(asset_mu,1,N$3)+INDEX(asset_rets_norm,$A141,N$3)</f>
        <v>7.7884152197737521E-3</v>
      </c>
      <c r="O141" s="16" cm="1">
        <f t="array" ref="O141">INDEX(asset_mu,1,O$3)+INDEX(asset_rets_norm,$A141,O$3)</f>
        <v>9.2018739889494217E-3</v>
      </c>
      <c r="P141" s="16" cm="1">
        <f t="array" ref="P141">INDEX(asset_mu,1,P$3)+INDEX(asset_rets_norm,$A141,P$3)</f>
        <v>4.0195811645637129E-3</v>
      </c>
      <c r="Q141" s="16" cm="1">
        <f t="array" ref="Q141">INDEX(asset_mu,1,Q$3)+INDEX(asset_rets_norm,$A141,Q$3)</f>
        <v>3.9380711110038342E-3</v>
      </c>
      <c r="R141" s="16" cm="1">
        <f t="array" ref="R141">INDEX(asset_mu,1,R$3)+INDEX(asset_rets_norm,$A141,R$3)</f>
        <v>1.4759327193589893E-2</v>
      </c>
      <c r="S141" s="16" cm="1">
        <f t="array" ref="S141">INDEX(asset_mu,1,S$3)+INDEX(asset_rets_norm,$A141,S$3)</f>
        <v>-3.899480069324078E-2</v>
      </c>
      <c r="T141" s="16" cm="1">
        <f t="array" ref="T141">INDEX(asset_mu,1,T$3)+INDEX(asset_rets_norm,$A141,T$3)</f>
        <v>-2.2246128275735865E-2</v>
      </c>
      <c r="U141" s="16" cm="1">
        <f t="array" ref="U141">INDEX(asset_mu,1,U$3)+INDEX(asset_rets_norm,$A141,U$3)</f>
        <v>-2.9341908071640662E-3</v>
      </c>
      <c r="V141" s="16" cm="1">
        <f t="array" ref="V141">INDEX(asset_mu,1,V$3)+INDEX(asset_rets_norm,$A141,V$3)</f>
        <v>2.0719166666665094E-4</v>
      </c>
      <c r="W141" s="16" cm="1">
        <f t="array" ref="W141">INDEX(asset_mu,1,W$3)+INDEX(asset_rets_norm,$A141,W$3)</f>
        <v>2.1883333333332533E-4</v>
      </c>
      <c r="X141" s="16" cm="1">
        <f t="array" ref="X141">INDEX(asset_mu,1,X$3)+INDEX(asset_rets_norm,$A141,X$3)</f>
        <v>4.3533333333327482E-4</v>
      </c>
      <c r="Y141" s="16" cm="1">
        <f t="array" ref="Y141">INDEX(asset_mu,1,Y$3)+INDEX(asset_rets_norm,$A141,Y$3)</f>
        <v>9.6500000000105887E-5</v>
      </c>
      <c r="Z141" s="19">
        <v>136</v>
      </c>
      <c r="AA141" s="16" cm="1">
        <f t="array" ref="AA141">INDEX(fx_mu,1,AA$3)+INDEX(fx_rets_norm,$A141,AA$3)</f>
        <v>0</v>
      </c>
      <c r="AB141" s="16" cm="1">
        <f t="array" ref="AB141">INDEX(fx_mu,1,AB$3)+INDEX(fx_rets_norm,$A141,AB$3)</f>
        <v>-1.5861404481762841E-2</v>
      </c>
      <c r="AC141" s="16" cm="1">
        <f t="array" ref="AC141">INDEX(fx_mu,1,AC$3)+INDEX(fx_rets_norm,$A141,AC$3)</f>
        <v>6.7613002778512754E-3</v>
      </c>
      <c r="AD141" s="16" cm="1">
        <f t="array" ref="AD141">INDEX(fx_mu,1,AD$3)+INDEX(fx_rets_norm,$A141,AD$3)</f>
        <v>-3.8007439488415319E-3</v>
      </c>
      <c r="AE141" s="19">
        <v>136</v>
      </c>
      <c r="AF141" s="16">
        <f t="shared" si="78"/>
        <v>0</v>
      </c>
      <c r="AG141" s="19">
        <v>136</v>
      </c>
      <c r="AH141" s="18" cm="1">
        <f t="array" ref="AH141">(1+B141)*(1+INDEX(fx_rets,$AG141,INDEX(fx_ix,1,AH$3)))-1</f>
        <v>2.0719166666660627E-4</v>
      </c>
      <c r="AI141" s="18" cm="1">
        <f t="array" ref="AI141">(1+C141)*(1+INDEX(fx_rets,$AG141,INDEX(fx_ix,1,AI$3)))-1</f>
        <v>-1.5535818629745735E-2</v>
      </c>
      <c r="AJ141" s="18" cm="1">
        <f t="array" ref="AJ141">(1+D141)*(1+INDEX(fx_rets,$AG141,INDEX(fx_ix,1,AJ$3)))-1</f>
        <v>7.2206351211030473E-3</v>
      </c>
      <c r="AK141" s="18" cm="1">
        <f t="array" ref="AK141">(1+E141)*(1+INDEX(fx_rets,$AG141,INDEX(fx_ix,1,AK$3)))-1</f>
        <v>-3.6720682116015979E-3</v>
      </c>
      <c r="AL141" s="18" cm="1">
        <f t="array" ref="AL141">(1+F141)*(1+INDEX(fx_rets,$AG141,INDEX(fx_ix,1,AL$3)))-1</f>
        <v>1.735525715531594E-4</v>
      </c>
      <c r="AM141" s="18" cm="1">
        <f t="array" ref="AM141">(1+G141)*(1+INDEX(fx_rets,$AG141,INDEX(fx_ix,1,AM$3)))-1</f>
        <v>-1.5117183315349947E-2</v>
      </c>
      <c r="AN141" s="18" cm="1">
        <f t="array" ref="AN141">(1+H141)*(1+INDEX(fx_rets,$AG141,INDEX(fx_ix,1,AN$3)))-1</f>
        <v>7.0018737048587187E-3</v>
      </c>
      <c r="AO141" s="18" cm="1">
        <f t="array" ref="AO141">(1+I141)*(1+INDEX(fx_rets,$AG141,INDEX(fx_ix,1,AO$3)))-1</f>
        <v>-3.8393563231072791E-3</v>
      </c>
      <c r="AP141" s="18" cm="1">
        <f t="array" ref="AP141">(1+J141)*(1+INDEX(fx_rets,$AG141,INDEX(fx_ix,1,AP$3)))-1</f>
        <v>2.6911113851550983E-3</v>
      </c>
      <c r="AQ141" s="18" cm="1">
        <f t="array" ref="AQ141">(1+K141)*(1+INDEX(fx_rets,$AG141,INDEX(fx_ix,1,AQ$3)))-1</f>
        <v>-1.2030231289710147E-2</v>
      </c>
      <c r="AR141" s="18" cm="1">
        <f t="array" ref="AR141">(1+L141)*(1+INDEX(fx_rets,$AG141,INDEX(fx_ix,1,AR$3)))-1</f>
        <v>7.9334997535736029E-3</v>
      </c>
      <c r="AS141" s="18" cm="1">
        <f t="array" ref="AS141">(1+M141)*(1+INDEX(fx_rets,$AG141,INDEX(fx_ix,1,AS$3)))-1</f>
        <v>-3.350478550101843E-3</v>
      </c>
      <c r="AT141" s="18" cm="1">
        <f t="array" ref="AT141">(1+N141)*(1+INDEX(fx_rets,$AG141,INDEX(fx_ix,1,AT$3)))-1</f>
        <v>7.7884152197738032E-3</v>
      </c>
      <c r="AU141" s="18" cm="1">
        <f t="array" ref="AU141">(1+O141)*(1+INDEX(fx_rets,$AG141,INDEX(fx_ix,1,AU$3)))-1</f>
        <v>-6.8054851381423864E-3</v>
      </c>
      <c r="AV141" s="18" cm="1">
        <f t="array" ref="AV141">(1+P141)*(1+INDEX(fx_rets,$AG141,INDEX(fx_ix,1,AV$3)))-1</f>
        <v>1.0808059037659801E-2</v>
      </c>
      <c r="AW141" s="18" cm="1">
        <f t="array" ref="AW141">(1+Q141)*(1+INDEX(fx_rets,$AG141,INDEX(fx_ix,1,AW$3)))-1</f>
        <v>1.2235956221684496E-4</v>
      </c>
      <c r="AX141" s="18" cm="1">
        <f t="array" ref="AX141">(1+R141)*(1+INDEX(fx_rets,$AG141,INDEX(fx_ix,1,AX$3)))-1</f>
        <v>1.4759327193589966E-2</v>
      </c>
      <c r="AY141" s="18" cm="1">
        <f t="array" ref="AY141">(1+S141)*(1+INDEX(fx_rets,$AG141,INDEX(fx_ix,1,AY$3)))-1</f>
        <v>-5.4237692868522425E-2</v>
      </c>
      <c r="AZ141" s="18" cm="1">
        <f t="array" ref="AZ141">(1+T141)*(1+INDEX(fx_rets,$AG141,INDEX(fx_ix,1,AZ$3)))-1</f>
        <v>-1.5635240751176505E-2</v>
      </c>
      <c r="BA141" s="18" cm="1">
        <f t="array" ref="BA141">(1+U141)*(1+INDEX(fx_rets,$AG141,INDEX(fx_ix,1,BA$3)))-1</f>
        <v>-6.7237826480505136E-3</v>
      </c>
      <c r="BB141" s="18" cm="1">
        <f t="array" ref="BB141">(1+V141)*(1+INDEX(fx_rets,$AG141,INDEX(fx_ix,1,BB$3)))-1</f>
        <v>2.0719166666660627E-4</v>
      </c>
      <c r="BC141" s="18" cm="1">
        <f t="array" ref="BC141">(1+W141)*(1+INDEX(fx_rets,$AG141,INDEX(fx_ix,1,BC$3)))-1</f>
        <v>-1.5646042152443695E-2</v>
      </c>
      <c r="BD141" s="18" cm="1">
        <f t="array" ref="BD141">(1+X141)*(1+INDEX(fx_rets,$AG141,INDEX(fx_ix,1,BD$3)))-1</f>
        <v>7.1995770305721685E-3</v>
      </c>
      <c r="BE141" s="18" cm="1">
        <f t="array" ref="BE141">(1+Y141)*(1+INDEX(fx_rets,$AG141,INDEX(fx_ix,1,BE$3)))-1</f>
        <v>-3.7046107206324397E-3</v>
      </c>
      <c r="BF141" s="19">
        <v>136</v>
      </c>
      <c r="BG141" s="18">
        <f t="shared" si="79"/>
        <v>2.0719166666660627E-4</v>
      </c>
      <c r="BH141" s="18">
        <f t="shared" si="80"/>
        <v>-1.5535818629745735E-2</v>
      </c>
      <c r="BI141" s="18">
        <f t="shared" si="81"/>
        <v>7.2206351211030473E-3</v>
      </c>
      <c r="BJ141" s="18">
        <f t="shared" si="82"/>
        <v>-3.6720682116015979E-3</v>
      </c>
      <c r="BK141" s="18">
        <f t="shared" si="83"/>
        <v>1.735525715531594E-4</v>
      </c>
      <c r="BL141" s="18">
        <f t="shared" si="84"/>
        <v>-1.5117183315349947E-2</v>
      </c>
      <c r="BM141" s="18">
        <f t="shared" si="85"/>
        <v>7.0018737048587187E-3</v>
      </c>
      <c r="BN141" s="18">
        <f t="shared" si="86"/>
        <v>-3.8393563231072791E-3</v>
      </c>
      <c r="BO141" s="18">
        <f t="shared" si="87"/>
        <v>2.6911113851550983E-3</v>
      </c>
      <c r="BP141" s="18">
        <f t="shared" si="88"/>
        <v>-1.2030231289710147E-2</v>
      </c>
      <c r="BQ141" s="18">
        <f t="shared" si="89"/>
        <v>7.9334997535736029E-3</v>
      </c>
      <c r="BR141" s="18">
        <f t="shared" si="90"/>
        <v>-3.350478550101843E-3</v>
      </c>
      <c r="BS141" s="18">
        <f t="shared" si="91"/>
        <v>7.7884152197738032E-3</v>
      </c>
      <c r="BT141" s="18">
        <f t="shared" si="92"/>
        <v>-6.8054851381423864E-3</v>
      </c>
      <c r="BU141" s="18">
        <f t="shared" si="93"/>
        <v>1.0808059037659801E-2</v>
      </c>
      <c r="BV141" s="18">
        <f t="shared" si="94"/>
        <v>1.2235956221684496E-4</v>
      </c>
      <c r="BW141" s="18">
        <f t="shared" si="95"/>
        <v>1.4759327193589966E-2</v>
      </c>
      <c r="BX141" s="18">
        <f t="shared" si="96"/>
        <v>-5.4237692868522425E-2</v>
      </c>
      <c r="BY141" s="18">
        <f t="shared" si="97"/>
        <v>-1.5635240751176505E-2</v>
      </c>
      <c r="BZ141" s="18">
        <f t="shared" si="98"/>
        <v>-6.7237826480505136E-3</v>
      </c>
      <c r="CA141" s="18">
        <f t="shared" si="99"/>
        <v>2.0719166666660627E-4</v>
      </c>
      <c r="CB141" s="18">
        <f t="shared" si="100"/>
        <v>-1.5646042152443695E-2</v>
      </c>
      <c r="CC141" s="18">
        <f t="shared" si="101"/>
        <v>7.1995770305721685E-3</v>
      </c>
      <c r="CD141" s="18">
        <f t="shared" si="102"/>
        <v>-3.7046107206324397E-3</v>
      </c>
      <c r="CE141" s="19">
        <v>136</v>
      </c>
      <c r="CF141" s="18">
        <f t="shared" si="103"/>
        <v>2.6911113851550983E-3</v>
      </c>
      <c r="CG141" s="18">
        <f t="shared" si="103"/>
        <v>2.6911113851550983E-3</v>
      </c>
      <c r="CH141" s="18">
        <f t="shared" si="103"/>
        <v>2.6911113851550983E-3</v>
      </c>
      <c r="CI141" s="18">
        <f t="shared" si="103"/>
        <v>0</v>
      </c>
      <c r="CJ141" s="18">
        <f t="shared" si="103"/>
        <v>0</v>
      </c>
      <c r="CK141" s="24">
        <f t="shared" si="103"/>
        <v>2.6911113851550983E-3</v>
      </c>
      <c r="CL141" s="24">
        <f t="shared" si="103"/>
        <v>0</v>
      </c>
    </row>
    <row r="142" spans="1:90" x14ac:dyDescent="0.2">
      <c r="A142" s="19">
        <v>137</v>
      </c>
      <c r="B142" s="16" cm="1">
        <f t="array" ref="B142">INDEX(asset_mu,1,B$3)+INDEX(asset_rets_norm,$A142,B$3)</f>
        <v>2.3333333333331783E-4</v>
      </c>
      <c r="C142" s="16" cm="1">
        <f t="array" ref="C142">INDEX(asset_mu,1,C$3)+INDEX(asset_rets_norm,$A142,C$3)</f>
        <v>3.4416666666660769E-4</v>
      </c>
      <c r="D142" s="16" cm="1">
        <f t="array" ref="D142">INDEX(asset_mu,1,D$3)+INDEX(asset_rets_norm,$A142,D$3)</f>
        <v>4.6145833333331287E-4</v>
      </c>
      <c r="E142" s="16" cm="1">
        <f t="array" ref="E142">INDEX(asset_mu,1,E$3)+INDEX(asset_rets_norm,$A142,E$3)</f>
        <v>1.309416666666503E-4</v>
      </c>
      <c r="F142" s="16" cm="1">
        <f t="array" ref="F142">INDEX(asset_mu,1,F$3)+INDEX(asset_rets_norm,$A142,F$3)</f>
        <v>4.9577844652777254E-4</v>
      </c>
      <c r="G142" s="16" cm="1">
        <f t="array" ref="G142">INDEX(asset_mu,1,G$3)+INDEX(asset_rets_norm,$A142,G$3)</f>
        <v>1.2076185902641268E-3</v>
      </c>
      <c r="H142" s="16" cm="1">
        <f t="array" ref="H142">INDEX(asset_mu,1,H$3)+INDEX(asset_rets_norm,$A142,H$3)</f>
        <v>1.0416069414980434E-3</v>
      </c>
      <c r="I142" s="16" cm="1">
        <f t="array" ref="I142">INDEX(asset_mu,1,I$3)+INDEX(asset_rets_norm,$A142,I$3)</f>
        <v>2.9070894220697995E-4</v>
      </c>
      <c r="J142" s="16" cm="1">
        <f t="array" ref="J142">INDEX(asset_mu,1,J$3)+INDEX(asset_rets_norm,$A142,J$3)</f>
        <v>4.5551404304241764E-3</v>
      </c>
      <c r="K142" s="16" cm="1">
        <f t="array" ref="K142">INDEX(asset_mu,1,K$3)+INDEX(asset_rets_norm,$A142,K$3)</f>
        <v>6.5960053565832094E-3</v>
      </c>
      <c r="L142" s="16" cm="1">
        <f t="array" ref="L142">INDEX(asset_mu,1,L$3)+INDEX(asset_rets_norm,$A142,L$3)</f>
        <v>6.662594083211227E-3</v>
      </c>
      <c r="M142" s="16" cm="1">
        <f t="array" ref="M142">INDEX(asset_mu,1,M$3)+INDEX(asset_rets_norm,$A142,M$3)</f>
        <v>3.4272895332675683E-4</v>
      </c>
      <c r="N142" s="16" cm="1">
        <f t="array" ref="N142">INDEX(asset_mu,1,N$3)+INDEX(asset_rets_norm,$A142,N$3)</f>
        <v>1.2627786845529513E-2</v>
      </c>
      <c r="O142" s="16" cm="1">
        <f t="array" ref="O142">INDEX(asset_mu,1,O$3)+INDEX(asset_rets_norm,$A142,O$3)</f>
        <v>1.7764084629209281E-2</v>
      </c>
      <c r="P142" s="16" cm="1">
        <f t="array" ref="P142">INDEX(asset_mu,1,P$3)+INDEX(asset_rets_norm,$A142,P$3)</f>
        <v>1.5342141873725091E-2</v>
      </c>
      <c r="Q142" s="16" cm="1">
        <f t="array" ref="Q142">INDEX(asset_mu,1,Q$3)+INDEX(asset_rets_norm,$A142,Q$3)</f>
        <v>1.5297027317840738E-3</v>
      </c>
      <c r="R142" s="16" cm="1">
        <f t="array" ref="R142">INDEX(asset_mu,1,R$3)+INDEX(asset_rets_norm,$A142,R$3)</f>
        <v>-8.1975916203894952E-2</v>
      </c>
      <c r="S142" s="16" cm="1">
        <f t="array" ref="S142">INDEX(asset_mu,1,S$3)+INDEX(asset_rets_norm,$A142,S$3)</f>
        <v>-7.3344078157948842E-2</v>
      </c>
      <c r="T142" s="16" cm="1">
        <f t="array" ref="T142">INDEX(asset_mu,1,T$3)+INDEX(asset_rets_norm,$A142,T$3)</f>
        <v>-6.5701593109670123E-2</v>
      </c>
      <c r="U142" s="16" cm="1">
        <f t="array" ref="U142">INDEX(asset_mu,1,U$3)+INDEX(asset_rets_norm,$A142,U$3)</f>
        <v>-0.11654638522618332</v>
      </c>
      <c r="V142" s="16" cm="1">
        <f t="array" ref="V142">INDEX(asset_mu,1,V$3)+INDEX(asset_rets_norm,$A142,V$3)</f>
        <v>2.3333333333331783E-4</v>
      </c>
      <c r="W142" s="16" cm="1">
        <f t="array" ref="W142">INDEX(asset_mu,1,W$3)+INDEX(asset_rets_norm,$A142,W$3)</f>
        <v>1.8283333333332533E-4</v>
      </c>
      <c r="X142" s="16" cm="1">
        <f t="array" ref="X142">INDEX(asset_mu,1,X$3)+INDEX(asset_rets_norm,$A142,X$3)</f>
        <v>4.252499999999413E-4</v>
      </c>
      <c r="Y142" s="16" cm="1">
        <f t="array" ref="Y142">INDEX(asset_mu,1,Y$3)+INDEX(asset_rets_norm,$A142,Y$3)</f>
        <v>1.5416666666772547E-5</v>
      </c>
      <c r="Z142" s="19">
        <v>137</v>
      </c>
      <c r="AA142" s="16" cm="1">
        <f t="array" ref="AA142">INDEX(fx_mu,1,AA$3)+INDEX(fx_rets_norm,$A142,AA$3)</f>
        <v>0</v>
      </c>
      <c r="AB142" s="16" cm="1">
        <f t="array" ref="AB142">INDEX(fx_mu,1,AB$3)+INDEX(fx_rets_norm,$A142,AB$3)</f>
        <v>-7.4491415526724961E-2</v>
      </c>
      <c r="AC142" s="16" cm="1">
        <f t="array" ref="AC142">INDEX(fx_mu,1,AC$3)+INDEX(fx_rets_norm,$A142,AC$3)</f>
        <v>-4.7320081342235192E-2</v>
      </c>
      <c r="AD142" s="16" cm="1">
        <f t="array" ref="AD142">INDEX(fx_mu,1,AD$3)+INDEX(fx_rets_norm,$A142,AD$3)</f>
        <v>2.8516047361420018E-2</v>
      </c>
      <c r="AE142" s="19">
        <v>137</v>
      </c>
      <c r="AF142" s="16">
        <f t="shared" si="78"/>
        <v>0</v>
      </c>
      <c r="AG142" s="19">
        <v>137</v>
      </c>
      <c r="AH142" s="18" cm="1">
        <f t="array" ref="AH142">(1+B142)*(1+INDEX(fx_rets,$AG142,INDEX(fx_ix,1,AH$3)))-1</f>
        <v>2.3333333333330764E-4</v>
      </c>
      <c r="AI142" s="18" cm="1">
        <f t="array" ref="AI142">(1+C142)*(1+INDEX(fx_rets,$AG142,INDEX(fx_ix,1,AI$3)))-1</f>
        <v>-7.4172886322235509E-2</v>
      </c>
      <c r="AJ142" s="18" cm="1">
        <f t="array" ref="AJ142">(1+D142)*(1+INDEX(fx_rets,$AG142,INDEX(fx_ix,1,AJ$3)))-1</f>
        <v>-4.6880459254771245E-2</v>
      </c>
      <c r="AK142" s="18" cm="1">
        <f t="array" ref="AK142">(1+E142)*(1+INDEX(fx_rets,$AG142,INDEX(fx_ix,1,AK$3)))-1</f>
        <v>2.8650722966854891E-2</v>
      </c>
      <c r="AL142" s="18" cm="1">
        <f t="array" ref="AL142">(1+F142)*(1+INDEX(fx_rets,$AG142,INDEX(fx_ix,1,AL$3)))-1</f>
        <v>4.95778446527817E-4</v>
      </c>
      <c r="AM142" s="18" cm="1">
        <f t="array" ref="AM142">(1+G142)*(1+INDEX(fx_rets,$AG142,INDEX(fx_ix,1,AM$3)))-1</f>
        <v>-7.3373754154666071E-2</v>
      </c>
      <c r="AN142" s="18" cm="1">
        <f t="array" ref="AN142">(1+H142)*(1+INDEX(fx_rets,$AG142,INDEX(fx_ix,1,AN$3)))-1</f>
        <v>-4.6327763325935467E-2</v>
      </c>
      <c r="AO142" s="18" cm="1">
        <f t="array" ref="AO142">(1+I142)*(1+INDEX(fx_rets,$AG142,INDEX(fx_ix,1,AO$3)))-1</f>
        <v>2.881504617359143E-2</v>
      </c>
      <c r="AP142" s="18" cm="1">
        <f t="array" ref="AP142">(1+J142)*(1+INDEX(fx_rets,$AG142,INDEX(fx_ix,1,AP$3)))-1</f>
        <v>4.5551404304242649E-3</v>
      </c>
      <c r="AQ142" s="18" cm="1">
        <f t="array" ref="AQ142">(1+K142)*(1+INDEX(fx_rets,$AG142,INDEX(fx_ix,1,AQ$3)))-1</f>
        <v>-6.8386755945975541E-2</v>
      </c>
      <c r="AR142" s="18" cm="1">
        <f t="array" ref="AR142">(1+L142)*(1+INDEX(fx_rets,$AG142,INDEX(fx_ix,1,AR$3)))-1</f>
        <v>-4.0972761752991804E-2</v>
      </c>
      <c r="AS142" s="18" cm="1">
        <f t="array" ref="AS142">(1+M142)*(1+INDEX(fx_rets,$AG142,INDEX(fx_ix,1,AS$3)))-1</f>
        <v>2.8868549589811998E-2</v>
      </c>
      <c r="AT142" s="18" cm="1">
        <f t="array" ref="AT142">(1+N142)*(1+INDEX(fx_rets,$AG142,INDEX(fx_ix,1,AT$3)))-1</f>
        <v>1.2627786845529565E-2</v>
      </c>
      <c r="AU142" s="18" cm="1">
        <f t="array" ref="AU142">(1+O142)*(1+INDEX(fx_rets,$AG142,INDEX(fx_ix,1,AU$3)))-1</f>
        <v>-5.8050602707082066E-2</v>
      </c>
      <c r="AV142" s="18" cm="1">
        <f t="array" ref="AV142">(1+P142)*(1+INDEX(fx_rets,$AG142,INDEX(fx_ix,1,AV$3)))-1</f>
        <v>-3.2703930869938835E-2</v>
      </c>
      <c r="AW142" s="18" cm="1">
        <f t="array" ref="AW142">(1+Q142)*(1+INDEX(fx_rets,$AG142,INDEX(fx_ix,1,AW$3)))-1</f>
        <v>3.0089371168752432E-2</v>
      </c>
      <c r="AX142" s="18" cm="1">
        <f t="array" ref="AX142">(1+R142)*(1+INDEX(fx_rets,$AG142,INDEX(fx_ix,1,AX$3)))-1</f>
        <v>-8.1975916203894994E-2</v>
      </c>
      <c r="AY142" s="18" cm="1">
        <f t="array" ref="AY142">(1+S142)*(1+INDEX(fx_rets,$AG142,INDEX(fx_ix,1,AY$3)))-1</f>
        <v>-0.14237198948218555</v>
      </c>
      <c r="AZ142" s="18" cm="1">
        <f t="array" ref="AZ142">(1+T142)*(1+INDEX(fx_rets,$AG142,INDEX(fx_ix,1,AZ$3)))-1</f>
        <v>-0.10991266972164138</v>
      </c>
      <c r="BA142" s="18" cm="1">
        <f t="array" ref="BA142">(1+U142)*(1+INDEX(fx_rets,$AG142,INDEX(fx_ix,1,BA$3)))-1</f>
        <v>-9.1353780105675408E-2</v>
      </c>
      <c r="BB142" s="18" cm="1">
        <f t="array" ref="BB142">(1+V142)*(1+INDEX(fx_rets,$AG142,INDEX(fx_ix,1,BB$3)))-1</f>
        <v>2.3333333333330764E-4</v>
      </c>
      <c r="BC142" s="18" cm="1">
        <f t="array" ref="BC142">(1+W142)*(1+INDEX(fx_rets,$AG142,INDEX(fx_ix,1,BC$3)))-1</f>
        <v>-7.4322201707197166E-2</v>
      </c>
      <c r="BD142" s="18" cm="1">
        <f t="array" ref="BD142">(1+X142)*(1+INDEX(fx_rets,$AG142,INDEX(fx_ix,1,BD$3)))-1</f>
        <v>-4.6914954206826009E-2</v>
      </c>
      <c r="BE142" s="18" cm="1">
        <f t="array" ref="BE142">(1+Y142)*(1+INDEX(fx_rets,$AG142,INDEX(fx_ix,1,BE$3)))-1</f>
        <v>2.8531903650483859E-2</v>
      </c>
      <c r="BF142" s="19">
        <v>137</v>
      </c>
      <c r="BG142" s="18">
        <f t="shared" si="79"/>
        <v>2.3333333333330764E-4</v>
      </c>
      <c r="BH142" s="18">
        <f t="shared" si="80"/>
        <v>-7.4172886322235509E-2</v>
      </c>
      <c r="BI142" s="18">
        <f t="shared" si="81"/>
        <v>-4.6880459254771245E-2</v>
      </c>
      <c r="BJ142" s="18">
        <f t="shared" si="82"/>
        <v>2.8650722966854891E-2</v>
      </c>
      <c r="BK142" s="18">
        <f t="shared" si="83"/>
        <v>4.95778446527817E-4</v>
      </c>
      <c r="BL142" s="18">
        <f t="shared" si="84"/>
        <v>-7.3373754154666071E-2</v>
      </c>
      <c r="BM142" s="18">
        <f t="shared" si="85"/>
        <v>-4.6327763325935467E-2</v>
      </c>
      <c r="BN142" s="18">
        <f t="shared" si="86"/>
        <v>2.881504617359143E-2</v>
      </c>
      <c r="BO142" s="18">
        <f t="shared" si="87"/>
        <v>4.5551404304242649E-3</v>
      </c>
      <c r="BP142" s="18">
        <f t="shared" si="88"/>
        <v>-6.8386755945975541E-2</v>
      </c>
      <c r="BQ142" s="18">
        <f t="shared" si="89"/>
        <v>-4.0972761752991804E-2</v>
      </c>
      <c r="BR142" s="18">
        <f t="shared" si="90"/>
        <v>2.8868549589811998E-2</v>
      </c>
      <c r="BS142" s="18">
        <f t="shared" si="91"/>
        <v>1.2627786845529565E-2</v>
      </c>
      <c r="BT142" s="18">
        <f t="shared" si="92"/>
        <v>-5.8050602707082066E-2</v>
      </c>
      <c r="BU142" s="18">
        <f t="shared" si="93"/>
        <v>-3.2703930869938835E-2</v>
      </c>
      <c r="BV142" s="18">
        <f t="shared" si="94"/>
        <v>3.0089371168752432E-2</v>
      </c>
      <c r="BW142" s="18">
        <f t="shared" si="95"/>
        <v>-8.1975916203894994E-2</v>
      </c>
      <c r="BX142" s="18">
        <f t="shared" si="96"/>
        <v>-0.14237198948218555</v>
      </c>
      <c r="BY142" s="18">
        <f t="shared" si="97"/>
        <v>-0.10991266972164138</v>
      </c>
      <c r="BZ142" s="18">
        <f t="shared" si="98"/>
        <v>-9.1353780105675408E-2</v>
      </c>
      <c r="CA142" s="18">
        <f t="shared" si="99"/>
        <v>2.3333333333330764E-4</v>
      </c>
      <c r="CB142" s="18">
        <f t="shared" si="100"/>
        <v>-7.4322201707197166E-2</v>
      </c>
      <c r="CC142" s="18">
        <f t="shared" si="101"/>
        <v>-4.6914954206826009E-2</v>
      </c>
      <c r="CD142" s="18">
        <f t="shared" si="102"/>
        <v>2.8531903650483859E-2</v>
      </c>
      <c r="CE142" s="19">
        <v>137</v>
      </c>
      <c r="CF142" s="18">
        <f t="shared" si="103"/>
        <v>4.5551404304242649E-3</v>
      </c>
      <c r="CG142" s="18">
        <f t="shared" si="103"/>
        <v>4.5551404304242649E-3</v>
      </c>
      <c r="CH142" s="18">
        <f t="shared" si="103"/>
        <v>4.5551404304242649E-3</v>
      </c>
      <c r="CI142" s="18">
        <f t="shared" si="103"/>
        <v>0</v>
      </c>
      <c r="CJ142" s="18">
        <f t="shared" si="103"/>
        <v>0</v>
      </c>
      <c r="CK142" s="24">
        <f t="shared" si="103"/>
        <v>4.5551404304242649E-3</v>
      </c>
      <c r="CL142" s="24">
        <f t="shared" si="103"/>
        <v>0</v>
      </c>
    </row>
    <row r="143" spans="1:90" x14ac:dyDescent="0.2">
      <c r="A143" s="19">
        <v>138</v>
      </c>
      <c r="B143" s="16" cm="1">
        <f t="array" ref="B143">INDEX(asset_mu,1,B$3)+INDEX(asset_rets_norm,$A143,B$3)</f>
        <v>2.9270833333331779E-4</v>
      </c>
      <c r="C143" s="16" cm="1">
        <f t="array" ref="C143">INDEX(asset_mu,1,C$3)+INDEX(asset_rets_norm,$A143,C$3)</f>
        <v>3.5749999999994098E-4</v>
      </c>
      <c r="D143" s="16" cm="1">
        <f t="array" ref="D143">INDEX(asset_mu,1,D$3)+INDEX(asset_rets_norm,$A143,D$3)</f>
        <v>4.7161666666664616E-4</v>
      </c>
      <c r="E143" s="16" cm="1">
        <f t="array" ref="E143">INDEX(asset_mu,1,E$3)+INDEX(asset_rets_norm,$A143,E$3)</f>
        <v>1.3489999999998365E-4</v>
      </c>
      <c r="F143" s="16" cm="1">
        <f t="array" ref="F143">INDEX(asset_mu,1,F$3)+INDEX(asset_rets_norm,$A143,F$3)</f>
        <v>5.5995203242771292E-4</v>
      </c>
      <c r="G143" s="16" cm="1">
        <f t="array" ref="G143">INDEX(asset_mu,1,G$3)+INDEX(asset_rets_norm,$A143,G$3)</f>
        <v>-3.8794684422855828E-4</v>
      </c>
      <c r="H143" s="16" cm="1">
        <f t="array" ref="H143">INDEX(asset_mu,1,H$3)+INDEX(asset_rets_norm,$A143,H$3)</f>
        <v>5.727650231493154E-4</v>
      </c>
      <c r="I143" s="16" cm="1">
        <f t="array" ref="I143">INDEX(asset_mu,1,I$3)+INDEX(asset_rets_norm,$A143,I$3)</f>
        <v>4.8437409179730352E-5</v>
      </c>
      <c r="J143" s="16" cm="1">
        <f t="array" ref="J143">INDEX(asset_mu,1,J$3)+INDEX(asset_rets_norm,$A143,J$3)</f>
        <v>4.308667849864856E-3</v>
      </c>
      <c r="K143" s="16" cm="1">
        <f t="array" ref="K143">INDEX(asset_mu,1,K$3)+INDEX(asset_rets_norm,$A143,K$3)</f>
        <v>-8.6898679536352719E-4</v>
      </c>
      <c r="L143" s="16" cm="1">
        <f t="array" ref="L143">INDEX(asset_mu,1,L$3)+INDEX(asset_rets_norm,$A143,L$3)</f>
        <v>3.8017014358195833E-3</v>
      </c>
      <c r="M143" s="16" cm="1">
        <f t="array" ref="M143">INDEX(asset_mu,1,M$3)+INDEX(asset_rets_norm,$A143,M$3)</f>
        <v>4.30859954941512E-4</v>
      </c>
      <c r="N143" s="16" cm="1">
        <f t="array" ref="N143">INDEX(asset_mu,1,N$3)+INDEX(asset_rets_norm,$A143,N$3)</f>
        <v>1.4036304639187317E-2</v>
      </c>
      <c r="O143" s="16" cm="1">
        <f t="array" ref="O143">INDEX(asset_mu,1,O$3)+INDEX(asset_rets_norm,$A143,O$3)</f>
        <v>4.1339687691046281E-3</v>
      </c>
      <c r="P143" s="16" cm="1">
        <f t="array" ref="P143">INDEX(asset_mu,1,P$3)+INDEX(asset_rets_norm,$A143,P$3)</f>
        <v>9.7048504373925763E-3</v>
      </c>
      <c r="Q143" s="16" cm="1">
        <f t="array" ref="Q143">INDEX(asset_mu,1,Q$3)+INDEX(asset_rets_norm,$A143,Q$3)</f>
        <v>3.1990507077600283E-3</v>
      </c>
      <c r="R143" s="16" cm="1">
        <f t="array" ref="R143">INDEX(asset_mu,1,R$3)+INDEX(asset_rets_norm,$A143,R$3)</f>
        <v>-5.3882376699314463E-2</v>
      </c>
      <c r="S143" s="16" cm="1">
        <f t="array" ref="S143">INDEX(asset_mu,1,S$3)+INDEX(asset_rets_norm,$A143,S$3)</f>
        <v>-1.4151846942450187E-2</v>
      </c>
      <c r="T143" s="16" cm="1">
        <f t="array" ref="T143">INDEX(asset_mu,1,T$3)+INDEX(asset_rets_norm,$A143,T$3)</f>
        <v>-5.2339532382628409E-2</v>
      </c>
      <c r="U143" s="16" cm="1">
        <f t="array" ref="U143">INDEX(asset_mu,1,U$3)+INDEX(asset_rets_norm,$A143,U$3)</f>
        <v>-3.9520099910940194E-2</v>
      </c>
      <c r="V143" s="16" cm="1">
        <f t="array" ref="V143">INDEX(asset_mu,1,V$3)+INDEX(asset_rets_norm,$A143,V$3)</f>
        <v>2.9270833333331779E-4</v>
      </c>
      <c r="W143" s="16" cm="1">
        <f t="array" ref="W143">INDEX(asset_mu,1,W$3)+INDEX(asset_rets_norm,$A143,W$3)</f>
        <v>1.224166666666587E-4</v>
      </c>
      <c r="X143" s="16" cm="1">
        <f t="array" ref="X143">INDEX(asset_mu,1,X$3)+INDEX(asset_rets_norm,$A143,X$3)</f>
        <v>4.0524999999994146E-4</v>
      </c>
      <c r="Y143" s="16" cm="1">
        <f t="array" ref="Y143">INDEX(asset_mu,1,Y$3)+INDEX(asset_rets_norm,$A143,Y$3)</f>
        <v>4.4166666667725461E-6</v>
      </c>
      <c r="Z143" s="19">
        <v>138</v>
      </c>
      <c r="AA143" s="16" cm="1">
        <f t="array" ref="AA143">INDEX(fx_mu,1,AA$3)+INDEX(fx_rets_norm,$A143,AA$3)</f>
        <v>0</v>
      </c>
      <c r="AB143" s="16" cm="1">
        <f t="array" ref="AB143">INDEX(fx_mu,1,AB$3)+INDEX(fx_rets_norm,$A143,AB$3)</f>
        <v>-5.6680174290445126E-3</v>
      </c>
      <c r="AC143" s="16" cm="1">
        <f t="array" ref="AC143">INDEX(fx_mu,1,AC$3)+INDEX(fx_rets_norm,$A143,AC$3)</f>
        <v>2.8752363278226507E-2</v>
      </c>
      <c r="AD143" s="16" cm="1">
        <f t="array" ref="AD143">INDEX(fx_mu,1,AD$3)+INDEX(fx_rets_norm,$A143,AD$3)</f>
        <v>3.236406824198914E-2</v>
      </c>
      <c r="AE143" s="19">
        <v>138</v>
      </c>
      <c r="AF143" s="16">
        <f t="shared" si="78"/>
        <v>0</v>
      </c>
      <c r="AG143" s="19">
        <v>138</v>
      </c>
      <c r="AH143" s="18" cm="1">
        <f t="array" ref="AH143">(1+B143)*(1+INDEX(fx_rets,$AG143,INDEX(fx_ix,1,AH$3)))-1</f>
        <v>2.9270833333328028E-4</v>
      </c>
      <c r="AI143" s="18" cm="1">
        <f t="array" ref="AI143">(1+C143)*(1+INDEX(fx_rets,$AG143,INDEX(fx_ix,1,AI$3)))-1</f>
        <v>-5.3125437452754554E-3</v>
      </c>
      <c r="AJ143" s="18" cm="1">
        <f t="array" ref="AJ143">(1+D143)*(1+INDEX(fx_rets,$AG143,INDEX(fx_ix,1,AJ$3)))-1</f>
        <v>2.9237540038621335E-2</v>
      </c>
      <c r="AK143" s="18" cm="1">
        <f t="array" ref="AK143">(1+E143)*(1+INDEX(fx_rets,$AG143,INDEX(fx_ix,1,AK$3)))-1</f>
        <v>3.2503334154795116E-2</v>
      </c>
      <c r="AL143" s="18" cm="1">
        <f t="array" ref="AL143">(1+F143)*(1+INDEX(fx_rets,$AG143,INDEX(fx_ix,1,AL$3)))-1</f>
        <v>5.5995203242775737E-4</v>
      </c>
      <c r="AM143" s="18" cm="1">
        <f t="array" ref="AM143">(1+G143)*(1+INDEX(fx_rets,$AG143,INDEX(fx_ix,1,AM$3)))-1</f>
        <v>-6.0537653837985372E-3</v>
      </c>
      <c r="AN143" s="18" cm="1">
        <f t="array" ref="AN143">(1+H143)*(1+INDEX(fx_rets,$AG143,INDEX(fx_ix,1,AN$3)))-1</f>
        <v>2.9341596649394397E-2</v>
      </c>
      <c r="AO143" s="18" cm="1">
        <f t="array" ref="AO143">(1+I143)*(1+INDEX(fx_rets,$AG143,INDEX(fx_ix,1,AO$3)))-1</f>
        <v>3.2414073282785116E-2</v>
      </c>
      <c r="AP143" s="18" cm="1">
        <f t="array" ref="AP143">(1+J143)*(1+INDEX(fx_rets,$AG143,INDEX(fx_ix,1,AP$3)))-1</f>
        <v>4.3086678498649444E-3</v>
      </c>
      <c r="AQ143" s="18" cm="1">
        <f t="array" ref="AQ143">(1+K143)*(1+INDEX(fx_rets,$AG143,INDEX(fx_ix,1,AQ$3)))-1</f>
        <v>-6.5320787921063772E-3</v>
      </c>
      <c r="AR143" s="18" cm="1">
        <f t="array" ref="AR143">(1+L143)*(1+INDEX(fx_rets,$AG143,INDEX(fx_ix,1,AR$3)))-1</f>
        <v>3.2663372614804231E-2</v>
      </c>
      <c r="AS143" s="18" cm="1">
        <f t="array" ref="AS143">(1+M143)*(1+INDEX(fx_rets,$AG143,INDEX(fx_ix,1,AS$3)))-1</f>
        <v>3.2808872577915205E-2</v>
      </c>
      <c r="AT143" s="18" cm="1">
        <f t="array" ref="AT143">(1+N143)*(1+INDEX(fx_rets,$AG143,INDEX(fx_ix,1,AT$3)))-1</f>
        <v>1.4036304639187369E-2</v>
      </c>
      <c r="AU143" s="18" cm="1">
        <f t="array" ref="AU143">(1+O143)*(1+INDEX(fx_rets,$AG143,INDEX(fx_ix,1,AU$3)))-1</f>
        <v>-1.557480066974315E-3</v>
      </c>
      <c r="AV143" s="18" cm="1">
        <f t="array" ref="AV143">(1+P143)*(1+INDEX(fx_rets,$AG143,INDEX(fx_ix,1,AV$3)))-1</f>
        <v>3.873625110095591E-2</v>
      </c>
      <c r="AW143" s="18" cm="1">
        <f t="array" ref="AW143">(1+Q143)*(1+INDEX(fx_rets,$AG143,INDEX(fx_ix,1,AW$3)))-1</f>
        <v>3.5666653245164603E-2</v>
      </c>
      <c r="AX143" s="18" cm="1">
        <f t="array" ref="AX143">(1+R143)*(1+INDEX(fx_rets,$AG143,INDEX(fx_ix,1,AX$3)))-1</f>
        <v>-5.3882376699314505E-2</v>
      </c>
      <c r="AY143" s="18" cm="1">
        <f t="array" ref="AY143">(1+S143)*(1+INDEX(fx_rets,$AG143,INDEX(fx_ix,1,AY$3)))-1</f>
        <v>-1.9739651456371798E-2</v>
      </c>
      <c r="AZ143" s="18" cm="1">
        <f t="array" ref="AZ143">(1+T143)*(1+INDEX(fx_rets,$AG143,INDEX(fx_ix,1,AZ$3)))-1</f>
        <v>-2.5092054353279769E-2</v>
      </c>
      <c r="BA143" s="18" cm="1">
        <f t="array" ref="BA143">(1+U143)*(1+INDEX(fx_rets,$AG143,INDEX(fx_ix,1,BA$3)))-1</f>
        <v>-8.4350628793988802E-3</v>
      </c>
      <c r="BB143" s="18" cm="1">
        <f t="array" ref="BB143">(1+V143)*(1+INDEX(fx_rets,$AG143,INDEX(fx_ix,1,BB$3)))-1</f>
        <v>2.9270833333328028E-4</v>
      </c>
      <c r="BC143" s="18" cm="1">
        <f t="array" ref="BC143">(1+W143)*(1+INDEX(fx_rets,$AG143,INDEX(fx_ix,1,BC$3)))-1</f>
        <v>-5.5462946221781495E-3</v>
      </c>
      <c r="BD143" s="18" cm="1">
        <f t="array" ref="BD143">(1+X143)*(1+INDEX(fx_rets,$AG143,INDEX(fx_ix,1,BD$3)))-1</f>
        <v>2.916926517344498E-2</v>
      </c>
      <c r="BE143" s="18" cm="1">
        <f t="array" ref="BE143">(1+Y143)*(1+INDEX(fx_rets,$AG143,INDEX(fx_ix,1,BE$3)))-1</f>
        <v>3.2368627849957532E-2</v>
      </c>
      <c r="BF143" s="19">
        <v>138</v>
      </c>
      <c r="BG143" s="18">
        <f t="shared" si="79"/>
        <v>2.9270833333328028E-4</v>
      </c>
      <c r="BH143" s="18">
        <f t="shared" si="80"/>
        <v>-5.3125437452754554E-3</v>
      </c>
      <c r="BI143" s="18">
        <f t="shared" si="81"/>
        <v>2.9237540038621335E-2</v>
      </c>
      <c r="BJ143" s="18">
        <f t="shared" si="82"/>
        <v>3.2503334154795116E-2</v>
      </c>
      <c r="BK143" s="18">
        <f t="shared" si="83"/>
        <v>5.5995203242775737E-4</v>
      </c>
      <c r="BL143" s="18">
        <f t="shared" si="84"/>
        <v>-6.0537653837985372E-3</v>
      </c>
      <c r="BM143" s="18">
        <f t="shared" si="85"/>
        <v>2.9341596649394397E-2</v>
      </c>
      <c r="BN143" s="18">
        <f t="shared" si="86"/>
        <v>3.2414073282785116E-2</v>
      </c>
      <c r="BO143" s="18">
        <f t="shared" si="87"/>
        <v>4.3086678498649444E-3</v>
      </c>
      <c r="BP143" s="18">
        <f t="shared" si="88"/>
        <v>-6.5320787921063772E-3</v>
      </c>
      <c r="BQ143" s="18">
        <f t="shared" si="89"/>
        <v>3.2663372614804231E-2</v>
      </c>
      <c r="BR143" s="18">
        <f t="shared" si="90"/>
        <v>3.2808872577915205E-2</v>
      </c>
      <c r="BS143" s="18">
        <f t="shared" si="91"/>
        <v>1.4036304639187369E-2</v>
      </c>
      <c r="BT143" s="18">
        <f t="shared" si="92"/>
        <v>-1.557480066974315E-3</v>
      </c>
      <c r="BU143" s="18">
        <f t="shared" si="93"/>
        <v>3.873625110095591E-2</v>
      </c>
      <c r="BV143" s="18">
        <f t="shared" si="94"/>
        <v>3.5666653245164603E-2</v>
      </c>
      <c r="BW143" s="18">
        <f t="shared" si="95"/>
        <v>-5.3882376699314505E-2</v>
      </c>
      <c r="BX143" s="18">
        <f t="shared" si="96"/>
        <v>-1.9739651456371798E-2</v>
      </c>
      <c r="BY143" s="18">
        <f t="shared" si="97"/>
        <v>-2.5092054353279769E-2</v>
      </c>
      <c r="BZ143" s="18">
        <f t="shared" si="98"/>
        <v>-8.4350628793988802E-3</v>
      </c>
      <c r="CA143" s="18">
        <f t="shared" si="99"/>
        <v>2.9270833333328028E-4</v>
      </c>
      <c r="CB143" s="18">
        <f t="shared" si="100"/>
        <v>-5.5462946221781495E-3</v>
      </c>
      <c r="CC143" s="18">
        <f t="shared" si="101"/>
        <v>2.916926517344498E-2</v>
      </c>
      <c r="CD143" s="18">
        <f t="shared" si="102"/>
        <v>3.2368627849957532E-2</v>
      </c>
      <c r="CE143" s="19">
        <v>138</v>
      </c>
      <c r="CF143" s="18">
        <f t="shared" si="103"/>
        <v>4.3086678498649444E-3</v>
      </c>
      <c r="CG143" s="18">
        <f t="shared" si="103"/>
        <v>4.3086678498649444E-3</v>
      </c>
      <c r="CH143" s="18">
        <f t="shared" si="103"/>
        <v>4.3086678498649444E-3</v>
      </c>
      <c r="CI143" s="18">
        <f t="shared" si="103"/>
        <v>0</v>
      </c>
      <c r="CJ143" s="18">
        <f t="shared" si="103"/>
        <v>0</v>
      </c>
      <c r="CK143" s="24">
        <f t="shared" si="103"/>
        <v>4.3086678498649444E-3</v>
      </c>
      <c r="CL143" s="24">
        <f t="shared" si="103"/>
        <v>0</v>
      </c>
    </row>
    <row r="144" spans="1:90" x14ac:dyDescent="0.2">
      <c r="A144" s="19">
        <v>139</v>
      </c>
      <c r="B144" s="16" cm="1">
        <f t="array" ref="B144">INDEX(asset_mu,1,B$3)+INDEX(asset_rets_norm,$A144,B$3)</f>
        <v>2.9036666666665116E-4</v>
      </c>
      <c r="C144" s="16" cm="1">
        <f t="array" ref="C144">INDEX(asset_mu,1,C$3)+INDEX(asset_rets_norm,$A144,C$3)</f>
        <v>4.0416666666660763E-4</v>
      </c>
      <c r="D144" s="16" cm="1">
        <f t="array" ref="D144">INDEX(asset_mu,1,D$3)+INDEX(asset_rets_norm,$A144,D$3)</f>
        <v>4.7395833333331301E-4</v>
      </c>
      <c r="E144" s="16" cm="1">
        <f t="array" ref="E144">INDEX(asset_mu,1,E$3)+INDEX(asset_rets_norm,$A144,E$3)</f>
        <v>1.3177499999998362E-4</v>
      </c>
      <c r="F144" s="16" cm="1">
        <f t="array" ref="F144">INDEX(asset_mu,1,F$3)+INDEX(asset_rets_norm,$A144,F$3)</f>
        <v>3.0705838071272136E-4</v>
      </c>
      <c r="G144" s="16" cm="1">
        <f t="array" ref="G144">INDEX(asset_mu,1,G$3)+INDEX(asset_rets_norm,$A144,G$3)</f>
        <v>1.4112632923214425E-5</v>
      </c>
      <c r="H144" s="16" cm="1">
        <f t="array" ref="H144">INDEX(asset_mu,1,H$3)+INDEX(asset_rets_norm,$A144,H$3)</f>
        <v>2.1943424128225927E-4</v>
      </c>
      <c r="I144" s="16" cm="1">
        <f t="array" ref="I144">INDEX(asset_mu,1,I$3)+INDEX(asset_rets_norm,$A144,I$3)</f>
        <v>1.549922019547236E-4</v>
      </c>
      <c r="J144" s="16" cm="1">
        <f t="array" ref="J144">INDEX(asset_mu,1,J$3)+INDEX(asset_rets_norm,$A144,J$3)</f>
        <v>2.6015611172713004E-3</v>
      </c>
      <c r="K144" s="16" cm="1">
        <f t="array" ref="K144">INDEX(asset_mu,1,K$3)+INDEX(asset_rets_norm,$A144,K$3)</f>
        <v>-2.7027180164203163E-3</v>
      </c>
      <c r="L144" s="16" cm="1">
        <f t="array" ref="L144">INDEX(asset_mu,1,L$3)+INDEX(asset_rets_norm,$A144,L$3)</f>
        <v>4.170397933551573E-4</v>
      </c>
      <c r="M144" s="16" cm="1">
        <f t="array" ref="M144">INDEX(asset_mu,1,M$3)+INDEX(asset_rets_norm,$A144,M$3)</f>
        <v>2.438758619974695E-4</v>
      </c>
      <c r="N144" s="16" cm="1">
        <f t="array" ref="N144">INDEX(asset_mu,1,N$3)+INDEX(asset_rets_norm,$A144,N$3)</f>
        <v>1.1109320490331146E-2</v>
      </c>
      <c r="O144" s="16" cm="1">
        <f t="array" ref="O144">INDEX(asset_mu,1,O$3)+INDEX(asset_rets_norm,$A144,O$3)</f>
        <v>-6.6224266236940832E-3</v>
      </c>
      <c r="P144" s="16" cm="1">
        <f t="array" ref="P144">INDEX(asset_mu,1,P$3)+INDEX(asset_rets_norm,$A144,P$3)</f>
        <v>1.456852691943089E-3</v>
      </c>
      <c r="Q144" s="16" cm="1">
        <f t="array" ref="Q144">INDEX(asset_mu,1,Q$3)+INDEX(asset_rets_norm,$A144,Q$3)</f>
        <v>2.7572758114988367E-4</v>
      </c>
      <c r="R144" s="16" cm="1">
        <f t="array" ref="R144">INDEX(asset_mu,1,R$3)+INDEX(asset_rets_norm,$A144,R$3)</f>
        <v>6.8777832756061238E-2</v>
      </c>
      <c r="S144" s="16" cm="1">
        <f t="array" ref="S144">INDEX(asset_mu,1,S$3)+INDEX(asset_rets_norm,$A144,S$3)</f>
        <v>6.5603966859931764E-2</v>
      </c>
      <c r="T144" s="16" cm="1">
        <f t="array" ref="T144">INDEX(asset_mu,1,T$3)+INDEX(asset_rets_norm,$A144,T$3)</f>
        <v>6.9383571255697316E-2</v>
      </c>
      <c r="U144" s="16" cm="1">
        <f t="array" ref="U144">INDEX(asset_mu,1,U$3)+INDEX(asset_rets_norm,$A144,U$3)</f>
        <v>1.6483633604188246E-2</v>
      </c>
      <c r="V144" s="16" cm="1">
        <f t="array" ref="V144">INDEX(asset_mu,1,V$3)+INDEX(asset_rets_norm,$A144,V$3)</f>
        <v>2.9036666666665116E-4</v>
      </c>
      <c r="W144" s="16" cm="1">
        <f t="array" ref="W144">INDEX(asset_mu,1,W$3)+INDEX(asset_rets_norm,$A144,W$3)</f>
        <v>3.0199999999999195E-4</v>
      </c>
      <c r="X144" s="16" cm="1">
        <f t="array" ref="X144">INDEX(asset_mu,1,X$3)+INDEX(asset_rets_norm,$A144,X$3)</f>
        <v>4.7524999999994143E-4</v>
      </c>
      <c r="Y144" s="16" cm="1">
        <f t="array" ref="Y144">INDEX(asset_mu,1,Y$3)+INDEX(asset_rets_norm,$A144,Y$3)</f>
        <v>-2.6083333333227456E-5</v>
      </c>
      <c r="Z144" s="19">
        <v>139</v>
      </c>
      <c r="AA144" s="16" cm="1">
        <f t="array" ref="AA144">INDEX(fx_mu,1,AA$3)+INDEX(fx_rets_norm,$A144,AA$3)</f>
        <v>0</v>
      </c>
      <c r="AB144" s="16" cm="1">
        <f t="array" ref="AB144">INDEX(fx_mu,1,AB$3)+INDEX(fx_rets_norm,$A144,AB$3)</f>
        <v>6.6523214851397602E-2</v>
      </c>
      <c r="AC144" s="16" cm="1">
        <f t="array" ref="AC144">INDEX(fx_mu,1,AC$3)+INDEX(fx_rets_norm,$A144,AC$3)</f>
        <v>5.0702380659082953E-2</v>
      </c>
      <c r="AD144" s="16" cm="1">
        <f t="array" ref="AD144">INDEX(fx_mu,1,AD$3)+INDEX(fx_rets_norm,$A144,AD$3)</f>
        <v>2.291509129854177E-2</v>
      </c>
      <c r="AE144" s="19">
        <v>139</v>
      </c>
      <c r="AF144" s="16">
        <f t="shared" si="78"/>
        <v>0</v>
      </c>
      <c r="AG144" s="19">
        <v>139</v>
      </c>
      <c r="AH144" s="18" cm="1">
        <f t="array" ref="AH144">(1+B144)*(1+INDEX(fx_rets,$AG144,INDEX(fx_ix,1,AH$3)))-1</f>
        <v>2.9036666666670818E-4</v>
      </c>
      <c r="AI144" s="18" cm="1">
        <f t="array" ref="AI144">(1+C144)*(1+INDEX(fx_rets,$AG144,INDEX(fx_ix,1,AI$3)))-1</f>
        <v>6.6954267984066673E-2</v>
      </c>
      <c r="AJ144" s="18" cm="1">
        <f t="array" ref="AJ144">(1+D144)*(1+INDEX(fx_rets,$AG144,INDEX(fx_ix,1,AJ$3)))-1</f>
        <v>5.1200369808249491E-2</v>
      </c>
      <c r="AK144" s="18" cm="1">
        <f t="array" ref="AK144">(1+E144)*(1+INDEX(fx_rets,$AG144,INDEX(fx_ix,1,AK$3)))-1</f>
        <v>2.30498859346977E-2</v>
      </c>
      <c r="AL144" s="18" cm="1">
        <f t="array" ref="AL144">(1+F144)*(1+INDEX(fx_rets,$AG144,INDEX(fx_ix,1,AL$3)))-1</f>
        <v>3.0705838071276581E-4</v>
      </c>
      <c r="AM144" s="18" cm="1">
        <f t="array" ref="AM144">(1+G144)*(1+INDEX(fx_rets,$AG144,INDEX(fx_ix,1,AM$3)))-1</f>
        <v>6.6538266302032856E-2</v>
      </c>
      <c r="AN144" s="18" cm="1">
        <f t="array" ref="AN144">(1+H144)*(1+INDEX(fx_rets,$AG144,INDEX(fx_ix,1,AN$3)))-1</f>
        <v>5.0932940738796395E-2</v>
      </c>
      <c r="AO144" s="18" cm="1">
        <f t="array" ref="AO144">(1+I144)*(1+INDEX(fx_rets,$AG144,INDEX(fx_ix,1,AO$3)))-1</f>
        <v>2.3073635160955064E-2</v>
      </c>
      <c r="AP144" s="18" cm="1">
        <f t="array" ref="AP144">(1+J144)*(1+INDEX(fx_rets,$AG144,INDEX(fx_ix,1,AP$3)))-1</f>
        <v>2.6015611172713893E-3</v>
      </c>
      <c r="AQ144" s="18" cm="1">
        <f t="array" ref="AQ144">(1+K144)*(1+INDEX(fx_rets,$AG144,INDEX(fx_ix,1,AQ$3)))-1</f>
        <v>6.3640703343688321E-2</v>
      </c>
      <c r="AR144" s="18" cm="1">
        <f t="array" ref="AR144">(1+L144)*(1+INDEX(fx_rets,$AG144,INDEX(fx_ix,1,AR$3)))-1</f>
        <v>5.1140565362790769E-2</v>
      </c>
      <c r="AS144" s="18" cm="1">
        <f t="array" ref="AS144">(1+M144)*(1+INDEX(fx_rets,$AG144,INDEX(fx_ix,1,AS$3)))-1</f>
        <v>2.3164555598182313E-2</v>
      </c>
      <c r="AT144" s="18" cm="1">
        <f t="array" ref="AT144">(1+N144)*(1+INDEX(fx_rets,$AG144,INDEX(fx_ix,1,AT$3)))-1</f>
        <v>1.1109320490331198E-2</v>
      </c>
      <c r="AU144" s="18" cm="1">
        <f t="array" ref="AU144">(1+O144)*(1+INDEX(fx_rets,$AG144,INDEX(fx_ix,1,AU$3)))-1</f>
        <v>5.9460243118578004E-2</v>
      </c>
      <c r="AV144" s="18" cm="1">
        <f t="array" ref="AV144">(1+P144)*(1+INDEX(fx_rets,$AG144,INDEX(fx_ix,1,AV$3)))-1</f>
        <v>5.2233099250777126E-2</v>
      </c>
      <c r="AW144" s="18" cm="1">
        <f t="array" ref="AW144">(1+Q144)*(1+INDEX(fx_rets,$AG144,INDEX(fx_ix,1,AW$3)))-1</f>
        <v>2.3197137202387141E-2</v>
      </c>
      <c r="AX144" s="18" cm="1">
        <f t="array" ref="AX144">(1+R144)*(1+INDEX(fx_rets,$AG144,INDEX(fx_ix,1,AX$3)))-1</f>
        <v>6.8777832756061308E-2</v>
      </c>
      <c r="AY144" s="18" cm="1">
        <f t="array" ref="AY144">(1+S144)*(1+INDEX(fx_rets,$AG144,INDEX(fx_ix,1,AY$3)))-1</f>
        <v>0.13649136849385668</v>
      </c>
      <c r="AZ144" s="18" cm="1">
        <f t="array" ref="AZ144">(1+T144)*(1+INDEX(fx_rets,$AG144,INDEX(fx_ix,1,AZ$3)))-1</f>
        <v>0.12360386415607327</v>
      </c>
      <c r="BA144" s="18" cm="1">
        <f t="array" ref="BA144">(1+U144)*(1+INDEX(fx_rets,$AG144,INDEX(fx_ix,1,BA$3)))-1</f>
        <v>3.9776448871701842E-2</v>
      </c>
      <c r="BB144" s="18" cm="1">
        <f t="array" ref="BB144">(1+V144)*(1+INDEX(fx_rets,$AG144,INDEX(fx_ix,1,BB$3)))-1</f>
        <v>2.9036666666670818E-4</v>
      </c>
      <c r="BC144" s="18" cm="1">
        <f t="array" ref="BC144">(1+W144)*(1+INDEX(fx_rets,$AG144,INDEX(fx_ix,1,BC$3)))-1</f>
        <v>6.6845304862282795E-2</v>
      </c>
      <c r="BD144" s="18" cm="1">
        <f t="array" ref="BD144">(1+X144)*(1+INDEX(fx_rets,$AG144,INDEX(fx_ix,1,BD$3)))-1</f>
        <v>5.120172696549119E-2</v>
      </c>
      <c r="BE144" s="18" cm="1">
        <f t="array" ref="BE144">(1+Y144)*(1+INDEX(fx_rets,$AG144,INDEX(fx_ix,1,BE$3)))-1</f>
        <v>2.2888410263243841E-2</v>
      </c>
      <c r="BF144" s="19">
        <v>139</v>
      </c>
      <c r="BG144" s="18">
        <f t="shared" si="79"/>
        <v>2.9036666666670818E-4</v>
      </c>
      <c r="BH144" s="18">
        <f t="shared" si="80"/>
        <v>6.6954267984066673E-2</v>
      </c>
      <c r="BI144" s="18">
        <f t="shared" si="81"/>
        <v>5.1200369808249491E-2</v>
      </c>
      <c r="BJ144" s="18">
        <f t="shared" si="82"/>
        <v>2.30498859346977E-2</v>
      </c>
      <c r="BK144" s="18">
        <f t="shared" si="83"/>
        <v>3.0705838071276581E-4</v>
      </c>
      <c r="BL144" s="18">
        <f t="shared" si="84"/>
        <v>6.6538266302032856E-2</v>
      </c>
      <c r="BM144" s="18">
        <f t="shared" si="85"/>
        <v>5.0932940738796395E-2</v>
      </c>
      <c r="BN144" s="18">
        <f t="shared" si="86"/>
        <v>2.3073635160955064E-2</v>
      </c>
      <c r="BO144" s="18">
        <f t="shared" si="87"/>
        <v>2.6015611172713893E-3</v>
      </c>
      <c r="BP144" s="18">
        <f t="shared" si="88"/>
        <v>6.3640703343688321E-2</v>
      </c>
      <c r="BQ144" s="18">
        <f t="shared" si="89"/>
        <v>5.1140565362790769E-2</v>
      </c>
      <c r="BR144" s="18">
        <f t="shared" si="90"/>
        <v>2.3164555598182313E-2</v>
      </c>
      <c r="BS144" s="18">
        <f t="shared" si="91"/>
        <v>1.1109320490331198E-2</v>
      </c>
      <c r="BT144" s="18">
        <f t="shared" si="92"/>
        <v>5.9460243118578004E-2</v>
      </c>
      <c r="BU144" s="18">
        <f t="shared" si="93"/>
        <v>5.2233099250777126E-2</v>
      </c>
      <c r="BV144" s="18">
        <f t="shared" si="94"/>
        <v>2.3197137202387141E-2</v>
      </c>
      <c r="BW144" s="18">
        <f t="shared" si="95"/>
        <v>6.8777832756061308E-2</v>
      </c>
      <c r="BX144" s="18">
        <f t="shared" si="96"/>
        <v>0.13649136849385668</v>
      </c>
      <c r="BY144" s="18">
        <f t="shared" si="97"/>
        <v>0.12360386415607327</v>
      </c>
      <c r="BZ144" s="18">
        <f t="shared" si="98"/>
        <v>3.9776448871701842E-2</v>
      </c>
      <c r="CA144" s="18">
        <f t="shared" si="99"/>
        <v>2.9036666666670818E-4</v>
      </c>
      <c r="CB144" s="18">
        <f t="shared" si="100"/>
        <v>6.6845304862282795E-2</v>
      </c>
      <c r="CC144" s="18">
        <f t="shared" si="101"/>
        <v>5.120172696549119E-2</v>
      </c>
      <c r="CD144" s="18">
        <f t="shared" si="102"/>
        <v>2.2888410263243841E-2</v>
      </c>
      <c r="CE144" s="19">
        <v>139</v>
      </c>
      <c r="CF144" s="18">
        <f t="shared" si="103"/>
        <v>2.6015611172713893E-3</v>
      </c>
      <c r="CG144" s="18">
        <f t="shared" si="103"/>
        <v>2.6015611172713893E-3</v>
      </c>
      <c r="CH144" s="18">
        <f t="shared" si="103"/>
        <v>2.6015611172713893E-3</v>
      </c>
      <c r="CI144" s="18">
        <f t="shared" si="103"/>
        <v>0</v>
      </c>
      <c r="CJ144" s="18">
        <f t="shared" si="103"/>
        <v>0</v>
      </c>
      <c r="CK144" s="24">
        <f t="shared" si="103"/>
        <v>2.6015611172713893E-3</v>
      </c>
      <c r="CL144" s="24">
        <f t="shared" si="103"/>
        <v>0</v>
      </c>
    </row>
    <row r="145" spans="1:90" x14ac:dyDescent="0.2">
      <c r="A145" s="19">
        <v>140</v>
      </c>
      <c r="B145" s="16" cm="1">
        <f t="array" ref="B145">INDEX(asset_mu,1,B$3)+INDEX(asset_rets_norm,$A145,B$3)</f>
        <v>2.5416666666665103E-4</v>
      </c>
      <c r="C145" s="16" cm="1">
        <f t="array" ref="C145">INDEX(asset_mu,1,C$3)+INDEX(asset_rets_norm,$A145,C$3)</f>
        <v>5.3749999999994102E-4</v>
      </c>
      <c r="D145" s="16" cm="1">
        <f t="array" ref="D145">INDEX(asset_mu,1,D$3)+INDEX(asset_rets_norm,$A145,D$3)</f>
        <v>4.7708333333331288E-4</v>
      </c>
      <c r="E145" s="16" cm="1">
        <f t="array" ref="E145">INDEX(asset_mu,1,E$3)+INDEX(asset_rets_norm,$A145,E$3)</f>
        <v>1.2916666666665033E-4</v>
      </c>
      <c r="F145" s="16" cm="1">
        <f t="array" ref="F145">INDEX(asset_mu,1,F$3)+INDEX(asset_rets_norm,$A145,F$3)</f>
        <v>4.2083791303988423E-4</v>
      </c>
      <c r="G145" s="16" cm="1">
        <f t="array" ref="G145">INDEX(asset_mu,1,G$3)+INDEX(asset_rets_norm,$A145,G$3)</f>
        <v>8.5380224246582983E-4</v>
      </c>
      <c r="H145" s="16" cm="1">
        <f t="array" ref="H145">INDEX(asset_mu,1,H$3)+INDEX(asset_rets_norm,$A145,H$3)</f>
        <v>7.5354356244885742E-4</v>
      </c>
      <c r="I145" s="16" cm="1">
        <f t="array" ref="I145">INDEX(asset_mu,1,I$3)+INDEX(asset_rets_norm,$A145,I$3)</f>
        <v>2.1308125175548162E-4</v>
      </c>
      <c r="J145" s="16" cm="1">
        <f t="array" ref="J145">INDEX(asset_mu,1,J$3)+INDEX(asset_rets_norm,$A145,J$3)</f>
        <v>1.9175118639854992E-3</v>
      </c>
      <c r="K145" s="16" cm="1">
        <f t="array" ref="K145">INDEX(asset_mu,1,K$3)+INDEX(asset_rets_norm,$A145,K$3)</f>
        <v>5.0167034065859845E-3</v>
      </c>
      <c r="L145" s="16" cm="1">
        <f t="array" ref="L145">INDEX(asset_mu,1,L$3)+INDEX(asset_rets_norm,$A145,L$3)</f>
        <v>5.2399079663405408E-3</v>
      </c>
      <c r="M145" s="16" cm="1">
        <f t="array" ref="M145">INDEX(asset_mu,1,M$3)+INDEX(asset_rets_norm,$A145,M$3)</f>
        <v>6.4844787516614975E-4</v>
      </c>
      <c r="N145" s="16" cm="1">
        <f t="array" ref="N145">INDEX(asset_mu,1,N$3)+INDEX(asset_rets_norm,$A145,N$3)</f>
        <v>9.0390906557841801E-3</v>
      </c>
      <c r="O145" s="16" cm="1">
        <f t="array" ref="O145">INDEX(asset_mu,1,O$3)+INDEX(asset_rets_norm,$A145,O$3)</f>
        <v>1.6814534319421454E-2</v>
      </c>
      <c r="P145" s="16" cm="1">
        <f t="array" ref="P145">INDEX(asset_mu,1,P$3)+INDEX(asset_rets_norm,$A145,P$3)</f>
        <v>1.7254597996511876E-2</v>
      </c>
      <c r="Q145" s="16" cm="1">
        <f t="array" ref="Q145">INDEX(asset_mu,1,Q$3)+INDEX(asset_rets_norm,$A145,Q$3)</f>
        <v>2.8004602182841475E-3</v>
      </c>
      <c r="R145" s="16" cm="1">
        <f t="array" ref="R145">INDEX(asset_mu,1,R$3)+INDEX(asset_rets_norm,$A145,R$3)</f>
        <v>-4.7449164851125672E-2</v>
      </c>
      <c r="S145" s="16" cm="1">
        <f t="array" ref="S145">INDEX(asset_mu,1,S$3)+INDEX(asset_rets_norm,$A145,S$3)</f>
        <v>-4.3466052061528634E-2</v>
      </c>
      <c r="T145" s="16" cm="1">
        <f t="array" ref="T145">INDEX(asset_mu,1,T$3)+INDEX(asset_rets_norm,$A145,T$3)</f>
        <v>-6.2380896230902049E-3</v>
      </c>
      <c r="U145" s="16" cm="1">
        <f t="array" ref="U145">INDEX(asset_mu,1,U$3)+INDEX(asset_rets_norm,$A145,U$3)</f>
        <v>-7.4784268084258643E-2</v>
      </c>
      <c r="V145" s="16" cm="1">
        <f t="array" ref="V145">INDEX(asset_mu,1,V$3)+INDEX(asset_rets_norm,$A145,V$3)</f>
        <v>2.5416666666665103E-4</v>
      </c>
      <c r="W145" s="16" cm="1">
        <f t="array" ref="W145">INDEX(asset_mu,1,W$3)+INDEX(asset_rets_norm,$A145,W$3)</f>
        <v>3.94749999999992E-4</v>
      </c>
      <c r="X145" s="16" cm="1">
        <f t="array" ref="X145">INDEX(asset_mu,1,X$3)+INDEX(asset_rets_norm,$A145,X$3)</f>
        <v>5.2733333333327467E-4</v>
      </c>
      <c r="Y145" s="16" cm="1">
        <f t="array" ref="Y145">INDEX(asset_mu,1,Y$3)+INDEX(asset_rets_norm,$A145,Y$3)</f>
        <v>1.328333333334392E-4</v>
      </c>
      <c r="Z145" s="19">
        <v>140</v>
      </c>
      <c r="AA145" s="16" cm="1">
        <f t="array" ref="AA145">INDEX(fx_mu,1,AA$3)+INDEX(fx_rets_norm,$A145,AA$3)</f>
        <v>0</v>
      </c>
      <c r="AB145" s="16" cm="1">
        <f t="array" ref="AB145">INDEX(fx_mu,1,AB$3)+INDEX(fx_rets_norm,$A145,AB$3)</f>
        <v>-2.8566997832678874E-2</v>
      </c>
      <c r="AC145" s="16" cm="1">
        <f t="array" ref="AC145">INDEX(fx_mu,1,AC$3)+INDEX(fx_rets_norm,$A145,AC$3)</f>
        <v>-2.0991482276442756E-2</v>
      </c>
      <c r="AD145" s="16" cm="1">
        <f t="array" ref="AD145">INDEX(fx_mu,1,AD$3)+INDEX(fx_rets_norm,$A145,AD$3)</f>
        <v>2.7207890388308755E-2</v>
      </c>
      <c r="AE145" s="19">
        <v>140</v>
      </c>
      <c r="AF145" s="16">
        <f t="shared" si="78"/>
        <v>0</v>
      </c>
      <c r="AG145" s="19">
        <v>140</v>
      </c>
      <c r="AH145" s="18" cm="1">
        <f t="array" ref="AH145">(1+B145)*(1+INDEX(fx_rets,$AG145,INDEX(fx_ix,1,AH$3)))-1</f>
        <v>2.5416666666666643E-4</v>
      </c>
      <c r="AI145" s="18" cm="1">
        <f t="array" ref="AI145">(1+C145)*(1+INDEX(fx_rets,$AG145,INDEX(fx_ix,1,AI$3)))-1</f>
        <v>-2.8044852594014125E-2</v>
      </c>
      <c r="AJ145" s="18" cm="1">
        <f t="array" ref="AJ145">(1+D145)*(1+INDEX(fx_rets,$AG145,INDEX(fx_ix,1,AJ$3)))-1</f>
        <v>-2.0524413629445459E-2</v>
      </c>
      <c r="AK145" s="18" cm="1">
        <f t="array" ref="AK145">(1+E145)*(1+INDEX(fx_rets,$AG145,INDEX(fx_ix,1,AK$3)))-1</f>
        <v>2.7340571407484138E-2</v>
      </c>
      <c r="AL145" s="18" cm="1">
        <f t="array" ref="AL145">(1+F145)*(1+INDEX(fx_rets,$AG145,INDEX(fx_ix,1,AL$3)))-1</f>
        <v>4.2083791303992868E-4</v>
      </c>
      <c r="AM145" s="18" cm="1">
        <f t="array" ref="AM145">(1+G145)*(1+INDEX(fx_rets,$AG145,INDEX(fx_ix,1,AM$3)))-1</f>
        <v>-2.7737586157023153E-2</v>
      </c>
      <c r="AN145" s="18" cm="1">
        <f t="array" ref="AN145">(1+H145)*(1+INDEX(fx_rets,$AG145,INDEX(fx_ix,1,AN$3)))-1</f>
        <v>-2.0253756710329585E-2</v>
      </c>
      <c r="AO145" s="18" cm="1">
        <f t="array" ref="AO145">(1+I145)*(1+INDEX(fx_rets,$AG145,INDEX(fx_ix,1,AO$3)))-1</f>
        <v>2.742676913140607E-2</v>
      </c>
      <c r="AP145" s="18" cm="1">
        <f t="array" ref="AP145">(1+J145)*(1+INDEX(fx_rets,$AG145,INDEX(fx_ix,1,AP$3)))-1</f>
        <v>1.9175118639855881E-3</v>
      </c>
      <c r="AQ145" s="18" cm="1">
        <f t="array" ref="AQ145">(1+K145)*(1+INDEX(fx_rets,$AG145,INDEX(fx_ix,1,AQ$3)))-1</f>
        <v>-2.3693606581436044E-2</v>
      </c>
      <c r="AR145" s="18" cm="1">
        <f t="array" ref="AR145">(1+L145)*(1+INDEX(fx_rets,$AG145,INDEX(fx_ix,1,AR$3)))-1</f>
        <v>-1.5861567745307892E-2</v>
      </c>
      <c r="AS145" s="18" cm="1">
        <f t="array" ref="AS145">(1+M145)*(1+INDEX(fx_rets,$AG145,INDEX(fx_ix,1,AS$3)))-1</f>
        <v>2.7873981162184869E-2</v>
      </c>
      <c r="AT145" s="18" cm="1">
        <f t="array" ref="AT145">(1+N145)*(1+INDEX(fx_rets,$AG145,INDEX(fx_ix,1,AT$3)))-1</f>
        <v>9.0390906557842321E-3</v>
      </c>
      <c r="AU145" s="18" cm="1">
        <f t="array" ref="AU145">(1+O145)*(1+INDEX(fx_rets,$AG145,INDEX(fx_ix,1,AU$3)))-1</f>
        <v>-1.2232804278717868E-2</v>
      </c>
      <c r="AV145" s="18" cm="1">
        <f t="array" ref="AV145">(1+P145)*(1+INDEX(fx_rets,$AG145,INDEX(fx_ix,1,AV$3)))-1</f>
        <v>-4.0990838679617614E-3</v>
      </c>
      <c r="AW145" s="18" cm="1">
        <f t="array" ref="AW145">(1+Q145)*(1+INDEX(fx_rets,$AG145,INDEX(fx_ix,1,AW$3)))-1</f>
        <v>3.0084545221248815E-2</v>
      </c>
      <c r="AX145" s="18" cm="1">
        <f t="array" ref="AX145">(1+R145)*(1+INDEX(fx_rets,$AG145,INDEX(fx_ix,1,AX$3)))-1</f>
        <v>-4.7449164851125714E-2</v>
      </c>
      <c r="AY145" s="18" cm="1">
        <f t="array" ref="AY145">(1+S145)*(1+INDEX(fx_rets,$AG145,INDEX(fx_ix,1,AY$3)))-1</f>
        <v>-7.0791355279170798E-2</v>
      </c>
      <c r="AZ145" s="18" cm="1">
        <f t="array" ref="AZ145">(1+T145)*(1+INDEX(fx_rets,$AG145,INDEX(fx_ix,1,AZ$3)))-1</f>
        <v>-2.7098625151771083E-2</v>
      </c>
      <c r="BA145" s="18" cm="1">
        <f t="array" ref="BA145">(1+U145)*(1+INDEX(fx_rets,$AG145,INDEX(fx_ix,1,BA$3)))-1</f>
        <v>-4.9611099864756203E-2</v>
      </c>
      <c r="BB145" s="18" cm="1">
        <f t="array" ref="BB145">(1+V145)*(1+INDEX(fx_rets,$AG145,INDEX(fx_ix,1,BB$3)))-1</f>
        <v>2.5416666666666643E-4</v>
      </c>
      <c r="BC145" s="18" cm="1">
        <f t="array" ref="BC145">(1+W145)*(1+INDEX(fx_rets,$AG145,INDEX(fx_ix,1,BC$3)))-1</f>
        <v>-2.8183524655073455E-2</v>
      </c>
      <c r="BD145" s="18" cm="1">
        <f t="array" ref="BD145">(1+X145)*(1+INDEX(fx_rets,$AG145,INDEX(fx_ix,1,BD$3)))-1</f>
        <v>-2.0475218451429855E-2</v>
      </c>
      <c r="BE145" s="18" cm="1">
        <f t="array" ref="BE145">(1+Y145)*(1+INDEX(fx_rets,$AG145,INDEX(fx_ix,1,BE$3)))-1</f>
        <v>2.7344337836415544E-2</v>
      </c>
      <c r="BF145" s="19">
        <v>140</v>
      </c>
      <c r="BG145" s="18">
        <f t="shared" si="79"/>
        <v>2.5416666666666643E-4</v>
      </c>
      <c r="BH145" s="18">
        <f t="shared" si="80"/>
        <v>-2.8044852594014125E-2</v>
      </c>
      <c r="BI145" s="18">
        <f t="shared" si="81"/>
        <v>-2.0524413629445459E-2</v>
      </c>
      <c r="BJ145" s="18">
        <f t="shared" si="82"/>
        <v>2.7340571407484138E-2</v>
      </c>
      <c r="BK145" s="18">
        <f t="shared" si="83"/>
        <v>4.2083791303992868E-4</v>
      </c>
      <c r="BL145" s="18">
        <f t="shared" si="84"/>
        <v>-2.7737586157023153E-2</v>
      </c>
      <c r="BM145" s="18">
        <f t="shared" si="85"/>
        <v>-2.0253756710329585E-2</v>
      </c>
      <c r="BN145" s="18">
        <f t="shared" si="86"/>
        <v>2.742676913140607E-2</v>
      </c>
      <c r="BO145" s="18">
        <f t="shared" si="87"/>
        <v>1.9175118639855881E-3</v>
      </c>
      <c r="BP145" s="18">
        <f t="shared" si="88"/>
        <v>-2.3693606581436044E-2</v>
      </c>
      <c r="BQ145" s="18">
        <f t="shared" si="89"/>
        <v>-1.5861567745307892E-2</v>
      </c>
      <c r="BR145" s="18">
        <f t="shared" si="90"/>
        <v>2.7873981162184869E-2</v>
      </c>
      <c r="BS145" s="18">
        <f t="shared" si="91"/>
        <v>9.0390906557842321E-3</v>
      </c>
      <c r="BT145" s="18">
        <f t="shared" si="92"/>
        <v>-1.2232804278717868E-2</v>
      </c>
      <c r="BU145" s="18">
        <f t="shared" si="93"/>
        <v>-4.0990838679617614E-3</v>
      </c>
      <c r="BV145" s="18">
        <f t="shared" si="94"/>
        <v>3.0084545221248815E-2</v>
      </c>
      <c r="BW145" s="18">
        <f t="shared" si="95"/>
        <v>-4.7449164851125714E-2</v>
      </c>
      <c r="BX145" s="18">
        <f t="shared" si="96"/>
        <v>-7.0791355279170798E-2</v>
      </c>
      <c r="BY145" s="18">
        <f t="shared" si="97"/>
        <v>-2.7098625151771083E-2</v>
      </c>
      <c r="BZ145" s="18">
        <f t="shared" si="98"/>
        <v>-4.9611099864756203E-2</v>
      </c>
      <c r="CA145" s="18">
        <f t="shared" si="99"/>
        <v>2.5416666666666643E-4</v>
      </c>
      <c r="CB145" s="18">
        <f t="shared" si="100"/>
        <v>-2.8183524655073455E-2</v>
      </c>
      <c r="CC145" s="18">
        <f t="shared" si="101"/>
        <v>-2.0475218451429855E-2</v>
      </c>
      <c r="CD145" s="18">
        <f t="shared" si="102"/>
        <v>2.7344337836415544E-2</v>
      </c>
      <c r="CE145" s="19">
        <v>140</v>
      </c>
      <c r="CF145" s="18">
        <f t="shared" si="103"/>
        <v>1.9175118639855881E-3</v>
      </c>
      <c r="CG145" s="18">
        <f t="shared" si="103"/>
        <v>1.9175118639855881E-3</v>
      </c>
      <c r="CH145" s="18">
        <f t="shared" si="103"/>
        <v>1.9175118639855881E-3</v>
      </c>
      <c r="CI145" s="18">
        <f t="shared" si="103"/>
        <v>0</v>
      </c>
      <c r="CJ145" s="18">
        <f t="shared" si="103"/>
        <v>0</v>
      </c>
      <c r="CK145" s="24">
        <f t="shared" si="103"/>
        <v>1.9175118639855881E-3</v>
      </c>
      <c r="CL145" s="24">
        <f t="shared" si="103"/>
        <v>0</v>
      </c>
    </row>
    <row r="146" spans="1:90" x14ac:dyDescent="0.2">
      <c r="A146" s="19">
        <v>141</v>
      </c>
      <c r="B146" s="16" cm="1">
        <f t="array" ref="B146">INDEX(asset_mu,1,B$3)+INDEX(asset_rets_norm,$A146,B$3)</f>
        <v>2.1484166666665104E-4</v>
      </c>
      <c r="C146" s="16" cm="1">
        <f t="array" ref="C146">INDEX(asset_mu,1,C$3)+INDEX(asset_rets_norm,$A146,C$3)</f>
        <v>5.1833333333327434E-4</v>
      </c>
      <c r="D146" s="16" cm="1">
        <f t="array" ref="D146">INDEX(asset_mu,1,D$3)+INDEX(asset_rets_norm,$A146,D$3)</f>
        <v>4.7395833333331301E-4</v>
      </c>
      <c r="E146" s="16" cm="1">
        <f t="array" ref="E146">INDEX(asset_mu,1,E$3)+INDEX(asset_rets_norm,$A146,E$3)</f>
        <v>1.2344166666665034E-4</v>
      </c>
      <c r="F146" s="16" cm="1">
        <f t="array" ref="F146">INDEX(asset_mu,1,F$3)+INDEX(asset_rets_norm,$A146,F$3)</f>
        <v>2.5734548135987185E-4</v>
      </c>
      <c r="G146" s="16" cm="1">
        <f t="array" ref="G146">INDEX(asset_mu,1,G$3)+INDEX(asset_rets_norm,$A146,G$3)</f>
        <v>-7.1206993795820293E-4</v>
      </c>
      <c r="H146" s="16" cm="1">
        <f t="array" ref="H146">INDEX(asset_mu,1,H$3)+INDEX(asset_rets_norm,$A146,H$3)</f>
        <v>3.2406569002165994E-4</v>
      </c>
      <c r="I146" s="16" cm="1">
        <f t="array" ref="I146">INDEX(asset_mu,1,I$3)+INDEX(asset_rets_norm,$A146,I$3)</f>
        <v>9.6834480819709366E-6</v>
      </c>
      <c r="J146" s="16" cm="1">
        <f t="array" ref="J146">INDEX(asset_mu,1,J$3)+INDEX(asset_rets_norm,$A146,J$3)</f>
        <v>1.6468570380662405E-3</v>
      </c>
      <c r="K146" s="16" cm="1">
        <f t="array" ref="K146">INDEX(asset_mu,1,K$3)+INDEX(asset_rets_norm,$A146,K$3)</f>
        <v>-3.6942819186524117E-3</v>
      </c>
      <c r="L146" s="16" cm="1">
        <f t="array" ref="L146">INDEX(asset_mu,1,L$3)+INDEX(asset_rets_norm,$A146,L$3)</f>
        <v>2.121685067997159E-4</v>
      </c>
      <c r="M146" s="16" cm="1">
        <f t="array" ref="M146">INDEX(asset_mu,1,M$3)+INDEX(asset_rets_norm,$A146,M$3)</f>
        <v>-2.0736885216144653E-4</v>
      </c>
      <c r="N146" s="16" cm="1">
        <f t="array" ref="N146">INDEX(asset_mu,1,N$3)+INDEX(asset_rets_norm,$A146,N$3)</f>
        <v>4.2955326460480435E-3</v>
      </c>
      <c r="O146" s="16" cm="1">
        <f t="array" ref="O146">INDEX(asset_mu,1,O$3)+INDEX(asset_rets_norm,$A146,O$3)</f>
        <v>-6.8140161241894426E-3</v>
      </c>
      <c r="P146" s="16" cm="1">
        <f t="array" ref="P146">INDEX(asset_mu,1,P$3)+INDEX(asset_rets_norm,$A146,P$3)</f>
        <v>1.0739240743961264E-3</v>
      </c>
      <c r="Q146" s="16" cm="1">
        <f t="array" ref="Q146">INDEX(asset_mu,1,Q$3)+INDEX(asset_rets_norm,$A146,Q$3)</f>
        <v>8.7643466378880381E-5</v>
      </c>
      <c r="R146" s="16" cm="1">
        <f t="array" ref="R146">INDEX(asset_mu,1,R$3)+INDEX(asset_rets_norm,$A146,R$3)</f>
        <v>8.7551104037814673E-2</v>
      </c>
      <c r="S146" s="16" cm="1">
        <f t="array" ref="S146">INDEX(asset_mu,1,S$3)+INDEX(asset_rets_norm,$A146,S$3)</f>
        <v>4.7637202386625846E-2</v>
      </c>
      <c r="T146" s="16" cm="1">
        <f t="array" ref="T146">INDEX(asset_mu,1,T$3)+INDEX(asset_rets_norm,$A146,T$3)</f>
        <v>6.1892130857648039E-2</v>
      </c>
      <c r="U146" s="16" cm="1">
        <f t="array" ref="U146">INDEX(asset_mu,1,U$3)+INDEX(asset_rets_norm,$A146,U$3)</f>
        <v>6.1795817344850505E-2</v>
      </c>
      <c r="V146" s="16" cm="1">
        <f t="array" ref="V146">INDEX(asset_mu,1,V$3)+INDEX(asset_rets_norm,$A146,V$3)</f>
        <v>2.1484166666665104E-4</v>
      </c>
      <c r="W146" s="16" cm="1">
        <f t="array" ref="W146">INDEX(asset_mu,1,W$3)+INDEX(asset_rets_norm,$A146,W$3)</f>
        <v>2.8333333333332533E-4</v>
      </c>
      <c r="X146" s="16" cm="1">
        <f t="array" ref="X146">INDEX(asset_mu,1,X$3)+INDEX(asset_rets_norm,$A146,X$3)</f>
        <v>4.5866666666660814E-4</v>
      </c>
      <c r="Y146" s="16" cm="1">
        <f t="array" ref="Y146">INDEX(asset_mu,1,Y$3)+INDEX(asset_rets_norm,$A146,Y$3)</f>
        <v>-5.9999999999894122E-5</v>
      </c>
      <c r="Z146" s="19">
        <v>141</v>
      </c>
      <c r="AA146" s="16" cm="1">
        <f t="array" ref="AA146">INDEX(fx_mu,1,AA$3)+INDEX(fx_rets_norm,$A146,AA$3)</f>
        <v>0</v>
      </c>
      <c r="AB146" s="16" cm="1">
        <f t="array" ref="AB146">INDEX(fx_mu,1,AB$3)+INDEX(fx_rets_norm,$A146,AB$3)</f>
        <v>7.5363195725920359E-2</v>
      </c>
      <c r="AC146" s="16" cm="1">
        <f t="array" ref="AC146">INDEX(fx_mu,1,AC$3)+INDEX(fx_rets_norm,$A146,AC$3)</f>
        <v>2.4692476537155901E-2</v>
      </c>
      <c r="AD146" s="16" cm="1">
        <f t="array" ref="AD146">INDEX(fx_mu,1,AD$3)+INDEX(fx_rets_norm,$A146,AD$3)</f>
        <v>8.2693407099677894E-3</v>
      </c>
      <c r="AE146" s="19">
        <v>141</v>
      </c>
      <c r="AF146" s="16">
        <f t="shared" si="78"/>
        <v>0</v>
      </c>
      <c r="AG146" s="19">
        <v>141</v>
      </c>
      <c r="AH146" s="18" cm="1">
        <f t="array" ref="AH146">(1+B146)*(1+INDEX(fx_rets,$AG146,INDEX(fx_ix,1,AH$3)))-1</f>
        <v>2.1484166666674298E-4</v>
      </c>
      <c r="AI146" s="18" cm="1">
        <f t="array" ref="AI146">(1+C146)*(1+INDEX(fx_rets,$AG146,INDEX(fx_ix,1,AI$3)))-1</f>
        <v>7.5920592315704916E-2</v>
      </c>
      <c r="AJ146" s="18" cm="1">
        <f t="array" ref="AJ146">(1+D146)*(1+INDEX(fx_rets,$AG146,INDEX(fx_ix,1,AJ$3)))-1</f>
        <v>2.5178138075514722E-2</v>
      </c>
      <c r="AK146" s="18" cm="1">
        <f t="array" ref="AK146">(1+E146)*(1+INDEX(fx_rets,$AG146,INDEX(fx_ix,1,AK$3)))-1</f>
        <v>8.3938031578341121E-3</v>
      </c>
      <c r="AL146" s="18" cm="1">
        <f t="array" ref="AL146">(1+F146)*(1+INDEX(fx_rets,$AG146,INDEX(fx_ix,1,AL$3)))-1</f>
        <v>2.5734548135991631E-4</v>
      </c>
      <c r="AM146" s="18" cm="1">
        <f t="array" ref="AM146">(1+G146)*(1+INDEX(fx_rets,$AG146,INDEX(fx_ix,1,AM$3)))-1</f>
        <v>7.4597461921857233E-2</v>
      </c>
      <c r="AN146" s="18" cm="1">
        <f t="array" ref="AN146">(1+H146)*(1+INDEX(fx_rets,$AG146,INDEX(fx_ix,1,AN$3)))-1</f>
        <v>2.5024544211624811E-2</v>
      </c>
      <c r="AO146" s="18" cm="1">
        <f t="array" ref="AO146">(1+I146)*(1+INDEX(fx_rets,$AG146,INDEX(fx_ix,1,AO$3)))-1</f>
        <v>8.2791042337813092E-3</v>
      </c>
      <c r="AP146" s="18" cm="1">
        <f t="array" ref="AP146">(1+J146)*(1+INDEX(fx_rets,$AG146,INDEX(fx_ix,1,AP$3)))-1</f>
        <v>1.6468570380663294E-3</v>
      </c>
      <c r="AQ146" s="18" cm="1">
        <f t="array" ref="AQ146">(1+K146)*(1+INDEX(fx_rets,$AG146,INDEX(fx_ix,1,AQ$3)))-1</f>
        <v>7.1390500915965882E-2</v>
      </c>
      <c r="AR146" s="18" cm="1">
        <f t="array" ref="AR146">(1+L146)*(1+INDEX(fx_rets,$AG146,INDEX(fx_ix,1,AR$3)))-1</f>
        <v>2.4909884009831629E-2</v>
      </c>
      <c r="AS146" s="18" cm="1">
        <f t="array" ref="AS146">(1+M146)*(1+INDEX(fx_rets,$AG146,INDEX(fx_ix,1,AS$3)))-1</f>
        <v>8.0602570541152829E-3</v>
      </c>
      <c r="AT146" s="18" cm="1">
        <f t="array" ref="AT146">(1+N146)*(1+INDEX(fx_rets,$AG146,INDEX(fx_ix,1,AT$3)))-1</f>
        <v>4.2955326460480947E-3</v>
      </c>
      <c r="AU146" s="18" cm="1">
        <f t="array" ref="AU146">(1+O146)*(1+INDEX(fx_rets,$AG146,INDEX(fx_ix,1,AU$3)))-1</f>
        <v>6.8035653570884147E-2</v>
      </c>
      <c r="AV146" s="18" cm="1">
        <f t="array" ref="AV146">(1+P146)*(1+INDEX(fx_rets,$AG146,INDEX(fx_ix,1,AV$3)))-1</f>
        <v>2.5792918456561731E-2</v>
      </c>
      <c r="AW146" s="18" cm="1">
        <f t="array" ref="AW146">(1+Q146)*(1+INDEX(fx_rets,$AG146,INDEX(fx_ix,1,AW$3)))-1</f>
        <v>8.3577089300310714E-3</v>
      </c>
      <c r="AX146" s="18" cm="1">
        <f t="array" ref="AX146">(1+R146)*(1+INDEX(fx_rets,$AG146,INDEX(fx_ix,1,AX$3)))-1</f>
        <v>8.7551104037814742E-2</v>
      </c>
      <c r="AY146" s="18" cm="1">
        <f t="array" ref="AY146">(1+S146)*(1+INDEX(fx_rets,$AG146,INDEX(fx_ix,1,AY$3)))-1</f>
        <v>0.1265904899198449</v>
      </c>
      <c r="AZ146" s="18" cm="1">
        <f t="array" ref="AZ146">(1+T146)*(1+INDEX(fx_rets,$AG146,INDEX(fx_ix,1,AZ$3)))-1</f>
        <v>8.8112877383841104E-2</v>
      </c>
      <c r="BA146" s="18" cm="1">
        <f t="array" ref="BA146">(1+U146)*(1+INDEX(fx_rets,$AG146,INDEX(fx_ix,1,BA$3)))-1</f>
        <v>7.0576168722893851E-2</v>
      </c>
      <c r="BB146" s="18" cm="1">
        <f t="array" ref="BB146">(1+V146)*(1+INDEX(fx_rets,$AG146,INDEX(fx_ix,1,BB$3)))-1</f>
        <v>2.1484166666674298E-4</v>
      </c>
      <c r="BC146" s="18" cm="1">
        <f t="array" ref="BC146">(1+W146)*(1+INDEX(fx_rets,$AG146,INDEX(fx_ix,1,BC$3)))-1</f>
        <v>7.5667881964709416E-2</v>
      </c>
      <c r="BD146" s="18" cm="1">
        <f t="array" ref="BD146">(1+X146)*(1+INDEX(fx_rets,$AG146,INDEX(fx_ix,1,BD$3)))-1</f>
        <v>2.5162468819727613E-2</v>
      </c>
      <c r="BE146" s="18" cm="1">
        <f t="array" ref="BE146">(1+Y146)*(1+INDEX(fx_rets,$AG146,INDEX(fx_ix,1,BE$3)))-1</f>
        <v>8.2088445495254181E-3</v>
      </c>
      <c r="BF146" s="19">
        <v>141</v>
      </c>
      <c r="BG146" s="18">
        <f t="shared" si="79"/>
        <v>2.1484166666674298E-4</v>
      </c>
      <c r="BH146" s="18">
        <f t="shared" si="80"/>
        <v>7.5920592315704916E-2</v>
      </c>
      <c r="BI146" s="18">
        <f t="shared" si="81"/>
        <v>2.5178138075514722E-2</v>
      </c>
      <c r="BJ146" s="18">
        <f t="shared" si="82"/>
        <v>8.3938031578341121E-3</v>
      </c>
      <c r="BK146" s="18">
        <f t="shared" si="83"/>
        <v>2.5734548135991631E-4</v>
      </c>
      <c r="BL146" s="18">
        <f t="shared" si="84"/>
        <v>7.4597461921857233E-2</v>
      </c>
      <c r="BM146" s="18">
        <f t="shared" si="85"/>
        <v>2.5024544211624811E-2</v>
      </c>
      <c r="BN146" s="18">
        <f t="shared" si="86"/>
        <v>8.2791042337813092E-3</v>
      </c>
      <c r="BO146" s="18">
        <f t="shared" si="87"/>
        <v>1.6468570380663294E-3</v>
      </c>
      <c r="BP146" s="18">
        <f t="shared" si="88"/>
        <v>7.1390500915965882E-2</v>
      </c>
      <c r="BQ146" s="18">
        <f t="shared" si="89"/>
        <v>2.4909884009831629E-2</v>
      </c>
      <c r="BR146" s="18">
        <f t="shared" si="90"/>
        <v>8.0602570541152829E-3</v>
      </c>
      <c r="BS146" s="18">
        <f t="shared" si="91"/>
        <v>4.2955326460480947E-3</v>
      </c>
      <c r="BT146" s="18">
        <f t="shared" si="92"/>
        <v>6.8035653570884147E-2</v>
      </c>
      <c r="BU146" s="18">
        <f t="shared" si="93"/>
        <v>2.5792918456561731E-2</v>
      </c>
      <c r="BV146" s="18">
        <f t="shared" si="94"/>
        <v>8.3577089300310714E-3</v>
      </c>
      <c r="BW146" s="18">
        <f t="shared" si="95"/>
        <v>8.7551104037814742E-2</v>
      </c>
      <c r="BX146" s="18">
        <f t="shared" si="96"/>
        <v>0.1265904899198449</v>
      </c>
      <c r="BY146" s="18">
        <f t="shared" si="97"/>
        <v>8.8112877383841104E-2</v>
      </c>
      <c r="BZ146" s="18">
        <f t="shared" si="98"/>
        <v>7.0576168722893851E-2</v>
      </c>
      <c r="CA146" s="18">
        <f t="shared" si="99"/>
        <v>2.1484166666674298E-4</v>
      </c>
      <c r="CB146" s="18">
        <f t="shared" si="100"/>
        <v>7.5667881964709416E-2</v>
      </c>
      <c r="CC146" s="18">
        <f t="shared" si="101"/>
        <v>2.5162468819727613E-2</v>
      </c>
      <c r="CD146" s="18">
        <f t="shared" si="102"/>
        <v>8.2088445495254181E-3</v>
      </c>
      <c r="CE146" s="19">
        <v>141</v>
      </c>
      <c r="CF146" s="18">
        <f t="shared" ref="CF146:CL155" si="104">SUMPRODUCT(INDEX(port_wts,CF$3,),$BG146:$CD146)</f>
        <v>1.6468570380663294E-3</v>
      </c>
      <c r="CG146" s="18">
        <f t="shared" si="104"/>
        <v>1.6468570380663294E-3</v>
      </c>
      <c r="CH146" s="18">
        <f t="shared" si="104"/>
        <v>1.6468570380663294E-3</v>
      </c>
      <c r="CI146" s="18">
        <f t="shared" si="104"/>
        <v>0</v>
      </c>
      <c r="CJ146" s="18">
        <f t="shared" si="104"/>
        <v>0</v>
      </c>
      <c r="CK146" s="24">
        <f t="shared" si="104"/>
        <v>1.6468570380663294E-3</v>
      </c>
      <c r="CL146" s="24">
        <f t="shared" si="104"/>
        <v>0</v>
      </c>
    </row>
    <row r="147" spans="1:90" x14ac:dyDescent="0.2">
      <c r="A147" s="19">
        <v>142</v>
      </c>
      <c r="B147" s="16" cm="1">
        <f t="array" ref="B147">INDEX(asset_mu,1,B$3)+INDEX(asset_rets_norm,$A147,B$3)</f>
        <v>2.1354166666665095E-4</v>
      </c>
      <c r="C147" s="16" cm="1">
        <f t="array" ref="C147">INDEX(asset_mu,1,C$3)+INDEX(asset_rets_norm,$A147,C$3)</f>
        <v>5.2083333333327435E-4</v>
      </c>
      <c r="D147" s="16" cm="1">
        <f t="array" ref="D147">INDEX(asset_mu,1,D$3)+INDEX(asset_rets_norm,$A147,D$3)</f>
        <v>4.7369999999997969E-4</v>
      </c>
      <c r="E147" s="16" cm="1">
        <f t="array" ref="E147">INDEX(asset_mu,1,E$3)+INDEX(asset_rets_norm,$A147,E$3)</f>
        <v>1.1666666666665032E-4</v>
      </c>
      <c r="F147" s="16" cm="1">
        <f t="array" ref="F147">INDEX(asset_mu,1,F$3)+INDEX(asset_rets_norm,$A147,F$3)</f>
        <v>3.2159908962721136E-4</v>
      </c>
      <c r="G147" s="16" cm="1">
        <f t="array" ref="G147">INDEX(asset_mu,1,G$3)+INDEX(asset_rets_norm,$A147,G$3)</f>
        <v>4.2331327298851269E-5</v>
      </c>
      <c r="H147" s="16" cm="1">
        <f t="array" ref="H147">INDEX(asset_mu,1,H$3)+INDEX(asset_rets_norm,$A147,H$3)</f>
        <v>6.860344351174131E-4</v>
      </c>
      <c r="I147" s="16" cm="1">
        <f t="array" ref="I147">INDEX(asset_mu,1,I$3)+INDEX(asset_rets_norm,$A147,I$3)</f>
        <v>1.3556696039498958E-4</v>
      </c>
      <c r="J147" s="16" cm="1">
        <f t="array" ref="J147">INDEX(asset_mu,1,J$3)+INDEX(asset_rets_norm,$A147,J$3)</f>
        <v>2.1871135306671618E-3</v>
      </c>
      <c r="K147" s="16" cm="1">
        <f t="array" ref="K147">INDEX(asset_mu,1,K$3)+INDEX(asset_rets_norm,$A147,K$3)</f>
        <v>-2.2015246125345472E-3</v>
      </c>
      <c r="L147" s="16" cm="1">
        <f t="array" ref="L147">INDEX(asset_mu,1,L$3)+INDEX(asset_rets_norm,$A147,L$3)</f>
        <v>6.5565445724512618E-4</v>
      </c>
      <c r="M147" s="16" cm="1">
        <f t="array" ref="M147">INDEX(asset_mu,1,M$3)+INDEX(asset_rets_norm,$A147,M$3)</f>
        <v>8.2964745168659295E-5</v>
      </c>
      <c r="N147" s="16" cm="1">
        <f t="array" ref="N147">INDEX(asset_mu,1,N$3)+INDEX(asset_rets_norm,$A147,N$3)</f>
        <v>6.0621387610266296E-3</v>
      </c>
      <c r="O147" s="16" cm="1">
        <f t="array" ref="O147">INDEX(asset_mu,1,O$3)+INDEX(asset_rets_norm,$A147,O$3)</f>
        <v>-6.4501573621811581E-3</v>
      </c>
      <c r="P147" s="16" cm="1">
        <f t="array" ref="P147">INDEX(asset_mu,1,P$3)+INDEX(asset_rets_norm,$A147,P$3)</f>
        <v>2.4819917707885521E-5</v>
      </c>
      <c r="Q147" s="16" cm="1">
        <f t="array" ref="Q147">INDEX(asset_mu,1,Q$3)+INDEX(asset_rets_norm,$A147,Q$3)</f>
        <v>-9.8391086643892295E-4</v>
      </c>
      <c r="R147" s="16" cm="1">
        <f t="array" ref="R147">INDEX(asset_mu,1,R$3)+INDEX(asset_rets_norm,$A147,R$3)</f>
        <v>3.6855941114616028E-2</v>
      </c>
      <c r="S147" s="16" cm="1">
        <f t="array" ref="S147">INDEX(asset_mu,1,S$3)+INDEX(asset_rets_norm,$A147,S$3)</f>
        <v>3.5332435678154153E-2</v>
      </c>
      <c r="T147" s="16" cm="1">
        <f t="array" ref="T147">INDEX(asset_mu,1,T$3)+INDEX(asset_rets_norm,$A147,T$3)</f>
        <v>2.2805670599175865E-2</v>
      </c>
      <c r="U147" s="16" cm="1">
        <f t="array" ref="U147">INDEX(asset_mu,1,U$3)+INDEX(asset_rets_norm,$A147,U$3)</f>
        <v>-1.7813402210398739E-2</v>
      </c>
      <c r="V147" s="16" cm="1">
        <f t="array" ref="V147">INDEX(asset_mu,1,V$3)+INDEX(asset_rets_norm,$A147,V$3)</f>
        <v>2.1354166666665095E-4</v>
      </c>
      <c r="W147" s="16" cm="1">
        <f t="array" ref="W147">INDEX(asset_mu,1,W$3)+INDEX(asset_rets_norm,$A147,W$3)</f>
        <v>4.37999999999992E-4</v>
      </c>
      <c r="X147" s="16" cm="1">
        <f t="array" ref="X147">INDEX(asset_mu,1,X$3)+INDEX(asset_rets_norm,$A147,X$3)</f>
        <v>4.3866666666660808E-4</v>
      </c>
      <c r="Y147" s="16" cm="1">
        <f t="array" ref="Y147">INDEX(asset_mu,1,Y$3)+INDEX(asset_rets_norm,$A147,Y$3)</f>
        <v>-4.1333333333227454E-5</v>
      </c>
      <c r="Z147" s="19">
        <v>142</v>
      </c>
      <c r="AA147" s="16" cm="1">
        <f t="array" ref="AA147">INDEX(fx_mu,1,AA$3)+INDEX(fx_rets_norm,$A147,AA$3)</f>
        <v>0</v>
      </c>
      <c r="AB147" s="16" cm="1">
        <f t="array" ref="AB147">INDEX(fx_mu,1,AB$3)+INDEX(fx_rets_norm,$A147,AB$3)</f>
        <v>2.2834041852879773E-2</v>
      </c>
      <c r="AC147" s="16" cm="1">
        <f t="array" ref="AC147">INDEX(fx_mu,1,AC$3)+INDEX(fx_rets_norm,$A147,AC$3)</f>
        <v>2.1333643689728461E-2</v>
      </c>
      <c r="AD147" s="16" cm="1">
        <f t="array" ref="AD147">INDEX(fx_mu,1,AD$3)+INDEX(fx_rets_norm,$A147,AD$3)</f>
        <v>3.9178618694521238E-2</v>
      </c>
      <c r="AE147" s="19">
        <v>142</v>
      </c>
      <c r="AF147" s="16">
        <f t="shared" si="78"/>
        <v>0</v>
      </c>
      <c r="AG147" s="19">
        <v>142</v>
      </c>
      <c r="AH147" s="18" cm="1">
        <f t="array" ref="AH147">(1+B147)*(1+INDEX(fx_rets,$AG147,INDEX(fx_ix,1,AH$3)))-1</f>
        <v>2.1354166666665009E-4</v>
      </c>
      <c r="AI147" s="18" cm="1">
        <f t="array" ref="AI147">(1+C147)*(1+INDEX(fx_rets,$AG147,INDEX(fx_ix,1,AI$3)))-1</f>
        <v>2.3366767916344955E-2</v>
      </c>
      <c r="AJ147" s="18" cm="1">
        <f t="array" ref="AJ147">(1+D147)*(1+INDEX(fx_rets,$AG147,INDEX(fx_ix,1,AJ$3)))-1</f>
        <v>2.1817449436744241E-2</v>
      </c>
      <c r="AK147" s="18" cm="1">
        <f t="array" ref="AK147">(1+E147)*(1+INDEX(fx_rets,$AG147,INDEX(fx_ix,1,AK$3)))-1</f>
        <v>3.929985620003551E-2</v>
      </c>
      <c r="AL147" s="18" cm="1">
        <f t="array" ref="AL147">(1+F147)*(1+INDEX(fx_rets,$AG147,INDEX(fx_ix,1,AL$3)))-1</f>
        <v>3.2159908962725581E-4</v>
      </c>
      <c r="AM147" s="18" cm="1">
        <f t="array" ref="AM147">(1+G147)*(1+INDEX(fx_rets,$AG147,INDEX(fx_ix,1,AM$3)))-1</f>
        <v>2.287733977547779E-2</v>
      </c>
      <c r="AN147" s="18" cm="1">
        <f t="array" ref="AN147">(1+H147)*(1+INDEX(fx_rets,$AG147,INDEX(fx_ix,1,AN$3)))-1</f>
        <v>2.2034313739043521E-2</v>
      </c>
      <c r="AO147" s="18" cm="1">
        <f t="array" ref="AO147">(1+I147)*(1+INDEX(fx_rets,$AG147,INDEX(fx_ix,1,AO$3)))-1</f>
        <v>3.9319496981165214E-2</v>
      </c>
      <c r="AP147" s="18" cm="1">
        <f t="array" ref="AP147">(1+J147)*(1+INDEX(fx_rets,$AG147,INDEX(fx_ix,1,AP$3)))-1</f>
        <v>2.1871135306672507E-3</v>
      </c>
      <c r="AQ147" s="18" cm="1">
        <f t="array" ref="AQ147">(1+K147)*(1+INDEX(fx_rets,$AG147,INDEX(fx_ix,1,AQ$3)))-1</f>
        <v>2.0582247535202658E-2</v>
      </c>
      <c r="AR147" s="18" cm="1">
        <f t="array" ref="AR147">(1+L147)*(1+INDEX(fx_rets,$AG147,INDEX(fx_ix,1,AR$3)))-1</f>
        <v>2.2003285645548099E-2</v>
      </c>
      <c r="AS147" s="18" cm="1">
        <f t="array" ref="AS147">(1+M147)*(1+INDEX(fx_rets,$AG147,INDEX(fx_ix,1,AS$3)))-1</f>
        <v>3.9264833883805972E-2</v>
      </c>
      <c r="AT147" s="18" cm="1">
        <f t="array" ref="AT147">(1+N147)*(1+INDEX(fx_rets,$AG147,INDEX(fx_ix,1,AT$3)))-1</f>
        <v>6.0621387610266808E-3</v>
      </c>
      <c r="AU147" s="18" cm="1">
        <f t="array" ref="AU147">(1+O147)*(1+INDEX(fx_rets,$AG147,INDEX(fx_ix,1,AU$3)))-1</f>
        <v>1.6236601327533018E-2</v>
      </c>
      <c r="AV147" s="18" cm="1">
        <f t="array" ref="AV147">(1+P147)*(1+INDEX(fx_rets,$AG147,INDEX(fx_ix,1,AV$3)))-1</f>
        <v>2.1358993106717294E-2</v>
      </c>
      <c r="AW147" s="18" cm="1">
        <f t="array" ref="AW147">(1+Q147)*(1+INDEX(fx_rets,$AG147,INDEX(fx_ix,1,AW$3)))-1</f>
        <v>3.8156159559416869E-2</v>
      </c>
      <c r="AX147" s="18" cm="1">
        <f t="array" ref="AX147">(1+R147)*(1+INDEX(fx_rets,$AG147,INDEX(fx_ix,1,AX$3)))-1</f>
        <v>3.6855941114616098E-2</v>
      </c>
      <c r="AY147" s="18" cm="1">
        <f t="array" ref="AY147">(1+S147)*(1+INDEX(fx_rets,$AG147,INDEX(fx_ix,1,AY$3)))-1</f>
        <v>5.8973259846073045E-2</v>
      </c>
      <c r="AZ147" s="18" cm="1">
        <f t="array" ref="AZ147">(1+T147)*(1+INDEX(fx_rets,$AG147,INDEX(fx_ix,1,AZ$3)))-1</f>
        <v>4.4625842339572452E-2</v>
      </c>
      <c r="BA147" s="18" cm="1">
        <f t="array" ref="BA147">(1+U147)*(1+INDEX(fx_rets,$AG147,INDEX(fx_ix,1,BA$3)))-1</f>
        <v>2.0667311991269255E-2</v>
      </c>
      <c r="BB147" s="18" cm="1">
        <f t="array" ref="BB147">(1+V147)*(1+INDEX(fx_rets,$AG147,INDEX(fx_ix,1,BB$3)))-1</f>
        <v>2.1354166666665009E-4</v>
      </c>
      <c r="BC147" s="18" cm="1">
        <f t="array" ref="BC147">(1+W147)*(1+INDEX(fx_rets,$AG147,INDEX(fx_ix,1,BC$3)))-1</f>
        <v>2.3282043163211252E-2</v>
      </c>
      <c r="BD147" s="18" cm="1">
        <f t="array" ref="BD147">(1+X147)*(1+INDEX(fx_rets,$AG147,INDEX(fx_ix,1,BD$3)))-1</f>
        <v>2.1781668714760283E-2</v>
      </c>
      <c r="BE147" s="18" cm="1">
        <f t="array" ref="BE147">(1+Y147)*(1+INDEX(fx_rets,$AG147,INDEX(fx_ix,1,BE$3)))-1</f>
        <v>3.9135665978281997E-2</v>
      </c>
      <c r="BF147" s="19">
        <v>142</v>
      </c>
      <c r="BG147" s="18">
        <f t="shared" si="79"/>
        <v>2.1354166666665009E-4</v>
      </c>
      <c r="BH147" s="18">
        <f t="shared" si="80"/>
        <v>2.3366767916344955E-2</v>
      </c>
      <c r="BI147" s="18">
        <f t="shared" si="81"/>
        <v>2.1817449436744241E-2</v>
      </c>
      <c r="BJ147" s="18">
        <f t="shared" si="82"/>
        <v>3.929985620003551E-2</v>
      </c>
      <c r="BK147" s="18">
        <f t="shared" si="83"/>
        <v>3.2159908962725581E-4</v>
      </c>
      <c r="BL147" s="18">
        <f t="shared" si="84"/>
        <v>2.287733977547779E-2</v>
      </c>
      <c r="BM147" s="18">
        <f t="shared" si="85"/>
        <v>2.2034313739043521E-2</v>
      </c>
      <c r="BN147" s="18">
        <f t="shared" si="86"/>
        <v>3.9319496981165214E-2</v>
      </c>
      <c r="BO147" s="18">
        <f t="shared" si="87"/>
        <v>2.1871135306672507E-3</v>
      </c>
      <c r="BP147" s="18">
        <f t="shared" si="88"/>
        <v>2.0582247535202658E-2</v>
      </c>
      <c r="BQ147" s="18">
        <f t="shared" si="89"/>
        <v>2.2003285645548099E-2</v>
      </c>
      <c r="BR147" s="18">
        <f t="shared" si="90"/>
        <v>3.9264833883805972E-2</v>
      </c>
      <c r="BS147" s="18">
        <f t="shared" si="91"/>
        <v>6.0621387610266808E-3</v>
      </c>
      <c r="BT147" s="18">
        <f t="shared" si="92"/>
        <v>1.6236601327533018E-2</v>
      </c>
      <c r="BU147" s="18">
        <f t="shared" si="93"/>
        <v>2.1358993106717294E-2</v>
      </c>
      <c r="BV147" s="18">
        <f t="shared" si="94"/>
        <v>3.8156159559416869E-2</v>
      </c>
      <c r="BW147" s="18">
        <f t="shared" si="95"/>
        <v>3.6855941114616098E-2</v>
      </c>
      <c r="BX147" s="18">
        <f t="shared" si="96"/>
        <v>5.8973259846073045E-2</v>
      </c>
      <c r="BY147" s="18">
        <f t="shared" si="97"/>
        <v>4.4625842339572452E-2</v>
      </c>
      <c r="BZ147" s="18">
        <f t="shared" si="98"/>
        <v>2.0667311991269255E-2</v>
      </c>
      <c r="CA147" s="18">
        <f t="shared" si="99"/>
        <v>2.1354166666665009E-4</v>
      </c>
      <c r="CB147" s="18">
        <f t="shared" si="100"/>
        <v>2.3282043163211252E-2</v>
      </c>
      <c r="CC147" s="18">
        <f t="shared" si="101"/>
        <v>2.1781668714760283E-2</v>
      </c>
      <c r="CD147" s="18">
        <f t="shared" si="102"/>
        <v>3.9135665978281997E-2</v>
      </c>
      <c r="CE147" s="19">
        <v>142</v>
      </c>
      <c r="CF147" s="18">
        <f t="shared" si="104"/>
        <v>2.1871135306672507E-3</v>
      </c>
      <c r="CG147" s="18">
        <f t="shared" si="104"/>
        <v>2.1871135306672507E-3</v>
      </c>
      <c r="CH147" s="18">
        <f t="shared" si="104"/>
        <v>2.1871135306672507E-3</v>
      </c>
      <c r="CI147" s="18">
        <f t="shared" si="104"/>
        <v>0</v>
      </c>
      <c r="CJ147" s="18">
        <f t="shared" si="104"/>
        <v>0</v>
      </c>
      <c r="CK147" s="24">
        <f t="shared" si="104"/>
        <v>2.1871135306672507E-3</v>
      </c>
      <c r="CL147" s="24">
        <f t="shared" si="104"/>
        <v>0</v>
      </c>
    </row>
    <row r="148" spans="1:90" x14ac:dyDescent="0.2">
      <c r="A148" s="19">
        <v>143</v>
      </c>
      <c r="B148" s="16" cm="1">
        <f t="array" ref="B148">INDEX(asset_mu,1,B$3)+INDEX(asset_rets_norm,$A148,B$3)</f>
        <v>2.1145833333331763E-4</v>
      </c>
      <c r="C148" s="16" cm="1">
        <f t="array" ref="C148">INDEX(asset_mu,1,C$3)+INDEX(asset_rets_norm,$A148,C$3)</f>
        <v>7.0583333333327429E-4</v>
      </c>
      <c r="D148" s="16" cm="1">
        <f t="array" ref="D148">INDEX(asset_mu,1,D$3)+INDEX(asset_rets_norm,$A148,D$3)</f>
        <v>4.7395833333331301E-4</v>
      </c>
      <c r="E148" s="16" cm="1">
        <f t="array" ref="E148">INDEX(asset_mu,1,E$3)+INDEX(asset_rets_norm,$A148,E$3)</f>
        <v>1.0520833333331698E-4</v>
      </c>
      <c r="F148" s="16" cm="1">
        <f t="array" ref="F148">INDEX(asset_mu,1,F$3)+INDEX(asset_rets_norm,$A148,F$3)</f>
        <v>3.9568701157355292E-5</v>
      </c>
      <c r="G148" s="16" cm="1">
        <f t="array" ref="G148">INDEX(asset_mu,1,G$3)+INDEX(asset_rets_norm,$A148,G$3)</f>
        <v>1.4885886627394218E-3</v>
      </c>
      <c r="H148" s="16" cm="1">
        <f t="array" ref="H148">INDEX(asset_mu,1,H$3)+INDEX(asset_rets_norm,$A148,H$3)</f>
        <v>5.1417308589554408E-4</v>
      </c>
      <c r="I148" s="16" cm="1">
        <f t="array" ref="I148">INDEX(asset_mu,1,I$3)+INDEX(asset_rets_norm,$A148,I$3)</f>
        <v>-1.9364083498091077E-5</v>
      </c>
      <c r="J148" s="16" cm="1">
        <f t="array" ref="J148">INDEX(asset_mu,1,J$3)+INDEX(asset_rets_norm,$A148,J$3)</f>
        <v>-1.8098113085894597E-3</v>
      </c>
      <c r="K148" s="16" cm="1">
        <f t="array" ref="K148">INDEX(asset_mu,1,K$3)+INDEX(asset_rets_norm,$A148,K$3)</f>
        <v>4.0971604204638051E-3</v>
      </c>
      <c r="L148" s="16" cm="1">
        <f t="array" ref="L148">INDEX(asset_mu,1,L$3)+INDEX(asset_rets_norm,$A148,L$3)</f>
        <v>6.6486051579682905E-4</v>
      </c>
      <c r="M148" s="16" cm="1">
        <f t="array" ref="M148">INDEX(asset_mu,1,M$3)+INDEX(asset_rets_norm,$A148,M$3)</f>
        <v>-9.0216675567345874E-4</v>
      </c>
      <c r="N148" s="16" cm="1">
        <f t="array" ref="N148">INDEX(asset_mu,1,N$3)+INDEX(asset_rets_norm,$A148,N$3)</f>
        <v>-7.3960645423601333E-3</v>
      </c>
      <c r="O148" s="16" cm="1">
        <f t="array" ref="O148">INDEX(asset_mu,1,O$3)+INDEX(asset_rets_norm,$A148,O$3)</f>
        <v>4.2212967714685126E-3</v>
      </c>
      <c r="P148" s="16" cm="1">
        <f t="array" ref="P148">INDEX(asset_mu,1,P$3)+INDEX(asset_rets_norm,$A148,P$3)</f>
        <v>-3.0982761616122675E-3</v>
      </c>
      <c r="Q148" s="16" cm="1">
        <f t="array" ref="Q148">INDEX(asset_mu,1,Q$3)+INDEX(asset_rets_norm,$A148,Q$3)</f>
        <v>-4.5376248046188599E-3</v>
      </c>
      <c r="R148" s="16" cm="1">
        <f t="array" ref="R148">INDEX(asset_mu,1,R$3)+INDEX(asset_rets_norm,$A148,R$3)</f>
        <v>-2.2902827780878097E-3</v>
      </c>
      <c r="S148" s="16" cm="1">
        <f t="array" ref="S148">INDEX(asset_mu,1,S$3)+INDEX(asset_rets_norm,$A148,S$3)</f>
        <v>-6.8190046362201592E-2</v>
      </c>
      <c r="T148" s="16" cm="1">
        <f t="array" ref="T148">INDEX(asset_mu,1,T$3)+INDEX(asset_rets_norm,$A148,T$3)</f>
        <v>-2.5882970700385543E-2</v>
      </c>
      <c r="U148" s="16" cm="1">
        <f t="array" ref="U148">INDEX(asset_mu,1,U$3)+INDEX(asset_rets_norm,$A148,U$3)</f>
        <v>7.9825481257708608E-2</v>
      </c>
      <c r="V148" s="16" cm="1">
        <f t="array" ref="V148">INDEX(asset_mu,1,V$3)+INDEX(asset_rets_norm,$A148,V$3)</f>
        <v>2.1145833333331763E-4</v>
      </c>
      <c r="W148" s="16" cm="1">
        <f t="array" ref="W148">INDEX(asset_mu,1,W$3)+INDEX(asset_rets_norm,$A148,W$3)</f>
        <v>5.611666666666586E-4</v>
      </c>
      <c r="X148" s="16" cm="1">
        <f t="array" ref="X148">INDEX(asset_mu,1,X$3)+INDEX(asset_rets_norm,$A148,X$3)</f>
        <v>4.3508333333327478E-4</v>
      </c>
      <c r="Y148" s="16" cm="1">
        <f t="array" ref="Y148">INDEX(asset_mu,1,Y$3)+INDEX(asset_rets_norm,$A148,Y$3)</f>
        <v>-2.1833333333227454E-5</v>
      </c>
      <c r="Z148" s="19">
        <v>143</v>
      </c>
      <c r="AA148" s="16" cm="1">
        <f t="array" ref="AA148">INDEX(fx_mu,1,AA$3)+INDEX(fx_rets_norm,$A148,AA$3)</f>
        <v>0</v>
      </c>
      <c r="AB148" s="16" cm="1">
        <f t="array" ref="AB148">INDEX(fx_mu,1,AB$3)+INDEX(fx_rets_norm,$A148,AB$3)</f>
        <v>-6.9112008494672764E-2</v>
      </c>
      <c r="AC148" s="16" cm="1">
        <f t="array" ref="AC148">INDEX(fx_mu,1,AC$3)+INDEX(fx_rets_norm,$A148,AC$3)</f>
        <v>-2.8918626870103374E-2</v>
      </c>
      <c r="AD148" s="16" cm="1">
        <f t="array" ref="AD148">INDEX(fx_mu,1,AD$3)+INDEX(fx_rets_norm,$A148,AD$3)</f>
        <v>-3.9063475292468099E-2</v>
      </c>
      <c r="AE148" s="19">
        <v>143</v>
      </c>
      <c r="AF148" s="16">
        <f t="shared" si="78"/>
        <v>0</v>
      </c>
      <c r="AG148" s="19">
        <v>143</v>
      </c>
      <c r="AH148" s="18" cm="1">
        <f t="array" ref="AH148">(1+B148)*(1+INDEX(fx_rets,$AG148,INDEX(fx_ix,1,AH$3)))-1</f>
        <v>2.1145833333324759E-4</v>
      </c>
      <c r="AI148" s="18" cm="1">
        <f t="array" ref="AI148">(1+C148)*(1+INDEX(fx_rets,$AG148,INDEX(fx_ix,1,AI$3)))-1</f>
        <v>-6.8454956720668814E-2</v>
      </c>
      <c r="AJ148" s="18" cm="1">
        <f t="array" ref="AJ148">(1+D148)*(1+INDEX(fx_rets,$AG148,INDEX(fx_ix,1,AJ$3)))-1</f>
        <v>-2.8458374760963689E-2</v>
      </c>
      <c r="AK148" s="18" cm="1">
        <f t="array" ref="AK148">(1+E148)*(1+INDEX(fx_rets,$AG148,INDEX(fx_ix,1,AK$3)))-1</f>
        <v>-3.896237676226455E-2</v>
      </c>
      <c r="AL148" s="18" cm="1">
        <f t="array" ref="AL148">(1+F148)*(1+INDEX(fx_rets,$AG148,INDEX(fx_ix,1,AL$3)))-1</f>
        <v>3.9568701157399744E-5</v>
      </c>
      <c r="AM148" s="18" cm="1">
        <f t="array" ref="AM148">(1+G148)*(1+INDEX(fx_rets,$AG148,INDEX(fx_ix,1,AM$3)))-1</f>
        <v>-6.7726299184237782E-2</v>
      </c>
      <c r="AN148" s="18" cm="1">
        <f t="array" ref="AN148">(1+H148)*(1+INDEX(fx_rets,$AG148,INDEX(fx_ix,1,AN$3)))-1</f>
        <v>-2.8419322963825544E-2</v>
      </c>
      <c r="AO148" s="18" cm="1">
        <f t="array" ref="AO148">(1+I148)*(1+INDEX(fx_rets,$AG148,INDEX(fx_ix,1,AO$3)))-1</f>
        <v>-3.9082082947568986E-2</v>
      </c>
      <c r="AP148" s="18" cm="1">
        <f t="array" ref="AP148">(1+J148)*(1+INDEX(fx_rets,$AG148,INDEX(fx_ix,1,AP$3)))-1</f>
        <v>-1.8098113085894818E-3</v>
      </c>
      <c r="AQ148" s="18" cm="1">
        <f t="array" ref="AQ148">(1+K148)*(1+INDEX(fx_rets,$AG148,INDEX(fx_ix,1,AQ$3)))-1</f>
        <v>-6.5298011059992112E-2</v>
      </c>
      <c r="AR148" s="18" cm="1">
        <f t="array" ref="AR148">(1+L148)*(1+INDEX(fx_rets,$AG148,INDEX(fx_ix,1,AR$3)))-1</f>
        <v>-2.8272993207483554E-2</v>
      </c>
      <c r="AS148" s="18" cm="1">
        <f t="array" ref="AS148">(1+M148)*(1+INDEX(fx_rets,$AG148,INDEX(fx_ix,1,AS$3)))-1</f>
        <v>-3.9930400279371669E-2</v>
      </c>
      <c r="AT148" s="18" cm="1">
        <f t="array" ref="AT148">(1+N148)*(1+INDEX(fx_rets,$AG148,INDEX(fx_ix,1,AT$3)))-1</f>
        <v>-7.3960645423600813E-3</v>
      </c>
      <c r="AU148" s="18" cm="1">
        <f t="array" ref="AU148">(1+O148)*(1+INDEX(fx_rets,$AG148,INDEX(fx_ix,1,AU$3)))-1</f>
        <v>-6.5182454021532554E-2</v>
      </c>
      <c r="AV148" s="18" cm="1">
        <f t="array" ref="AV148">(1+P148)*(1+INDEX(fx_rets,$AG148,INDEX(fx_ix,1,AV$3)))-1</f>
        <v>-3.1927305139457518E-2</v>
      </c>
      <c r="AW148" s="18" cm="1">
        <f t="array" ref="AW148">(1+Q148)*(1+INDEX(fx_rets,$AG148,INDEX(fx_ix,1,AW$3)))-1</f>
        <v>-4.3423844702645265E-2</v>
      </c>
      <c r="AX148" s="18" cm="1">
        <f t="array" ref="AX148">(1+R148)*(1+INDEX(fx_rets,$AG148,INDEX(fx_ix,1,AX$3)))-1</f>
        <v>-2.2902827780878487E-3</v>
      </c>
      <c r="AY148" s="18" cm="1">
        <f t="array" ref="AY148">(1+S148)*(1+INDEX(fx_rets,$AG148,INDEX(fx_ix,1,AY$3)))-1</f>
        <v>-0.13258930379343781</v>
      </c>
      <c r="AZ148" s="18" cm="1">
        <f t="array" ref="AZ148">(1+T148)*(1+INDEX(fx_rets,$AG148,INDEX(fx_ix,1,AZ$3)))-1</f>
        <v>-5.4053097598514732E-2</v>
      </c>
      <c r="BA148" s="18" cm="1">
        <f t="array" ref="BA148">(1+U148)*(1+INDEX(fx_rets,$AG148,INDEX(fx_ix,1,BA$3)))-1</f>
        <v>3.7643745250420579E-2</v>
      </c>
      <c r="BB148" s="18" cm="1">
        <f t="array" ref="BB148">(1+V148)*(1+INDEX(fx_rets,$AG148,INDEX(fx_ix,1,BB$3)))-1</f>
        <v>2.1145833333324759E-4</v>
      </c>
      <c r="BC148" s="18" cm="1">
        <f t="array" ref="BC148">(1+W148)*(1+INDEX(fx_rets,$AG148,INDEX(fx_ix,1,BC$3)))-1</f>
        <v>-6.8589625183439695E-2</v>
      </c>
      <c r="BD148" s="18" cm="1">
        <f t="array" ref="BD148">(1+X148)*(1+INDEX(fx_rets,$AG148,INDEX(fx_ix,1,BD$3)))-1</f>
        <v>-2.8496125549344109E-2</v>
      </c>
      <c r="BE148" s="18" cm="1">
        <f t="array" ref="BE148">(1+Y148)*(1+INDEX(fx_rets,$AG148,INDEX(fx_ix,1,BE$3)))-1</f>
        <v>-3.908445573992414E-2</v>
      </c>
      <c r="BF148" s="19">
        <v>143</v>
      </c>
      <c r="BG148" s="18">
        <f t="shared" si="79"/>
        <v>2.1145833333324759E-4</v>
      </c>
      <c r="BH148" s="18">
        <f t="shared" si="80"/>
        <v>-6.8454956720668814E-2</v>
      </c>
      <c r="BI148" s="18">
        <f t="shared" si="81"/>
        <v>-2.8458374760963689E-2</v>
      </c>
      <c r="BJ148" s="18">
        <f t="shared" si="82"/>
        <v>-3.896237676226455E-2</v>
      </c>
      <c r="BK148" s="18">
        <f t="shared" si="83"/>
        <v>3.9568701157399744E-5</v>
      </c>
      <c r="BL148" s="18">
        <f t="shared" si="84"/>
        <v>-6.7726299184237782E-2</v>
      </c>
      <c r="BM148" s="18">
        <f t="shared" si="85"/>
        <v>-2.8419322963825544E-2</v>
      </c>
      <c r="BN148" s="18">
        <f t="shared" si="86"/>
        <v>-3.9082082947568986E-2</v>
      </c>
      <c r="BO148" s="18">
        <f t="shared" si="87"/>
        <v>-1.8098113085894818E-3</v>
      </c>
      <c r="BP148" s="18">
        <f t="shared" si="88"/>
        <v>-6.5298011059992112E-2</v>
      </c>
      <c r="BQ148" s="18">
        <f t="shared" si="89"/>
        <v>-2.8272993207483554E-2</v>
      </c>
      <c r="BR148" s="18">
        <f t="shared" si="90"/>
        <v>-3.9930400279371669E-2</v>
      </c>
      <c r="BS148" s="18">
        <f t="shared" si="91"/>
        <v>-7.3960645423600813E-3</v>
      </c>
      <c r="BT148" s="18">
        <f t="shared" si="92"/>
        <v>-6.5182454021532554E-2</v>
      </c>
      <c r="BU148" s="18">
        <f t="shared" si="93"/>
        <v>-3.1927305139457518E-2</v>
      </c>
      <c r="BV148" s="18">
        <f t="shared" si="94"/>
        <v>-4.3423844702645265E-2</v>
      </c>
      <c r="BW148" s="18">
        <f t="shared" si="95"/>
        <v>-2.2902827780878487E-3</v>
      </c>
      <c r="BX148" s="18">
        <f t="shared" si="96"/>
        <v>-0.13258930379343781</v>
      </c>
      <c r="BY148" s="18">
        <f t="shared" si="97"/>
        <v>-5.4053097598514732E-2</v>
      </c>
      <c r="BZ148" s="18">
        <f t="shared" si="98"/>
        <v>3.7643745250420579E-2</v>
      </c>
      <c r="CA148" s="18">
        <f t="shared" si="99"/>
        <v>2.1145833333324759E-4</v>
      </c>
      <c r="CB148" s="18">
        <f t="shared" si="100"/>
        <v>-6.8589625183439695E-2</v>
      </c>
      <c r="CC148" s="18">
        <f t="shared" si="101"/>
        <v>-2.8496125549344109E-2</v>
      </c>
      <c r="CD148" s="18">
        <f t="shared" si="102"/>
        <v>-3.908445573992414E-2</v>
      </c>
      <c r="CE148" s="19">
        <v>143</v>
      </c>
      <c r="CF148" s="18">
        <f t="shared" si="104"/>
        <v>-1.8098113085894818E-3</v>
      </c>
      <c r="CG148" s="18">
        <f t="shared" si="104"/>
        <v>-1.8098113085894818E-3</v>
      </c>
      <c r="CH148" s="18">
        <f t="shared" si="104"/>
        <v>-1.8098113085894818E-3</v>
      </c>
      <c r="CI148" s="18">
        <f t="shared" si="104"/>
        <v>0</v>
      </c>
      <c r="CJ148" s="18">
        <f t="shared" si="104"/>
        <v>0</v>
      </c>
      <c r="CK148" s="24">
        <f t="shared" si="104"/>
        <v>-1.8098113085894818E-3</v>
      </c>
      <c r="CL148" s="24">
        <f t="shared" si="104"/>
        <v>0</v>
      </c>
    </row>
    <row r="149" spans="1:90" x14ac:dyDescent="0.2">
      <c r="A149" s="19">
        <v>144</v>
      </c>
      <c r="B149" s="16" cm="1">
        <f t="array" ref="B149">INDEX(asset_mu,1,B$3)+INDEX(asset_rets_norm,$A149,B$3)</f>
        <v>2.1719166666665096E-4</v>
      </c>
      <c r="C149" s="16" cm="1">
        <f t="array" ref="C149">INDEX(asset_mu,1,C$3)+INDEX(asset_rets_norm,$A149,C$3)</f>
        <v>6.7499999999994106E-4</v>
      </c>
      <c r="D149" s="16" cm="1">
        <f t="array" ref="D149">INDEX(asset_mu,1,D$3)+INDEX(asset_rets_norm,$A149,D$3)</f>
        <v>4.8229166666664629E-4</v>
      </c>
      <c r="E149" s="16" cm="1">
        <f t="array" ref="E149">INDEX(asset_mu,1,E$3)+INDEX(asset_rets_norm,$A149,E$3)</f>
        <v>9.9999999999983633E-5</v>
      </c>
      <c r="F149" s="16" cm="1">
        <f t="array" ref="F149">INDEX(asset_mu,1,F$3)+INDEX(asset_rets_norm,$A149,F$3)</f>
        <v>2.1267335351256018E-4</v>
      </c>
      <c r="G149" s="16" cm="1">
        <f t="array" ref="G149">INDEX(asset_mu,1,G$3)+INDEX(asset_rets_norm,$A149,G$3)</f>
        <v>9.6508777367647737E-4</v>
      </c>
      <c r="H149" s="16" cm="1">
        <f t="array" ref="H149">INDEX(asset_mu,1,H$3)+INDEX(asset_rets_norm,$A149,H$3)</f>
        <v>1.8081977978059668E-4</v>
      </c>
      <c r="I149" s="16" cm="1">
        <f t="array" ref="I149">INDEX(asset_mu,1,I$3)+INDEX(asset_rets_norm,$A149,I$3)</f>
        <v>6.7775604655123857E-5</v>
      </c>
      <c r="J149" s="16" cm="1">
        <f t="array" ref="J149">INDEX(asset_mu,1,J$3)+INDEX(asset_rets_norm,$A149,J$3)</f>
        <v>-1.8651260014177274E-3</v>
      </c>
      <c r="K149" s="16" cm="1">
        <f t="array" ref="K149">INDEX(asset_mu,1,K$3)+INDEX(asset_rets_norm,$A149,K$3)</f>
        <v>1.053382717727244E-3</v>
      </c>
      <c r="L149" s="16" cm="1">
        <f t="array" ref="L149">INDEX(asset_mu,1,L$3)+INDEX(asset_rets_norm,$A149,L$3)</f>
        <v>-1.7493151190578586E-3</v>
      </c>
      <c r="M149" s="16" cm="1">
        <f t="array" ref="M149">INDEX(asset_mu,1,M$3)+INDEX(asset_rets_norm,$A149,M$3)</f>
        <v>4.9819663198335238E-4</v>
      </c>
      <c r="N149" s="16" cm="1">
        <f t="array" ref="N149">INDEX(asset_mu,1,N$3)+INDEX(asset_rets_norm,$A149,N$3)</f>
        <v>-1.4140913981205479E-2</v>
      </c>
      <c r="O149" s="16" cm="1">
        <f t="array" ref="O149">INDEX(asset_mu,1,O$3)+INDEX(asset_rets_norm,$A149,O$3)</f>
        <v>-3.443792467976021E-3</v>
      </c>
      <c r="P149" s="16" cm="1">
        <f t="array" ref="P149">INDEX(asset_mu,1,P$3)+INDEX(asset_rets_norm,$A149,P$3)</f>
        <v>-8.0083541379954767E-3</v>
      </c>
      <c r="Q149" s="16" cm="1">
        <f t="array" ref="Q149">INDEX(asset_mu,1,Q$3)+INDEX(asset_rets_norm,$A149,Q$3)</f>
        <v>2.4553982712075284E-3</v>
      </c>
      <c r="R149" s="16" cm="1">
        <f t="array" ref="R149">INDEX(asset_mu,1,R$3)+INDEX(asset_rets_norm,$A149,R$3)</f>
        <v>6.5300072000338868E-2</v>
      </c>
      <c r="S149" s="16" cm="1">
        <f t="array" ref="S149">INDEX(asset_mu,1,S$3)+INDEX(asset_rets_norm,$A149,S$3)</f>
        <v>5.3500767637750593E-2</v>
      </c>
      <c r="T149" s="16" cm="1">
        <f t="array" ref="T149">INDEX(asset_mu,1,T$3)+INDEX(asset_rets_norm,$A149,T$3)</f>
        <v>6.7230797338045864E-2</v>
      </c>
      <c r="U149" s="16" cm="1">
        <f t="array" ref="U149">INDEX(asset_mu,1,U$3)+INDEX(asset_rets_norm,$A149,U$3)</f>
        <v>2.9372931979744436E-2</v>
      </c>
      <c r="V149" s="16" cm="1">
        <f t="array" ref="V149">INDEX(asset_mu,1,V$3)+INDEX(asset_rets_norm,$A149,V$3)</f>
        <v>2.1719166666665096E-4</v>
      </c>
      <c r="W149" s="16" cm="1">
        <f t="array" ref="W149">INDEX(asset_mu,1,W$3)+INDEX(asset_rets_norm,$A149,W$3)</f>
        <v>3.1266666666665858E-4</v>
      </c>
      <c r="X149" s="16" cm="1">
        <f t="array" ref="X149">INDEX(asset_mu,1,X$3)+INDEX(asset_rets_norm,$A149,X$3)</f>
        <v>4.1466666666660815E-4</v>
      </c>
      <c r="Y149" s="16" cm="1">
        <f t="array" ref="Y149">INDEX(asset_mu,1,Y$3)+INDEX(asset_rets_norm,$A149,Y$3)</f>
        <v>-2.3158333333322744E-4</v>
      </c>
      <c r="Z149" s="19">
        <v>144</v>
      </c>
      <c r="AA149" s="16" cm="1">
        <f t="array" ref="AA149">INDEX(fx_mu,1,AA$3)+INDEX(fx_rets_norm,$A149,AA$3)</f>
        <v>0</v>
      </c>
      <c r="AB149" s="16" cm="1">
        <f t="array" ref="AB149">INDEX(fx_mu,1,AB$3)+INDEX(fx_rets_norm,$A149,AB$3)</f>
        <v>3.088051518061611E-2</v>
      </c>
      <c r="AC149" s="16" cm="1">
        <f t="array" ref="AC149">INDEX(fx_mu,1,AC$3)+INDEX(fx_rets_norm,$A149,AC$3)</f>
        <v>4.0830619657221756E-3</v>
      </c>
      <c r="AD149" s="16" cm="1">
        <f t="array" ref="AD149">INDEX(fx_mu,1,AD$3)+INDEX(fx_rets_norm,$A149,AD$3)</f>
        <v>3.192973000188961E-2</v>
      </c>
      <c r="AE149" s="19">
        <v>144</v>
      </c>
      <c r="AF149" s="16">
        <f t="shared" si="78"/>
        <v>0</v>
      </c>
      <c r="AG149" s="19">
        <v>144</v>
      </c>
      <c r="AH149" s="18" cm="1">
        <f t="array" ref="AH149">(1+B149)*(1+INDEX(fx_rets,$AG149,INDEX(fx_ix,1,AH$3)))-1</f>
        <v>2.1719166666667178E-4</v>
      </c>
      <c r="AI149" s="18" cm="1">
        <f t="array" ref="AI149">(1+C149)*(1+INDEX(fx_rets,$AG149,INDEX(fx_ix,1,AI$3)))-1</f>
        <v>3.1576359528363129E-2</v>
      </c>
      <c r="AJ149" s="18" cm="1">
        <f t="array" ref="AJ149">(1+D149)*(1+INDEX(fx_rets,$AG149,INDEX(fx_ix,1,AJ$3)))-1</f>
        <v>4.5673228591494031E-3</v>
      </c>
      <c r="AK149" s="18" cm="1">
        <f t="array" ref="AK149">(1+E149)*(1+INDEX(fx_rets,$AG149,INDEX(fx_ix,1,AK$3)))-1</f>
        <v>3.203292297488991E-2</v>
      </c>
      <c r="AL149" s="18" cm="1">
        <f t="array" ref="AL149">(1+F149)*(1+INDEX(fx_rets,$AG149,INDEX(fx_ix,1,AL$3)))-1</f>
        <v>2.1267335351260463E-4</v>
      </c>
      <c r="AM149" s="18" cm="1">
        <f t="array" ref="AM149">(1+G149)*(1+INDEX(fx_rets,$AG149,INDEX(fx_ix,1,AM$3)))-1</f>
        <v>3.1875405361938336E-2</v>
      </c>
      <c r="AN149" s="18" cm="1">
        <f t="array" ref="AN149">(1+H149)*(1+INDEX(fx_rets,$AG149,INDEX(fx_ix,1,AN$3)))-1</f>
        <v>4.2646200438682946E-3</v>
      </c>
      <c r="AO149" s="18" cm="1">
        <f t="array" ref="AO149">(1+I149)*(1+INDEX(fx_rets,$AG149,INDEX(fx_ix,1,AO$3)))-1</f>
        <v>3.1999669663302255E-2</v>
      </c>
      <c r="AP149" s="18" cm="1">
        <f t="array" ref="AP149">(1+J149)*(1+INDEX(fx_rets,$AG149,INDEX(fx_ix,1,AP$3)))-1</f>
        <v>-1.8651260014177495E-3</v>
      </c>
      <c r="AQ149" s="18" cm="1">
        <f t="array" ref="AQ149">(1+K149)*(1+INDEX(fx_rets,$AG149,INDEX(fx_ix,1,AQ$3)))-1</f>
        <v>3.1966426899349143E-2</v>
      </c>
      <c r="AR149" s="18" cm="1">
        <f t="array" ref="AR149">(1+L149)*(1+INDEX(fx_rets,$AG149,INDEX(fx_ix,1,AR$3)))-1</f>
        <v>2.3266042846357138E-3</v>
      </c>
      <c r="AS149" s="18" cm="1">
        <f t="array" ref="AS149">(1+M149)*(1+INDEX(fx_rets,$AG149,INDEX(fx_ix,1,AS$3)))-1</f>
        <v>3.2443833917820131E-2</v>
      </c>
      <c r="AT149" s="18" cm="1">
        <f t="array" ref="AT149">(1+N149)*(1+INDEX(fx_rets,$AG149,INDEX(fx_ix,1,AT$3)))-1</f>
        <v>-1.4140913981205427E-2</v>
      </c>
      <c r="AU149" s="18" cm="1">
        <f t="array" ref="AU149">(1+O149)*(1+INDEX(fx_rets,$AG149,INDEX(fx_ix,1,AU$3)))-1</f>
        <v>2.7330376627054065E-2</v>
      </c>
      <c r="AV149" s="18" cm="1">
        <f t="array" ref="AV149">(1+P149)*(1+INDEX(fx_rets,$AG149,INDEX(fx_ix,1,AV$3)))-1</f>
        <v>-3.9579907784622614E-3</v>
      </c>
      <c r="AW149" s="18" cm="1">
        <f t="array" ref="AW149">(1+Q149)*(1+INDEX(fx_rets,$AG149,INDEX(fx_ix,1,AW$3)))-1</f>
        <v>3.4463528476943894E-2</v>
      </c>
      <c r="AX149" s="18" cm="1">
        <f t="array" ref="AX149">(1+R149)*(1+INDEX(fx_rets,$AG149,INDEX(fx_ix,1,AX$3)))-1</f>
        <v>6.5300072000338938E-2</v>
      </c>
      <c r="AY149" s="18" cm="1">
        <f t="array" ref="AY149">(1+S149)*(1+INDEX(fx_rets,$AG149,INDEX(fx_ix,1,AY$3)))-1</f>
        <v>8.6033414085578963E-2</v>
      </c>
      <c r="AZ149" s="18" cm="1">
        <f t="array" ref="AZ149">(1+T149)*(1+INDEX(fx_rets,$AG149,INDEX(fx_ix,1,AZ$3)))-1</f>
        <v>7.1588366815304338E-2</v>
      </c>
      <c r="BA149" s="18" cm="1">
        <f t="array" ref="BA149">(1+U149)*(1+INDEX(fx_rets,$AG149,INDEX(fx_ix,1,BA$3)))-1</f>
        <v>6.2240531769111263E-2</v>
      </c>
      <c r="BB149" s="18" cm="1">
        <f t="array" ref="BB149">(1+V149)*(1+INDEX(fx_rets,$AG149,INDEX(fx_ix,1,BB$3)))-1</f>
        <v>2.1719166666667178E-4</v>
      </c>
      <c r="BC149" s="18" cm="1">
        <f t="array" ref="BC149">(1+W149)*(1+INDEX(fx_rets,$AG149,INDEX(fx_ix,1,BC$3)))-1</f>
        <v>3.120283715502925E-2</v>
      </c>
      <c r="BD149" s="18" cm="1">
        <f t="array" ref="BD149">(1+X149)*(1+INDEX(fx_rets,$AG149,INDEX(fx_ix,1,BD$3)))-1</f>
        <v>4.4994217420839533E-3</v>
      </c>
      <c r="BE149" s="18" cm="1">
        <f t="array" ref="BE149">(1+Y149)*(1+INDEX(fx_rets,$AG149,INDEX(fx_ix,1,BE$3)))-1</f>
        <v>3.1690752275250311E-2</v>
      </c>
      <c r="BF149" s="19">
        <v>144</v>
      </c>
      <c r="BG149" s="18">
        <f t="shared" si="79"/>
        <v>2.1719166666667178E-4</v>
      </c>
      <c r="BH149" s="18">
        <f t="shared" si="80"/>
        <v>3.1576359528363129E-2</v>
      </c>
      <c r="BI149" s="18">
        <f t="shared" si="81"/>
        <v>4.5673228591494031E-3</v>
      </c>
      <c r="BJ149" s="18">
        <f t="shared" si="82"/>
        <v>3.203292297488991E-2</v>
      </c>
      <c r="BK149" s="18">
        <f t="shared" si="83"/>
        <v>2.1267335351260463E-4</v>
      </c>
      <c r="BL149" s="18">
        <f t="shared" si="84"/>
        <v>3.1875405361938336E-2</v>
      </c>
      <c r="BM149" s="18">
        <f t="shared" si="85"/>
        <v>4.2646200438682946E-3</v>
      </c>
      <c r="BN149" s="18">
        <f t="shared" si="86"/>
        <v>3.1999669663302255E-2</v>
      </c>
      <c r="BO149" s="18">
        <f t="shared" si="87"/>
        <v>-1.8651260014177495E-3</v>
      </c>
      <c r="BP149" s="18">
        <f t="shared" si="88"/>
        <v>3.1966426899349143E-2</v>
      </c>
      <c r="BQ149" s="18">
        <f t="shared" si="89"/>
        <v>2.3266042846357138E-3</v>
      </c>
      <c r="BR149" s="18">
        <f t="shared" si="90"/>
        <v>3.2443833917820131E-2</v>
      </c>
      <c r="BS149" s="18">
        <f t="shared" si="91"/>
        <v>-1.4140913981205427E-2</v>
      </c>
      <c r="BT149" s="18">
        <f t="shared" si="92"/>
        <v>2.7330376627054065E-2</v>
      </c>
      <c r="BU149" s="18">
        <f t="shared" si="93"/>
        <v>-3.9579907784622614E-3</v>
      </c>
      <c r="BV149" s="18">
        <f t="shared" si="94"/>
        <v>3.4463528476943894E-2</v>
      </c>
      <c r="BW149" s="18">
        <f t="shared" si="95"/>
        <v>6.5300072000338938E-2</v>
      </c>
      <c r="BX149" s="18">
        <f t="shared" si="96"/>
        <v>8.6033414085578963E-2</v>
      </c>
      <c r="BY149" s="18">
        <f t="shared" si="97"/>
        <v>7.1588366815304338E-2</v>
      </c>
      <c r="BZ149" s="18">
        <f t="shared" si="98"/>
        <v>6.2240531769111263E-2</v>
      </c>
      <c r="CA149" s="18">
        <f t="shared" si="99"/>
        <v>2.1719166666667178E-4</v>
      </c>
      <c r="CB149" s="18">
        <f t="shared" si="100"/>
        <v>3.120283715502925E-2</v>
      </c>
      <c r="CC149" s="18">
        <f t="shared" si="101"/>
        <v>4.4994217420839533E-3</v>
      </c>
      <c r="CD149" s="18">
        <f t="shared" si="102"/>
        <v>3.1690752275250311E-2</v>
      </c>
      <c r="CE149" s="19">
        <v>144</v>
      </c>
      <c r="CF149" s="18">
        <f t="shared" si="104"/>
        <v>-1.8651260014177495E-3</v>
      </c>
      <c r="CG149" s="18">
        <f t="shared" si="104"/>
        <v>-1.8651260014177495E-3</v>
      </c>
      <c r="CH149" s="18">
        <f t="shared" si="104"/>
        <v>-1.8651260014177495E-3</v>
      </c>
      <c r="CI149" s="18">
        <f t="shared" si="104"/>
        <v>0</v>
      </c>
      <c r="CJ149" s="18">
        <f t="shared" si="104"/>
        <v>0</v>
      </c>
      <c r="CK149" s="24">
        <f t="shared" si="104"/>
        <v>-1.8651260014177495E-3</v>
      </c>
      <c r="CL149" s="24">
        <f t="shared" si="104"/>
        <v>0</v>
      </c>
    </row>
    <row r="150" spans="1:90" x14ac:dyDescent="0.2">
      <c r="A150" s="19">
        <v>145</v>
      </c>
      <c r="B150" s="16" cm="1">
        <f t="array" ref="B150">INDEX(asset_mu,1,B$3)+INDEX(asset_rets_norm,$A150,B$3)</f>
        <v>2.1719166666665096E-4</v>
      </c>
      <c r="C150" s="16" cm="1">
        <f t="array" ref="C150">INDEX(asset_mu,1,C$3)+INDEX(asset_rets_norm,$A150,C$3)</f>
        <v>6.5166666666660773E-4</v>
      </c>
      <c r="D150" s="16" cm="1">
        <f t="array" ref="D150">INDEX(asset_mu,1,D$3)+INDEX(asset_rets_norm,$A150,D$3)</f>
        <v>4.9374999999997967E-4</v>
      </c>
      <c r="E150" s="16" cm="1">
        <f t="array" ref="E150">INDEX(asset_mu,1,E$3)+INDEX(asset_rets_norm,$A150,E$3)</f>
        <v>1.0520833333331698E-4</v>
      </c>
      <c r="F150" s="16" cm="1">
        <f t="array" ref="F150">INDEX(asset_mu,1,F$3)+INDEX(asset_rets_norm,$A150,F$3)</f>
        <v>4.7470466941263996E-4</v>
      </c>
      <c r="G150" s="16" cm="1">
        <f t="array" ref="G150">INDEX(asset_mu,1,G$3)+INDEX(asset_rets_norm,$A150,G$3)</f>
        <v>-1.3160394952600007E-3</v>
      </c>
      <c r="H150" s="16" cm="1">
        <f t="array" ref="H150">INDEX(asset_mu,1,H$3)+INDEX(asset_rets_norm,$A150,H$3)</f>
        <v>1.903021998934907E-4</v>
      </c>
      <c r="I150" s="16" cm="1">
        <f t="array" ref="I150">INDEX(asset_mu,1,I$3)+INDEX(asset_rets_norm,$A150,I$3)</f>
        <v>1.8394988817785359E-4</v>
      </c>
      <c r="J150" s="16" cm="1">
        <f t="array" ref="J150">INDEX(asset_mu,1,J$3)+INDEX(asset_rets_norm,$A150,J$3)</f>
        <v>1.6699757592863128E-3</v>
      </c>
      <c r="K150" s="16" cm="1">
        <f t="array" ref="K150">INDEX(asset_mu,1,K$3)+INDEX(asset_rets_norm,$A150,K$3)</f>
        <v>-7.7534510070150914E-3</v>
      </c>
      <c r="L150" s="16" cm="1">
        <f t="array" ref="L150">INDEX(asset_mu,1,L$3)+INDEX(asset_rets_norm,$A150,L$3)</f>
        <v>-1.5417733769981334E-3</v>
      </c>
      <c r="M150" s="16" cm="1">
        <f t="array" ref="M150">INDEX(asset_mu,1,M$3)+INDEX(asset_rets_norm,$A150,M$3)</f>
        <v>-1.971046366271518E-4</v>
      </c>
      <c r="N150" s="16" cm="1">
        <f t="array" ref="N150">INDEX(asset_mu,1,N$3)+INDEX(asset_rets_norm,$A150,N$3)</f>
        <v>5.85817964279695E-3</v>
      </c>
      <c r="O150" s="16" cm="1">
        <f t="array" ref="O150">INDEX(asset_mu,1,O$3)+INDEX(asset_rets_norm,$A150,O$3)</f>
        <v>-1.4576081974578076E-2</v>
      </c>
      <c r="P150" s="16" cm="1">
        <f t="array" ref="P150">INDEX(asset_mu,1,P$3)+INDEX(asset_rets_norm,$A150,P$3)</f>
        <v>-7.0677142518529076E-3</v>
      </c>
      <c r="Q150" s="16" cm="1">
        <f t="array" ref="Q150">INDEX(asset_mu,1,Q$3)+INDEX(asset_rets_norm,$A150,Q$3)</f>
        <v>-2.7051109415144026E-3</v>
      </c>
      <c r="R150" s="16" cm="1">
        <f t="array" ref="R150">INDEX(asset_mu,1,R$3)+INDEX(asset_rets_norm,$A150,R$3)</f>
        <v>2.2645590152984656E-2</v>
      </c>
      <c r="S150" s="16" cm="1">
        <f t="array" ref="S150">INDEX(asset_mu,1,S$3)+INDEX(asset_rets_norm,$A150,S$3)</f>
        <v>5.757979390007241E-2</v>
      </c>
      <c r="T150" s="16" cm="1">
        <f t="array" ref="T150">INDEX(asset_mu,1,T$3)+INDEX(asset_rets_norm,$A150,T$3)</f>
        <v>-6.2712502161039307E-3</v>
      </c>
      <c r="U150" s="16" cm="1">
        <f t="array" ref="U150">INDEX(asset_mu,1,U$3)+INDEX(asset_rets_norm,$A150,U$3)</f>
        <v>8.7985828415892454E-4</v>
      </c>
      <c r="V150" s="16" cm="1">
        <f t="array" ref="V150">INDEX(asset_mu,1,V$3)+INDEX(asset_rets_norm,$A150,V$3)</f>
        <v>2.1719166666665096E-4</v>
      </c>
      <c r="W150" s="16" cm="1">
        <f t="array" ref="W150">INDEX(asset_mu,1,W$3)+INDEX(asset_rets_norm,$A150,W$3)</f>
        <v>2.3941666666665862E-4</v>
      </c>
      <c r="X150" s="16" cm="1">
        <f t="array" ref="X150">INDEX(asset_mu,1,X$3)+INDEX(asset_rets_norm,$A150,X$3)</f>
        <v>4.3816666666660824E-4</v>
      </c>
      <c r="Y150" s="16" cm="1">
        <f t="array" ref="Y150">INDEX(asset_mu,1,Y$3)+INDEX(asset_rets_norm,$A150,Y$3)</f>
        <v>-9.8916666666560795E-5</v>
      </c>
      <c r="Z150" s="19">
        <v>145</v>
      </c>
      <c r="AA150" s="16" cm="1">
        <f t="array" ref="AA150">INDEX(fx_mu,1,AA$3)+INDEX(fx_rets_norm,$A150,AA$3)</f>
        <v>0</v>
      </c>
      <c r="AB150" s="16" cm="1">
        <f t="array" ref="AB150">INDEX(fx_mu,1,AB$3)+INDEX(fx_rets_norm,$A150,AB$3)</f>
        <v>2.3105303580909599E-2</v>
      </c>
      <c r="AC150" s="16" cm="1">
        <f t="array" ref="AC150">INDEX(fx_mu,1,AC$3)+INDEX(fx_rets_norm,$A150,AC$3)</f>
        <v>2.6424869838249661E-2</v>
      </c>
      <c r="AD150" s="16" cm="1">
        <f t="array" ref="AD150">INDEX(fx_mu,1,AD$3)+INDEX(fx_rets_norm,$A150,AD$3)</f>
        <v>-1.096577149495068E-2</v>
      </c>
      <c r="AE150" s="19">
        <v>145</v>
      </c>
      <c r="AF150" s="16">
        <f t="shared" si="78"/>
        <v>0</v>
      </c>
      <c r="AG150" s="19">
        <v>145</v>
      </c>
      <c r="AH150" s="18" cm="1">
        <f t="array" ref="AH150">(1+B150)*(1+INDEX(fx_rets,$AG150,INDEX(fx_ix,1,AH$3)))-1</f>
        <v>2.1719166666667178E-4</v>
      </c>
      <c r="AI150" s="18" cm="1">
        <f t="array" ref="AI150">(1+C150)*(1+INDEX(fx_rets,$AG150,INDEX(fx_ix,1,AI$3)))-1</f>
        <v>2.3772027203743384E-2</v>
      </c>
      <c r="AJ150" s="18" cm="1">
        <f t="array" ref="AJ150">(1+D150)*(1+INDEX(fx_rets,$AG150,INDEX(fx_ix,1,AJ$3)))-1</f>
        <v>2.6931667117732205E-2</v>
      </c>
      <c r="AK150" s="18" cm="1">
        <f t="array" ref="AK150">(1+E150)*(1+INDEX(fx_rets,$AG150,INDEX(fx_ix,1,AK$3)))-1</f>
        <v>-1.0861716852160086E-2</v>
      </c>
      <c r="AL150" s="18" cm="1">
        <f t="array" ref="AL150">(1+F150)*(1+INDEX(fx_rets,$AG150,INDEX(fx_ix,1,AL$3)))-1</f>
        <v>4.7470466941268441E-4</v>
      </c>
      <c r="AM150" s="18" cm="1">
        <f t="array" ref="AM150">(1+G150)*(1+INDEX(fx_rets,$AG150,INDEX(fx_ix,1,AM$3)))-1</f>
        <v>2.1758856593587117E-2</v>
      </c>
      <c r="AN150" s="18" cm="1">
        <f t="array" ref="AN150">(1+H150)*(1+INDEX(fx_rets,$AG150,INDEX(fx_ix,1,AN$3)))-1</f>
        <v>2.6620200749005285E-2</v>
      </c>
      <c r="AO150" s="18" cm="1">
        <f t="array" ref="AO150">(1+I150)*(1+INDEX(fx_rets,$AG150,INDEX(fx_ix,1,AO$3)))-1</f>
        <v>-1.0783838759213071E-2</v>
      </c>
      <c r="AP150" s="18" cm="1">
        <f t="array" ref="AP150">(1+J150)*(1+INDEX(fx_rets,$AG150,INDEX(fx_ix,1,AP$3)))-1</f>
        <v>1.6699757592864017E-3</v>
      </c>
      <c r="AQ150" s="18" cm="1">
        <f t="array" ref="AQ150">(1+K150)*(1+INDEX(fx_rets,$AG150,INDEX(fx_ix,1,AQ$3)))-1</f>
        <v>1.5172706734577712E-2</v>
      </c>
      <c r="AR150" s="18" cm="1">
        <f t="array" ref="AR150">(1+L150)*(1+INDEX(fx_rets,$AG150,INDEX(fx_ix,1,AR$3)))-1</f>
        <v>2.4842355300444208E-2</v>
      </c>
      <c r="AS150" s="18" cm="1">
        <f t="array" ref="AS150">(1+M150)*(1+INDEX(fx_rets,$AG150,INDEX(fx_ix,1,AS$3)))-1</f>
        <v>-1.116071472717195E-2</v>
      </c>
      <c r="AT150" s="18" cm="1">
        <f t="array" ref="AT150">(1+N150)*(1+INDEX(fx_rets,$AG150,INDEX(fx_ix,1,AT$3)))-1</f>
        <v>5.8581796427970012E-3</v>
      </c>
      <c r="AU150" s="18" cm="1">
        <f t="array" ref="AU150">(1+O150)*(1+INDEX(fx_rets,$AG150,INDEX(fx_ix,1,AU$3)))-1</f>
        <v>8.192436807288761E-3</v>
      </c>
      <c r="AV150" s="18" cm="1">
        <f t="array" ref="AV150">(1+P150)*(1+INDEX(fx_rets,$AG150,INDEX(fx_ix,1,AV$3)))-1</f>
        <v>1.9170392157237481E-2</v>
      </c>
      <c r="AW150" s="18" cm="1">
        <f t="array" ref="AW150">(1+Q150)*(1+INDEX(fx_rets,$AG150,INDEX(fx_ix,1,AW$3)))-1</f>
        <v>-1.3641218808011946E-2</v>
      </c>
      <c r="AX150" s="18" cm="1">
        <f t="array" ref="AX150">(1+R150)*(1+INDEX(fx_rets,$AG150,INDEX(fx_ix,1,AX$3)))-1</f>
        <v>2.2645590152984729E-2</v>
      </c>
      <c r="AY150" s="18" cm="1">
        <f t="array" ref="AY150">(1+S150)*(1+INDEX(fx_rets,$AG150,INDEX(fx_ix,1,AY$3)))-1</f>
        <v>8.2015496099169471E-2</v>
      </c>
      <c r="AZ150" s="18" cm="1">
        <f t="array" ref="AZ150">(1+T150)*(1+INDEX(fx_rets,$AG150,INDEX(fx_ix,1,AZ$3)))-1</f>
        <v>1.9987902651461997E-2</v>
      </c>
      <c r="BA150" s="18" cm="1">
        <f t="array" ref="BA150">(1+U150)*(1+INDEX(fx_rets,$AG150,INDEX(fx_ix,1,BA$3)))-1</f>
        <v>-1.0095561535683806E-2</v>
      </c>
      <c r="BB150" s="18" cm="1">
        <f t="array" ref="BB150">(1+V150)*(1+INDEX(fx_rets,$AG150,INDEX(fx_ix,1,BB$3)))-1</f>
        <v>2.1719166666667178E-4</v>
      </c>
      <c r="BC150" s="18" cm="1">
        <f t="array" ref="BC150">(1+W150)*(1+INDEX(fx_rets,$AG150,INDEX(fx_ix,1,BC$3)))-1</f>
        <v>2.3350252042341868E-2</v>
      </c>
      <c r="BD150" s="18" cm="1">
        <f t="array" ref="BD150">(1+X150)*(1+INDEX(fx_rets,$AG150,INDEX(fx_ix,1,BD$3)))-1</f>
        <v>2.6874615002050461E-2</v>
      </c>
      <c r="BE150" s="18" cm="1">
        <f t="array" ref="BE150">(1+Y150)*(1+INDEX(fx_rets,$AG150,INDEX(fx_ix,1,BE$3)))-1</f>
        <v>-1.1063603464053662E-2</v>
      </c>
      <c r="BF150" s="19">
        <v>145</v>
      </c>
      <c r="BG150" s="18">
        <f t="shared" si="79"/>
        <v>2.1719166666667178E-4</v>
      </c>
      <c r="BH150" s="18">
        <f t="shared" si="80"/>
        <v>2.3772027203743384E-2</v>
      </c>
      <c r="BI150" s="18">
        <f t="shared" si="81"/>
        <v>2.6931667117732205E-2</v>
      </c>
      <c r="BJ150" s="18">
        <f t="shared" si="82"/>
        <v>-1.0861716852160086E-2</v>
      </c>
      <c r="BK150" s="18">
        <f t="shared" si="83"/>
        <v>4.7470466941268441E-4</v>
      </c>
      <c r="BL150" s="18">
        <f t="shared" si="84"/>
        <v>2.1758856593587117E-2</v>
      </c>
      <c r="BM150" s="18">
        <f t="shared" si="85"/>
        <v>2.6620200749005285E-2</v>
      </c>
      <c r="BN150" s="18">
        <f t="shared" si="86"/>
        <v>-1.0783838759213071E-2</v>
      </c>
      <c r="BO150" s="18">
        <f t="shared" si="87"/>
        <v>1.6699757592864017E-3</v>
      </c>
      <c r="BP150" s="18">
        <f t="shared" si="88"/>
        <v>1.5172706734577712E-2</v>
      </c>
      <c r="BQ150" s="18">
        <f t="shared" si="89"/>
        <v>2.4842355300444208E-2</v>
      </c>
      <c r="BR150" s="18">
        <f t="shared" si="90"/>
        <v>-1.116071472717195E-2</v>
      </c>
      <c r="BS150" s="18">
        <f t="shared" si="91"/>
        <v>5.8581796427970012E-3</v>
      </c>
      <c r="BT150" s="18">
        <f t="shared" si="92"/>
        <v>8.192436807288761E-3</v>
      </c>
      <c r="BU150" s="18">
        <f t="shared" si="93"/>
        <v>1.9170392157237481E-2</v>
      </c>
      <c r="BV150" s="18">
        <f t="shared" si="94"/>
        <v>-1.3641218808011946E-2</v>
      </c>
      <c r="BW150" s="18">
        <f t="shared" si="95"/>
        <v>2.2645590152984729E-2</v>
      </c>
      <c r="BX150" s="18">
        <f t="shared" si="96"/>
        <v>8.2015496099169471E-2</v>
      </c>
      <c r="BY150" s="18">
        <f t="shared" si="97"/>
        <v>1.9987902651461997E-2</v>
      </c>
      <c r="BZ150" s="18">
        <f t="shared" si="98"/>
        <v>-1.0095561535683806E-2</v>
      </c>
      <c r="CA150" s="18">
        <f t="shared" si="99"/>
        <v>2.1719166666667178E-4</v>
      </c>
      <c r="CB150" s="18">
        <f t="shared" si="100"/>
        <v>2.3350252042341868E-2</v>
      </c>
      <c r="CC150" s="18">
        <f t="shared" si="101"/>
        <v>2.6874615002050461E-2</v>
      </c>
      <c r="CD150" s="18">
        <f t="shared" si="102"/>
        <v>-1.1063603464053662E-2</v>
      </c>
      <c r="CE150" s="19">
        <v>145</v>
      </c>
      <c r="CF150" s="18">
        <f t="shared" si="104"/>
        <v>1.6699757592864017E-3</v>
      </c>
      <c r="CG150" s="18">
        <f t="shared" si="104"/>
        <v>1.6699757592864017E-3</v>
      </c>
      <c r="CH150" s="18">
        <f t="shared" si="104"/>
        <v>1.6699757592864017E-3</v>
      </c>
      <c r="CI150" s="18">
        <f t="shared" si="104"/>
        <v>0</v>
      </c>
      <c r="CJ150" s="18">
        <f t="shared" si="104"/>
        <v>0</v>
      </c>
      <c r="CK150" s="24">
        <f t="shared" si="104"/>
        <v>1.6699757592864017E-3</v>
      </c>
      <c r="CL150" s="24">
        <f t="shared" si="104"/>
        <v>0</v>
      </c>
    </row>
    <row r="151" spans="1:90" x14ac:dyDescent="0.2">
      <c r="A151" s="19">
        <v>146</v>
      </c>
      <c r="B151" s="16" cm="1">
        <f t="array" ref="B151">INDEX(asset_mu,1,B$3)+INDEX(asset_rets_norm,$A151,B$3)</f>
        <v>2.1666666666665104E-4</v>
      </c>
      <c r="C151" s="16" cm="1">
        <f t="array" ref="C151">INDEX(asset_mu,1,C$3)+INDEX(asset_rets_norm,$A151,C$3)</f>
        <v>7.4583333333327439E-4</v>
      </c>
      <c r="D151" s="16" cm="1">
        <f t="array" ref="D151">INDEX(asset_mu,1,D$3)+INDEX(asset_rets_norm,$A151,D$3)</f>
        <v>4.9895833333331308E-4</v>
      </c>
      <c r="E151" s="16" cm="1">
        <f t="array" ref="E151">INDEX(asset_mu,1,E$3)+INDEX(asset_rets_norm,$A151,E$3)</f>
        <v>1.0624999999998365E-4</v>
      </c>
      <c r="F151" s="16" cm="1">
        <f t="array" ref="F151">INDEX(asset_mu,1,F$3)+INDEX(asset_rets_norm,$A151,F$3)</f>
        <v>2.2735472774266792E-4</v>
      </c>
      <c r="G151" s="16" cm="1">
        <f t="array" ref="G151">INDEX(asset_mu,1,G$3)+INDEX(asset_rets_norm,$A151,G$3)</f>
        <v>8.3153636914583664E-4</v>
      </c>
      <c r="H151" s="16" cm="1">
        <f t="array" ref="H151">INDEX(asset_mu,1,H$3)+INDEX(asset_rets_norm,$A151,H$3)</f>
        <v>3.710186841203967E-4</v>
      </c>
      <c r="I151" s="16" cm="1">
        <f t="array" ref="I151">INDEX(asset_mu,1,I$3)+INDEX(asset_rets_norm,$A151,I$3)</f>
        <v>3.8719169860895931E-5</v>
      </c>
      <c r="J151" s="16" cm="1">
        <f t="array" ref="J151">INDEX(asset_mu,1,J$3)+INDEX(asset_rets_norm,$A151,J$3)</f>
        <v>-8.7307718881710636E-4</v>
      </c>
      <c r="K151" s="16" cm="1">
        <f t="array" ref="K151">INDEX(asset_mu,1,K$3)+INDEX(asset_rets_norm,$A151,K$3)</f>
        <v>1.4253988978828159E-4</v>
      </c>
      <c r="L151" s="16" cm="1">
        <f t="array" ref="L151">INDEX(asset_mu,1,L$3)+INDEX(asset_rets_norm,$A151,L$3)</f>
        <v>-2.6889857854096475E-4</v>
      </c>
      <c r="M151" s="16" cm="1">
        <f t="array" ref="M151">INDEX(asset_mu,1,M$3)+INDEX(asset_rets_norm,$A151,M$3)</f>
        <v>-5.395506165920634E-4</v>
      </c>
      <c r="N151" s="16" cm="1">
        <f t="array" ref="N151">INDEX(asset_mu,1,N$3)+INDEX(asset_rets_norm,$A151,N$3)</f>
        <v>-4.7739705483267848E-3</v>
      </c>
      <c r="O151" s="16" cm="1">
        <f t="array" ref="O151">INDEX(asset_mu,1,O$3)+INDEX(asset_rets_norm,$A151,O$3)</f>
        <v>1.517391284325569E-3</v>
      </c>
      <c r="P151" s="16" cm="1">
        <f t="array" ref="P151">INDEX(asset_mu,1,P$3)+INDEX(asset_rets_norm,$A151,P$3)</f>
        <v>1.2371232461215963E-3</v>
      </c>
      <c r="Q151" s="16" cm="1">
        <f t="array" ref="Q151">INDEX(asset_mu,1,Q$3)+INDEX(asset_rets_norm,$A151,Q$3)</f>
        <v>-1.7989502784565826E-3</v>
      </c>
      <c r="R151" s="16" cm="1">
        <f t="array" ref="R151">INDEX(asset_mu,1,R$3)+INDEX(asset_rets_norm,$A151,R$3)</f>
        <v>3.1956582589494006E-2</v>
      </c>
      <c r="S151" s="16" cm="1">
        <f t="array" ref="S151">INDEX(asset_mu,1,S$3)+INDEX(asset_rets_norm,$A151,S$3)</f>
        <v>2.0131160639619738E-2</v>
      </c>
      <c r="T151" s="16" cm="1">
        <f t="array" ref="T151">INDEX(asset_mu,1,T$3)+INDEX(asset_rets_norm,$A151,T$3)</f>
        <v>2.2355678209226171E-2</v>
      </c>
      <c r="U151" s="16" cm="1">
        <f t="array" ref="U151">INDEX(asset_mu,1,U$3)+INDEX(asset_rets_norm,$A151,U$3)</f>
        <v>3.7719575851344882E-2</v>
      </c>
      <c r="V151" s="16" cm="1">
        <f t="array" ref="V151">INDEX(asset_mu,1,V$3)+INDEX(asset_rets_norm,$A151,V$3)</f>
        <v>2.1666666666665104E-4</v>
      </c>
      <c r="W151" s="16" cm="1">
        <f t="array" ref="W151">INDEX(asset_mu,1,W$3)+INDEX(asset_rets_norm,$A151,W$3)</f>
        <v>6.0341666666665857E-4</v>
      </c>
      <c r="X151" s="16" cm="1">
        <f t="array" ref="X151">INDEX(asset_mu,1,X$3)+INDEX(asset_rets_norm,$A151,X$3)</f>
        <v>4.4499999999994154E-4</v>
      </c>
      <c r="Y151" s="16" cm="1">
        <f t="array" ref="Y151">INDEX(asset_mu,1,Y$3)+INDEX(asset_rets_norm,$A151,Y$3)</f>
        <v>3.2500000000105876E-5</v>
      </c>
      <c r="Z151" s="19">
        <v>146</v>
      </c>
      <c r="AA151" s="16" cm="1">
        <f t="array" ref="AA151">INDEX(fx_mu,1,AA$3)+INDEX(fx_rets_norm,$A151,AA$3)</f>
        <v>0</v>
      </c>
      <c r="AB151" s="16" cm="1">
        <f t="array" ref="AB151">INDEX(fx_mu,1,AB$3)+INDEX(fx_rets_norm,$A151,AB$3)</f>
        <v>8.1067555064796917E-3</v>
      </c>
      <c r="AC151" s="16" cm="1">
        <f t="array" ref="AC151">INDEX(fx_mu,1,AC$3)+INDEX(fx_rets_norm,$A151,AC$3)</f>
        <v>1.6086441397562108E-2</v>
      </c>
      <c r="AD151" s="16" cm="1">
        <f t="array" ref="AD151">INDEX(fx_mu,1,AD$3)+INDEX(fx_rets_norm,$A151,AD$3)</f>
        <v>3.4275318689279931E-3</v>
      </c>
      <c r="AE151" s="19">
        <v>146</v>
      </c>
      <c r="AF151" s="16">
        <f t="shared" si="78"/>
        <v>0</v>
      </c>
      <c r="AG151" s="19">
        <v>146</v>
      </c>
      <c r="AH151" s="18" cm="1">
        <f t="array" ref="AH151">(1+B151)*(1+INDEX(fx_rets,$AG151,INDEX(fx_ix,1,AH$3)))-1</f>
        <v>2.1666666666675383E-4</v>
      </c>
      <c r="AI151" s="18" cm="1">
        <f t="array" ref="AI151">(1+C151)*(1+INDEX(fx_rets,$AG151,INDEX(fx_ix,1,AI$3)))-1</f>
        <v>8.8586351282948783E-3</v>
      </c>
      <c r="AJ151" s="18" cm="1">
        <f t="array" ref="AJ151">(1+D151)*(1+INDEX(fx_rets,$AG151,INDEX(fx_ix,1,AJ$3)))-1</f>
        <v>1.6593426194884353E-2</v>
      </c>
      <c r="AK151" s="18" cm="1">
        <f t="array" ref="AK151">(1+E151)*(1+INDEX(fx_rets,$AG151,INDEX(fx_ix,1,AK$3)))-1</f>
        <v>3.5341460441891126E-3</v>
      </c>
      <c r="AL151" s="18" cm="1">
        <f t="array" ref="AL151">(1+F151)*(1+INDEX(fx_rets,$AG151,INDEX(fx_ix,1,AL$3)))-1</f>
        <v>2.2735472774271237E-4</v>
      </c>
      <c r="AM151" s="18" cm="1">
        <f t="array" ref="AM151">(1+G151)*(1+INDEX(fx_rets,$AG151,INDEX(fx_ix,1,AM$3)))-1</f>
        <v>8.9450329376650206E-3</v>
      </c>
      <c r="AN151" s="18" cm="1">
        <f t="array" ref="AN151">(1+H151)*(1+INDEX(fx_rets,$AG151,INDEX(fx_ix,1,AN$3)))-1</f>
        <v>1.6463428452001994E-2</v>
      </c>
      <c r="AO151" s="18" cm="1">
        <f t="array" ref="AO151">(1+I151)*(1+INDEX(fx_rets,$AG151,INDEX(fx_ix,1,AO$3)))-1</f>
        <v>3.4663837499777639E-3</v>
      </c>
      <c r="AP151" s="18" cm="1">
        <f t="array" ref="AP151">(1+J151)*(1+INDEX(fx_rets,$AG151,INDEX(fx_ix,1,AP$3)))-1</f>
        <v>-8.7307718881712848E-4</v>
      </c>
      <c r="AQ151" s="18" cm="1">
        <f t="array" ref="AQ151">(1+K151)*(1+INDEX(fx_rets,$AG151,INDEX(fx_ix,1,AQ$3)))-1</f>
        <v>8.2504509323044761E-3</v>
      </c>
      <c r="AR151" s="18" cm="1">
        <f t="array" ref="AR151">(1+L151)*(1+INDEX(fx_rets,$AG151,INDEX(fx_ix,1,AR$3)))-1</f>
        <v>1.5813217197795604E-2</v>
      </c>
      <c r="AS151" s="18" cm="1">
        <f t="array" ref="AS151">(1+M151)*(1+INDEX(fx_rets,$AG151,INDEX(fx_ix,1,AS$3)))-1</f>
        <v>2.8861319254027684E-3</v>
      </c>
      <c r="AT151" s="18" cm="1">
        <f t="array" ref="AT151">(1+N151)*(1+INDEX(fx_rets,$AG151,INDEX(fx_ix,1,AT$3)))-1</f>
        <v>-4.7739705483267336E-3</v>
      </c>
      <c r="AU151" s="18" cm="1">
        <f t="array" ref="AU151">(1+O151)*(1+INDEX(fx_rets,$AG151,INDEX(fx_ix,1,AU$3)))-1</f>
        <v>9.6364479109549706E-3</v>
      </c>
      <c r="AV151" s="18" cm="1">
        <f t="array" ref="AV151">(1+P151)*(1+INDEX(fx_rets,$AG151,INDEX(fx_ix,1,AV$3)))-1</f>
        <v>1.7343465554284121E-2</v>
      </c>
      <c r="AW151" s="18" cm="1">
        <f t="array" ref="AW151">(1+Q151)*(1+INDEX(fx_rets,$AG151,INDEX(fx_ix,1,AW$3)))-1</f>
        <v>1.62241563106158E-3</v>
      </c>
      <c r="AX151" s="18" cm="1">
        <f t="array" ref="AX151">(1+R151)*(1+INDEX(fx_rets,$AG151,INDEX(fx_ix,1,AX$3)))-1</f>
        <v>3.1956582589494076E-2</v>
      </c>
      <c r="AY151" s="18" cm="1">
        <f t="array" ref="AY151">(1+S151)*(1+INDEX(fx_rets,$AG151,INDEX(fx_ix,1,AY$3)))-1</f>
        <v>2.840111454346661E-2</v>
      </c>
      <c r="AZ151" s="18" cm="1">
        <f t="array" ref="AZ151">(1+T151)*(1+INDEX(fx_rets,$AG151,INDEX(fx_ix,1,AZ$3)))-1</f>
        <v>3.8801742914203796E-2</v>
      </c>
      <c r="BA151" s="18" cm="1">
        <f t="array" ref="BA151">(1+U151)*(1+INDEX(fx_rets,$AG151,INDEX(fx_ix,1,BA$3)))-1</f>
        <v>4.1276392768585968E-2</v>
      </c>
      <c r="BB151" s="18" cm="1">
        <f t="array" ref="BB151">(1+V151)*(1+INDEX(fx_rets,$AG151,INDEX(fx_ix,1,BB$3)))-1</f>
        <v>2.1666666666675383E-4</v>
      </c>
      <c r="BC151" s="18" cm="1">
        <f t="array" ref="BC151">(1+W151)*(1+INDEX(fx_rets,$AG151,INDEX(fx_ix,1,BC$3)))-1</f>
        <v>8.7150639245316963E-3</v>
      </c>
      <c r="BD151" s="18" cm="1">
        <f t="array" ref="BD151">(1+X151)*(1+INDEX(fx_rets,$AG151,INDEX(fx_ix,1,BD$3)))-1</f>
        <v>1.6538599863983983E-2</v>
      </c>
      <c r="BE151" s="18" cm="1">
        <f t="array" ref="BE151">(1+Y151)*(1+INDEX(fx_rets,$AG151,INDEX(fx_ix,1,BE$3)))-1</f>
        <v>3.4601432637140217E-3</v>
      </c>
      <c r="BF151" s="19">
        <v>146</v>
      </c>
      <c r="BG151" s="18">
        <f t="shared" si="79"/>
        <v>2.1666666666675383E-4</v>
      </c>
      <c r="BH151" s="18">
        <f t="shared" si="80"/>
        <v>8.8586351282948783E-3</v>
      </c>
      <c r="BI151" s="18">
        <f t="shared" si="81"/>
        <v>1.6593426194884353E-2</v>
      </c>
      <c r="BJ151" s="18">
        <f t="shared" si="82"/>
        <v>3.5341460441891126E-3</v>
      </c>
      <c r="BK151" s="18">
        <f t="shared" si="83"/>
        <v>2.2735472774271237E-4</v>
      </c>
      <c r="BL151" s="18">
        <f t="shared" si="84"/>
        <v>8.9450329376650206E-3</v>
      </c>
      <c r="BM151" s="18">
        <f t="shared" si="85"/>
        <v>1.6463428452001994E-2</v>
      </c>
      <c r="BN151" s="18">
        <f t="shared" si="86"/>
        <v>3.4663837499777639E-3</v>
      </c>
      <c r="BO151" s="18">
        <f t="shared" si="87"/>
        <v>-8.7307718881712848E-4</v>
      </c>
      <c r="BP151" s="18">
        <f t="shared" si="88"/>
        <v>8.2504509323044761E-3</v>
      </c>
      <c r="BQ151" s="18">
        <f t="shared" si="89"/>
        <v>1.5813217197795604E-2</v>
      </c>
      <c r="BR151" s="18">
        <f t="shared" si="90"/>
        <v>2.8861319254027684E-3</v>
      </c>
      <c r="BS151" s="18">
        <f t="shared" si="91"/>
        <v>-4.7739705483267336E-3</v>
      </c>
      <c r="BT151" s="18">
        <f t="shared" si="92"/>
        <v>9.6364479109549706E-3</v>
      </c>
      <c r="BU151" s="18">
        <f t="shared" si="93"/>
        <v>1.7343465554284121E-2</v>
      </c>
      <c r="BV151" s="18">
        <f t="shared" si="94"/>
        <v>1.62241563106158E-3</v>
      </c>
      <c r="BW151" s="18">
        <f t="shared" si="95"/>
        <v>3.1956582589494076E-2</v>
      </c>
      <c r="BX151" s="18">
        <f t="shared" si="96"/>
        <v>2.840111454346661E-2</v>
      </c>
      <c r="BY151" s="18">
        <f t="shared" si="97"/>
        <v>3.8801742914203796E-2</v>
      </c>
      <c r="BZ151" s="18">
        <f t="shared" si="98"/>
        <v>4.1276392768585968E-2</v>
      </c>
      <c r="CA151" s="18">
        <f t="shared" si="99"/>
        <v>2.1666666666675383E-4</v>
      </c>
      <c r="CB151" s="18">
        <f t="shared" si="100"/>
        <v>8.7150639245316963E-3</v>
      </c>
      <c r="CC151" s="18">
        <f t="shared" si="101"/>
        <v>1.6538599863983983E-2</v>
      </c>
      <c r="CD151" s="18">
        <f t="shared" si="102"/>
        <v>3.4601432637140217E-3</v>
      </c>
      <c r="CE151" s="19">
        <v>146</v>
      </c>
      <c r="CF151" s="18">
        <f t="shared" si="104"/>
        <v>-8.7307718881712848E-4</v>
      </c>
      <c r="CG151" s="18">
        <f t="shared" si="104"/>
        <v>-8.7307718881712848E-4</v>
      </c>
      <c r="CH151" s="18">
        <f t="shared" si="104"/>
        <v>-8.7307718881712848E-4</v>
      </c>
      <c r="CI151" s="18">
        <f t="shared" si="104"/>
        <v>0</v>
      </c>
      <c r="CJ151" s="18">
        <f t="shared" si="104"/>
        <v>0</v>
      </c>
      <c r="CK151" s="24">
        <f t="shared" si="104"/>
        <v>-8.7307718881712848E-4</v>
      </c>
      <c r="CL151" s="24">
        <f t="shared" si="104"/>
        <v>0</v>
      </c>
    </row>
    <row r="152" spans="1:90" x14ac:dyDescent="0.2">
      <c r="A152" s="19">
        <v>147</v>
      </c>
      <c r="B152" s="16" cm="1">
        <f t="array" ref="B152">INDEX(asset_mu,1,B$3)+INDEX(asset_rets_norm,$A152,B$3)</f>
        <v>2.1749999999998442E-4</v>
      </c>
      <c r="C152" s="16" cm="1">
        <f t="array" ref="C152">INDEX(asset_mu,1,C$3)+INDEX(asset_rets_norm,$A152,C$3)</f>
        <v>7.2249999999994096E-4</v>
      </c>
      <c r="D152" s="16" cm="1">
        <f t="array" ref="D152">INDEX(asset_mu,1,D$3)+INDEX(asset_rets_norm,$A152,D$3)</f>
        <v>5.1041666666664645E-4</v>
      </c>
      <c r="E152" s="16" cm="1">
        <f t="array" ref="E152">INDEX(asset_mu,1,E$3)+INDEX(asset_rets_norm,$A152,E$3)</f>
        <v>1.1041666666665032E-4</v>
      </c>
      <c r="F152" s="16" cm="1">
        <f t="array" ref="F152">INDEX(asset_mu,1,F$3)+INDEX(asset_rets_norm,$A152,F$3)</f>
        <v>2.4706853186935436E-4</v>
      </c>
      <c r="G152" s="16" cm="1">
        <f t="array" ref="G152">INDEX(asset_mu,1,G$3)+INDEX(asset_rets_norm,$A152,G$3)</f>
        <v>2.5347828536031016E-4</v>
      </c>
      <c r="H152" s="16" cm="1">
        <f t="array" ref="H152">INDEX(asset_mu,1,H$3)+INDEX(asset_rets_norm,$A152,H$3)</f>
        <v>2.5676382483011081E-4</v>
      </c>
      <c r="I152" s="16" cm="1">
        <f t="array" ref="I152">INDEX(asset_mu,1,I$3)+INDEX(asset_rets_norm,$A152,I$3)</f>
        <v>2.1294718909717366E-4</v>
      </c>
      <c r="J152" s="16" cm="1">
        <f t="array" ref="J152">INDEX(asset_mu,1,J$3)+INDEX(asset_rets_norm,$A152,J$3)</f>
        <v>-4.7149646691999622E-4</v>
      </c>
      <c r="K152" s="16" cm="1">
        <f t="array" ref="K152">INDEX(asset_mu,1,K$3)+INDEX(asset_rets_norm,$A152,K$3)</f>
        <v>-2.8760450247842378E-3</v>
      </c>
      <c r="L152" s="16" cm="1">
        <f t="array" ref="L152">INDEX(asset_mu,1,L$3)+INDEX(asset_rets_norm,$A152,L$3)</f>
        <v>9.534776971580239E-4</v>
      </c>
      <c r="M152" s="16" cm="1">
        <f t="array" ref="M152">INDEX(asset_mu,1,M$3)+INDEX(asset_rets_norm,$A152,M$3)</f>
        <v>1.0589206276702039E-3</v>
      </c>
      <c r="N152" s="16" cm="1">
        <f t="array" ref="N152">INDEX(asset_mu,1,N$3)+INDEX(asset_rets_norm,$A152,N$3)</f>
        <v>-9.925549765811793E-4</v>
      </c>
      <c r="O152" s="16" cm="1">
        <f t="array" ref="O152">INDEX(asset_mu,1,O$3)+INDEX(asset_rets_norm,$A152,O$3)</f>
        <v>-8.2674839122028054E-3</v>
      </c>
      <c r="P152" s="16" cm="1">
        <f t="array" ref="P152">INDEX(asset_mu,1,P$3)+INDEX(asset_rets_norm,$A152,P$3)</f>
        <v>2.5763761593341704E-3</v>
      </c>
      <c r="Q152" s="16" cm="1">
        <f t="array" ref="Q152">INDEX(asset_mu,1,Q$3)+INDEX(asset_rets_norm,$A152,Q$3)</f>
        <v>3.3274330599942525E-3</v>
      </c>
      <c r="R152" s="16" cm="1">
        <f t="array" ref="R152">INDEX(asset_mu,1,R$3)+INDEX(asset_rets_norm,$A152,R$3)</f>
        <v>-1.0473018791159082E-3</v>
      </c>
      <c r="S152" s="16" cm="1">
        <f t="array" ref="S152">INDEX(asset_mu,1,S$3)+INDEX(asset_rets_norm,$A152,S$3)</f>
        <v>-3.3912030506888388E-2</v>
      </c>
      <c r="T152" s="16" cm="1">
        <f t="array" ref="T152">INDEX(asset_mu,1,T$3)+INDEX(asset_rets_norm,$A152,T$3)</f>
        <v>-1.4222532161274403E-2</v>
      </c>
      <c r="U152" s="16" cm="1">
        <f t="array" ref="U152">INDEX(asset_mu,1,U$3)+INDEX(asset_rets_norm,$A152,U$3)</f>
        <v>-8.1794299558832773E-2</v>
      </c>
      <c r="V152" s="16" cm="1">
        <f t="array" ref="V152">INDEX(asset_mu,1,V$3)+INDEX(asset_rets_norm,$A152,V$3)</f>
        <v>2.1749999999998442E-4</v>
      </c>
      <c r="W152" s="16" cm="1">
        <f t="array" ref="W152">INDEX(asset_mu,1,W$3)+INDEX(asset_rets_norm,$A152,W$3)</f>
        <v>5.8941666666665867E-4</v>
      </c>
      <c r="X152" s="16" cm="1">
        <f t="array" ref="X152">INDEX(asset_mu,1,X$3)+INDEX(asset_rets_norm,$A152,X$3)</f>
        <v>4.6499999999994159E-4</v>
      </c>
      <c r="Y152" s="16" cm="1">
        <f t="array" ref="Y152">INDEX(asset_mu,1,Y$3)+INDEX(asset_rets_norm,$A152,Y$3)</f>
        <v>3.850000000010588E-5</v>
      </c>
      <c r="Z152" s="19">
        <v>147</v>
      </c>
      <c r="AA152" s="16" cm="1">
        <f t="array" ref="AA152">INDEX(fx_mu,1,AA$3)+INDEX(fx_rets_norm,$A152,AA$3)</f>
        <v>0</v>
      </c>
      <c r="AB152" s="16" cm="1">
        <f t="array" ref="AB152">INDEX(fx_mu,1,AB$3)+INDEX(fx_rets_norm,$A152,AB$3)</f>
        <v>2.5300710414948448E-2</v>
      </c>
      <c r="AC152" s="16" cm="1">
        <f t="array" ref="AC152">INDEX(fx_mu,1,AC$3)+INDEX(fx_rets_norm,$A152,AC$3)</f>
        <v>-1.3300451049972344E-2</v>
      </c>
      <c r="AD152" s="16" cm="1">
        <f t="array" ref="AD152">INDEX(fx_mu,1,AD$3)+INDEX(fx_rets_norm,$A152,AD$3)</f>
        <v>-1.5991354248414667E-2</v>
      </c>
      <c r="AE152" s="19">
        <v>147</v>
      </c>
      <c r="AF152" s="16">
        <f t="shared" si="78"/>
        <v>0</v>
      </c>
      <c r="AG152" s="19">
        <v>147</v>
      </c>
      <c r="AH152" s="18" cm="1">
        <f t="array" ref="AH152">(1+B152)*(1+INDEX(fx_rets,$AG152,INDEX(fx_ix,1,AH$3)))-1</f>
        <v>2.174999999999816E-4</v>
      </c>
      <c r="AI152" s="18" cm="1">
        <f t="array" ref="AI152">(1+C152)*(1+INDEX(fx_rets,$AG152,INDEX(fx_ix,1,AI$3)))-1</f>
        <v>2.6041490178223325E-2</v>
      </c>
      <c r="AJ152" s="18" cm="1">
        <f t="array" ref="AJ152">(1+D152)*(1+INDEX(fx_rets,$AG152,INDEX(fx_ix,1,AJ$3)))-1</f>
        <v>-1.2796823155195702E-2</v>
      </c>
      <c r="AK152" s="18" cm="1">
        <f t="array" ref="AK152">(1+E152)*(1+INDEX(fx_rets,$AG152,INDEX(fx_ix,1,AK$3)))-1</f>
        <v>-1.5882703293779721E-2</v>
      </c>
      <c r="AL152" s="18" cm="1">
        <f t="array" ref="AL152">(1+F152)*(1+INDEX(fx_rets,$AG152,INDEX(fx_ix,1,AL$3)))-1</f>
        <v>2.4706853186939881E-4</v>
      </c>
      <c r="AM152" s="18" cm="1">
        <f t="array" ref="AM152">(1+G152)*(1+INDEX(fx_rets,$AG152,INDEX(fx_ix,1,AM$3)))-1</f>
        <v>2.5560601881003064E-2</v>
      </c>
      <c r="AN152" s="18" cm="1">
        <f t="array" ref="AN152">(1+H152)*(1+INDEX(fx_rets,$AG152,INDEX(fx_ix,1,AN$3)))-1</f>
        <v>-1.3047102299825863E-2</v>
      </c>
      <c r="AO152" s="18" cm="1">
        <f t="array" ref="AO152">(1+I152)*(1+INDEX(fx_rets,$AG152,INDEX(fx_ix,1,AO$3)))-1</f>
        <v>-1.5781812373254489E-2</v>
      </c>
      <c r="AP152" s="18" cm="1">
        <f t="array" ref="AP152">(1+J152)*(1+INDEX(fx_rets,$AG152,INDEX(fx_ix,1,AP$3)))-1</f>
        <v>-4.7149646692001834E-4</v>
      </c>
      <c r="AQ152" s="18" cm="1">
        <f t="array" ref="AQ152">(1+K152)*(1+INDEX(fx_rets,$AG152,INDEX(fx_ix,1,AQ$3)))-1</f>
        <v>2.2351899407851983E-2</v>
      </c>
      <c r="AR152" s="18" cm="1">
        <f t="array" ref="AR152">(1+L152)*(1+INDEX(fx_rets,$AG152,INDEX(fx_ix,1,AR$3)))-1</f>
        <v>-1.2359655036252581E-2</v>
      </c>
      <c r="AS152" s="18" cm="1">
        <f t="array" ref="AS152">(1+M152)*(1+INDEX(fx_rets,$AG152,INDEX(fx_ix,1,AS$3)))-1</f>
        <v>-1.4949367195622565E-2</v>
      </c>
      <c r="AT152" s="18" cm="1">
        <f t="array" ref="AT152">(1+N152)*(1+INDEX(fx_rets,$AG152,INDEX(fx_ix,1,AT$3)))-1</f>
        <v>-9.9255497658112812E-4</v>
      </c>
      <c r="AU152" s="18" cm="1">
        <f t="array" ref="AU152">(1+O152)*(1+INDEX(fx_rets,$AG152,INDEX(fx_ix,1,AU$3)))-1</f>
        <v>1.682405328642278E-2</v>
      </c>
      <c r="AV152" s="18" cm="1">
        <f t="array" ref="AV152">(1+P152)*(1+INDEX(fx_rets,$AG152,INDEX(fx_ix,1,AV$3)))-1</f>
        <v>-1.0758341855631626E-2</v>
      </c>
      <c r="AW152" s="18" cm="1">
        <f t="array" ref="AW152">(1+Q152)*(1+INDEX(fx_rets,$AG152,INDEX(fx_ix,1,AW$3)))-1</f>
        <v>-1.2717131349220812E-2</v>
      </c>
      <c r="AX152" s="18" cm="1">
        <f t="array" ref="AX152">(1+R152)*(1+INDEX(fx_rets,$AG152,INDEX(fx_ix,1,AX$3)))-1</f>
        <v>-1.0473018791159472E-3</v>
      </c>
      <c r="AY152" s="18" cm="1">
        <f t="array" ref="AY152">(1+S152)*(1+INDEX(fx_rets,$AG152,INDEX(fx_ix,1,AY$3)))-1</f>
        <v>-9.4693185553775816E-3</v>
      </c>
      <c r="AZ152" s="18" cm="1">
        <f t="array" ref="AZ152">(1+T152)*(1+INDEX(fx_rets,$AG152,INDEX(fx_ix,1,AZ$3)))-1</f>
        <v>-2.7333817118429082E-2</v>
      </c>
      <c r="BA152" s="18" cm="1">
        <f t="array" ref="BA152">(1+U152)*(1+INDEX(fx_rets,$AG152,INDEX(fx_ix,1,BA$3)))-1</f>
        <v>-9.6477652187501262E-2</v>
      </c>
      <c r="BB152" s="18" cm="1">
        <f t="array" ref="BB152">(1+V152)*(1+INDEX(fx_rets,$AG152,INDEX(fx_ix,1,BB$3)))-1</f>
        <v>2.174999999999816E-4</v>
      </c>
      <c r="BC152" s="18" cm="1">
        <f t="array" ref="BC152">(1+W152)*(1+INDEX(fx_rets,$AG152,INDEX(fx_ix,1,BC$3)))-1</f>
        <v>2.5905039742012193E-2</v>
      </c>
      <c r="BD152" s="18" cm="1">
        <f t="array" ref="BD152">(1+X152)*(1+INDEX(fx_rets,$AG152,INDEX(fx_ix,1,BD$3)))-1</f>
        <v>-1.2841635759710646E-2</v>
      </c>
      <c r="BE152" s="18" cm="1">
        <f t="array" ref="BE152">(1+Y152)*(1+INDEX(fx_rets,$AG152,INDEX(fx_ix,1,BE$3)))-1</f>
        <v>-1.5953469915553242E-2</v>
      </c>
      <c r="BF152" s="19">
        <v>147</v>
      </c>
      <c r="BG152" s="18">
        <f t="shared" si="79"/>
        <v>2.174999999999816E-4</v>
      </c>
      <c r="BH152" s="18">
        <f t="shared" si="80"/>
        <v>2.6041490178223325E-2</v>
      </c>
      <c r="BI152" s="18">
        <f t="shared" si="81"/>
        <v>-1.2796823155195702E-2</v>
      </c>
      <c r="BJ152" s="18">
        <f t="shared" si="82"/>
        <v>-1.5882703293779721E-2</v>
      </c>
      <c r="BK152" s="18">
        <f t="shared" si="83"/>
        <v>2.4706853186939881E-4</v>
      </c>
      <c r="BL152" s="18">
        <f t="shared" si="84"/>
        <v>2.5560601881003064E-2</v>
      </c>
      <c r="BM152" s="18">
        <f t="shared" si="85"/>
        <v>-1.3047102299825863E-2</v>
      </c>
      <c r="BN152" s="18">
        <f t="shared" si="86"/>
        <v>-1.5781812373254489E-2</v>
      </c>
      <c r="BO152" s="18">
        <f t="shared" si="87"/>
        <v>-4.7149646692001834E-4</v>
      </c>
      <c r="BP152" s="18">
        <f t="shared" si="88"/>
        <v>2.2351899407851983E-2</v>
      </c>
      <c r="BQ152" s="18">
        <f t="shared" si="89"/>
        <v>-1.2359655036252581E-2</v>
      </c>
      <c r="BR152" s="18">
        <f t="shared" si="90"/>
        <v>-1.4949367195622565E-2</v>
      </c>
      <c r="BS152" s="18">
        <f t="shared" si="91"/>
        <v>-9.9255497658112812E-4</v>
      </c>
      <c r="BT152" s="18">
        <f t="shared" si="92"/>
        <v>1.682405328642278E-2</v>
      </c>
      <c r="BU152" s="18">
        <f t="shared" si="93"/>
        <v>-1.0758341855631626E-2</v>
      </c>
      <c r="BV152" s="18">
        <f t="shared" si="94"/>
        <v>-1.2717131349220812E-2</v>
      </c>
      <c r="BW152" s="18">
        <f t="shared" si="95"/>
        <v>-1.0473018791159472E-3</v>
      </c>
      <c r="BX152" s="18">
        <f t="shared" si="96"/>
        <v>-9.4693185553775816E-3</v>
      </c>
      <c r="BY152" s="18">
        <f t="shared" si="97"/>
        <v>-2.7333817118429082E-2</v>
      </c>
      <c r="BZ152" s="18">
        <f t="shared" si="98"/>
        <v>-9.6477652187501262E-2</v>
      </c>
      <c r="CA152" s="18">
        <f t="shared" si="99"/>
        <v>2.174999999999816E-4</v>
      </c>
      <c r="CB152" s="18">
        <f t="shared" si="100"/>
        <v>2.5905039742012193E-2</v>
      </c>
      <c r="CC152" s="18">
        <f t="shared" si="101"/>
        <v>-1.2841635759710646E-2</v>
      </c>
      <c r="CD152" s="18">
        <f t="shared" si="102"/>
        <v>-1.5953469915553242E-2</v>
      </c>
      <c r="CE152" s="19">
        <v>147</v>
      </c>
      <c r="CF152" s="18">
        <f t="shared" si="104"/>
        <v>-4.7149646692001834E-4</v>
      </c>
      <c r="CG152" s="18">
        <f t="shared" si="104"/>
        <v>-4.7149646692001834E-4</v>
      </c>
      <c r="CH152" s="18">
        <f t="shared" si="104"/>
        <v>-4.7149646692001834E-4</v>
      </c>
      <c r="CI152" s="18">
        <f t="shared" si="104"/>
        <v>0</v>
      </c>
      <c r="CJ152" s="18">
        <f t="shared" si="104"/>
        <v>0</v>
      </c>
      <c r="CK152" s="24">
        <f t="shared" si="104"/>
        <v>-4.7149646692001834E-4</v>
      </c>
      <c r="CL152" s="24">
        <f t="shared" si="104"/>
        <v>0</v>
      </c>
    </row>
    <row r="153" spans="1:90" x14ac:dyDescent="0.2">
      <c r="A153" s="19">
        <v>148</v>
      </c>
      <c r="B153" s="16" cm="1">
        <f t="array" ref="B153">INDEX(asset_mu,1,B$3)+INDEX(asset_rets_norm,$A153,B$3)</f>
        <v>2.0287499999998432E-4</v>
      </c>
      <c r="C153" s="16" cm="1">
        <f t="array" ref="C153">INDEX(asset_mu,1,C$3)+INDEX(asset_rets_norm,$A153,C$3)</f>
        <v>8.0666666666660771E-4</v>
      </c>
      <c r="D153" s="16" cm="1">
        <f t="array" ref="D153">INDEX(asset_mu,1,D$3)+INDEX(asset_rets_norm,$A153,D$3)</f>
        <v>5.1719166666664633E-4</v>
      </c>
      <c r="E153" s="16" cm="1">
        <f t="array" ref="E153">INDEX(asset_mu,1,E$3)+INDEX(asset_rets_norm,$A153,E$3)</f>
        <v>1.2499999999998363E-4</v>
      </c>
      <c r="F153" s="16" cm="1">
        <f t="array" ref="F153">INDEX(asset_mu,1,F$3)+INDEX(asset_rets_norm,$A153,F$3)</f>
        <v>5.3847635891175467E-4</v>
      </c>
      <c r="G153" s="16" cm="1">
        <f t="array" ref="G153">INDEX(asset_mu,1,G$3)+INDEX(asset_rets_norm,$A153,G$3)</f>
        <v>1.5486414191183797E-4</v>
      </c>
      <c r="H153" s="16" cm="1">
        <f t="array" ref="H153">INDEX(asset_mu,1,H$3)+INDEX(asset_rets_norm,$A153,H$3)</f>
        <v>1.8254073890968915E-3</v>
      </c>
      <c r="I153" s="16" cm="1">
        <f t="array" ref="I153">INDEX(asset_mu,1,I$3)+INDEX(asset_rets_norm,$A153,I$3)</f>
        <v>-8.3076991466701777E-17</v>
      </c>
      <c r="J153" s="16" cm="1">
        <f t="array" ref="J153">INDEX(asset_mu,1,J$3)+INDEX(asset_rets_norm,$A153,J$3)</f>
        <v>4.3622765063330519E-3</v>
      </c>
      <c r="K153" s="16" cm="1">
        <f t="array" ref="K153">INDEX(asset_mu,1,K$3)+INDEX(asset_rets_norm,$A153,K$3)</f>
        <v>1.1605968783945234E-3</v>
      </c>
      <c r="L153" s="16" cm="1">
        <f t="array" ref="L153">INDEX(asset_mu,1,L$3)+INDEX(asset_rets_norm,$A153,L$3)</f>
        <v>5.6864534005280805E-3</v>
      </c>
      <c r="M153" s="16" cm="1">
        <f t="array" ref="M153">INDEX(asset_mu,1,M$3)+INDEX(asset_rets_norm,$A153,M$3)</f>
        <v>1.9704126977548023E-4</v>
      </c>
      <c r="N153" s="16" cm="1">
        <f t="array" ref="N153">INDEX(asset_mu,1,N$3)+INDEX(asset_rets_norm,$A153,N$3)</f>
        <v>1.2175906771479898E-2</v>
      </c>
      <c r="O153" s="16" cm="1">
        <f t="array" ref="O153">INDEX(asset_mu,1,O$3)+INDEX(asset_rets_norm,$A153,O$3)</f>
        <v>3.7741010429779001E-3</v>
      </c>
      <c r="P153" s="16" cm="1">
        <f t="array" ref="P153">INDEX(asset_mu,1,P$3)+INDEX(asset_rets_norm,$A153,P$3)</f>
        <v>1.0323786395543566E-2</v>
      </c>
      <c r="Q153" s="16" cm="1">
        <f t="array" ref="Q153">INDEX(asset_mu,1,Q$3)+INDEX(asset_rets_norm,$A153,Q$3)</f>
        <v>1.4921790614873275E-3</v>
      </c>
      <c r="R153" s="16" cm="1">
        <f t="array" ref="R153">INDEX(asset_mu,1,R$3)+INDEX(asset_rets_norm,$A153,R$3)</f>
        <v>2.8495357625034783E-2</v>
      </c>
      <c r="S153" s="16" cm="1">
        <f t="array" ref="S153">INDEX(asset_mu,1,S$3)+INDEX(asset_rets_norm,$A153,S$3)</f>
        <v>3.4470320277851366E-2</v>
      </c>
      <c r="T153" s="16" cm="1">
        <f t="array" ref="T153">INDEX(asset_mu,1,T$3)+INDEX(asset_rets_norm,$A153,T$3)</f>
        <v>2.7271373350753626E-2</v>
      </c>
      <c r="U153" s="16" cm="1">
        <f t="array" ref="U153">INDEX(asset_mu,1,U$3)+INDEX(asset_rets_norm,$A153,U$3)</f>
        <v>9.7015919877807503E-3</v>
      </c>
      <c r="V153" s="16" cm="1">
        <f t="array" ref="V153">INDEX(asset_mu,1,V$3)+INDEX(asset_rets_norm,$A153,V$3)</f>
        <v>2.0287499999998432E-4</v>
      </c>
      <c r="W153" s="16" cm="1">
        <f t="array" ref="W153">INDEX(asset_mu,1,W$3)+INDEX(asset_rets_norm,$A153,W$3)</f>
        <v>7.6241666666665864E-4</v>
      </c>
      <c r="X153" s="16" cm="1">
        <f t="array" ref="X153">INDEX(asset_mu,1,X$3)+INDEX(asset_rets_norm,$A153,X$3)</f>
        <v>5.4691666666660814E-4</v>
      </c>
      <c r="Y153" s="16" cm="1">
        <f t="array" ref="Y153">INDEX(asset_mu,1,Y$3)+INDEX(asset_rets_norm,$A153,Y$3)</f>
        <v>4.4250000000105877E-5</v>
      </c>
      <c r="Z153" s="19">
        <v>148</v>
      </c>
      <c r="AA153" s="16" cm="1">
        <f t="array" ref="AA153">INDEX(fx_mu,1,AA$3)+INDEX(fx_rets_norm,$A153,AA$3)</f>
        <v>0</v>
      </c>
      <c r="AB153" s="16" cm="1">
        <f t="array" ref="AB153">INDEX(fx_mu,1,AB$3)+INDEX(fx_rets_norm,$A153,AB$3)</f>
        <v>4.6014565370398865E-2</v>
      </c>
      <c r="AC153" s="16" cm="1">
        <f t="array" ref="AC153">INDEX(fx_mu,1,AC$3)+INDEX(fx_rets_norm,$A153,AC$3)</f>
        <v>4.3069659107687348E-2</v>
      </c>
      <c r="AD153" s="16" cm="1">
        <f t="array" ref="AD153">INDEX(fx_mu,1,AD$3)+INDEX(fx_rets_norm,$A153,AD$3)</f>
        <v>2.4142838732403107E-2</v>
      </c>
      <c r="AE153" s="19">
        <v>148</v>
      </c>
      <c r="AF153" s="16">
        <f t="shared" si="78"/>
        <v>0</v>
      </c>
      <c r="AG153" s="19">
        <v>148</v>
      </c>
      <c r="AH153" s="18" cm="1">
        <f t="array" ref="AH153">(1+B153)*(1+INDEX(fx_rets,$AG153,INDEX(fx_ix,1,AH$3)))-1</f>
        <v>2.0287500000004677E-4</v>
      </c>
      <c r="AI153" s="18" cm="1">
        <f t="array" ref="AI153">(1+C153)*(1+INDEX(fx_rets,$AG153,INDEX(fx_ix,1,AI$3)))-1</f>
        <v>4.6858350453131026E-2</v>
      </c>
      <c r="AJ153" s="18" cm="1">
        <f t="array" ref="AJ153">(1+D153)*(1+INDEX(fx_rets,$AG153,INDEX(fx_ix,1,AJ$3)))-1</f>
        <v>4.3609126043130608E-2</v>
      </c>
      <c r="AK153" s="18" cm="1">
        <f t="array" ref="AK153">(1+E153)*(1+INDEX(fx_rets,$AG153,INDEX(fx_ix,1,AK$3)))-1</f>
        <v>2.4270856587244705E-2</v>
      </c>
      <c r="AL153" s="18" cm="1">
        <f t="array" ref="AL153">(1+F153)*(1+INDEX(fx_rets,$AG153,INDEX(fx_ix,1,AL$3)))-1</f>
        <v>5.3847635891179912E-4</v>
      </c>
      <c r="AM153" s="18" cm="1">
        <f t="array" ref="AM153">(1+G153)*(1+INDEX(fx_rets,$AG153,INDEX(fx_ix,1,AM$3)))-1</f>
        <v>4.6176555518492313E-2</v>
      </c>
      <c r="AN153" s="18" cm="1">
        <f t="array" ref="AN153">(1+H153)*(1+INDEX(fx_rets,$AG153,INDEX(fx_ix,1,AN$3)))-1</f>
        <v>4.4973686170765248E-2</v>
      </c>
      <c r="AO153" s="18" cm="1">
        <f t="array" ref="AO153">(1+I153)*(1+INDEX(fx_rets,$AG153,INDEX(fx_ix,1,AO$3)))-1</f>
        <v>2.4142838732402971E-2</v>
      </c>
      <c r="AP153" s="18" cm="1">
        <f t="array" ref="AP153">(1+J153)*(1+INDEX(fx_rets,$AG153,INDEX(fx_ix,1,AP$3)))-1</f>
        <v>4.3622765063331403E-3</v>
      </c>
      <c r="AQ153" s="18" cm="1">
        <f t="array" ref="AQ153">(1+K153)*(1+INDEX(fx_rets,$AG153,INDEX(fx_ix,1,AQ$3)))-1</f>
        <v>4.7228566609722966E-2</v>
      </c>
      <c r="AR153" s="18" cm="1">
        <f t="array" ref="AR153">(1+L153)*(1+INDEX(fx_rets,$AG153,INDEX(fx_ix,1,AR$3)))-1</f>
        <v>4.9001026117707847E-2</v>
      </c>
      <c r="AS153" s="18" cm="1">
        <f t="array" ref="AS153">(1+M153)*(1+INDEX(fx_rets,$AG153,INDEX(fx_ix,1,AS$3)))-1</f>
        <v>2.4344637137778458E-2</v>
      </c>
      <c r="AT153" s="18" cm="1">
        <f t="array" ref="AT153">(1+N153)*(1+INDEX(fx_rets,$AG153,INDEX(fx_ix,1,AT$3)))-1</f>
        <v>1.217590677147995E-2</v>
      </c>
      <c r="AU153" s="18" cm="1">
        <f t="array" ref="AU153">(1+O153)*(1+INDEX(fx_rets,$AG153,INDEX(fx_ix,1,AU$3)))-1</f>
        <v>4.9962330032533364E-2</v>
      </c>
      <c r="AV153" s="18" cm="1">
        <f t="array" ref="AV153">(1+P153)*(1+INDEX(fx_rets,$AG153,INDEX(fx_ix,1,AV$3)))-1</f>
        <v>5.3838087463987661E-2</v>
      </c>
      <c r="AW153" s="18" cm="1">
        <f t="array" ref="AW153">(1+Q153)*(1+INDEX(fx_rets,$AG153,INDEX(fx_ix,1,AW$3)))-1</f>
        <v>2.5671043232331714E-2</v>
      </c>
      <c r="AX153" s="18" cm="1">
        <f t="array" ref="AX153">(1+R153)*(1+INDEX(fx_rets,$AG153,INDEX(fx_ix,1,AX$3)))-1</f>
        <v>2.8495357625034856E-2</v>
      </c>
      <c r="AY153" s="18" cm="1">
        <f t="array" ref="AY153">(1+S153)*(1+INDEX(fx_rets,$AG153,INDEX(fx_ix,1,AY$3)))-1</f>
        <v>8.2071022454013987E-2</v>
      </c>
      <c r="AZ153" s="18" cm="1">
        <f t="array" ref="AZ153">(1+T153)*(1+INDEX(fx_rets,$AG153,INDEX(fx_ix,1,AZ$3)))-1</f>
        <v>7.1515601212056357E-2</v>
      </c>
      <c r="BA153" s="18" cm="1">
        <f t="array" ref="BA153">(1+U153)*(1+INDEX(fx_rets,$AG153,INDEX(fx_ix,1,BA$3)))-1</f>
        <v>3.4078654690992582E-2</v>
      </c>
      <c r="BB153" s="18" cm="1">
        <f t="array" ref="BB153">(1+V153)*(1+INDEX(fx_rets,$AG153,INDEX(fx_ix,1,BB$3)))-1</f>
        <v>2.0287500000004677E-4</v>
      </c>
      <c r="BC153" s="18" cm="1">
        <f t="array" ref="BC153">(1+W153)*(1+INDEX(fx_rets,$AG153,INDEX(fx_ix,1,BC$3)))-1</f>
        <v>4.6812064308613399E-2</v>
      </c>
      <c r="BD153" s="18" cm="1">
        <f t="array" ref="BD153">(1+X153)*(1+INDEX(fx_rets,$AG153,INDEX(fx_ix,1,BD$3)))-1</f>
        <v>4.3640131288747552E-2</v>
      </c>
      <c r="BE153" s="18" cm="1">
        <f t="array" ref="BE153">(1+Y153)*(1+INDEX(fx_rets,$AG153,INDEX(fx_ix,1,BE$3)))-1</f>
        <v>2.4188157053017356E-2</v>
      </c>
      <c r="BF153" s="19">
        <v>148</v>
      </c>
      <c r="BG153" s="18">
        <f t="shared" si="79"/>
        <v>2.0287500000004677E-4</v>
      </c>
      <c r="BH153" s="18">
        <f t="shared" si="80"/>
        <v>4.6858350453131026E-2</v>
      </c>
      <c r="BI153" s="18">
        <f t="shared" si="81"/>
        <v>4.3609126043130608E-2</v>
      </c>
      <c r="BJ153" s="18">
        <f t="shared" si="82"/>
        <v>2.4270856587244705E-2</v>
      </c>
      <c r="BK153" s="18">
        <f t="shared" si="83"/>
        <v>5.3847635891179912E-4</v>
      </c>
      <c r="BL153" s="18">
        <f t="shared" si="84"/>
        <v>4.6176555518492313E-2</v>
      </c>
      <c r="BM153" s="18">
        <f t="shared" si="85"/>
        <v>4.4973686170765248E-2</v>
      </c>
      <c r="BN153" s="18">
        <f t="shared" si="86"/>
        <v>2.4142838732402971E-2</v>
      </c>
      <c r="BO153" s="18">
        <f t="shared" si="87"/>
        <v>4.3622765063331403E-3</v>
      </c>
      <c r="BP153" s="18">
        <f t="shared" si="88"/>
        <v>4.7228566609722966E-2</v>
      </c>
      <c r="BQ153" s="18">
        <f t="shared" si="89"/>
        <v>4.9001026117707847E-2</v>
      </c>
      <c r="BR153" s="18">
        <f t="shared" si="90"/>
        <v>2.4344637137778458E-2</v>
      </c>
      <c r="BS153" s="18">
        <f t="shared" si="91"/>
        <v>1.217590677147995E-2</v>
      </c>
      <c r="BT153" s="18">
        <f t="shared" si="92"/>
        <v>4.9962330032533364E-2</v>
      </c>
      <c r="BU153" s="18">
        <f t="shared" si="93"/>
        <v>5.3838087463987661E-2</v>
      </c>
      <c r="BV153" s="18">
        <f t="shared" si="94"/>
        <v>2.5671043232331714E-2</v>
      </c>
      <c r="BW153" s="18">
        <f t="shared" si="95"/>
        <v>2.8495357625034856E-2</v>
      </c>
      <c r="BX153" s="18">
        <f t="shared" si="96"/>
        <v>8.2071022454013987E-2</v>
      </c>
      <c r="BY153" s="18">
        <f t="shared" si="97"/>
        <v>7.1515601212056357E-2</v>
      </c>
      <c r="BZ153" s="18">
        <f t="shared" si="98"/>
        <v>3.4078654690992582E-2</v>
      </c>
      <c r="CA153" s="18">
        <f t="shared" si="99"/>
        <v>2.0287500000004677E-4</v>
      </c>
      <c r="CB153" s="18">
        <f t="shared" si="100"/>
        <v>4.6812064308613399E-2</v>
      </c>
      <c r="CC153" s="18">
        <f t="shared" si="101"/>
        <v>4.3640131288747552E-2</v>
      </c>
      <c r="CD153" s="18">
        <f t="shared" si="102"/>
        <v>2.4188157053017356E-2</v>
      </c>
      <c r="CE153" s="19">
        <v>148</v>
      </c>
      <c r="CF153" s="18">
        <f t="shared" si="104"/>
        <v>4.3622765063331403E-3</v>
      </c>
      <c r="CG153" s="18">
        <f t="shared" si="104"/>
        <v>4.3622765063331403E-3</v>
      </c>
      <c r="CH153" s="18">
        <f t="shared" si="104"/>
        <v>4.3622765063331403E-3</v>
      </c>
      <c r="CI153" s="18">
        <f t="shared" si="104"/>
        <v>0</v>
      </c>
      <c r="CJ153" s="18">
        <f t="shared" si="104"/>
        <v>0</v>
      </c>
      <c r="CK153" s="24">
        <f t="shared" si="104"/>
        <v>4.3622765063331403E-3</v>
      </c>
      <c r="CL153" s="24">
        <f t="shared" si="104"/>
        <v>0</v>
      </c>
    </row>
    <row r="154" spans="1:90" x14ac:dyDescent="0.2">
      <c r="A154" s="19">
        <v>149</v>
      </c>
      <c r="B154" s="16" cm="1">
        <f t="array" ref="B154">INDEX(asset_mu,1,B$3)+INDEX(asset_rets_norm,$A154,B$3)</f>
        <v>1.7520833333331759E-4</v>
      </c>
      <c r="C154" s="16" cm="1">
        <f t="array" ref="C154">INDEX(asset_mu,1,C$3)+INDEX(asset_rets_norm,$A154,C$3)</f>
        <v>1.0308333333332745E-3</v>
      </c>
      <c r="D154" s="16" cm="1">
        <f t="array" ref="D154">INDEX(asset_mu,1,D$3)+INDEX(asset_rets_norm,$A154,D$3)</f>
        <v>5.1979166666664628E-4</v>
      </c>
      <c r="E154" s="16" cm="1">
        <f t="array" ref="E154">INDEX(asset_mu,1,E$3)+INDEX(asset_rets_norm,$A154,E$3)</f>
        <v>1.2031666666665031E-4</v>
      </c>
      <c r="F154" s="16" cm="1">
        <f t="array" ref="F154">INDEX(asset_mu,1,F$3)+INDEX(asset_rets_norm,$A154,F$3)</f>
        <v>3.1106195564141177E-4</v>
      </c>
      <c r="G154" s="16" cm="1">
        <f t="array" ref="G154">INDEX(asset_mu,1,G$3)+INDEX(asset_rets_norm,$A154,G$3)</f>
        <v>1.4217142213651013E-3</v>
      </c>
      <c r="H154" s="16" cm="1">
        <f t="array" ref="H154">INDEX(asset_mu,1,H$3)+INDEX(asset_rets_norm,$A154,H$3)</f>
        <v>1.4994211095715993E-3</v>
      </c>
      <c r="I154" s="16" cm="1">
        <f t="array" ref="I154">INDEX(asset_mu,1,I$3)+INDEX(asset_rets_norm,$A154,I$3)</f>
        <v>2.6128863684751779E-4</v>
      </c>
      <c r="J154" s="16" cm="1">
        <f t="array" ref="J154">INDEX(asset_mu,1,J$3)+INDEX(asset_rets_norm,$A154,J$3)</f>
        <v>3.5685977709906335E-3</v>
      </c>
      <c r="K154" s="16" cm="1">
        <f t="array" ref="K154">INDEX(asset_mu,1,K$3)+INDEX(asset_rets_norm,$A154,K$3)</f>
        <v>5.345120008223278E-3</v>
      </c>
      <c r="L154" s="16" cm="1">
        <f t="array" ref="L154">INDEX(asset_mu,1,L$3)+INDEX(asset_rets_norm,$A154,L$3)</f>
        <v>4.5215204212405331E-3</v>
      </c>
      <c r="M154" s="16" cm="1">
        <f t="array" ref="M154">INDEX(asset_mu,1,M$3)+INDEX(asset_rets_norm,$A154,M$3)</f>
        <v>7.3098278302274043E-4</v>
      </c>
      <c r="N154" s="16" cm="1">
        <f t="array" ref="N154">INDEX(asset_mu,1,N$3)+INDEX(asset_rets_norm,$A154,N$3)</f>
        <v>1.3024084422363639E-2</v>
      </c>
      <c r="O154" s="16" cm="1">
        <f t="array" ref="O154">INDEX(asset_mu,1,O$3)+INDEX(asset_rets_norm,$A154,O$3)</f>
        <v>1.3175854351958199E-2</v>
      </c>
      <c r="P154" s="16" cm="1">
        <f t="array" ref="P154">INDEX(asset_mu,1,P$3)+INDEX(asset_rets_norm,$A154,P$3)</f>
        <v>1.0237679200923689E-2</v>
      </c>
      <c r="Q154" s="16" cm="1">
        <f t="array" ref="Q154">INDEX(asset_mu,1,Q$3)+INDEX(asset_rets_norm,$A154,Q$3)</f>
        <v>1.9453310058602257E-3</v>
      </c>
      <c r="R154" s="16" cm="1">
        <f t="array" ref="R154">INDEX(asset_mu,1,R$3)+INDEX(asset_rets_norm,$A154,R$3)</f>
        <v>-1.3500927684601833E-2</v>
      </c>
      <c r="S154" s="16" cm="1">
        <f t="array" ref="S154">INDEX(asset_mu,1,S$3)+INDEX(asset_rets_norm,$A154,S$3)</f>
        <v>-4.9590701535906931E-2</v>
      </c>
      <c r="T154" s="16" cm="1">
        <f t="array" ref="T154">INDEX(asset_mu,1,T$3)+INDEX(asset_rets_norm,$A154,T$3)</f>
        <v>-1.3164961531491449E-2</v>
      </c>
      <c r="U154" s="16" cm="1">
        <f t="array" ref="U154">INDEX(asset_mu,1,U$3)+INDEX(asset_rets_norm,$A154,U$3)</f>
        <v>-1.5838996765396914E-2</v>
      </c>
      <c r="V154" s="16" cm="1">
        <f t="array" ref="V154">INDEX(asset_mu,1,V$3)+INDEX(asset_rets_norm,$A154,V$3)</f>
        <v>1.7520833333331759E-4</v>
      </c>
      <c r="W154" s="16" cm="1">
        <f t="array" ref="W154">INDEX(asset_mu,1,W$3)+INDEX(asset_rets_norm,$A154,W$3)</f>
        <v>9.9483333333332522E-4</v>
      </c>
      <c r="X154" s="16" cm="1">
        <f t="array" ref="X154">INDEX(asset_mu,1,X$3)+INDEX(asset_rets_norm,$A154,X$3)</f>
        <v>5.5683333333327468E-4</v>
      </c>
      <c r="Y154" s="16" cm="1">
        <f t="array" ref="Y154">INDEX(asset_mu,1,Y$3)+INDEX(asset_rets_norm,$A154,Y$3)</f>
        <v>5.0916666666772546E-5</v>
      </c>
      <c r="Z154" s="19">
        <v>149</v>
      </c>
      <c r="AA154" s="16" cm="1">
        <f t="array" ref="AA154">INDEX(fx_mu,1,AA$3)+INDEX(fx_rets_norm,$A154,AA$3)</f>
        <v>0</v>
      </c>
      <c r="AB154" s="16" cm="1">
        <f t="array" ref="AB154">INDEX(fx_mu,1,AB$3)+INDEX(fx_rets_norm,$A154,AB$3)</f>
        <v>-2.7824816420607711E-2</v>
      </c>
      <c r="AC154" s="16" cm="1">
        <f t="array" ref="AC154">INDEX(fx_mu,1,AC$3)+INDEX(fx_rets_norm,$A154,AC$3)</f>
        <v>-1.4656152874657373E-2</v>
      </c>
      <c r="AD154" s="16" cm="1">
        <f t="array" ref="AD154">INDEX(fx_mu,1,AD$3)+INDEX(fx_rets_norm,$A154,AD$3)</f>
        <v>-3.7998159233608476E-3</v>
      </c>
      <c r="AE154" s="19">
        <v>149</v>
      </c>
      <c r="AF154" s="16">
        <f t="shared" si="78"/>
        <v>0</v>
      </c>
      <c r="AG154" s="19">
        <v>149</v>
      </c>
      <c r="AH154" s="18" cm="1">
        <f t="array" ref="AH154">(1+B154)*(1+INDEX(fx_rets,$AG154,INDEX(fx_ix,1,AH$3)))-1</f>
        <v>1.7520833333328767E-4</v>
      </c>
      <c r="AI154" s="18" cm="1">
        <f t="array" ref="AI154">(1+C154)*(1+INDEX(fx_rets,$AG154,INDEX(fx_ix,1,AI$3)))-1</f>
        <v>-2.682266583553472E-2</v>
      </c>
      <c r="AJ154" s="18" cm="1">
        <f t="array" ref="AJ154">(1+D154)*(1+INDEX(fx_rets,$AG154,INDEX(fx_ix,1,AJ$3)))-1</f>
        <v>-1.4143979354120373E-2</v>
      </c>
      <c r="AK154" s="18" cm="1">
        <f t="array" ref="AK154">(1+E154)*(1+INDEX(fx_rets,$AG154,INDEX(fx_ix,1,AK$3)))-1</f>
        <v>-3.6799564378801053E-3</v>
      </c>
      <c r="AL154" s="18" cm="1">
        <f t="array" ref="AL154">(1+F154)*(1+INDEX(fx_rets,$AG154,INDEX(fx_ix,1,AL$3)))-1</f>
        <v>3.1106195564145622E-4</v>
      </c>
      <c r="AM154" s="18" cm="1">
        <f t="array" ref="AM154">(1+G154)*(1+INDEX(fx_rets,$AG154,INDEX(fx_ix,1,AM$3)))-1</f>
        <v>-2.644266113645477E-2</v>
      </c>
      <c r="AN154" s="18" cm="1">
        <f t="array" ref="AN154">(1+H154)*(1+INDEX(fx_rets,$AG154,INDEX(fx_ix,1,AN$3)))-1</f>
        <v>-1.3178707510091203E-2</v>
      </c>
      <c r="AO154" s="18" cm="1">
        <f t="array" ref="AO154">(1+I154)*(1+INDEX(fx_rets,$AG154,INDEX(fx_ix,1,AO$3)))-1</f>
        <v>-3.5395201352361738E-3</v>
      </c>
      <c r="AP154" s="18" cm="1">
        <f t="array" ref="AP154">(1+J154)*(1+INDEX(fx_rets,$AG154,INDEX(fx_ix,1,AP$3)))-1</f>
        <v>3.5685977709907224E-3</v>
      </c>
      <c r="AQ154" s="18" cm="1">
        <f t="array" ref="AQ154">(1+K154)*(1+INDEX(fx_rets,$AG154,INDEX(fx_ix,1,AQ$3)))-1</f>
        <v>-2.262842339535942E-2</v>
      </c>
      <c r="AR154" s="18" cm="1">
        <f t="array" ref="AR154">(1+L154)*(1+INDEX(fx_rets,$AG154,INDEX(fx_ix,1,AR$3)))-1</f>
        <v>-1.0200900547936431E-2</v>
      </c>
      <c r="AS154" s="18" cm="1">
        <f t="array" ref="AS154">(1+M154)*(1+INDEX(fx_rets,$AG154,INDEX(fx_ix,1,AS$3)))-1</f>
        <v>-3.0716107403568893E-3</v>
      </c>
      <c r="AT154" s="18" cm="1">
        <f t="array" ref="AT154">(1+N154)*(1+INDEX(fx_rets,$AG154,INDEX(fx_ix,1,AT$3)))-1</f>
        <v>1.3024084422363691E-2</v>
      </c>
      <c r="AU154" s="18" cm="1">
        <f t="array" ref="AU154">(1+O154)*(1+INDEX(fx_rets,$AG154,INDEX(fx_ix,1,AU$3)))-1</f>
        <v>-1.5015577797177437E-2</v>
      </c>
      <c r="AV154" s="18" cm="1">
        <f t="array" ref="AV154">(1+P154)*(1+INDEX(fx_rets,$AG154,INDEX(fx_ix,1,AV$3)))-1</f>
        <v>-4.5685186651840404E-3</v>
      </c>
      <c r="AW154" s="18" cm="1">
        <f t="array" ref="AW154">(1+Q154)*(1+INDEX(fx_rets,$AG154,INDEX(fx_ix,1,AW$3)))-1</f>
        <v>-1.8618768172330435E-3</v>
      </c>
      <c r="AX154" s="18" cm="1">
        <f t="array" ref="AX154">(1+R154)*(1+INDEX(fx_rets,$AG154,INDEX(fx_ix,1,AX$3)))-1</f>
        <v>-1.3500927684601871E-2</v>
      </c>
      <c r="AY154" s="18" cm="1">
        <f t="array" ref="AY154">(1+S154)*(1+INDEX(fx_rets,$AG154,INDEX(fx_ix,1,AY$3)))-1</f>
        <v>-7.6035665790108897E-2</v>
      </c>
      <c r="AZ154" s="18" cm="1">
        <f t="array" ref="AZ154">(1+T154)*(1+INDEX(fx_rets,$AG154,INDEX(fx_ix,1,AZ$3)))-1</f>
        <v>-2.7628166717354352E-2</v>
      </c>
      <c r="BA154" s="18" cm="1">
        <f t="array" ref="BA154">(1+U154)*(1+INDEX(fx_rets,$AG154,INDEX(fx_ix,1,BA$3)))-1</f>
        <v>-1.9578627416638517E-2</v>
      </c>
      <c r="BB154" s="18" cm="1">
        <f t="array" ref="BB154">(1+V154)*(1+INDEX(fx_rets,$AG154,INDEX(fx_ix,1,BB$3)))-1</f>
        <v>1.7520833333328767E-4</v>
      </c>
      <c r="BC154" s="18" cm="1">
        <f t="array" ref="BC154">(1+W154)*(1+INDEX(fx_rets,$AG154,INDEX(fx_ix,1,BC$3)))-1</f>
        <v>-2.6857664142143411E-2</v>
      </c>
      <c r="BD154" s="18" cm="1">
        <f t="array" ref="BD154">(1+X154)*(1+INDEX(fx_rets,$AG154,INDEX(fx_ix,1,BD$3)))-1</f>
        <v>-1.4107480575783149E-2</v>
      </c>
      <c r="BE154" s="18" cm="1">
        <f t="array" ref="BE154">(1+Y154)*(1+INDEX(fx_rets,$AG154,INDEX(fx_ix,1,BE$3)))-1</f>
        <v>-3.7490927306549349E-3</v>
      </c>
      <c r="BF154" s="19">
        <v>149</v>
      </c>
      <c r="BG154" s="18">
        <f t="shared" si="79"/>
        <v>1.7520833333328767E-4</v>
      </c>
      <c r="BH154" s="18">
        <f t="shared" si="80"/>
        <v>-2.682266583553472E-2</v>
      </c>
      <c r="BI154" s="18">
        <f t="shared" si="81"/>
        <v>-1.4143979354120373E-2</v>
      </c>
      <c r="BJ154" s="18">
        <f t="shared" si="82"/>
        <v>-3.6799564378801053E-3</v>
      </c>
      <c r="BK154" s="18">
        <f t="shared" si="83"/>
        <v>3.1106195564145622E-4</v>
      </c>
      <c r="BL154" s="18">
        <f t="shared" si="84"/>
        <v>-2.644266113645477E-2</v>
      </c>
      <c r="BM154" s="18">
        <f t="shared" si="85"/>
        <v>-1.3178707510091203E-2</v>
      </c>
      <c r="BN154" s="18">
        <f t="shared" si="86"/>
        <v>-3.5395201352361738E-3</v>
      </c>
      <c r="BO154" s="18">
        <f t="shared" si="87"/>
        <v>3.5685977709907224E-3</v>
      </c>
      <c r="BP154" s="18">
        <f t="shared" si="88"/>
        <v>-2.262842339535942E-2</v>
      </c>
      <c r="BQ154" s="18">
        <f t="shared" si="89"/>
        <v>-1.0200900547936431E-2</v>
      </c>
      <c r="BR154" s="18">
        <f t="shared" si="90"/>
        <v>-3.0716107403568893E-3</v>
      </c>
      <c r="BS154" s="18">
        <f t="shared" si="91"/>
        <v>1.3024084422363691E-2</v>
      </c>
      <c r="BT154" s="18">
        <f t="shared" si="92"/>
        <v>-1.5015577797177437E-2</v>
      </c>
      <c r="BU154" s="18">
        <f t="shared" si="93"/>
        <v>-4.5685186651840404E-3</v>
      </c>
      <c r="BV154" s="18">
        <f t="shared" si="94"/>
        <v>-1.8618768172330435E-3</v>
      </c>
      <c r="BW154" s="18">
        <f t="shared" si="95"/>
        <v>-1.3500927684601871E-2</v>
      </c>
      <c r="BX154" s="18">
        <f t="shared" si="96"/>
        <v>-7.6035665790108897E-2</v>
      </c>
      <c r="BY154" s="18">
        <f t="shared" si="97"/>
        <v>-2.7628166717354352E-2</v>
      </c>
      <c r="BZ154" s="18">
        <f t="shared" si="98"/>
        <v>-1.9578627416638517E-2</v>
      </c>
      <c r="CA154" s="18">
        <f t="shared" si="99"/>
        <v>1.7520833333328767E-4</v>
      </c>
      <c r="CB154" s="18">
        <f t="shared" si="100"/>
        <v>-2.6857664142143411E-2</v>
      </c>
      <c r="CC154" s="18">
        <f t="shared" si="101"/>
        <v>-1.4107480575783149E-2</v>
      </c>
      <c r="CD154" s="18">
        <f t="shared" si="102"/>
        <v>-3.7490927306549349E-3</v>
      </c>
      <c r="CE154" s="19">
        <v>149</v>
      </c>
      <c r="CF154" s="18">
        <f t="shared" si="104"/>
        <v>3.5685977709907224E-3</v>
      </c>
      <c r="CG154" s="18">
        <f t="shared" si="104"/>
        <v>3.5685977709907224E-3</v>
      </c>
      <c r="CH154" s="18">
        <f t="shared" si="104"/>
        <v>3.5685977709907224E-3</v>
      </c>
      <c r="CI154" s="18">
        <f t="shared" si="104"/>
        <v>0</v>
      </c>
      <c r="CJ154" s="18">
        <f t="shared" si="104"/>
        <v>0</v>
      </c>
      <c r="CK154" s="24">
        <f t="shared" si="104"/>
        <v>3.5685977709907224E-3</v>
      </c>
      <c r="CL154" s="24">
        <f t="shared" si="104"/>
        <v>0</v>
      </c>
    </row>
    <row r="155" spans="1:90" x14ac:dyDescent="0.2">
      <c r="A155" s="19">
        <v>150</v>
      </c>
      <c r="B155" s="16" cm="1">
        <f t="array" ref="B155">INDEX(asset_mu,1,B$3)+INDEX(asset_rets_norm,$A155,B$3)</f>
        <v>1.58691666666651E-4</v>
      </c>
      <c r="C155" s="16" cm="1">
        <f t="array" ref="C155">INDEX(asset_mu,1,C$3)+INDEX(asset_rets_norm,$A155,C$3)</f>
        <v>1.0233333333332744E-3</v>
      </c>
      <c r="D155" s="16" cm="1">
        <f t="array" ref="D155">INDEX(asset_mu,1,D$3)+INDEX(asset_rets_norm,$A155,D$3)</f>
        <v>5.2083333333331283E-4</v>
      </c>
      <c r="E155" s="16" cm="1">
        <f t="array" ref="E155">INDEX(asset_mu,1,E$3)+INDEX(asset_rets_norm,$A155,E$3)</f>
        <v>1.1614999999998365E-4</v>
      </c>
      <c r="F155" s="16" cm="1">
        <f t="array" ref="F155">INDEX(asset_mu,1,F$3)+INDEX(asset_rets_norm,$A155,F$3)</f>
        <v>2.0731015079351596E-4</v>
      </c>
      <c r="G155" s="16" cm="1">
        <f t="array" ref="G155">INDEX(asset_mu,1,G$3)+INDEX(asset_rets_norm,$A155,G$3)</f>
        <v>6.957915155605854E-4</v>
      </c>
      <c r="H155" s="16" cm="1">
        <f t="array" ref="H155">INDEX(asset_mu,1,H$3)+INDEX(asset_rets_norm,$A155,H$3)</f>
        <v>-9.4757988096970999E-6</v>
      </c>
      <c r="I155" s="16" cm="1">
        <f t="array" ref="I155">INDEX(asset_mu,1,I$3)+INDEX(asset_rets_norm,$A155,I$3)</f>
        <v>1.7414692195308353E-4</v>
      </c>
      <c r="J155" s="16" cm="1">
        <f t="array" ref="J155">INDEX(asset_mu,1,J$3)+INDEX(asset_rets_norm,$A155,J$3)</f>
        <v>3.6726852945503366E-4</v>
      </c>
      <c r="K155" s="16" cm="1">
        <f t="array" ref="K155">INDEX(asset_mu,1,K$3)+INDEX(asset_rets_norm,$A155,K$3)</f>
        <v>1.2950939795168673E-3</v>
      </c>
      <c r="L155" s="16" cm="1">
        <f t="array" ref="L155">INDEX(asset_mu,1,L$3)+INDEX(asset_rets_norm,$A155,L$3)</f>
        <v>2.78256936115583E-3</v>
      </c>
      <c r="M155" s="16" cm="1">
        <f t="array" ref="M155">INDEX(asset_mu,1,M$3)+INDEX(asset_rets_norm,$A155,M$3)</f>
        <v>3.3155124538951911E-4</v>
      </c>
      <c r="N155" s="16" cm="1">
        <f t="array" ref="N155">INDEX(asset_mu,1,N$3)+INDEX(asset_rets_norm,$A155,N$3)</f>
        <v>4.0406417951438945E-4</v>
      </c>
      <c r="O155" s="16" cm="1">
        <f t="array" ref="O155">INDEX(asset_mu,1,O$3)+INDEX(asset_rets_norm,$A155,O$3)</f>
        <v>2.8288510898257504E-3</v>
      </c>
      <c r="P155" s="16" cm="1">
        <f t="array" ref="P155">INDEX(asset_mu,1,P$3)+INDEX(asset_rets_norm,$A155,P$3)</f>
        <v>6.1510797282996691E-3</v>
      </c>
      <c r="Q155" s="16" cm="1">
        <f t="array" ref="Q155">INDEX(asset_mu,1,Q$3)+INDEX(asset_rets_norm,$A155,Q$3)</f>
        <v>6.5382928676802272E-4</v>
      </c>
      <c r="R155" s="16" cm="1">
        <f t="array" ref="R155">INDEX(asset_mu,1,R$3)+INDEX(asset_rets_norm,$A155,R$3)</f>
        <v>-1.8257508177222787E-2</v>
      </c>
      <c r="S155" s="16" cm="1">
        <f t="array" ref="S155">INDEX(asset_mu,1,S$3)+INDEX(asset_rets_norm,$A155,S$3)</f>
        <v>-4.678677251635165E-3</v>
      </c>
      <c r="T155" s="16" cm="1">
        <f t="array" ref="T155">INDEX(asset_mu,1,T$3)+INDEX(asset_rets_norm,$A155,T$3)</f>
        <v>-7.3923328753470862E-3</v>
      </c>
      <c r="U155" s="16" cm="1">
        <f t="array" ref="U155">INDEX(asset_mu,1,U$3)+INDEX(asset_rets_norm,$A155,U$3)</f>
        <v>1.2622592129139182E-2</v>
      </c>
      <c r="V155" s="16" cm="1">
        <f t="array" ref="V155">INDEX(asset_mu,1,V$3)+INDEX(asset_rets_norm,$A155,V$3)</f>
        <v>1.58691666666651E-4</v>
      </c>
      <c r="W155" s="16" cm="1">
        <f t="array" ref="W155">INDEX(asset_mu,1,W$3)+INDEX(asset_rets_norm,$A155,W$3)</f>
        <v>8.2166666666665859E-4</v>
      </c>
      <c r="X155" s="16" cm="1">
        <f t="array" ref="X155">INDEX(asset_mu,1,X$3)+INDEX(asset_rets_norm,$A155,X$3)</f>
        <v>5.2574999999994163E-4</v>
      </c>
      <c r="Y155" s="16" cm="1">
        <f t="array" ref="Y155">INDEX(asset_mu,1,Y$3)+INDEX(asset_rets_norm,$A155,Y$3)</f>
        <v>6.3500000000105871E-5</v>
      </c>
      <c r="Z155" s="19">
        <v>150</v>
      </c>
      <c r="AA155" s="16" cm="1">
        <f t="array" ref="AA155">INDEX(fx_mu,1,AA$3)+INDEX(fx_rets_norm,$A155,AA$3)</f>
        <v>0</v>
      </c>
      <c r="AB155" s="16" cm="1">
        <f t="array" ref="AB155">INDEX(fx_mu,1,AB$3)+INDEX(fx_rets_norm,$A155,AB$3)</f>
        <v>7.2115396119751055E-3</v>
      </c>
      <c r="AC155" s="16" cm="1">
        <f t="array" ref="AC155">INDEX(fx_mu,1,AC$3)+INDEX(fx_rets_norm,$A155,AC$3)</f>
        <v>-2.3272673107824653E-2</v>
      </c>
      <c r="AD155" s="16" cm="1">
        <f t="array" ref="AD155">INDEX(fx_mu,1,AD$3)+INDEX(fx_rets_norm,$A155,AD$3)</f>
        <v>1.2164854348426426E-2</v>
      </c>
      <c r="AE155" s="19">
        <v>150</v>
      </c>
      <c r="AF155" s="16">
        <f t="shared" si="78"/>
        <v>0</v>
      </c>
      <c r="AG155" s="19">
        <v>150</v>
      </c>
      <c r="AH155" s="18" cm="1">
        <f t="array" ref="AH155">(1+B155)*(1+INDEX(fx_rets,$AG155,INDEX(fx_ix,1,AH$3)))-1</f>
        <v>1.5869166666671042E-4</v>
      </c>
      <c r="AI155" s="18" cm="1">
        <f t="array" ref="AI155">(1+C155)*(1+INDEX(fx_rets,$AG155,INDEX(fx_ix,1,AI$3)))-1</f>
        <v>8.2422527541781143E-3</v>
      </c>
      <c r="AJ155" s="18" cm="1">
        <f t="array" ref="AJ155">(1+D155)*(1+INDEX(fx_rets,$AG155,INDEX(fx_ix,1,AJ$3)))-1</f>
        <v>-2.2763960958401719E-2</v>
      </c>
      <c r="AK155" s="18" cm="1">
        <f t="array" ref="AK155">(1+E155)*(1+INDEX(fx_rets,$AG155,INDEX(fx_ix,1,AK$3)))-1</f>
        <v>1.2282417296259007E-2</v>
      </c>
      <c r="AL155" s="18" cm="1">
        <f t="array" ref="AL155">(1+F155)*(1+INDEX(fx_rets,$AG155,INDEX(fx_ix,1,AL$3)))-1</f>
        <v>2.0731015079356041E-4</v>
      </c>
      <c r="AM155" s="18" cm="1">
        <f t="array" ref="AM155">(1+G155)*(1+INDEX(fx_rets,$AG155,INDEX(fx_ix,1,AM$3)))-1</f>
        <v>7.9123488556118726E-3</v>
      </c>
      <c r="AN155" s="18" cm="1">
        <f t="array" ref="AN155">(1+H155)*(1+INDEX(fx_rets,$AG155,INDEX(fx_ix,1,AN$3)))-1</f>
        <v>-2.3281928379466299E-2</v>
      </c>
      <c r="AO155" s="18" cm="1">
        <f t="array" ref="AO155">(1+I155)*(1+INDEX(fx_rets,$AG155,INDEX(fx_ix,1,AO$3)))-1</f>
        <v>1.2341119742320439E-2</v>
      </c>
      <c r="AP155" s="18" cm="1">
        <f t="array" ref="AP155">(1+J155)*(1+INDEX(fx_rets,$AG155,INDEX(fx_ix,1,AP$3)))-1</f>
        <v>3.6726852945512256E-4</v>
      </c>
      <c r="AQ155" s="18" cm="1">
        <f t="array" ref="AQ155">(1+K155)*(1+INDEX(fx_rets,$AG155,INDEX(fx_ix,1,AQ$3)))-1</f>
        <v>8.5159732130266619E-3</v>
      </c>
      <c r="AR155" s="18" cm="1">
        <f t="array" ref="AR155">(1+L155)*(1+INDEX(fx_rets,$AG155,INDEX(fx_ix,1,AR$3)))-1</f>
        <v>-2.0554861573810812E-2</v>
      </c>
      <c r="AS155" s="18" cm="1">
        <f t="array" ref="AS155">(1+M155)*(1+INDEX(fx_rets,$AG155,INDEX(fx_ix,1,AS$3)))-1</f>
        <v>1.2500438866425156E-2</v>
      </c>
      <c r="AT155" s="18" cm="1">
        <f t="array" ref="AT155">(1+N155)*(1+INDEX(fx_rets,$AG155,INDEX(fx_ix,1,AT$3)))-1</f>
        <v>4.0406417951444062E-4</v>
      </c>
      <c r="AU155" s="18" cm="1">
        <f t="array" ref="AU155">(1+O155)*(1+INDEX(fx_rets,$AG155,INDEX(fx_ix,1,AU$3)))-1</f>
        <v>1.006079107349156E-2</v>
      </c>
      <c r="AV155" s="18" cm="1">
        <f t="array" ref="AV155">(1+P155)*(1+INDEX(fx_rets,$AG155,INDEX(fx_ix,1,AV$3)))-1</f>
        <v>-1.7264745447301832E-2</v>
      </c>
      <c r="AW155" s="18" cm="1">
        <f t="array" ref="AW155">(1+Q155)*(1+INDEX(fx_rets,$AG155,INDEX(fx_ix,1,AW$3)))-1</f>
        <v>1.2826637373236638E-2</v>
      </c>
      <c r="AX155" s="18" cm="1">
        <f t="array" ref="AX155">(1+R155)*(1+INDEX(fx_rets,$AG155,INDEX(fx_ix,1,AX$3)))-1</f>
        <v>-1.8257508177222825E-2</v>
      </c>
      <c r="AY155" s="18" cm="1">
        <f t="array" ref="AY155">(1+S155)*(1+INDEX(fx_rets,$AG155,INDEX(fx_ix,1,AY$3)))-1</f>
        <v>2.4991218940082494E-3</v>
      </c>
      <c r="AZ155" s="18" cm="1">
        <f t="array" ref="AZ155">(1+T155)*(1+INDEX(fx_rets,$AG155,INDEX(fx_ix,1,AZ$3)))-1</f>
        <v>-3.0492966636659569E-2</v>
      </c>
      <c r="BA155" s="18" cm="1">
        <f t="array" ref="BA155">(1+U155)*(1+INDEX(fx_rets,$AG155,INDEX(fx_ix,1,BA$3)))-1</f>
        <v>2.4940998472316345E-2</v>
      </c>
      <c r="BB155" s="18" cm="1">
        <f t="array" ref="BB155">(1+V155)*(1+INDEX(fx_rets,$AG155,INDEX(fx_ix,1,BB$3)))-1</f>
        <v>1.5869166666671042E-4</v>
      </c>
      <c r="BC155" s="18" cm="1">
        <f t="array" ref="BC155">(1+W155)*(1+INDEX(fx_rets,$AG155,INDEX(fx_ix,1,BC$3)))-1</f>
        <v>8.0391317603563106E-3</v>
      </c>
      <c r="BD155" s="18" cm="1">
        <f t="array" ref="BD155">(1+X155)*(1+INDEX(fx_rets,$AG155,INDEX(fx_ix,1,BD$3)))-1</f>
        <v>-2.2759158715711103E-2</v>
      </c>
      <c r="BE155" s="18" cm="1">
        <f t="array" ref="BE155">(1+Y155)*(1+INDEX(fx_rets,$AG155,INDEX(fx_ix,1,BE$3)))-1</f>
        <v>1.2229126816677871E-2</v>
      </c>
      <c r="BF155" s="19">
        <v>150</v>
      </c>
      <c r="BG155" s="18">
        <f t="shared" si="79"/>
        <v>1.5869166666671042E-4</v>
      </c>
      <c r="BH155" s="18">
        <f t="shared" si="80"/>
        <v>8.2422527541781143E-3</v>
      </c>
      <c r="BI155" s="18">
        <f t="shared" si="81"/>
        <v>-2.2763960958401719E-2</v>
      </c>
      <c r="BJ155" s="18">
        <f t="shared" si="82"/>
        <v>1.2282417296259007E-2</v>
      </c>
      <c r="BK155" s="18">
        <f t="shared" si="83"/>
        <v>2.0731015079356041E-4</v>
      </c>
      <c r="BL155" s="18">
        <f t="shared" si="84"/>
        <v>7.9123488556118726E-3</v>
      </c>
      <c r="BM155" s="18">
        <f t="shared" si="85"/>
        <v>-2.3281928379466299E-2</v>
      </c>
      <c r="BN155" s="18">
        <f t="shared" si="86"/>
        <v>1.2341119742320439E-2</v>
      </c>
      <c r="BO155" s="18">
        <f t="shared" si="87"/>
        <v>3.6726852945512256E-4</v>
      </c>
      <c r="BP155" s="18">
        <f t="shared" si="88"/>
        <v>8.5159732130266619E-3</v>
      </c>
      <c r="BQ155" s="18">
        <f t="shared" si="89"/>
        <v>-2.0554861573810812E-2</v>
      </c>
      <c r="BR155" s="18">
        <f t="shared" si="90"/>
        <v>1.2500438866425156E-2</v>
      </c>
      <c r="BS155" s="18">
        <f t="shared" si="91"/>
        <v>4.0406417951444062E-4</v>
      </c>
      <c r="BT155" s="18">
        <f t="shared" si="92"/>
        <v>1.006079107349156E-2</v>
      </c>
      <c r="BU155" s="18">
        <f t="shared" si="93"/>
        <v>-1.7264745447301832E-2</v>
      </c>
      <c r="BV155" s="18">
        <f t="shared" si="94"/>
        <v>1.2826637373236638E-2</v>
      </c>
      <c r="BW155" s="18">
        <f t="shared" si="95"/>
        <v>-1.8257508177222825E-2</v>
      </c>
      <c r="BX155" s="18">
        <f t="shared" si="96"/>
        <v>2.4991218940082494E-3</v>
      </c>
      <c r="BY155" s="18">
        <f t="shared" si="97"/>
        <v>-3.0492966636659569E-2</v>
      </c>
      <c r="BZ155" s="18">
        <f t="shared" si="98"/>
        <v>2.4940998472316345E-2</v>
      </c>
      <c r="CA155" s="18">
        <f t="shared" si="99"/>
        <v>1.5869166666671042E-4</v>
      </c>
      <c r="CB155" s="18">
        <f t="shared" si="100"/>
        <v>8.0391317603563106E-3</v>
      </c>
      <c r="CC155" s="18">
        <f t="shared" si="101"/>
        <v>-2.2759158715711103E-2</v>
      </c>
      <c r="CD155" s="18">
        <f t="shared" si="102"/>
        <v>1.2229126816677871E-2</v>
      </c>
      <c r="CE155" s="19">
        <v>150</v>
      </c>
      <c r="CF155" s="18">
        <f t="shared" si="104"/>
        <v>3.6726852945512256E-4</v>
      </c>
      <c r="CG155" s="18">
        <f t="shared" si="104"/>
        <v>3.6726852945512256E-4</v>
      </c>
      <c r="CH155" s="18">
        <f t="shared" si="104"/>
        <v>3.6726852945512256E-4</v>
      </c>
      <c r="CI155" s="18">
        <f t="shared" si="104"/>
        <v>0</v>
      </c>
      <c r="CJ155" s="18">
        <f t="shared" si="104"/>
        <v>0</v>
      </c>
      <c r="CK155" s="24">
        <f t="shared" si="104"/>
        <v>3.6726852945512256E-4</v>
      </c>
      <c r="CL155" s="24">
        <f t="shared" si="104"/>
        <v>0</v>
      </c>
    </row>
    <row r="156" spans="1:90" x14ac:dyDescent="0.2">
      <c r="A156" s="19">
        <v>151</v>
      </c>
      <c r="B156" s="16" cm="1">
        <f t="array" ref="B156">INDEX(asset_mu,1,B$3)+INDEX(asset_rets_norm,$A156,B$3)</f>
        <v>1.5462499999998442E-4</v>
      </c>
      <c r="C156" s="16" cm="1">
        <f t="array" ref="C156">INDEX(asset_mu,1,C$3)+INDEX(asset_rets_norm,$A156,C$3)</f>
        <v>1.1041666666666077E-3</v>
      </c>
      <c r="D156" s="16" cm="1">
        <f t="array" ref="D156">INDEX(asset_mu,1,D$3)+INDEX(asset_rets_norm,$A156,D$3)</f>
        <v>5.2578333333331293E-4</v>
      </c>
      <c r="E156" s="16" cm="1">
        <f t="array" ref="E156">INDEX(asset_mu,1,E$3)+INDEX(asset_rets_norm,$A156,E$3)</f>
        <v>1.1666666666665032E-4</v>
      </c>
      <c r="F156" s="16" cm="1">
        <f t="array" ref="F156">INDEX(asset_mu,1,F$3)+INDEX(asset_rets_norm,$A156,F$3)</f>
        <v>-2.1713704802188709E-4</v>
      </c>
      <c r="G156" s="16" cm="1">
        <f t="array" ref="G156">INDEX(asset_mu,1,G$3)+INDEX(asset_rets_norm,$A156,G$3)</f>
        <v>2.4019721455510912E-3</v>
      </c>
      <c r="H156" s="16" cm="1">
        <f t="array" ref="H156">INDEX(asset_mu,1,H$3)+INDEX(asset_rets_norm,$A156,H$3)</f>
        <v>1.2034378523846612E-3</v>
      </c>
      <c r="I156" s="16" cm="1">
        <f t="array" ref="I156">INDEX(asset_mu,1,I$3)+INDEX(asset_rets_norm,$A156,I$3)</f>
        <v>1.5477031118496539E-4</v>
      </c>
      <c r="J156" s="16" cm="1">
        <f t="array" ref="J156">INDEX(asset_mu,1,J$3)+INDEX(asset_rets_norm,$A156,J$3)</f>
        <v>2.7508293924382254E-3</v>
      </c>
      <c r="K156" s="16" cm="1">
        <f t="array" ref="K156">INDEX(asset_mu,1,K$3)+INDEX(asset_rets_norm,$A156,K$3)</f>
        <v>7.9023355287417413E-3</v>
      </c>
      <c r="L156" s="16" cm="1">
        <f t="array" ref="L156">INDEX(asset_mu,1,L$3)+INDEX(asset_rets_norm,$A156,L$3)</f>
        <v>6.7457241607158276E-3</v>
      </c>
      <c r="M156" s="16" cm="1">
        <f t="array" ref="M156">INDEX(asset_mu,1,M$3)+INDEX(asset_rets_norm,$A156,M$3)</f>
        <v>4.8680449103054849E-4</v>
      </c>
      <c r="N156" s="16" cm="1">
        <f t="array" ref="N156">INDEX(asset_mu,1,N$3)+INDEX(asset_rets_norm,$A156,N$3)</f>
        <v>1.509614915990282E-2</v>
      </c>
      <c r="O156" s="16" cm="1">
        <f t="array" ref="O156">INDEX(asset_mu,1,O$3)+INDEX(asset_rets_norm,$A156,O$3)</f>
        <v>2.026663029765749E-2</v>
      </c>
      <c r="P156" s="16" cm="1">
        <f t="array" ref="P156">INDEX(asset_mu,1,P$3)+INDEX(asset_rets_norm,$A156,P$3)</f>
        <v>1.6655405957641499E-2</v>
      </c>
      <c r="Q156" s="16" cm="1">
        <f t="array" ref="Q156">INDEX(asset_mu,1,Q$3)+INDEX(asset_rets_norm,$A156,Q$3)</f>
        <v>2.3665904364248169E-3</v>
      </c>
      <c r="R156" s="16" cm="1">
        <f t="array" ref="R156">INDEX(asset_mu,1,R$3)+INDEX(asset_rets_norm,$A156,R$3)</f>
        <v>-2.1474436636782352E-2</v>
      </c>
      <c r="S156" s="16" cm="1">
        <f t="array" ref="S156">INDEX(asset_mu,1,S$3)+INDEX(asset_rets_norm,$A156,S$3)</f>
        <v>-6.2544540517389766E-2</v>
      </c>
      <c r="T156" s="16" cm="1">
        <f t="array" ref="T156">INDEX(asset_mu,1,T$3)+INDEX(asset_rets_norm,$A156,T$3)</f>
        <v>-2.195196200285594E-2</v>
      </c>
      <c r="U156" s="16" cm="1">
        <f t="array" ref="U156">INDEX(asset_mu,1,U$3)+INDEX(asset_rets_norm,$A156,U$3)</f>
        <v>1.725738048448994E-3</v>
      </c>
      <c r="V156" s="16" cm="1">
        <f t="array" ref="V156">INDEX(asset_mu,1,V$3)+INDEX(asset_rets_norm,$A156,V$3)</f>
        <v>1.5462499999998442E-4</v>
      </c>
      <c r="W156" s="16" cm="1">
        <f t="array" ref="W156">INDEX(asset_mu,1,W$3)+INDEX(asset_rets_norm,$A156,W$3)</f>
        <v>9.8041666666665874E-4</v>
      </c>
      <c r="X156" s="16" cm="1">
        <f t="array" ref="X156">INDEX(asset_mu,1,X$3)+INDEX(asset_rets_norm,$A156,X$3)</f>
        <v>5.286666666666081E-4</v>
      </c>
      <c r="Y156" s="16" cm="1">
        <f t="array" ref="Y156">INDEX(asset_mu,1,Y$3)+INDEX(asset_rets_norm,$A156,Y$3)</f>
        <v>1.1083333333439212E-5</v>
      </c>
      <c r="Z156" s="19">
        <v>151</v>
      </c>
      <c r="AA156" s="16" cm="1">
        <f t="array" ref="AA156">INDEX(fx_mu,1,AA$3)+INDEX(fx_rets_norm,$A156,AA$3)</f>
        <v>0</v>
      </c>
      <c r="AB156" s="16" cm="1">
        <f t="array" ref="AB156">INDEX(fx_mu,1,AB$3)+INDEX(fx_rets_norm,$A156,AB$3)</f>
        <v>-7.0944759995834258E-3</v>
      </c>
      <c r="AC156" s="16" cm="1">
        <f t="array" ref="AC156">INDEX(fx_mu,1,AC$3)+INDEX(fx_rets_norm,$A156,AC$3)</f>
        <v>2.3960885183618615E-2</v>
      </c>
      <c r="AD156" s="16" cm="1">
        <f t="array" ref="AD156">INDEX(fx_mu,1,AD$3)+INDEX(fx_rets_norm,$A156,AD$3)</f>
        <v>4.9753220930864338E-2</v>
      </c>
      <c r="AE156" s="19">
        <v>151</v>
      </c>
      <c r="AF156" s="16">
        <f t="shared" si="78"/>
        <v>0</v>
      </c>
      <c r="AG156" s="19">
        <v>151</v>
      </c>
      <c r="AH156" s="18" cm="1">
        <f t="array" ref="AH156">(1+B156)*(1+INDEX(fx_rets,$AG156,INDEX(fx_ix,1,AH$3)))-1</f>
        <v>1.5462499999996382E-4</v>
      </c>
      <c r="AI156" s="18" cm="1">
        <f t="array" ref="AI156">(1+C156)*(1+INDEX(fx_rets,$AG156,INDEX(fx_ix,1,AI$3)))-1</f>
        <v>-5.9981428168329742E-3</v>
      </c>
      <c r="AJ156" s="18" cm="1">
        <f t="array" ref="AJ156">(1+D156)*(1+INDEX(fx_rets,$AG156,INDEX(fx_ix,1,AJ$3)))-1</f>
        <v>2.4499266751033533E-2</v>
      </c>
      <c r="AK156" s="18" cm="1">
        <f t="array" ref="AK156">(1+E156)*(1+INDEX(fx_rets,$AG156,INDEX(fx_ix,1,AK$3)))-1</f>
        <v>4.9875692139973005E-2</v>
      </c>
      <c r="AL156" s="18" cm="1">
        <f t="array" ref="AL156">(1+F156)*(1+INDEX(fx_rets,$AG156,INDEX(fx_ix,1,AL$3)))-1</f>
        <v>-2.1713704802184264E-4</v>
      </c>
      <c r="AM156" s="18" cm="1">
        <f t="array" ref="AM156">(1+G156)*(1+INDEX(fx_rets,$AG156,INDEX(fx_ix,1,AM$3)))-1</f>
        <v>-4.7095445877707309E-3</v>
      </c>
      <c r="AN156" s="18" cm="1">
        <f t="array" ref="AN156">(1+H156)*(1+INDEX(fx_rets,$AG156,INDEX(fx_ix,1,AN$3)))-1</f>
        <v>2.519315847220982E-2</v>
      </c>
      <c r="AO156" s="18" cm="1">
        <f t="array" ref="AO156">(1+I156)*(1+INDEX(fx_rets,$AG156,INDEX(fx_ix,1,AO$3)))-1</f>
        <v>4.991569156353548E-2</v>
      </c>
      <c r="AP156" s="18" cm="1">
        <f t="array" ref="AP156">(1+J156)*(1+INDEX(fx_rets,$AG156,INDEX(fx_ix,1,AP$3)))-1</f>
        <v>2.7508293924383143E-3</v>
      </c>
      <c r="AQ156" s="18" cm="1">
        <f t="array" ref="AQ156">(1+K156)*(1+INDEX(fx_rets,$AG156,INDEX(fx_ix,1,AQ$3)))-1</f>
        <v>7.5179659940904919E-4</v>
      </c>
      <c r="AR156" s="18" cm="1">
        <f t="array" ref="AR156">(1+L156)*(1+INDEX(fx_rets,$AG156,INDEX(fx_ix,1,AR$3)))-1</f>
        <v>3.0868242866429751E-2</v>
      </c>
      <c r="AS156" s="18" cm="1">
        <f t="array" ref="AS156">(1+M156)*(1+INDEX(fx_rets,$AG156,INDEX(fx_ix,1,AS$3)))-1</f>
        <v>5.0264245513287342E-2</v>
      </c>
      <c r="AT156" s="18" cm="1">
        <f t="array" ref="AT156">(1+N156)*(1+INDEX(fx_rets,$AG156,INDEX(fx_ix,1,AT$3)))-1</f>
        <v>1.5096149159902872E-2</v>
      </c>
      <c r="AU156" s="18" cm="1">
        <f t="array" ref="AU156">(1+O156)*(1+INDEX(fx_rets,$AG156,INDEX(fx_ix,1,AU$3)))-1</f>
        <v>1.302837317583494E-2</v>
      </c>
      <c r="AV156" s="18" cm="1">
        <f t="array" ref="AV156">(1+P156)*(1+INDEX(fx_rets,$AG156,INDEX(fx_ix,1,AV$3)))-1</f>
        <v>4.1015369411097735E-2</v>
      </c>
      <c r="AW156" s="18" cm="1">
        <f t="array" ref="AW156">(1+Q156)*(1+INDEX(fx_rets,$AG156,INDEX(fx_ix,1,AW$3)))-1</f>
        <v>5.2237556864125567E-2</v>
      </c>
      <c r="AX156" s="18" cm="1">
        <f t="array" ref="AX156">(1+R156)*(1+INDEX(fx_rets,$AG156,INDEX(fx_ix,1,AX$3)))-1</f>
        <v>-2.147443663678239E-2</v>
      </c>
      <c r="AY156" s="18" cm="1">
        <f t="array" ref="AY156">(1+S156)*(1+INDEX(fx_rets,$AG156,INDEX(fx_ix,1,AY$3)))-1</f>
        <v>-6.9195295775367649E-2</v>
      </c>
      <c r="AZ156" s="18" cm="1">
        <f t="array" ref="AZ156">(1+T156)*(1+INDEX(fx_rets,$AG156,INDEX(fx_ix,1,AZ$3)))-1</f>
        <v>1.4829347396569936E-3</v>
      </c>
      <c r="BA156" s="18" cm="1">
        <f t="array" ref="BA156">(1+U156)*(1+INDEX(fx_rets,$AG156,INDEX(fx_ix,1,BA$3)))-1</f>
        <v>5.1564820005706613E-2</v>
      </c>
      <c r="BB156" s="18" cm="1">
        <f t="array" ref="BB156">(1+V156)*(1+INDEX(fx_rets,$AG156,INDEX(fx_ix,1,BB$3)))-1</f>
        <v>1.5462499999996382E-4</v>
      </c>
      <c r="BC156" s="18" cm="1">
        <f t="array" ref="BC156">(1+W156)*(1+INDEX(fx_rets,$AG156,INDEX(fx_ix,1,BC$3)))-1</f>
        <v>-6.1210148754280436E-3</v>
      </c>
      <c r="BD156" s="18" cm="1">
        <f t="array" ref="BD156">(1+X156)*(1+INDEX(fx_rets,$AG156,INDEX(fx_ix,1,BD$3)))-1</f>
        <v>2.4502219171585571E-2</v>
      </c>
      <c r="BE156" s="18" cm="1">
        <f t="array" ref="BE156">(1+Y156)*(1+INDEX(fx_rets,$AG156,INDEX(fx_ix,1,BE$3)))-1</f>
        <v>4.9764855695729748E-2</v>
      </c>
      <c r="BF156" s="19">
        <v>151</v>
      </c>
      <c r="BG156" s="18">
        <f t="shared" si="79"/>
        <v>1.5462499999996382E-4</v>
      </c>
      <c r="BH156" s="18">
        <f t="shared" si="80"/>
        <v>-5.9981428168329742E-3</v>
      </c>
      <c r="BI156" s="18">
        <f t="shared" si="81"/>
        <v>2.4499266751033533E-2</v>
      </c>
      <c r="BJ156" s="18">
        <f t="shared" si="82"/>
        <v>4.9875692139973005E-2</v>
      </c>
      <c r="BK156" s="18">
        <f t="shared" si="83"/>
        <v>-2.1713704802184264E-4</v>
      </c>
      <c r="BL156" s="18">
        <f t="shared" si="84"/>
        <v>-4.7095445877707309E-3</v>
      </c>
      <c r="BM156" s="18">
        <f t="shared" si="85"/>
        <v>2.519315847220982E-2</v>
      </c>
      <c r="BN156" s="18">
        <f t="shared" si="86"/>
        <v>4.991569156353548E-2</v>
      </c>
      <c r="BO156" s="18">
        <f t="shared" si="87"/>
        <v>2.7508293924383143E-3</v>
      </c>
      <c r="BP156" s="18">
        <f t="shared" si="88"/>
        <v>7.5179659940904919E-4</v>
      </c>
      <c r="BQ156" s="18">
        <f t="shared" si="89"/>
        <v>3.0868242866429751E-2</v>
      </c>
      <c r="BR156" s="18">
        <f t="shared" si="90"/>
        <v>5.0264245513287342E-2</v>
      </c>
      <c r="BS156" s="18">
        <f t="shared" si="91"/>
        <v>1.5096149159902872E-2</v>
      </c>
      <c r="BT156" s="18">
        <f t="shared" si="92"/>
        <v>1.302837317583494E-2</v>
      </c>
      <c r="BU156" s="18">
        <f t="shared" si="93"/>
        <v>4.1015369411097735E-2</v>
      </c>
      <c r="BV156" s="18">
        <f t="shared" si="94"/>
        <v>5.2237556864125567E-2</v>
      </c>
      <c r="BW156" s="18">
        <f t="shared" si="95"/>
        <v>-2.147443663678239E-2</v>
      </c>
      <c r="BX156" s="18">
        <f t="shared" si="96"/>
        <v>-6.9195295775367649E-2</v>
      </c>
      <c r="BY156" s="18">
        <f t="shared" si="97"/>
        <v>1.4829347396569936E-3</v>
      </c>
      <c r="BZ156" s="18">
        <f t="shared" si="98"/>
        <v>5.1564820005706613E-2</v>
      </c>
      <c r="CA156" s="18">
        <f t="shared" si="99"/>
        <v>1.5462499999996382E-4</v>
      </c>
      <c r="CB156" s="18">
        <f t="shared" si="100"/>
        <v>-6.1210148754280436E-3</v>
      </c>
      <c r="CC156" s="18">
        <f t="shared" si="101"/>
        <v>2.4502219171585571E-2</v>
      </c>
      <c r="CD156" s="18">
        <f t="shared" si="102"/>
        <v>4.9764855695729748E-2</v>
      </c>
      <c r="CE156" s="19">
        <v>151</v>
      </c>
      <c r="CF156" s="18">
        <f t="shared" ref="CF156:CL165" si="105">SUMPRODUCT(INDEX(port_wts,CF$3,),$BG156:$CD156)</f>
        <v>2.7508293924383143E-3</v>
      </c>
      <c r="CG156" s="18">
        <f t="shared" si="105"/>
        <v>2.7508293924383143E-3</v>
      </c>
      <c r="CH156" s="18">
        <f t="shared" si="105"/>
        <v>2.7508293924383143E-3</v>
      </c>
      <c r="CI156" s="18">
        <f t="shared" si="105"/>
        <v>0</v>
      </c>
      <c r="CJ156" s="18">
        <f t="shared" si="105"/>
        <v>0</v>
      </c>
      <c r="CK156" s="24">
        <f t="shared" si="105"/>
        <v>2.7508293924383143E-3</v>
      </c>
      <c r="CL156" s="24">
        <f t="shared" si="105"/>
        <v>0</v>
      </c>
    </row>
    <row r="157" spans="1:90" x14ac:dyDescent="0.2">
      <c r="A157" s="19">
        <v>152</v>
      </c>
      <c r="B157" s="16" cm="1">
        <f t="array" ref="B157">INDEX(asset_mu,1,B$3)+INDEX(asset_rets_norm,$A157,B$3)</f>
        <v>1.5924999999998449E-4</v>
      </c>
      <c r="C157" s="16" cm="1">
        <f t="array" ref="C157">INDEX(asset_mu,1,C$3)+INDEX(asset_rets_norm,$A157,C$3)</f>
        <v>1.1941666666666077E-3</v>
      </c>
      <c r="D157" s="16" cm="1">
        <f t="array" ref="D157">INDEX(asset_mu,1,D$3)+INDEX(asset_rets_norm,$A157,D$3)</f>
        <v>5.2656666666664638E-4</v>
      </c>
      <c r="E157" s="16" cm="1">
        <f t="array" ref="E157">INDEX(asset_mu,1,E$3)+INDEX(asset_rets_norm,$A157,E$3)</f>
        <v>1.1692499999998364E-4</v>
      </c>
      <c r="F157" s="16" cm="1">
        <f t="array" ref="F157">INDEX(asset_mu,1,F$3)+INDEX(asset_rets_norm,$A157,F$3)</f>
        <v>9.3290488812542978E-4</v>
      </c>
      <c r="G157" s="16" cm="1">
        <f t="array" ref="G157">INDEX(asset_mu,1,G$3)+INDEX(asset_rets_norm,$A157,G$3)</f>
        <v>3.1318970047294237E-3</v>
      </c>
      <c r="H157" s="16" cm="1">
        <f t="array" ref="H157">INDEX(asset_mu,1,H$3)+INDEX(asset_rets_norm,$A157,H$3)</f>
        <v>3.9750894395121036E-4</v>
      </c>
      <c r="I157" s="16" cm="1">
        <f t="array" ref="I157">INDEX(asset_mu,1,I$3)+INDEX(asset_rets_norm,$A157,I$3)</f>
        <v>6.7701532956127209E-5</v>
      </c>
      <c r="J157" s="16" cm="1">
        <f t="array" ref="J157">INDEX(asset_mu,1,J$3)+INDEX(asset_rets_norm,$A157,J$3)</f>
        <v>3.5661791496265582E-3</v>
      </c>
      <c r="K157" s="16" cm="1">
        <f t="array" ref="K157">INDEX(asset_mu,1,K$3)+INDEX(asset_rets_norm,$A157,K$3)</f>
        <v>1.023808183711393E-2</v>
      </c>
      <c r="L157" s="16" cm="1">
        <f t="array" ref="L157">INDEX(asset_mu,1,L$3)+INDEX(asset_rets_norm,$A157,L$3)</f>
        <v>1.7402115074838143E-3</v>
      </c>
      <c r="M157" s="16" cm="1">
        <f t="array" ref="M157">INDEX(asset_mu,1,M$3)+INDEX(asset_rets_norm,$A157,M$3)</f>
        <v>5.6938764946445051E-4</v>
      </c>
      <c r="N157" s="16" cm="1">
        <f t="array" ref="N157">INDEX(asset_mu,1,N$3)+INDEX(asset_rets_norm,$A157,N$3)</f>
        <v>1.3954445792833284E-2</v>
      </c>
      <c r="O157" s="16" cm="1">
        <f t="array" ref="O157">INDEX(asset_mu,1,O$3)+INDEX(asset_rets_norm,$A157,O$3)</f>
        <v>1.9097651559203371E-2</v>
      </c>
      <c r="P157" s="16" cm="1">
        <f t="array" ref="P157">INDEX(asset_mu,1,P$3)+INDEX(asset_rets_norm,$A157,P$3)</f>
        <v>6.527829697605592E-3</v>
      </c>
      <c r="Q157" s="16" cm="1">
        <f t="array" ref="Q157">INDEX(asset_mu,1,Q$3)+INDEX(asset_rets_norm,$A157,Q$3)</f>
        <v>1.2758955117096759E-3</v>
      </c>
      <c r="R157" s="16" cm="1">
        <f t="array" ref="R157">INDEX(asset_mu,1,R$3)+INDEX(asset_rets_norm,$A157,R$3)</f>
        <v>-5.6791097904478852E-2</v>
      </c>
      <c r="S157" s="16" cm="1">
        <f t="array" ref="S157">INDEX(asset_mu,1,S$3)+INDEX(asset_rets_norm,$A157,S$3)</f>
        <v>-0.13791721746424657</v>
      </c>
      <c r="T157" s="16" cm="1">
        <f t="array" ref="T157">INDEX(asset_mu,1,T$3)+INDEX(asset_rets_norm,$A157,T$3)</f>
        <v>-7.2338135125421602E-2</v>
      </c>
      <c r="U157" s="16" cm="1">
        <f t="array" ref="U157">INDEX(asset_mu,1,U$3)+INDEX(asset_rets_norm,$A157,U$3)</f>
        <v>-8.9273601321261054E-2</v>
      </c>
      <c r="V157" s="16" cm="1">
        <f t="array" ref="V157">INDEX(asset_mu,1,V$3)+INDEX(asset_rets_norm,$A157,V$3)</f>
        <v>1.5924999999998449E-4</v>
      </c>
      <c r="W157" s="16" cm="1">
        <f t="array" ref="W157">INDEX(asset_mu,1,W$3)+INDEX(asset_rets_norm,$A157,W$3)</f>
        <v>8.0566666666665864E-4</v>
      </c>
      <c r="X157" s="16" cm="1">
        <f t="array" ref="X157">INDEX(asset_mu,1,X$3)+INDEX(asset_rets_norm,$A157,X$3)</f>
        <v>4.7516666666660816E-4</v>
      </c>
      <c r="Y157" s="16" cm="1">
        <f t="array" ref="Y157">INDEX(asset_mu,1,Y$3)+INDEX(asset_rets_norm,$A157,Y$3)</f>
        <v>-2.4299999999989413E-4</v>
      </c>
      <c r="Z157" s="19">
        <v>152</v>
      </c>
      <c r="AA157" s="16" cm="1">
        <f t="array" ref="AA157">INDEX(fx_mu,1,AA$3)+INDEX(fx_rets_norm,$A157,AA$3)</f>
        <v>0</v>
      </c>
      <c r="AB157" s="16" cm="1">
        <f t="array" ref="AB157">INDEX(fx_mu,1,AB$3)+INDEX(fx_rets_norm,$A157,AB$3)</f>
        <v>-1.7639218488314163E-3</v>
      </c>
      <c r="AC157" s="16" cm="1">
        <f t="array" ref="AC157">INDEX(fx_mu,1,AC$3)+INDEX(fx_rets_norm,$A157,AC$3)</f>
        <v>-9.7578625029692764E-3</v>
      </c>
      <c r="AD157" s="16" cm="1">
        <f t="array" ref="AD157">INDEX(fx_mu,1,AD$3)+INDEX(fx_rets_norm,$A157,AD$3)</f>
        <v>1.5527316933156251E-3</v>
      </c>
      <c r="AE157" s="19">
        <v>152</v>
      </c>
      <c r="AF157" s="16">
        <f t="shared" si="78"/>
        <v>0</v>
      </c>
      <c r="AG157" s="19">
        <v>152</v>
      </c>
      <c r="AH157" s="18" cm="1">
        <f t="array" ref="AH157">(1+B157)*(1+INDEX(fx_rets,$AG157,INDEX(fx_ix,1,AH$3)))-1</f>
        <v>1.5925000000005518E-4</v>
      </c>
      <c r="AI157" s="18" cm="1">
        <f t="array" ref="AI157">(1+C157)*(1+INDEX(fx_rets,$AG157,INDEX(fx_ix,1,AI$3)))-1</f>
        <v>-5.7186159883937382E-4</v>
      </c>
      <c r="AJ157" s="18" cm="1">
        <f t="array" ref="AJ157">(1+D157)*(1+INDEX(fx_rets,$AG157,INDEX(fx_ix,1,AJ$3)))-1</f>
        <v>-9.2364340014345903E-3</v>
      </c>
      <c r="AK157" s="18" cm="1">
        <f t="array" ref="AK157">(1+E157)*(1+INDEX(fx_rets,$AG157,INDEX(fx_ix,1,AK$3)))-1</f>
        <v>1.6698382464688244E-3</v>
      </c>
      <c r="AL157" s="18" cm="1">
        <f t="array" ref="AL157">(1+F157)*(1+INDEX(fx_rets,$AG157,INDEX(fx_ix,1,AL$3)))-1</f>
        <v>9.3290488812547423E-4</v>
      </c>
      <c r="AM157" s="18" cm="1">
        <f t="array" ref="AM157">(1+G157)*(1+INDEX(fx_rets,$AG157,INDEX(fx_ix,1,AM$3)))-1</f>
        <v>1.3624507343430459E-3</v>
      </c>
      <c r="AN157" s="18" cm="1">
        <f t="array" ref="AN157">(1+H157)*(1+INDEX(fx_rets,$AG157,INDEX(fx_ix,1,AN$3)))-1</f>
        <v>-9.3642323966368624E-3</v>
      </c>
      <c r="AO157" s="18" cm="1">
        <f t="array" ref="AO157">(1+I157)*(1+INDEX(fx_rets,$AG157,INDEX(fx_ix,1,AO$3)))-1</f>
        <v>1.6205383485878855E-3</v>
      </c>
      <c r="AP157" s="18" cm="1">
        <f t="array" ref="AP157">(1+J157)*(1+INDEX(fx_rets,$AG157,INDEX(fx_ix,1,AP$3)))-1</f>
        <v>3.5661791496266471E-3</v>
      </c>
      <c r="AQ157" s="18" cm="1">
        <f t="array" ref="AQ157">(1+K157)*(1+INDEX(fx_rets,$AG157,INDEX(fx_ix,1,AQ$3)))-1</f>
        <v>8.4561008120398462E-3</v>
      </c>
      <c r="AR157" s="18" cm="1">
        <f t="array" ref="AR157">(1+L157)*(1+INDEX(fx_rets,$AG157,INDEX(fx_ix,1,AR$3)))-1</f>
        <v>-8.0346317401015499E-3</v>
      </c>
      <c r="AS157" s="18" cm="1">
        <f t="array" ref="AS157">(1+M157)*(1+INDEX(fx_rets,$AG157,INDEX(fx_ix,1,AS$3)))-1</f>
        <v>2.1230034490291594E-3</v>
      </c>
      <c r="AT157" s="18" cm="1">
        <f t="array" ref="AT157">(1+N157)*(1+INDEX(fx_rets,$AG157,INDEX(fx_ix,1,AT$3)))-1</f>
        <v>1.3954445792833337E-2</v>
      </c>
      <c r="AU157" s="18" cm="1">
        <f t="array" ref="AU157">(1+O157)*(1+INDEX(fx_rets,$AG157,INDEX(fx_ix,1,AU$3)))-1</f>
        <v>1.7300042945525229E-2</v>
      </c>
      <c r="AV157" s="18" cm="1">
        <f t="array" ref="AV157">(1+P157)*(1+INDEX(fx_rets,$AG157,INDEX(fx_ix,1,AV$3)))-1</f>
        <v>-3.2937304699955927E-3</v>
      </c>
      <c r="AW157" s="18" cm="1">
        <f t="array" ref="AW157">(1+Q157)*(1+INDEX(fx_rets,$AG157,INDEX(fx_ix,1,AW$3)))-1</f>
        <v>2.8306083284237449E-3</v>
      </c>
      <c r="AX157" s="18" cm="1">
        <f t="array" ref="AX157">(1+R157)*(1+INDEX(fx_rets,$AG157,INDEX(fx_ix,1,AX$3)))-1</f>
        <v>-5.6791097904478893E-2</v>
      </c>
      <c r="AY157" s="18" cm="1">
        <f t="array" ref="AY157">(1+S157)*(1+INDEX(fx_rets,$AG157,INDEX(fx_ix,1,AY$3)))-1</f>
        <v>-0.13943786411986281</v>
      </c>
      <c r="AZ157" s="18" cm="1">
        <f t="array" ref="AZ157">(1+T157)*(1+INDEX(fx_rets,$AG157,INDEX(fx_ix,1,AZ$3)))-1</f>
        <v>-8.1390132052115871E-2</v>
      </c>
      <c r="BA157" s="18" cm="1">
        <f t="array" ref="BA157">(1+U157)*(1+INDEX(fx_rets,$AG157,INDEX(fx_ix,1,BA$3)))-1</f>
        <v>-8.7859487578093254E-2</v>
      </c>
      <c r="BB157" s="18" cm="1">
        <f t="array" ref="BB157">(1+V157)*(1+INDEX(fx_rets,$AG157,INDEX(fx_ix,1,BB$3)))-1</f>
        <v>1.5925000000005518E-4</v>
      </c>
      <c r="BC157" s="18" cm="1">
        <f t="array" ref="BC157">(1+W157)*(1+INDEX(fx_rets,$AG157,INDEX(fx_ix,1,BC$3)))-1</f>
        <v>-9.5967631520099683E-4</v>
      </c>
      <c r="BD157" s="18" cm="1">
        <f t="array" ref="BD157">(1+X157)*(1+INDEX(fx_rets,$AG157,INDEX(fx_ix,1,BD$3)))-1</f>
        <v>-9.2873324473019547E-3</v>
      </c>
      <c r="BE157" s="18" cm="1">
        <f t="array" ref="BE157">(1+Y157)*(1+INDEX(fx_rets,$AG157,INDEX(fx_ix,1,BE$3)))-1</f>
        <v>1.3093543795144047E-3</v>
      </c>
      <c r="BF157" s="19">
        <v>152</v>
      </c>
      <c r="BG157" s="18">
        <f t="shared" si="79"/>
        <v>1.5925000000005518E-4</v>
      </c>
      <c r="BH157" s="18">
        <f t="shared" si="80"/>
        <v>-5.7186159883937382E-4</v>
      </c>
      <c r="BI157" s="18">
        <f t="shared" si="81"/>
        <v>-9.2364340014345903E-3</v>
      </c>
      <c r="BJ157" s="18">
        <f t="shared" si="82"/>
        <v>1.6698382464688244E-3</v>
      </c>
      <c r="BK157" s="18">
        <f t="shared" si="83"/>
        <v>9.3290488812547423E-4</v>
      </c>
      <c r="BL157" s="18">
        <f t="shared" si="84"/>
        <v>1.3624507343430459E-3</v>
      </c>
      <c r="BM157" s="18">
        <f t="shared" si="85"/>
        <v>-9.3642323966368624E-3</v>
      </c>
      <c r="BN157" s="18">
        <f t="shared" si="86"/>
        <v>1.6205383485878855E-3</v>
      </c>
      <c r="BO157" s="18">
        <f t="shared" si="87"/>
        <v>3.5661791496266471E-3</v>
      </c>
      <c r="BP157" s="18">
        <f t="shared" si="88"/>
        <v>8.4561008120398462E-3</v>
      </c>
      <c r="BQ157" s="18">
        <f t="shared" si="89"/>
        <v>-8.0346317401015499E-3</v>
      </c>
      <c r="BR157" s="18">
        <f t="shared" si="90"/>
        <v>2.1230034490291594E-3</v>
      </c>
      <c r="BS157" s="18">
        <f t="shared" si="91"/>
        <v>1.3954445792833337E-2</v>
      </c>
      <c r="BT157" s="18">
        <f t="shared" si="92"/>
        <v>1.7300042945525229E-2</v>
      </c>
      <c r="BU157" s="18">
        <f t="shared" si="93"/>
        <v>-3.2937304699955927E-3</v>
      </c>
      <c r="BV157" s="18">
        <f t="shared" si="94"/>
        <v>2.8306083284237449E-3</v>
      </c>
      <c r="BW157" s="18">
        <f t="shared" si="95"/>
        <v>-5.6791097904478893E-2</v>
      </c>
      <c r="BX157" s="18">
        <f t="shared" si="96"/>
        <v>-0.13943786411986281</v>
      </c>
      <c r="BY157" s="18">
        <f t="shared" si="97"/>
        <v>-8.1390132052115871E-2</v>
      </c>
      <c r="BZ157" s="18">
        <f t="shared" si="98"/>
        <v>-8.7859487578093254E-2</v>
      </c>
      <c r="CA157" s="18">
        <f t="shared" si="99"/>
        <v>1.5925000000005518E-4</v>
      </c>
      <c r="CB157" s="18">
        <f t="shared" si="100"/>
        <v>-9.5967631520099683E-4</v>
      </c>
      <c r="CC157" s="18">
        <f t="shared" si="101"/>
        <v>-9.2873324473019547E-3</v>
      </c>
      <c r="CD157" s="18">
        <f t="shared" si="102"/>
        <v>1.3093543795144047E-3</v>
      </c>
      <c r="CE157" s="19">
        <v>152</v>
      </c>
      <c r="CF157" s="18">
        <f t="shared" si="105"/>
        <v>3.5661791496266471E-3</v>
      </c>
      <c r="CG157" s="18">
        <f t="shared" si="105"/>
        <v>3.5661791496266471E-3</v>
      </c>
      <c r="CH157" s="18">
        <f t="shared" si="105"/>
        <v>3.5661791496266471E-3</v>
      </c>
      <c r="CI157" s="18">
        <f t="shared" si="105"/>
        <v>0</v>
      </c>
      <c r="CJ157" s="18">
        <f t="shared" si="105"/>
        <v>0</v>
      </c>
      <c r="CK157" s="24">
        <f t="shared" si="105"/>
        <v>3.5661791496266471E-3</v>
      </c>
      <c r="CL157" s="24">
        <f t="shared" si="105"/>
        <v>0</v>
      </c>
    </row>
    <row r="158" spans="1:90" x14ac:dyDescent="0.2">
      <c r="A158" s="19">
        <v>153</v>
      </c>
      <c r="B158" s="16" cm="1">
        <f t="array" ref="B158">INDEX(asset_mu,1,B$3)+INDEX(asset_rets_norm,$A158,B$3)</f>
        <v>1.8458333333331764E-4</v>
      </c>
      <c r="C158" s="16" cm="1">
        <f t="array" ref="C158">INDEX(asset_mu,1,C$3)+INDEX(asset_rets_norm,$A158,C$3)</f>
        <v>1.1258333333332743E-3</v>
      </c>
      <c r="D158" s="16" cm="1">
        <f t="array" ref="D158">INDEX(asset_mu,1,D$3)+INDEX(asset_rets_norm,$A158,D$3)</f>
        <v>5.505749999999796E-4</v>
      </c>
      <c r="E158" s="16" cm="1">
        <f t="array" ref="E158">INDEX(asset_mu,1,E$3)+INDEX(asset_rets_norm,$A158,E$3)</f>
        <v>1.1953333333331699E-4</v>
      </c>
      <c r="F158" s="16" cm="1">
        <f t="array" ref="F158">INDEX(asset_mu,1,F$3)+INDEX(asset_rets_norm,$A158,F$3)</f>
        <v>-1.6273633754486654E-4</v>
      </c>
      <c r="G158" s="16" cm="1">
        <f t="array" ref="G158">INDEX(asset_mu,1,G$3)+INDEX(asset_rets_norm,$A158,G$3)</f>
        <v>1.6832900287766972E-3</v>
      </c>
      <c r="H158" s="16" cm="1">
        <f t="array" ref="H158">INDEX(asset_mu,1,H$3)+INDEX(asset_rets_norm,$A158,H$3)</f>
        <v>1.0406811731302986E-4</v>
      </c>
      <c r="I158" s="16" cm="1">
        <f t="array" ref="I158">INDEX(asset_mu,1,I$3)+INDEX(asset_rets_norm,$A158,I$3)</f>
        <v>8.7038935416977793E-5</v>
      </c>
      <c r="J158" s="16" cm="1">
        <f t="array" ref="J158">INDEX(asset_mu,1,J$3)+INDEX(asset_rets_norm,$A158,J$3)</f>
        <v>-1.4469050488486791E-3</v>
      </c>
      <c r="K158" s="16" cm="1">
        <f t="array" ref="K158">INDEX(asset_mu,1,K$3)+INDEX(asset_rets_norm,$A158,K$3)</f>
        <v>3.2648240282133617E-3</v>
      </c>
      <c r="L158" s="16" cm="1">
        <f t="array" ref="L158">INDEX(asset_mu,1,L$3)+INDEX(asset_rets_norm,$A158,L$3)</f>
        <v>1.6285157197439737E-3</v>
      </c>
      <c r="M158" s="16" cm="1">
        <f t="array" ref="M158">INDEX(asset_mu,1,M$3)+INDEX(asset_rets_norm,$A158,M$3)</f>
        <v>5.6906363166234133E-5</v>
      </c>
      <c r="N158" s="16" cm="1">
        <f t="array" ref="N158">INDEX(asset_mu,1,N$3)+INDEX(asset_rets_norm,$A158,N$3)</f>
        <v>-1.3851659341706469E-3</v>
      </c>
      <c r="O158" s="16" cm="1">
        <f t="array" ref="O158">INDEX(asset_mu,1,O$3)+INDEX(asset_rets_norm,$A158,O$3)</f>
        <v>8.4495095349381433E-3</v>
      </c>
      <c r="P158" s="16" cm="1">
        <f t="array" ref="P158">INDEX(asset_mu,1,P$3)+INDEX(asset_rets_norm,$A158,P$3)</f>
        <v>5.875814513820821E-3</v>
      </c>
      <c r="Q158" s="16" cm="1">
        <f t="array" ref="Q158">INDEX(asset_mu,1,Q$3)+INDEX(asset_rets_norm,$A158,Q$3)</f>
        <v>-2.4612062292319952E-4</v>
      </c>
      <c r="R158" s="16" cm="1">
        <f t="array" ref="R158">INDEX(asset_mu,1,R$3)+INDEX(asset_rets_norm,$A158,R$3)</f>
        <v>-7.176201297902203E-2</v>
      </c>
      <c r="S158" s="16" cm="1">
        <f t="array" ref="S158">INDEX(asset_mu,1,S$3)+INDEX(asset_rets_norm,$A158,S$3)</f>
        <v>-5.3177995551848753E-2</v>
      </c>
      <c r="T158" s="16" cm="1">
        <f t="array" ref="T158">INDEX(asset_mu,1,T$3)+INDEX(asset_rets_norm,$A158,T$3)</f>
        <v>-4.9318476308408757E-2</v>
      </c>
      <c r="U158" s="16" cm="1">
        <f t="array" ref="U158">INDEX(asset_mu,1,U$3)+INDEX(asset_rets_norm,$A158,U$3)</f>
        <v>-2.8465025906735726E-2</v>
      </c>
      <c r="V158" s="16" cm="1">
        <f t="array" ref="V158">INDEX(asset_mu,1,V$3)+INDEX(asset_rets_norm,$A158,V$3)</f>
        <v>1.8458333333331764E-4</v>
      </c>
      <c r="W158" s="16" cm="1">
        <f t="array" ref="W158">INDEX(asset_mu,1,W$3)+INDEX(asset_rets_norm,$A158,W$3)</f>
        <v>5.5924999999999205E-4</v>
      </c>
      <c r="X158" s="16" cm="1">
        <f t="array" ref="X158">INDEX(asset_mu,1,X$3)+INDEX(asset_rets_norm,$A158,X$3)</f>
        <v>5.2341666666660827E-4</v>
      </c>
      <c r="Y158" s="16" cm="1">
        <f t="array" ref="Y158">INDEX(asset_mu,1,Y$3)+INDEX(asset_rets_norm,$A158,Y$3)</f>
        <v>-4.5833333333227455E-5</v>
      </c>
      <c r="Z158" s="19">
        <v>153</v>
      </c>
      <c r="AA158" s="16" cm="1">
        <f t="array" ref="AA158">INDEX(fx_mu,1,AA$3)+INDEX(fx_rets_norm,$A158,AA$3)</f>
        <v>0</v>
      </c>
      <c r="AB158" s="16" cm="1">
        <f t="array" ref="AB158">INDEX(fx_mu,1,AB$3)+INDEX(fx_rets_norm,$A158,AB$3)</f>
        <v>-6.8464321634214412E-2</v>
      </c>
      <c r="AC158" s="16" cm="1">
        <f t="array" ref="AC158">INDEX(fx_mu,1,AC$3)+INDEX(fx_rets_norm,$A158,AC$3)</f>
        <v>-4.0180510461003009E-2</v>
      </c>
      <c r="AD158" s="16" cm="1">
        <f t="array" ref="AD158">INDEX(fx_mu,1,AD$3)+INDEX(fx_rets_norm,$A158,AD$3)</f>
        <v>-4.9424900105906368E-3</v>
      </c>
      <c r="AE158" s="19">
        <v>153</v>
      </c>
      <c r="AF158" s="16">
        <f t="shared" si="78"/>
        <v>0</v>
      </c>
      <c r="AG158" s="19">
        <v>153</v>
      </c>
      <c r="AH158" s="18" cm="1">
        <f t="array" ref="AH158">(1+B158)*(1+INDEX(fx_rets,$AG158,INDEX(fx_ix,1,AH$3)))-1</f>
        <v>1.8458333333337684E-4</v>
      </c>
      <c r="AI158" s="18" cm="1">
        <f t="array" ref="AI158">(1+C158)*(1+INDEX(fx_rets,$AG158,INDEX(fx_ix,1,AI$3)))-1</f>
        <v>-6.7415567716321068E-2</v>
      </c>
      <c r="AJ158" s="18" cm="1">
        <f t="array" ref="AJ158">(1+D158)*(1+INDEX(fx_rets,$AG158,INDEX(fx_ix,1,AJ$3)))-1</f>
        <v>-3.9652057845550148E-2</v>
      </c>
      <c r="AK158" s="18" cm="1">
        <f t="array" ref="AK158">(1+E158)*(1+INDEX(fx_rets,$AG158,INDEX(fx_ix,1,AK$3)))-1</f>
        <v>-4.8235474695633718E-3</v>
      </c>
      <c r="AL158" s="18" cm="1">
        <f t="array" ref="AL158">(1+F158)*(1+INDEX(fx_rets,$AG158,INDEX(fx_ix,1,AL$3)))-1</f>
        <v>-1.6273633754482209E-4</v>
      </c>
      <c r="AM158" s="18" cm="1">
        <f t="array" ref="AM158">(1+G158)*(1+INDEX(fx_rets,$AG158,INDEX(fx_ix,1,AM$3)))-1</f>
        <v>-6.6896276915371589E-2</v>
      </c>
      <c r="AN158" s="18" cm="1">
        <f t="array" ref="AN158">(1+H158)*(1+INDEX(fx_rets,$AG158,INDEX(fx_ix,1,AN$3)))-1</f>
        <v>-4.0080623853766317E-2</v>
      </c>
      <c r="AO158" s="18" cm="1">
        <f t="array" ref="AO158">(1+I158)*(1+INDEX(fx_rets,$AG158,INDEX(fx_ix,1,AO$3)))-1</f>
        <v>-4.8558812642424121E-3</v>
      </c>
      <c r="AP158" s="18" cm="1">
        <f t="array" ref="AP158">(1+J158)*(1+INDEX(fx_rets,$AG158,INDEX(fx_ix,1,AP$3)))-1</f>
        <v>-1.4469050488487012E-3</v>
      </c>
      <c r="AQ158" s="18" cm="1">
        <f t="array" ref="AQ158">(1+K158)*(1+INDEX(fx_rets,$AG158,INDEX(fx_ix,1,AQ$3)))-1</f>
        <v>-6.5423021568347783E-2</v>
      </c>
      <c r="AR158" s="18" cm="1">
        <f t="array" ref="AR158">(1+L158)*(1+INDEX(fx_rets,$AG158,INDEX(fx_ix,1,AR$3)))-1</f>
        <v>-3.8617429334172115E-2</v>
      </c>
      <c r="AS158" s="18" cm="1">
        <f t="array" ref="AS158">(1+M158)*(1+INDEX(fx_rets,$AG158,INDEX(fx_ix,1,AS$3)))-1</f>
        <v>-4.88586490655607E-3</v>
      </c>
      <c r="AT158" s="18" cm="1">
        <f t="array" ref="AT158">(1+N158)*(1+INDEX(fx_rets,$AG158,INDEX(fx_ix,1,AT$3)))-1</f>
        <v>-1.3851659341705957E-3</v>
      </c>
      <c r="AU158" s="18" cm="1">
        <f t="array" ref="AU158">(1+O158)*(1+INDEX(fx_rets,$AG158,INDEX(fx_ix,1,AU$3)))-1</f>
        <v>-6.0593302037727614E-2</v>
      </c>
      <c r="AV158" s="18" cm="1">
        <f t="array" ref="AV158">(1+P158)*(1+INDEX(fx_rets,$AG158,INDEX(fx_ix,1,AV$3)))-1</f>
        <v>-3.4540789173721609E-2</v>
      </c>
      <c r="AW158" s="18" cm="1">
        <f t="array" ref="AW158">(1+Q158)*(1+INDEX(fx_rets,$AG158,INDEX(fx_ix,1,AW$3)))-1</f>
        <v>-5.1873941847936367E-3</v>
      </c>
      <c r="AX158" s="18" cm="1">
        <f t="array" ref="AX158">(1+R158)*(1+INDEX(fx_rets,$AG158,INDEX(fx_ix,1,AX$3)))-1</f>
        <v>-7.1762012979022072E-2</v>
      </c>
      <c r="AY158" s="18" cm="1">
        <f t="array" ref="AY158">(1+S158)*(1+INDEX(fx_rets,$AG158,INDEX(fx_ix,1,AY$3)))-1</f>
        <v>-0.11800152179473866</v>
      </c>
      <c r="AZ158" s="18" cm="1">
        <f t="array" ref="AZ158">(1+T158)*(1+INDEX(fx_rets,$AG158,INDEX(fx_ix,1,AZ$3)))-1</f>
        <v>-8.7517345216181042E-2</v>
      </c>
      <c r="BA158" s="18" cm="1">
        <f t="array" ref="BA158">(1+U158)*(1+INDEX(fx_rets,$AG158,INDEX(fx_ix,1,BA$3)))-1</f>
        <v>-3.3266827811131106E-2</v>
      </c>
      <c r="BB158" s="18" cm="1">
        <f t="array" ref="BB158">(1+V158)*(1+INDEX(fx_rets,$AG158,INDEX(fx_ix,1,BB$3)))-1</f>
        <v>1.8458333333337684E-4</v>
      </c>
      <c r="BC158" s="18" cm="1">
        <f t="array" ref="BC158">(1+W158)*(1+INDEX(fx_rets,$AG158,INDEX(fx_ix,1,BC$3)))-1</f>
        <v>-6.7943360306088385E-2</v>
      </c>
      <c r="BD158" s="18" cm="1">
        <f t="array" ref="BD158">(1+X158)*(1+INDEX(fx_rets,$AG158,INDEX(fx_ix,1,BD$3)))-1</f>
        <v>-3.9678124943186899E-2</v>
      </c>
      <c r="BE158" s="18" cm="1">
        <f t="array" ref="BE158">(1+Y158)*(1+INDEX(fx_rets,$AG158,INDEX(fx_ix,1,BE$3)))-1</f>
        <v>-4.988096813131726E-3</v>
      </c>
      <c r="BF158" s="19">
        <v>153</v>
      </c>
      <c r="BG158" s="18">
        <f t="shared" si="79"/>
        <v>1.8458333333337684E-4</v>
      </c>
      <c r="BH158" s="18">
        <f t="shared" si="80"/>
        <v>-6.7415567716321068E-2</v>
      </c>
      <c r="BI158" s="18">
        <f t="shared" si="81"/>
        <v>-3.9652057845550148E-2</v>
      </c>
      <c r="BJ158" s="18">
        <f t="shared" si="82"/>
        <v>-4.8235474695633718E-3</v>
      </c>
      <c r="BK158" s="18">
        <f t="shared" si="83"/>
        <v>-1.6273633754482209E-4</v>
      </c>
      <c r="BL158" s="18">
        <f t="shared" si="84"/>
        <v>-6.6896276915371589E-2</v>
      </c>
      <c r="BM158" s="18">
        <f t="shared" si="85"/>
        <v>-4.0080623853766317E-2</v>
      </c>
      <c r="BN158" s="18">
        <f t="shared" si="86"/>
        <v>-4.8558812642424121E-3</v>
      </c>
      <c r="BO158" s="18">
        <f t="shared" si="87"/>
        <v>-1.4469050488487012E-3</v>
      </c>
      <c r="BP158" s="18">
        <f t="shared" si="88"/>
        <v>-6.5423021568347783E-2</v>
      </c>
      <c r="BQ158" s="18">
        <f t="shared" si="89"/>
        <v>-3.8617429334172115E-2</v>
      </c>
      <c r="BR158" s="18">
        <f t="shared" si="90"/>
        <v>-4.88586490655607E-3</v>
      </c>
      <c r="BS158" s="18">
        <f t="shared" si="91"/>
        <v>-1.3851659341705957E-3</v>
      </c>
      <c r="BT158" s="18">
        <f t="shared" si="92"/>
        <v>-6.0593302037727614E-2</v>
      </c>
      <c r="BU158" s="18">
        <f t="shared" si="93"/>
        <v>-3.4540789173721609E-2</v>
      </c>
      <c r="BV158" s="18">
        <f t="shared" si="94"/>
        <v>-5.1873941847936367E-3</v>
      </c>
      <c r="BW158" s="18">
        <f t="shared" si="95"/>
        <v>-7.1762012979022072E-2</v>
      </c>
      <c r="BX158" s="18">
        <f t="shared" si="96"/>
        <v>-0.11800152179473866</v>
      </c>
      <c r="BY158" s="18">
        <f t="shared" si="97"/>
        <v>-8.7517345216181042E-2</v>
      </c>
      <c r="BZ158" s="18">
        <f t="shared" si="98"/>
        <v>-3.3266827811131106E-2</v>
      </c>
      <c r="CA158" s="18">
        <f t="shared" si="99"/>
        <v>1.8458333333337684E-4</v>
      </c>
      <c r="CB158" s="18">
        <f t="shared" si="100"/>
        <v>-6.7943360306088385E-2</v>
      </c>
      <c r="CC158" s="18">
        <f t="shared" si="101"/>
        <v>-3.9678124943186899E-2</v>
      </c>
      <c r="CD158" s="18">
        <f t="shared" si="102"/>
        <v>-4.988096813131726E-3</v>
      </c>
      <c r="CE158" s="19">
        <v>153</v>
      </c>
      <c r="CF158" s="18">
        <f t="shared" si="105"/>
        <v>-1.4469050488487012E-3</v>
      </c>
      <c r="CG158" s="18">
        <f t="shared" si="105"/>
        <v>-1.4469050488487012E-3</v>
      </c>
      <c r="CH158" s="18">
        <f t="shared" si="105"/>
        <v>-1.4469050488487012E-3</v>
      </c>
      <c r="CI158" s="18">
        <f t="shared" si="105"/>
        <v>0</v>
      </c>
      <c r="CJ158" s="18">
        <f t="shared" si="105"/>
        <v>0</v>
      </c>
      <c r="CK158" s="24">
        <f t="shared" si="105"/>
        <v>-1.4469050488487012E-3</v>
      </c>
      <c r="CL158" s="24">
        <f t="shared" si="105"/>
        <v>0</v>
      </c>
    </row>
    <row r="159" spans="1:90" x14ac:dyDescent="0.2">
      <c r="A159" s="19">
        <v>154</v>
      </c>
      <c r="B159" s="16" cm="1">
        <f t="array" ref="B159">INDEX(asset_mu,1,B$3)+INDEX(asset_rets_norm,$A159,B$3)</f>
        <v>1.9953333333331776E-4</v>
      </c>
      <c r="C159" s="16" cm="1">
        <f t="array" ref="C159">INDEX(asset_mu,1,C$3)+INDEX(asset_rets_norm,$A159,C$3)</f>
        <v>1.1299999999999412E-3</v>
      </c>
      <c r="D159" s="16" cm="1">
        <f t="array" ref="D159">INDEX(asset_mu,1,D$3)+INDEX(asset_rets_norm,$A159,D$3)</f>
        <v>5.7624999999997956E-4</v>
      </c>
      <c r="E159" s="16" cm="1">
        <f t="array" ref="E159">INDEX(asset_mu,1,E$3)+INDEX(asset_rets_norm,$A159,E$3)</f>
        <v>1.1927499999998365E-4</v>
      </c>
      <c r="F159" s="16" cm="1">
        <f t="array" ref="F159">INDEX(asset_mu,1,F$3)+INDEX(asset_rets_norm,$A159,F$3)</f>
        <v>3.0086461585505648E-4</v>
      </c>
      <c r="G159" s="16" cm="1">
        <f t="array" ref="G159">INDEX(asset_mu,1,G$3)+INDEX(asset_rets_norm,$A159,G$3)</f>
        <v>2.9983334844101541E-4</v>
      </c>
      <c r="H159" s="16" cm="1">
        <f t="array" ref="H159">INDEX(asset_mu,1,H$3)+INDEX(asset_rets_norm,$A159,H$3)</f>
        <v>9.7435460831898587E-4</v>
      </c>
      <c r="I159" s="16" cm="1">
        <f t="array" ref="I159">INDEX(asset_mu,1,I$3)+INDEX(asset_rets_norm,$A159,I$3)</f>
        <v>1.160418137335086E-4</v>
      </c>
      <c r="J159" s="16" cm="1">
        <f t="array" ref="J159">INDEX(asset_mu,1,J$3)+INDEX(asset_rets_norm,$A159,J$3)</f>
        <v>9.133853519590839E-4</v>
      </c>
      <c r="K159" s="16" cm="1">
        <f t="array" ref="K159">INDEX(asset_mu,1,K$3)+INDEX(asset_rets_norm,$A159,K$3)</f>
        <v>4.859086491739576E-4</v>
      </c>
      <c r="L159" s="16" cm="1">
        <f t="array" ref="L159">INDEX(asset_mu,1,L$3)+INDEX(asset_rets_norm,$A159,L$3)</f>
        <v>2.4167882660763762E-3</v>
      </c>
      <c r="M159" s="16" cm="1">
        <f t="array" ref="M159">INDEX(asset_mu,1,M$3)+INDEX(asset_rets_norm,$A159,M$3)</f>
        <v>6.724914774657579E-5</v>
      </c>
      <c r="N159" s="16" cm="1">
        <f t="array" ref="N159">INDEX(asset_mu,1,N$3)+INDEX(asset_rets_norm,$A159,N$3)</f>
        <v>1.3118739031380876E-3</v>
      </c>
      <c r="O159" s="16" cm="1">
        <f t="array" ref="O159">INDEX(asset_mu,1,O$3)+INDEX(asset_rets_norm,$A159,O$3)</f>
        <v>7.1538821733915705E-4</v>
      </c>
      <c r="P159" s="16" cm="1">
        <f t="array" ref="P159">INDEX(asset_mu,1,P$3)+INDEX(asset_rets_norm,$A159,P$3)</f>
        <v>4.4426563829603975E-3</v>
      </c>
      <c r="Q159" s="16" cm="1">
        <f t="array" ref="Q159">INDEX(asset_mu,1,Q$3)+INDEX(asset_rets_norm,$A159,Q$3)</f>
        <v>8.3383959308710293E-5</v>
      </c>
      <c r="R159" s="16" cm="1">
        <f t="array" ref="R159">INDEX(asset_mu,1,R$3)+INDEX(asset_rets_norm,$A159,R$3)</f>
        <v>0.10772303830584555</v>
      </c>
      <c r="S159" s="16" cm="1">
        <f t="array" ref="S159">INDEX(asset_mu,1,S$3)+INDEX(asset_rets_norm,$A159,S$3)</f>
        <v>9.4308286613508555E-2</v>
      </c>
      <c r="T159" s="16" cm="1">
        <f t="array" ref="T159">INDEX(asset_mu,1,T$3)+INDEX(asset_rets_norm,$A159,T$3)</f>
        <v>8.1064954918416518E-2</v>
      </c>
      <c r="U159" s="16" cm="1">
        <f t="array" ref="U159">INDEX(asset_mu,1,U$3)+INDEX(asset_rets_norm,$A159,U$3)</f>
        <v>3.3113838734110994E-2</v>
      </c>
      <c r="V159" s="16" cm="1">
        <f t="array" ref="V159">INDEX(asset_mu,1,V$3)+INDEX(asset_rets_norm,$A159,V$3)</f>
        <v>1.9953333333331776E-4</v>
      </c>
      <c r="W159" s="16" cm="1">
        <f t="array" ref="W159">INDEX(asset_mu,1,W$3)+INDEX(asset_rets_norm,$A159,W$3)</f>
        <v>4.2516666666665855E-4</v>
      </c>
      <c r="X159" s="16" cm="1">
        <f t="array" ref="X159">INDEX(asset_mu,1,X$3)+INDEX(asset_rets_norm,$A159,X$3)</f>
        <v>4.9608333333327486E-4</v>
      </c>
      <c r="Y159" s="16" cm="1">
        <f t="array" ref="Y159">INDEX(asset_mu,1,Y$3)+INDEX(asset_rets_norm,$A159,Y$3)</f>
        <v>-1.9683333333322747E-4</v>
      </c>
      <c r="Z159" s="19">
        <v>154</v>
      </c>
      <c r="AA159" s="16" cm="1">
        <f t="array" ref="AA159">INDEX(fx_mu,1,AA$3)+INDEX(fx_rets_norm,$A159,AA$3)</f>
        <v>0</v>
      </c>
      <c r="AB159" s="16" cm="1">
        <f t="array" ref="AB159">INDEX(fx_mu,1,AB$3)+INDEX(fx_rets_norm,$A159,AB$3)</f>
        <v>3.4883354244063559E-2</v>
      </c>
      <c r="AC159" s="16" cm="1">
        <f t="array" ref="AC159">INDEX(fx_mu,1,AC$3)+INDEX(fx_rets_norm,$A159,AC$3)</f>
        <v>3.3140280777039351E-2</v>
      </c>
      <c r="AD159" s="16" cm="1">
        <f t="array" ref="AD159">INDEX(fx_mu,1,AD$3)+INDEX(fx_rets_norm,$A159,AD$3)</f>
        <v>-1.3951550467344951E-2</v>
      </c>
      <c r="AE159" s="19">
        <v>154</v>
      </c>
      <c r="AF159" s="16">
        <f t="shared" si="78"/>
        <v>0</v>
      </c>
      <c r="AG159" s="19">
        <v>154</v>
      </c>
      <c r="AH159" s="18" cm="1">
        <f t="array" ref="AH159">(1+B159)*(1+INDEX(fx_rets,$AG159,INDEX(fx_ix,1,AH$3)))-1</f>
        <v>1.9953333333333489E-4</v>
      </c>
      <c r="AI159" s="18" cm="1">
        <f t="array" ref="AI159">(1+C159)*(1+INDEX(fx_rets,$AG159,INDEX(fx_ix,1,AI$3)))-1</f>
        <v>3.6052772434359337E-2</v>
      </c>
      <c r="AJ159" s="18" cm="1">
        <f t="array" ref="AJ159">(1+D159)*(1+INDEX(fx_rets,$AG159,INDEX(fx_ix,1,AJ$3)))-1</f>
        <v>3.3735627863836992E-2</v>
      </c>
      <c r="AK159" s="18" cm="1">
        <f t="array" ref="AK159">(1+E159)*(1+INDEX(fx_rets,$AG159,INDEX(fx_ix,1,AK$3)))-1</f>
        <v>-1.3833939538526852E-2</v>
      </c>
      <c r="AL159" s="18" cm="1">
        <f t="array" ref="AL159">(1+F159)*(1+INDEX(fx_rets,$AG159,INDEX(fx_ix,1,AL$3)))-1</f>
        <v>3.0086461585510094E-4</v>
      </c>
      <c r="AM159" s="18" cm="1">
        <f t="array" ref="AM159">(1+G159)*(1+INDEX(fx_rets,$AG159,INDEX(fx_ix,1,AM$3)))-1</f>
        <v>3.5193646785412369E-2</v>
      </c>
      <c r="AN159" s="18" cm="1">
        <f t="array" ref="AN159">(1+H159)*(1+INDEX(fx_rets,$AG159,INDEX(fx_ix,1,AN$3)))-1</f>
        <v>3.4146925770654368E-2</v>
      </c>
      <c r="AO159" s="18" cm="1">
        <f t="array" ref="AO159">(1+I159)*(1+INDEX(fx_rets,$AG159,INDEX(fx_ix,1,AO$3)))-1</f>
        <v>-1.3837127616831979E-2</v>
      </c>
      <c r="AP159" s="18" cm="1">
        <f t="array" ref="AP159">(1+J159)*(1+INDEX(fx_rets,$AG159,INDEX(fx_ix,1,AP$3)))-1</f>
        <v>9.1338535195917281E-4</v>
      </c>
      <c r="AQ159" s="18" cm="1">
        <f t="array" ref="AQ159">(1+K159)*(1+INDEX(fx_rets,$AG159,INDEX(fx_ix,1,AQ$3)))-1</f>
        <v>3.5386213016777024E-2</v>
      </c>
      <c r="AR159" s="18" cm="1">
        <f t="array" ref="AR159">(1+L159)*(1+INDEX(fx_rets,$AG159,INDEX(fx_ix,1,AR$3)))-1</f>
        <v>3.5637162084832141E-2</v>
      </c>
      <c r="AS159" s="18" cm="1">
        <f t="array" ref="AS159">(1+M159)*(1+INDEX(fx_rets,$AG159,INDEX(fx_ix,1,AS$3)))-1</f>
        <v>-1.388523954947718E-2</v>
      </c>
      <c r="AT159" s="18" cm="1">
        <f t="array" ref="AT159">(1+N159)*(1+INDEX(fx_rets,$AG159,INDEX(fx_ix,1,AT$3)))-1</f>
        <v>1.3118739031381388E-3</v>
      </c>
      <c r="AU159" s="18" cm="1">
        <f t="array" ref="AU159">(1+O159)*(1+INDEX(fx_rets,$AG159,INDEX(fx_ix,1,AU$3)))-1</f>
        <v>3.562369760201034E-2</v>
      </c>
      <c r="AV159" s="18" cm="1">
        <f t="array" ref="AV159">(1+P159)*(1+INDEX(fx_rets,$AG159,INDEX(fx_ix,1,AV$3)))-1</f>
        <v>3.7730168039927126E-2</v>
      </c>
      <c r="AW159" s="18" cm="1">
        <f t="array" ref="AW159">(1+Q159)*(1+INDEX(fx_rets,$AG159,INDEX(fx_ix,1,AW$3)))-1</f>
        <v>-1.3869329843552824E-2</v>
      </c>
      <c r="AX159" s="18" cm="1">
        <f t="array" ref="AX159">(1+R159)*(1+INDEX(fx_rets,$AG159,INDEX(fx_ix,1,AX$3)))-1</f>
        <v>0.10772303830584562</v>
      </c>
      <c r="AY159" s="18" cm="1">
        <f t="array" ref="AY159">(1+S159)*(1+INDEX(fx_rets,$AG159,INDEX(fx_ix,1,AY$3)))-1</f>
        <v>0.13248143022766179</v>
      </c>
      <c r="AZ159" s="18" cm="1">
        <f t="array" ref="AZ159">(1+T159)*(1+INDEX(fx_rets,$AG159,INDEX(fx_ix,1,AZ$3)))-1</f>
        <v>0.11689175106263039</v>
      </c>
      <c r="BA159" s="18" cm="1">
        <f t="array" ref="BA159">(1+U159)*(1+INDEX(fx_rets,$AG159,INDEX(fx_ix,1,BA$3)))-1</f>
        <v>1.8700298874499532E-2</v>
      </c>
      <c r="BB159" s="18" cm="1">
        <f t="array" ref="BB159">(1+V159)*(1+INDEX(fx_rets,$AG159,INDEX(fx_ix,1,BB$3)))-1</f>
        <v>1.9953333333333489E-4</v>
      </c>
      <c r="BC159" s="18" cm="1">
        <f t="array" ref="BC159">(1+W159)*(1+INDEX(fx_rets,$AG159,INDEX(fx_ix,1,BC$3)))-1</f>
        <v>3.5323352150176346E-2</v>
      </c>
      <c r="BD159" s="18" cm="1">
        <f t="array" ref="BD159">(1+X159)*(1+INDEX(fx_rets,$AG159,INDEX(fx_ix,1,BD$3)))-1</f>
        <v>3.3652804451328011E-2</v>
      </c>
      <c r="BE159" s="18" cm="1">
        <f t="array" ref="BE159">(1+Y159)*(1+INDEX(fx_rets,$AG159,INDEX(fx_ix,1,BE$3)))-1</f>
        <v>-1.4145637670494482E-2</v>
      </c>
      <c r="BF159" s="19">
        <v>154</v>
      </c>
      <c r="BG159" s="18">
        <f t="shared" si="79"/>
        <v>1.9953333333333489E-4</v>
      </c>
      <c r="BH159" s="18">
        <f t="shared" si="80"/>
        <v>3.6052772434359337E-2</v>
      </c>
      <c r="BI159" s="18">
        <f t="shared" si="81"/>
        <v>3.3735627863836992E-2</v>
      </c>
      <c r="BJ159" s="18">
        <f t="shared" si="82"/>
        <v>-1.3833939538526852E-2</v>
      </c>
      <c r="BK159" s="18">
        <f t="shared" si="83"/>
        <v>3.0086461585510094E-4</v>
      </c>
      <c r="BL159" s="18">
        <f t="shared" si="84"/>
        <v>3.5193646785412369E-2</v>
      </c>
      <c r="BM159" s="18">
        <f t="shared" si="85"/>
        <v>3.4146925770654368E-2</v>
      </c>
      <c r="BN159" s="18">
        <f t="shared" si="86"/>
        <v>-1.3837127616831979E-2</v>
      </c>
      <c r="BO159" s="18">
        <f t="shared" si="87"/>
        <v>9.1338535195917281E-4</v>
      </c>
      <c r="BP159" s="18">
        <f t="shared" si="88"/>
        <v>3.5386213016777024E-2</v>
      </c>
      <c r="BQ159" s="18">
        <f t="shared" si="89"/>
        <v>3.5637162084832141E-2</v>
      </c>
      <c r="BR159" s="18">
        <f t="shared" si="90"/>
        <v>-1.388523954947718E-2</v>
      </c>
      <c r="BS159" s="18">
        <f t="shared" si="91"/>
        <v>1.3118739031381388E-3</v>
      </c>
      <c r="BT159" s="18">
        <f t="shared" si="92"/>
        <v>3.562369760201034E-2</v>
      </c>
      <c r="BU159" s="18">
        <f t="shared" si="93"/>
        <v>3.7730168039927126E-2</v>
      </c>
      <c r="BV159" s="18">
        <f t="shared" si="94"/>
        <v>-1.3869329843552824E-2</v>
      </c>
      <c r="BW159" s="18">
        <f t="shared" si="95"/>
        <v>0.10772303830584562</v>
      </c>
      <c r="BX159" s="18">
        <f t="shared" si="96"/>
        <v>0.13248143022766179</v>
      </c>
      <c r="BY159" s="18">
        <f t="shared" si="97"/>
        <v>0.11689175106263039</v>
      </c>
      <c r="BZ159" s="18">
        <f t="shared" si="98"/>
        <v>1.8700298874499532E-2</v>
      </c>
      <c r="CA159" s="18">
        <f t="shared" si="99"/>
        <v>1.9953333333333489E-4</v>
      </c>
      <c r="CB159" s="18">
        <f t="shared" si="100"/>
        <v>3.5323352150176346E-2</v>
      </c>
      <c r="CC159" s="18">
        <f t="shared" si="101"/>
        <v>3.3652804451328011E-2</v>
      </c>
      <c r="CD159" s="18">
        <f t="shared" si="102"/>
        <v>-1.4145637670494482E-2</v>
      </c>
      <c r="CE159" s="19">
        <v>154</v>
      </c>
      <c r="CF159" s="18">
        <f t="shared" si="105"/>
        <v>9.1338535195917281E-4</v>
      </c>
      <c r="CG159" s="18">
        <f t="shared" si="105"/>
        <v>9.1338535195917281E-4</v>
      </c>
      <c r="CH159" s="18">
        <f t="shared" si="105"/>
        <v>9.1338535195917281E-4</v>
      </c>
      <c r="CI159" s="18">
        <f t="shared" si="105"/>
        <v>0</v>
      </c>
      <c r="CJ159" s="18">
        <f t="shared" si="105"/>
        <v>0</v>
      </c>
      <c r="CK159" s="24">
        <f t="shared" si="105"/>
        <v>9.1338535195917281E-4</v>
      </c>
      <c r="CL159" s="24">
        <f t="shared" si="105"/>
        <v>0</v>
      </c>
    </row>
    <row r="160" spans="1:90" x14ac:dyDescent="0.2">
      <c r="A160" s="19">
        <v>155</v>
      </c>
      <c r="B160" s="16" cm="1">
        <f t="array" ref="B160">INDEX(asset_mu,1,B$3)+INDEX(asset_rets_norm,$A160,B$3)</f>
        <v>2.0439999999998437E-4</v>
      </c>
      <c r="C160" s="16" cm="1">
        <f t="array" ref="C160">INDEX(asset_mu,1,C$3)+INDEX(asset_rets_norm,$A160,C$3)</f>
        <v>1.1391666666666076E-3</v>
      </c>
      <c r="D160" s="16" cm="1">
        <f t="array" ref="D160">INDEX(asset_mu,1,D$3)+INDEX(asset_rets_norm,$A160,D$3)</f>
        <v>5.8729166666664613E-4</v>
      </c>
      <c r="E160" s="16" cm="1">
        <f t="array" ref="E160">INDEX(asset_mu,1,E$3)+INDEX(asset_rets_norm,$A160,E$3)</f>
        <v>1.1927499999998365E-4</v>
      </c>
      <c r="F160" s="16" cm="1">
        <f t="array" ref="F160">INDEX(asset_mu,1,F$3)+INDEX(asset_rets_norm,$A160,F$3)</f>
        <v>2.0215965682153221E-4</v>
      </c>
      <c r="G160" s="16" cm="1">
        <f t="array" ref="G160">INDEX(asset_mu,1,G$3)+INDEX(asset_rets_norm,$A160,G$3)</f>
        <v>1.4847758197638517E-3</v>
      </c>
      <c r="H160" s="16" cm="1">
        <f t="array" ref="H160">INDEX(asset_mu,1,H$3)+INDEX(asset_rets_norm,$A160,H$3)</f>
        <v>5.5758217249149097E-4</v>
      </c>
      <c r="I160" s="16" cm="1">
        <f t="array" ref="I160">INDEX(asset_mu,1,I$3)+INDEX(asset_rets_norm,$A160,I$3)</f>
        <v>6.7683203929386394E-5</v>
      </c>
      <c r="J160" s="16" cm="1">
        <f t="array" ref="J160">INDEX(asset_mu,1,J$3)+INDEX(asset_rets_norm,$A160,J$3)</f>
        <v>4.9703066262765097E-4</v>
      </c>
      <c r="K160" s="16" cm="1">
        <f t="array" ref="K160">INDEX(asset_mu,1,K$3)+INDEX(asset_rets_norm,$A160,K$3)</f>
        <v>5.3701519461597375E-3</v>
      </c>
      <c r="L160" s="16" cm="1">
        <f t="array" ref="L160">INDEX(asset_mu,1,L$3)+INDEX(asset_rets_norm,$A160,L$3)</f>
        <v>2.351354107026572E-3</v>
      </c>
      <c r="M160" s="16" cm="1">
        <f t="array" ref="M160">INDEX(asset_mu,1,M$3)+INDEX(asset_rets_norm,$A160,M$3)</f>
        <v>2.3794252136310193E-4</v>
      </c>
      <c r="N160" s="16" cm="1">
        <f t="array" ref="N160">INDEX(asset_mu,1,N$3)+INDEX(asset_rets_norm,$A160,N$3)</f>
        <v>2.8146291041683579E-3</v>
      </c>
      <c r="O160" s="16" cm="1">
        <f t="array" ref="O160">INDEX(asset_mu,1,O$3)+INDEX(asset_rets_norm,$A160,O$3)</f>
        <v>4.5752115385448702E-3</v>
      </c>
      <c r="P160" s="16" cm="1">
        <f t="array" ref="P160">INDEX(asset_mu,1,P$3)+INDEX(asset_rets_norm,$A160,P$3)</f>
        <v>6.2596675037482011E-3</v>
      </c>
      <c r="Q160" s="16" cm="1">
        <f t="array" ref="Q160">INDEX(asset_mu,1,Q$3)+INDEX(asset_rets_norm,$A160,Q$3)</f>
        <v>2.0248701700906408E-4</v>
      </c>
      <c r="R160" s="16" cm="1">
        <f t="array" ref="R160">INDEX(asset_mu,1,R$3)+INDEX(asset_rets_norm,$A160,R$3)</f>
        <v>-5.0586451767334513E-3</v>
      </c>
      <c r="S160" s="16" cm="1">
        <f t="array" ref="S160">INDEX(asset_mu,1,S$3)+INDEX(asset_rets_norm,$A160,S$3)</f>
        <v>-2.2970627447363324E-2</v>
      </c>
      <c r="T160" s="16" cm="1">
        <f t="array" ref="T160">INDEX(asset_mu,1,T$3)+INDEX(asset_rets_norm,$A160,T$3)</f>
        <v>-6.9982792890614497E-3</v>
      </c>
      <c r="U160" s="16" cm="1">
        <f t="array" ref="U160">INDEX(asset_mu,1,U$3)+INDEX(asset_rets_norm,$A160,U$3)</f>
        <v>-6.1610588770625085E-2</v>
      </c>
      <c r="V160" s="16" cm="1">
        <f t="array" ref="V160">INDEX(asset_mu,1,V$3)+INDEX(asset_rets_norm,$A160,V$3)</f>
        <v>2.0439999999998437E-4</v>
      </c>
      <c r="W160" s="16" cm="1">
        <f t="array" ref="W160">INDEX(asset_mu,1,W$3)+INDEX(asset_rets_norm,$A160,W$3)</f>
        <v>5.0591666666665864E-4</v>
      </c>
      <c r="X160" s="16" cm="1">
        <f t="array" ref="X160">INDEX(asset_mu,1,X$3)+INDEX(asset_rets_norm,$A160,X$3)</f>
        <v>5.0599999999994139E-4</v>
      </c>
      <c r="Y160" s="16" cm="1">
        <f t="array" ref="Y160">INDEX(asset_mu,1,Y$3)+INDEX(asset_rets_norm,$A160,Y$3)</f>
        <v>-3.2149999999989408E-4</v>
      </c>
      <c r="Z160" s="19">
        <v>155</v>
      </c>
      <c r="AA160" s="16" cm="1">
        <f t="array" ref="AA160">INDEX(fx_mu,1,AA$3)+INDEX(fx_rets_norm,$A160,AA$3)</f>
        <v>0</v>
      </c>
      <c r="AB160" s="16" cm="1">
        <f t="array" ref="AB160">INDEX(fx_mu,1,AB$3)+INDEX(fx_rets_norm,$A160,AB$3)</f>
        <v>-2.9885773427168659E-2</v>
      </c>
      <c r="AC160" s="16" cm="1">
        <f t="array" ref="AC160">INDEX(fx_mu,1,AC$3)+INDEX(fx_rets_norm,$A160,AC$3)</f>
        <v>-2.306497329253631E-2</v>
      </c>
      <c r="AD160" s="16" cm="1">
        <f t="array" ref="AD160">INDEX(fx_mu,1,AD$3)+INDEX(fx_rets_norm,$A160,AD$3)</f>
        <v>7.334073064003379E-3</v>
      </c>
      <c r="AE160" s="19">
        <v>155</v>
      </c>
      <c r="AF160" s="16">
        <f t="shared" si="78"/>
        <v>0</v>
      </c>
      <c r="AG160" s="19">
        <v>155</v>
      </c>
      <c r="AH160" s="18" cm="1">
        <f t="array" ref="AH160">(1+B160)*(1+INDEX(fx_rets,$AG160,INDEX(fx_ix,1,AH$3)))-1</f>
        <v>2.0439999999988245E-4</v>
      </c>
      <c r="AI160" s="18" cm="1">
        <f t="array" ref="AI160">(1+C160)*(1+INDEX(fx_rets,$AG160,INDEX(fx_ix,1,AI$3)))-1</f>
        <v>-2.8780651637397736E-2</v>
      </c>
      <c r="AJ160" s="18" cm="1">
        <f t="array" ref="AJ160">(1+D160)*(1+INDEX(fx_rets,$AG160,INDEX(fx_ix,1,AJ$3)))-1</f>
        <v>-2.2491227492476229E-2</v>
      </c>
      <c r="AK160" s="18" cm="1">
        <f t="array" ref="AK160">(1+E160)*(1+INDEX(fx_rets,$AG160,INDEX(fx_ix,1,AK$3)))-1</f>
        <v>7.4542228355682916E-3</v>
      </c>
      <c r="AL160" s="18" cm="1">
        <f t="array" ref="AL160">(1+F160)*(1+INDEX(fx_rets,$AG160,INDEX(fx_ix,1,AL$3)))-1</f>
        <v>2.0215965682157666E-4</v>
      </c>
      <c r="AM160" s="18" cm="1">
        <f t="array" ref="AM160">(1+G160)*(1+INDEX(fx_rets,$AG160,INDEX(fx_ix,1,AM$3)))-1</f>
        <v>-2.8445371281144438E-2</v>
      </c>
      <c r="AN160" s="18" cm="1">
        <f t="array" ref="AN160">(1+H160)*(1+INDEX(fx_rets,$AG160,INDEX(fx_ix,1,AN$3)))-1</f>
        <v>-2.2520251737961794E-2</v>
      </c>
      <c r="AO160" s="18" cm="1">
        <f t="array" ref="AO160">(1+I160)*(1+INDEX(fx_rets,$AG160,INDEX(fx_ix,1,AO$3)))-1</f>
        <v>7.4022526614958561E-3</v>
      </c>
      <c r="AP160" s="18" cm="1">
        <f t="array" ref="AP160">(1+J160)*(1+INDEX(fx_rets,$AG160,INDEX(fx_ix,1,AP$3)))-1</f>
        <v>4.9703066262773987E-4</v>
      </c>
      <c r="AQ160" s="18" cm="1">
        <f t="array" ref="AQ160">(1+K160)*(1+INDEX(fx_rets,$AG160,INDEX(fx_ix,1,AQ$3)))-1</f>
        <v>-2.4676112625341307E-2</v>
      </c>
      <c r="AR160" s="18" cm="1">
        <f t="array" ref="AR160">(1+L160)*(1+INDEX(fx_rets,$AG160,INDEX(fx_ix,1,AR$3)))-1</f>
        <v>-2.0767853105189582E-2</v>
      </c>
      <c r="AS160" s="18" cm="1">
        <f t="array" ref="AS160">(1+M160)*(1+INDEX(fx_rets,$AG160,INDEX(fx_ix,1,AS$3)))-1</f>
        <v>7.5737606732031448E-3</v>
      </c>
      <c r="AT160" s="18" cm="1">
        <f t="array" ref="AT160">(1+N160)*(1+INDEX(fx_rets,$AG160,INDEX(fx_ix,1,AT$3)))-1</f>
        <v>2.8146291041684091E-3</v>
      </c>
      <c r="AU160" s="18" cm="1">
        <f t="array" ref="AU160">(1+O160)*(1+INDEX(fx_rets,$AG160,INDEX(fx_ix,1,AU$3)))-1</f>
        <v>-2.5447295624046129E-2</v>
      </c>
      <c r="AV160" s="18" cm="1">
        <f t="array" ref="AV160">(1+P160)*(1+INDEX(fx_rets,$AG160,INDEX(fx_ix,1,AV$3)))-1</f>
        <v>-1.6949684852582192E-2</v>
      </c>
      <c r="AW160" s="18" cm="1">
        <f t="array" ref="AW160">(1+Q160)*(1+INDEX(fx_rets,$AG160,INDEX(fx_ix,1,AW$3)))-1</f>
        <v>7.5380451355897549E-3</v>
      </c>
      <c r="AX160" s="18" cm="1">
        <f t="array" ref="AX160">(1+R160)*(1+INDEX(fx_rets,$AG160,INDEX(fx_ix,1,AX$3)))-1</f>
        <v>-5.0586451767334895E-3</v>
      </c>
      <c r="AY160" s="18" cm="1">
        <f t="array" ref="AY160">(1+S160)*(1+INDEX(fx_rets,$AG160,INDEX(fx_ix,1,AY$3)))-1</f>
        <v>-5.2169905907160197E-2</v>
      </c>
      <c r="AZ160" s="18" cm="1">
        <f t="array" ref="AZ160">(1+T160)*(1+INDEX(fx_rets,$AG160,INDEX(fx_ix,1,AZ$3)))-1</f>
        <v>-2.9901837456701941E-2</v>
      </c>
      <c r="BA160" s="18" cm="1">
        <f t="array" ref="BA160">(1+U160)*(1+INDEX(fx_rets,$AG160,INDEX(fx_ix,1,BA$3)))-1</f>
        <v>-5.4728372266181657E-2</v>
      </c>
      <c r="BB160" s="18" cm="1">
        <f t="array" ref="BB160">(1+V160)*(1+INDEX(fx_rets,$AG160,INDEX(fx_ix,1,BB$3)))-1</f>
        <v>2.0439999999988245E-4</v>
      </c>
      <c r="BC160" s="18" cm="1">
        <f t="array" ref="BC160">(1+W160)*(1+INDEX(fx_rets,$AG160,INDEX(fx_ix,1,BC$3)))-1</f>
        <v>-2.9394976471375123E-2</v>
      </c>
      <c r="BD160" s="18" cm="1">
        <f t="array" ref="BD160">(1+X160)*(1+INDEX(fx_rets,$AG160,INDEX(fx_ix,1,BD$3)))-1</f>
        <v>-2.2570644169022436E-2</v>
      </c>
      <c r="BE160" s="18" cm="1">
        <f t="array" ref="BE160">(1+Y160)*(1+INDEX(fx_rets,$AG160,INDEX(fx_ix,1,BE$3)))-1</f>
        <v>7.0102151595134998E-3</v>
      </c>
      <c r="BF160" s="19">
        <v>155</v>
      </c>
      <c r="BG160" s="18">
        <f t="shared" si="79"/>
        <v>2.0439999999988245E-4</v>
      </c>
      <c r="BH160" s="18">
        <f t="shared" si="80"/>
        <v>-2.8780651637397736E-2</v>
      </c>
      <c r="BI160" s="18">
        <f t="shared" si="81"/>
        <v>-2.2491227492476229E-2</v>
      </c>
      <c r="BJ160" s="18">
        <f t="shared" si="82"/>
        <v>7.4542228355682916E-3</v>
      </c>
      <c r="BK160" s="18">
        <f t="shared" si="83"/>
        <v>2.0215965682157666E-4</v>
      </c>
      <c r="BL160" s="18">
        <f t="shared" si="84"/>
        <v>-2.8445371281144438E-2</v>
      </c>
      <c r="BM160" s="18">
        <f t="shared" si="85"/>
        <v>-2.2520251737961794E-2</v>
      </c>
      <c r="BN160" s="18">
        <f t="shared" si="86"/>
        <v>7.4022526614958561E-3</v>
      </c>
      <c r="BO160" s="18">
        <f t="shared" si="87"/>
        <v>4.9703066262773987E-4</v>
      </c>
      <c r="BP160" s="18">
        <f t="shared" si="88"/>
        <v>-2.4676112625341307E-2</v>
      </c>
      <c r="BQ160" s="18">
        <f t="shared" si="89"/>
        <v>-2.0767853105189582E-2</v>
      </c>
      <c r="BR160" s="18">
        <f t="shared" si="90"/>
        <v>7.5737606732031448E-3</v>
      </c>
      <c r="BS160" s="18">
        <f t="shared" si="91"/>
        <v>2.8146291041684091E-3</v>
      </c>
      <c r="BT160" s="18">
        <f t="shared" si="92"/>
        <v>-2.5447295624046129E-2</v>
      </c>
      <c r="BU160" s="18">
        <f t="shared" si="93"/>
        <v>-1.6949684852582192E-2</v>
      </c>
      <c r="BV160" s="18">
        <f t="shared" si="94"/>
        <v>7.5380451355897549E-3</v>
      </c>
      <c r="BW160" s="18">
        <f t="shared" si="95"/>
        <v>-5.0586451767334895E-3</v>
      </c>
      <c r="BX160" s="18">
        <f t="shared" si="96"/>
        <v>-5.2169905907160197E-2</v>
      </c>
      <c r="BY160" s="18">
        <f t="shared" si="97"/>
        <v>-2.9901837456701941E-2</v>
      </c>
      <c r="BZ160" s="18">
        <f t="shared" si="98"/>
        <v>-5.4728372266181657E-2</v>
      </c>
      <c r="CA160" s="18">
        <f t="shared" si="99"/>
        <v>2.0439999999988245E-4</v>
      </c>
      <c r="CB160" s="18">
        <f t="shared" si="100"/>
        <v>-2.9394976471375123E-2</v>
      </c>
      <c r="CC160" s="18">
        <f t="shared" si="101"/>
        <v>-2.2570644169022436E-2</v>
      </c>
      <c r="CD160" s="18">
        <f t="shared" si="102"/>
        <v>7.0102151595134998E-3</v>
      </c>
      <c r="CE160" s="19">
        <v>155</v>
      </c>
      <c r="CF160" s="18">
        <f t="shared" si="105"/>
        <v>4.9703066262773987E-4</v>
      </c>
      <c r="CG160" s="18">
        <f t="shared" si="105"/>
        <v>4.9703066262773987E-4</v>
      </c>
      <c r="CH160" s="18">
        <f t="shared" si="105"/>
        <v>4.9703066262773987E-4</v>
      </c>
      <c r="CI160" s="18">
        <f t="shared" si="105"/>
        <v>0</v>
      </c>
      <c r="CJ160" s="18">
        <f t="shared" si="105"/>
        <v>0</v>
      </c>
      <c r="CK160" s="24">
        <f t="shared" si="105"/>
        <v>4.9703066262773987E-4</v>
      </c>
      <c r="CL160" s="24">
        <f t="shared" si="105"/>
        <v>0</v>
      </c>
    </row>
    <row r="161" spans="1:90" x14ac:dyDescent="0.2">
      <c r="A161" s="19">
        <v>156</v>
      </c>
      <c r="B161" s="16" cm="1">
        <f t="array" ref="B161">INDEX(asset_mu,1,B$3)+INDEX(asset_rets_norm,$A161,B$3)</f>
        <v>2.2619999999998436E-4</v>
      </c>
      <c r="C161" s="16" cm="1">
        <f t="array" ref="C161">INDEX(asset_mu,1,C$3)+INDEX(asset_rets_norm,$A161,C$3)</f>
        <v>1.0083333333332743E-3</v>
      </c>
      <c r="D161" s="16" cm="1">
        <f t="array" ref="D161">INDEX(asset_mu,1,D$3)+INDEX(asset_rets_norm,$A161,D$3)</f>
        <v>6.1802499999997953E-4</v>
      </c>
      <c r="E161" s="16" cm="1">
        <f t="array" ref="E161">INDEX(asset_mu,1,E$3)+INDEX(asset_rets_norm,$A161,E$3)</f>
        <v>1.197916666666503E-4</v>
      </c>
      <c r="F161" s="16" cm="1">
        <f t="array" ref="F161">INDEX(asset_mu,1,F$3)+INDEX(asset_rets_norm,$A161,F$3)</f>
        <v>5.9156720942876674E-5</v>
      </c>
      <c r="G161" s="16" cm="1">
        <f t="array" ref="G161">INDEX(asset_mu,1,G$3)+INDEX(asset_rets_norm,$A161,G$3)</f>
        <v>3.4802218989464897E-4</v>
      </c>
      <c r="H161" s="16" cm="1">
        <f t="array" ref="H161">INDEX(asset_mu,1,H$3)+INDEX(asset_rets_norm,$A161,H$3)</f>
        <v>5.1949033275702446E-4</v>
      </c>
      <c r="I161" s="16" cm="1">
        <f t="array" ref="I161">INDEX(asset_mu,1,I$3)+INDEX(asset_rets_norm,$A161,I$3)</f>
        <v>6.7678623223349689E-5</v>
      </c>
      <c r="J161" s="16" cm="1">
        <f t="array" ref="J161">INDEX(asset_mu,1,J$3)+INDEX(asset_rets_norm,$A161,J$3)</f>
        <v>5.4194590458913608E-4</v>
      </c>
      <c r="K161" s="16" cm="1">
        <f t="array" ref="K161">INDEX(asset_mu,1,K$3)+INDEX(asset_rets_norm,$A161,K$3)</f>
        <v>2.7576878485067041E-3</v>
      </c>
      <c r="L161" s="16" cm="1">
        <f t="array" ref="L161">INDEX(asset_mu,1,L$3)+INDEX(asset_rets_norm,$A161,L$3)</f>
        <v>4.2754035968475164E-3</v>
      </c>
      <c r="M161" s="16" cm="1">
        <f t="array" ref="M161">INDEX(asset_mu,1,M$3)+INDEX(asset_rets_norm,$A161,M$3)</f>
        <v>2.5857165020425613E-4</v>
      </c>
      <c r="N161" s="16" cm="1">
        <f t="array" ref="N161">INDEX(asset_mu,1,N$3)+INDEX(asset_rets_norm,$A161,N$3)</f>
        <v>3.3451696141574882E-3</v>
      </c>
      <c r="O161" s="16" cm="1">
        <f t="array" ref="O161">INDEX(asset_mu,1,O$3)+INDEX(asset_rets_norm,$A161,O$3)</f>
        <v>1.1696461302913325E-2</v>
      </c>
      <c r="P161" s="16" cm="1">
        <f t="array" ref="P161">INDEX(asset_mu,1,P$3)+INDEX(asset_rets_norm,$A161,P$3)</f>
        <v>1.0135688070631499E-2</v>
      </c>
      <c r="Q161" s="16" cm="1">
        <f t="array" ref="Q161">INDEX(asset_mu,1,Q$3)+INDEX(asset_rets_norm,$A161,Q$3)</f>
        <v>1.9053743465161387E-3</v>
      </c>
      <c r="R161" s="16" cm="1">
        <f t="array" ref="R161">INDEX(asset_mu,1,R$3)+INDEX(asset_rets_norm,$A161,R$3)</f>
        <v>8.5407711554498604E-3</v>
      </c>
      <c r="S161" s="16" cm="1">
        <f t="array" ref="S161">INDEX(asset_mu,1,S$3)+INDEX(asset_rets_norm,$A161,S$3)</f>
        <v>-5.9559823723517192E-3</v>
      </c>
      <c r="T161" s="16" cm="1">
        <f t="array" ref="T161">INDEX(asset_mu,1,T$3)+INDEX(asset_rets_norm,$A161,T$3)</f>
        <v>1.2144395886235658E-2</v>
      </c>
      <c r="U161" s="16" cm="1">
        <f t="array" ref="U161">INDEX(asset_mu,1,U$3)+INDEX(asset_rets_norm,$A161,U$3)</f>
        <v>2.4589162984418548E-3</v>
      </c>
      <c r="V161" s="16" cm="1">
        <f t="array" ref="V161">INDEX(asset_mu,1,V$3)+INDEX(asset_rets_norm,$A161,V$3)</f>
        <v>2.2619999999998436E-4</v>
      </c>
      <c r="W161" s="16" cm="1">
        <f t="array" ref="W161">INDEX(asset_mu,1,W$3)+INDEX(asset_rets_norm,$A161,W$3)</f>
        <v>-7.3750000000008054E-5</v>
      </c>
      <c r="X161" s="16" cm="1">
        <f t="array" ref="X161">INDEX(asset_mu,1,X$3)+INDEX(asset_rets_norm,$A161,X$3)</f>
        <v>4.9749999999994157E-4</v>
      </c>
      <c r="Y161" s="16" cm="1">
        <f t="array" ref="Y161">INDEX(asset_mu,1,Y$3)+INDEX(asset_rets_norm,$A161,Y$3)</f>
        <v>-5.8774999999989413E-4</v>
      </c>
      <c r="Z161" s="19">
        <v>156</v>
      </c>
      <c r="AA161" s="16" cm="1">
        <f t="array" ref="AA161">INDEX(fx_mu,1,AA$3)+INDEX(fx_rets_norm,$A161,AA$3)</f>
        <v>0</v>
      </c>
      <c r="AB161" s="16" cm="1">
        <f t="array" ref="AB161">INDEX(fx_mu,1,AB$3)+INDEX(fx_rets_norm,$A161,AB$3)</f>
        <v>-3.5818143364166742E-2</v>
      </c>
      <c r="AC161" s="16" cm="1">
        <f t="array" ref="AC161">INDEX(fx_mu,1,AC$3)+INDEX(fx_rets_norm,$A161,AC$3)</f>
        <v>-9.6074369706782223E-3</v>
      </c>
      <c r="AD161" s="16" cm="1">
        <f t="array" ref="AD161">INDEX(fx_mu,1,AD$3)+INDEX(fx_rets_norm,$A161,AD$3)</f>
        <v>9.4798398026071616E-3</v>
      </c>
      <c r="AE161" s="19">
        <v>156</v>
      </c>
      <c r="AF161" s="16">
        <f t="shared" si="78"/>
        <v>0</v>
      </c>
      <c r="AG161" s="19">
        <v>156</v>
      </c>
      <c r="AH161" s="18" cm="1">
        <f t="array" ref="AH161">(1+B161)*(1+INDEX(fx_rets,$AG161,INDEX(fx_ix,1,AH$3)))-1</f>
        <v>2.2619999999995422E-4</v>
      </c>
      <c r="AI161" s="18" cm="1">
        <f t="array" ref="AI161">(1+C161)*(1+INDEX(fx_rets,$AG161,INDEX(fx_ix,1,AI$3)))-1</f>
        <v>-3.4845926658725657E-2</v>
      </c>
      <c r="AJ161" s="18" cm="1">
        <f t="array" ref="AJ161">(1+D161)*(1+INDEX(fx_rets,$AG161,INDEX(fx_ix,1,AJ$3)))-1</f>
        <v>-8.995349606911951E-3</v>
      </c>
      <c r="AK161" s="18" cm="1">
        <f t="array" ref="AK161">(1+E161)*(1+INDEX(fx_rets,$AG161,INDEX(fx_ix,1,AK$3)))-1</f>
        <v>9.600767075083505E-3</v>
      </c>
      <c r="AL161" s="18" cm="1">
        <f t="array" ref="AL161">(1+F161)*(1+INDEX(fx_rets,$AG161,INDEX(fx_ix,1,AL$3)))-1</f>
        <v>5.9156720942921126E-5</v>
      </c>
      <c r="AM161" s="18" cm="1">
        <f t="array" ref="AM161">(1+G161)*(1+INDEX(fx_rets,$AG161,INDEX(fx_ix,1,AM$3)))-1</f>
        <v>-3.5482586682963779E-2</v>
      </c>
      <c r="AN161" s="18" cm="1">
        <f t="array" ref="AN161">(1+H161)*(1+INDEX(fx_rets,$AG161,INDEX(fx_ix,1,AN$3)))-1</f>
        <v>-9.0929376085501223E-3</v>
      </c>
      <c r="AO161" s="18" cm="1">
        <f t="array" ref="AO161">(1+I161)*(1+INDEX(fx_rets,$AG161,INDEX(fx_ix,1,AO$3)))-1</f>
        <v>9.5481600083369145E-3</v>
      </c>
      <c r="AP161" s="18" cm="1">
        <f t="array" ref="AP161">(1+J161)*(1+INDEX(fx_rets,$AG161,INDEX(fx_ix,1,AP$3)))-1</f>
        <v>5.4194590458922498E-4</v>
      </c>
      <c r="AQ161" s="18" cm="1">
        <f t="array" ref="AQ161">(1+K161)*(1+INDEX(fx_rets,$AG161,INDEX(fx_ix,1,AQ$3)))-1</f>
        <v>-3.315923077437144E-2</v>
      </c>
      <c r="AR161" s="18" cm="1">
        <f t="array" ref="AR161">(1+L161)*(1+INDEX(fx_rets,$AG161,INDEX(fx_ix,1,AR$3)))-1</f>
        <v>-5.3731090444115726E-3</v>
      </c>
      <c r="AS161" s="18" cm="1">
        <f t="array" ref="AS161">(1+M161)*(1+INDEX(fx_rets,$AG161,INDEX(fx_ix,1,AS$3)))-1</f>
        <v>9.7408626706327883E-3</v>
      </c>
      <c r="AT161" s="18" cm="1">
        <f t="array" ref="AT161">(1+N161)*(1+INDEX(fx_rets,$AG161,INDEX(fx_ix,1,AT$3)))-1</f>
        <v>3.3451696141575393E-3</v>
      </c>
      <c r="AU161" s="18" cm="1">
        <f t="array" ref="AU161">(1+O161)*(1+INDEX(fx_rets,$AG161,INDEX(fx_ix,1,AU$3)))-1</f>
        <v>-2.454062758905462E-2</v>
      </c>
      <c r="AV161" s="18" cm="1">
        <f t="array" ref="AV161">(1+P161)*(1+INDEX(fx_rets,$AG161,INDEX(fx_ix,1,AV$3)))-1</f>
        <v>4.3087311566036846E-4</v>
      </c>
      <c r="AW161" s="18" cm="1">
        <f t="array" ref="AW161">(1+Q161)*(1+INDEX(fx_rets,$AG161,INDEX(fx_ix,1,AW$3)))-1</f>
        <v>1.1403276792692374E-2</v>
      </c>
      <c r="AX161" s="18" cm="1">
        <f t="array" ref="AX161">(1+R161)*(1+INDEX(fx_rets,$AG161,INDEX(fx_ix,1,AX$3)))-1</f>
        <v>8.5407711554499333E-3</v>
      </c>
      <c r="AY161" s="18" cm="1">
        <f t="array" ref="AY161">(1+S161)*(1+INDEX(fx_rets,$AG161,INDEX(fx_ix,1,AY$3)))-1</f>
        <v>-4.1560793506031146E-2</v>
      </c>
      <c r="AZ161" s="18" cm="1">
        <f t="array" ref="AZ161">(1+T161)*(1+INDEX(fx_rets,$AG161,INDEX(fx_ix,1,AZ$3)))-1</f>
        <v>2.4202823975334464E-3</v>
      </c>
      <c r="BA161" s="18" cm="1">
        <f t="array" ref="BA161">(1+U161)*(1+INDEX(fx_rets,$AG161,INDEX(fx_ix,1,BA$3)))-1</f>
        <v>1.1962066233646373E-2</v>
      </c>
      <c r="BB161" s="18" cm="1">
        <f t="array" ref="BB161">(1+V161)*(1+INDEX(fx_rets,$AG161,INDEX(fx_ix,1,BB$3)))-1</f>
        <v>2.2619999999995422E-4</v>
      </c>
      <c r="BC161" s="18" cm="1">
        <f t="array" ref="BC161">(1+W161)*(1+INDEX(fx_rets,$AG161,INDEX(fx_ix,1,BC$3)))-1</f>
        <v>-3.58892517760937E-2</v>
      </c>
      <c r="BD161" s="18" cm="1">
        <f t="array" ref="BD161">(1+X161)*(1+INDEX(fx_rets,$AG161,INDEX(fx_ix,1,BD$3)))-1</f>
        <v>-9.1147166705710658E-3</v>
      </c>
      <c r="BE161" s="18" cm="1">
        <f t="array" ref="BE161">(1+Y161)*(1+INDEX(fx_rets,$AG161,INDEX(fx_ix,1,BE$3)))-1</f>
        <v>8.8865180267634347E-3</v>
      </c>
      <c r="BF161" s="19">
        <v>156</v>
      </c>
      <c r="BG161" s="18">
        <f t="shared" si="79"/>
        <v>2.2619999999995422E-4</v>
      </c>
      <c r="BH161" s="18">
        <f t="shared" si="80"/>
        <v>-3.4845926658725657E-2</v>
      </c>
      <c r="BI161" s="18">
        <f t="shared" si="81"/>
        <v>-8.995349606911951E-3</v>
      </c>
      <c r="BJ161" s="18">
        <f t="shared" si="82"/>
        <v>9.600767075083505E-3</v>
      </c>
      <c r="BK161" s="18">
        <f t="shared" si="83"/>
        <v>5.9156720942921126E-5</v>
      </c>
      <c r="BL161" s="18">
        <f t="shared" si="84"/>
        <v>-3.5482586682963779E-2</v>
      </c>
      <c r="BM161" s="18">
        <f t="shared" si="85"/>
        <v>-9.0929376085501223E-3</v>
      </c>
      <c r="BN161" s="18">
        <f t="shared" si="86"/>
        <v>9.5481600083369145E-3</v>
      </c>
      <c r="BO161" s="18">
        <f t="shared" si="87"/>
        <v>5.4194590458922498E-4</v>
      </c>
      <c r="BP161" s="18">
        <f t="shared" si="88"/>
        <v>-3.315923077437144E-2</v>
      </c>
      <c r="BQ161" s="18">
        <f t="shared" si="89"/>
        <v>-5.3731090444115726E-3</v>
      </c>
      <c r="BR161" s="18">
        <f t="shared" si="90"/>
        <v>9.7408626706327883E-3</v>
      </c>
      <c r="BS161" s="18">
        <f t="shared" si="91"/>
        <v>3.3451696141575393E-3</v>
      </c>
      <c r="BT161" s="18">
        <f t="shared" si="92"/>
        <v>-2.454062758905462E-2</v>
      </c>
      <c r="BU161" s="18">
        <f t="shared" si="93"/>
        <v>4.3087311566036846E-4</v>
      </c>
      <c r="BV161" s="18">
        <f t="shared" si="94"/>
        <v>1.1403276792692374E-2</v>
      </c>
      <c r="BW161" s="18">
        <f t="shared" si="95"/>
        <v>8.5407711554499333E-3</v>
      </c>
      <c r="BX161" s="18">
        <f t="shared" si="96"/>
        <v>-4.1560793506031146E-2</v>
      </c>
      <c r="BY161" s="18">
        <f t="shared" si="97"/>
        <v>2.4202823975334464E-3</v>
      </c>
      <c r="BZ161" s="18">
        <f t="shared" si="98"/>
        <v>1.1962066233646373E-2</v>
      </c>
      <c r="CA161" s="18">
        <f t="shared" si="99"/>
        <v>2.2619999999995422E-4</v>
      </c>
      <c r="CB161" s="18">
        <f t="shared" si="100"/>
        <v>-3.58892517760937E-2</v>
      </c>
      <c r="CC161" s="18">
        <f t="shared" si="101"/>
        <v>-9.1147166705710658E-3</v>
      </c>
      <c r="CD161" s="18">
        <f t="shared" si="102"/>
        <v>8.8865180267634347E-3</v>
      </c>
      <c r="CE161" s="19">
        <v>156</v>
      </c>
      <c r="CF161" s="18">
        <f t="shared" si="105"/>
        <v>5.4194590458922498E-4</v>
      </c>
      <c r="CG161" s="18">
        <f t="shared" si="105"/>
        <v>5.4194590458922498E-4</v>
      </c>
      <c r="CH161" s="18">
        <f t="shared" si="105"/>
        <v>5.4194590458922498E-4</v>
      </c>
      <c r="CI161" s="18">
        <f t="shared" si="105"/>
        <v>0</v>
      </c>
      <c r="CJ161" s="18">
        <f t="shared" si="105"/>
        <v>0</v>
      </c>
      <c r="CK161" s="24">
        <f t="shared" si="105"/>
        <v>5.4194590458922498E-4</v>
      </c>
      <c r="CL161" s="24">
        <f t="shared" si="105"/>
        <v>0</v>
      </c>
    </row>
    <row r="162" spans="1:90" x14ac:dyDescent="0.2">
      <c r="A162" s="19">
        <v>157</v>
      </c>
      <c r="B162" s="16" cm="1">
        <f t="array" ref="B162">INDEX(asset_mu,1,B$3)+INDEX(asset_rets_norm,$A162,B$3)</f>
        <v>2.4608333333331778E-4</v>
      </c>
      <c r="C162" s="16" cm="1">
        <f t="array" ref="C162">INDEX(asset_mu,1,C$3)+INDEX(asset_rets_norm,$A162,C$3)</f>
        <v>8.5333333333327435E-4</v>
      </c>
      <c r="D162" s="16" cm="1">
        <f t="array" ref="D162">INDEX(asset_mu,1,D$3)+INDEX(asset_rets_norm,$A162,D$3)</f>
        <v>6.4182499999997956E-4</v>
      </c>
      <c r="E162" s="16" cm="1">
        <f t="array" ref="E162">INDEX(asset_mu,1,E$3)+INDEX(asset_rets_norm,$A162,E$3)</f>
        <v>1.2024166666665031E-4</v>
      </c>
      <c r="F162" s="16" cm="1">
        <f t="array" ref="F162">INDEX(asset_mu,1,F$3)+INDEX(asset_rets_norm,$A162,F$3)</f>
        <v>1.4295361894474108E-4</v>
      </c>
      <c r="G162" s="16" cm="1">
        <f t="array" ref="G162">INDEX(asset_mu,1,G$3)+INDEX(asset_rets_norm,$A162,G$3)</f>
        <v>-4.1748133510528416E-4</v>
      </c>
      <c r="H162" s="16" cm="1">
        <f t="array" ref="H162">INDEX(asset_mu,1,H$3)+INDEX(asset_rets_norm,$A162,H$3)</f>
        <v>3.7761498376267751E-4</v>
      </c>
      <c r="I162" s="16" cm="1">
        <f t="array" ref="I162">INDEX(asset_mu,1,I$3)+INDEX(asset_rets_norm,$A162,I$3)</f>
        <v>1.5468352717099029E-4</v>
      </c>
      <c r="J162" s="16" cm="1">
        <f t="array" ref="J162">INDEX(asset_mu,1,J$3)+INDEX(asset_rets_norm,$A162,J$3)</f>
        <v>1.1337527303879823E-3</v>
      </c>
      <c r="K162" s="16" cm="1">
        <f t="array" ref="K162">INDEX(asset_mu,1,K$3)+INDEX(asset_rets_norm,$A162,K$3)</f>
        <v>-4.1017565979097081E-4</v>
      </c>
      <c r="L162" s="16" cm="1">
        <f t="array" ref="L162">INDEX(asset_mu,1,L$3)+INDEX(asset_rets_norm,$A162,L$3)</f>
        <v>-3.0386327087762342E-4</v>
      </c>
      <c r="M162" s="16" cm="1">
        <f t="array" ref="M162">INDEX(asset_mu,1,M$3)+INDEX(asset_rets_norm,$A162,M$3)</f>
        <v>2.3782442353447445E-4</v>
      </c>
      <c r="N162" s="16" cm="1">
        <f t="array" ref="N162">INDEX(asset_mu,1,N$3)+INDEX(asset_rets_norm,$A162,N$3)</f>
        <v>6.0805368183535812E-3</v>
      </c>
      <c r="O162" s="16" cm="1">
        <f t="array" ref="O162">INDEX(asset_mu,1,O$3)+INDEX(asset_rets_norm,$A162,O$3)</f>
        <v>2.6558443496164921E-3</v>
      </c>
      <c r="P162" s="16" cm="1">
        <f t="array" ref="P162">INDEX(asset_mu,1,P$3)+INDEX(asset_rets_norm,$A162,P$3)</f>
        <v>1.3649125444924692E-3</v>
      </c>
      <c r="Q162" s="16" cm="1">
        <f t="array" ref="Q162">INDEX(asset_mu,1,Q$3)+INDEX(asset_rets_norm,$A162,Q$3)</f>
        <v>5.5467731647116031E-4</v>
      </c>
      <c r="R162" s="16" cm="1">
        <f t="array" ref="R162">INDEX(asset_mu,1,R$3)+INDEX(asset_rets_norm,$A162,R$3)</f>
        <v>4.3574717122160475E-2</v>
      </c>
      <c r="S162" s="16" cm="1">
        <f t="array" ref="S162">INDEX(asset_mu,1,S$3)+INDEX(asset_rets_norm,$A162,S$3)</f>
        <v>4.321512594159406E-2</v>
      </c>
      <c r="T162" s="16" cm="1">
        <f t="array" ref="T162">INDEX(asset_mu,1,T$3)+INDEX(asset_rets_norm,$A162,T$3)</f>
        <v>1.9620334943685359E-2</v>
      </c>
      <c r="U162" s="16" cm="1">
        <f t="array" ref="U162">INDEX(asset_mu,1,U$3)+INDEX(asset_rets_norm,$A162,U$3)</f>
        <v>4.1058028348915247E-2</v>
      </c>
      <c r="V162" s="16" cm="1">
        <f t="array" ref="V162">INDEX(asset_mu,1,V$3)+INDEX(asset_rets_norm,$A162,V$3)</f>
        <v>2.4608333333331778E-4</v>
      </c>
      <c r="W162" s="16" cm="1">
        <f t="array" ref="W162">INDEX(asset_mu,1,W$3)+INDEX(asset_rets_norm,$A162,W$3)</f>
        <v>3.916666666665871E-5</v>
      </c>
      <c r="X162" s="16" cm="1">
        <f t="array" ref="X162">INDEX(asset_mu,1,X$3)+INDEX(asset_rets_norm,$A162,X$3)</f>
        <v>4.9991666666660819E-4</v>
      </c>
      <c r="Y162" s="16" cm="1">
        <f t="array" ref="Y162">INDEX(asset_mu,1,Y$3)+INDEX(asset_rets_norm,$A162,Y$3)</f>
        <v>-1.8216666666656079E-4</v>
      </c>
      <c r="Z162" s="19">
        <v>157</v>
      </c>
      <c r="AA162" s="16" cm="1">
        <f t="array" ref="AA162">INDEX(fx_mu,1,AA$3)+INDEX(fx_rets_norm,$A162,AA$3)</f>
        <v>0</v>
      </c>
      <c r="AB162" s="16" cm="1">
        <f t="array" ref="AB162">INDEX(fx_mu,1,AB$3)+INDEX(fx_rets_norm,$A162,AB$3)</f>
        <v>9.2505055553659191E-3</v>
      </c>
      <c r="AC162" s="16" cm="1">
        <f t="array" ref="AC162">INDEX(fx_mu,1,AC$3)+INDEX(fx_rets_norm,$A162,AC$3)</f>
        <v>1.4988770604252639E-2</v>
      </c>
      <c r="AD162" s="16" cm="1">
        <f t="array" ref="AD162">INDEX(fx_mu,1,AD$3)+INDEX(fx_rets_norm,$A162,AD$3)</f>
        <v>8.6395120773513877E-3</v>
      </c>
      <c r="AE162" s="19">
        <v>157</v>
      </c>
      <c r="AF162" s="16">
        <f t="shared" si="78"/>
        <v>0</v>
      </c>
      <c r="AG162" s="19">
        <v>157</v>
      </c>
      <c r="AH162" s="18" cm="1">
        <f t="array" ref="AH162">(1+B162)*(1+INDEX(fx_rets,$AG162,INDEX(fx_ix,1,AH$3)))-1</f>
        <v>2.4608333333331345E-4</v>
      </c>
      <c r="AI162" s="18" cm="1">
        <f t="array" ref="AI162">(1+C162)*(1+INDEX(fx_rets,$AG162,INDEX(fx_ix,1,AI$3)))-1</f>
        <v>1.0111732653439898E-2</v>
      </c>
      <c r="AJ162" s="18" cm="1">
        <f t="array" ref="AJ162">(1+D162)*(1+INDEX(fx_rets,$AG162,INDEX(fx_ix,1,AJ$3)))-1</f>
        <v>1.5640215771945742E-2</v>
      </c>
      <c r="AK162" s="18" cm="1">
        <f t="array" ref="AK162">(1+E162)*(1+INDEX(fx_rets,$AG162,INDEX(fx_ix,1,AK$3)))-1</f>
        <v>8.7607925733494962E-3</v>
      </c>
      <c r="AL162" s="18" cm="1">
        <f t="array" ref="AL162">(1+F162)*(1+INDEX(fx_rets,$AG162,INDEX(fx_ix,1,AL$3)))-1</f>
        <v>1.4295361894478553E-4</v>
      </c>
      <c r="AM162" s="18" cm="1">
        <f t="array" ref="AM162">(1+G162)*(1+INDEX(fx_rets,$AG162,INDEX(fx_ix,1,AM$3)))-1</f>
        <v>8.8291623068510461E-3</v>
      </c>
      <c r="AN162" s="18" cm="1">
        <f t="array" ref="AN162">(1+H162)*(1+INDEX(fx_rets,$AG162,INDEX(fx_ix,1,AN$3)))-1</f>
        <v>1.5372045572383586E-2</v>
      </c>
      <c r="AO162" s="18" cm="1">
        <f t="array" ref="AO162">(1+I162)*(1+INDEX(fx_rets,$AG162,INDEX(fx_ix,1,AO$3)))-1</f>
        <v>8.7955319947237154E-3</v>
      </c>
      <c r="AP162" s="18" cm="1">
        <f t="array" ref="AP162">(1+J162)*(1+INDEX(fx_rets,$AG162,INDEX(fx_ix,1,AP$3)))-1</f>
        <v>1.1337527303880712E-3</v>
      </c>
      <c r="AQ162" s="18" cm="1">
        <f t="array" ref="AQ162">(1+K162)*(1+INDEX(fx_rets,$AG162,INDEX(fx_ix,1,AQ$3)))-1</f>
        <v>8.8365355633555076E-3</v>
      </c>
      <c r="AR162" s="18" cm="1">
        <f t="array" ref="AR162">(1+L162)*(1+INDEX(fx_rets,$AG162,INDEX(fx_ix,1,AR$3)))-1</f>
        <v>1.4680352796512697E-2</v>
      </c>
      <c r="AS162" s="18" cm="1">
        <f t="array" ref="AS162">(1+M162)*(1+INDEX(fx_rets,$AG162,INDEX(fx_ix,1,AS$3)))-1</f>
        <v>8.8793911878652931E-3</v>
      </c>
      <c r="AT162" s="18" cm="1">
        <f t="array" ref="AT162">(1+N162)*(1+INDEX(fx_rets,$AG162,INDEX(fx_ix,1,AT$3)))-1</f>
        <v>6.0805368183536324E-3</v>
      </c>
      <c r="AU162" s="18" cm="1">
        <f t="array" ref="AU162">(1+O162)*(1+INDEX(fx_rets,$AG162,INDEX(fx_ix,1,AU$3)))-1</f>
        <v>1.1930917807892794E-2</v>
      </c>
      <c r="AV162" s="18" cm="1">
        <f t="array" ref="AV162">(1+P162)*(1+INDEX(fx_rets,$AG162,INDEX(fx_ix,1,AV$3)))-1</f>
        <v>1.6374141509769347E-2</v>
      </c>
      <c r="AW162" s="18" cm="1">
        <f t="array" ref="AW162">(1+Q162)*(1+INDEX(fx_rets,$AG162,INDEX(fx_ix,1,AW$3)))-1</f>
        <v>9.1989815351971593E-3</v>
      </c>
      <c r="AX162" s="18" cm="1">
        <f t="array" ref="AX162">(1+R162)*(1+INDEX(fx_rets,$AG162,INDEX(fx_ix,1,AX$3)))-1</f>
        <v>4.3574717122160544E-2</v>
      </c>
      <c r="AY162" s="18" cm="1">
        <f t="array" ref="AY162">(1+S162)*(1+INDEX(fx_rets,$AG162,INDEX(fx_ix,1,AY$3)))-1</f>
        <v>5.2865393259558635E-2</v>
      </c>
      <c r="AZ162" s="18" cm="1">
        <f t="array" ref="AZ162">(1+T162)*(1+INDEX(fx_rets,$AG162,INDEX(fx_ix,1,AZ$3)))-1</f>
        <v>3.490319024758759E-2</v>
      </c>
      <c r="BA162" s="18" cm="1">
        <f t="array" ref="BA162">(1+U162)*(1+INDEX(fx_rets,$AG162,INDEX(fx_ix,1,BA$3)))-1</f>
        <v>5.0052261758059435E-2</v>
      </c>
      <c r="BB162" s="18" cm="1">
        <f t="array" ref="BB162">(1+V162)*(1+INDEX(fx_rets,$AG162,INDEX(fx_ix,1,BB$3)))-1</f>
        <v>2.4608333333331345E-4</v>
      </c>
      <c r="BC162" s="18" cm="1">
        <f t="array" ref="BC162">(1+W162)*(1+INDEX(fx_rets,$AG162,INDEX(fx_ix,1,BC$3)))-1</f>
        <v>9.29003453350008E-3</v>
      </c>
      <c r="BD162" s="18" cm="1">
        <f t="array" ref="BD162">(1+X162)*(1+INDEX(fx_rets,$AG162,INDEX(fx_ix,1,BD$3)))-1</f>
        <v>1.5496180407157167E-2</v>
      </c>
      <c r="BE162" s="18" cm="1">
        <f t="array" ref="BE162">(1+Y162)*(1+INDEX(fx_rets,$AG162,INDEX(fx_ix,1,BE$3)))-1</f>
        <v>8.4557715795681165E-3</v>
      </c>
      <c r="BF162" s="19">
        <v>157</v>
      </c>
      <c r="BG162" s="18">
        <f t="shared" si="79"/>
        <v>2.4608333333331345E-4</v>
      </c>
      <c r="BH162" s="18">
        <f t="shared" si="80"/>
        <v>1.0111732653439898E-2</v>
      </c>
      <c r="BI162" s="18">
        <f t="shared" si="81"/>
        <v>1.5640215771945742E-2</v>
      </c>
      <c r="BJ162" s="18">
        <f t="shared" si="82"/>
        <v>8.7607925733494962E-3</v>
      </c>
      <c r="BK162" s="18">
        <f t="shared" si="83"/>
        <v>1.4295361894478553E-4</v>
      </c>
      <c r="BL162" s="18">
        <f t="shared" si="84"/>
        <v>8.8291623068510461E-3</v>
      </c>
      <c r="BM162" s="18">
        <f t="shared" si="85"/>
        <v>1.5372045572383586E-2</v>
      </c>
      <c r="BN162" s="18">
        <f t="shared" si="86"/>
        <v>8.7955319947237154E-3</v>
      </c>
      <c r="BO162" s="18">
        <f t="shared" si="87"/>
        <v>1.1337527303880712E-3</v>
      </c>
      <c r="BP162" s="18">
        <f t="shared" si="88"/>
        <v>8.8365355633555076E-3</v>
      </c>
      <c r="BQ162" s="18">
        <f t="shared" si="89"/>
        <v>1.4680352796512697E-2</v>
      </c>
      <c r="BR162" s="18">
        <f t="shared" si="90"/>
        <v>8.8793911878652931E-3</v>
      </c>
      <c r="BS162" s="18">
        <f t="shared" si="91"/>
        <v>6.0805368183536324E-3</v>
      </c>
      <c r="BT162" s="18">
        <f t="shared" si="92"/>
        <v>1.1930917807892794E-2</v>
      </c>
      <c r="BU162" s="18">
        <f t="shared" si="93"/>
        <v>1.6374141509769347E-2</v>
      </c>
      <c r="BV162" s="18">
        <f t="shared" si="94"/>
        <v>9.1989815351971593E-3</v>
      </c>
      <c r="BW162" s="18">
        <f t="shared" si="95"/>
        <v>4.3574717122160544E-2</v>
      </c>
      <c r="BX162" s="18">
        <f t="shared" si="96"/>
        <v>5.2865393259558635E-2</v>
      </c>
      <c r="BY162" s="18">
        <f t="shared" si="97"/>
        <v>3.490319024758759E-2</v>
      </c>
      <c r="BZ162" s="18">
        <f t="shared" si="98"/>
        <v>5.0052261758059435E-2</v>
      </c>
      <c r="CA162" s="18">
        <f t="shared" si="99"/>
        <v>2.4608333333331345E-4</v>
      </c>
      <c r="CB162" s="18">
        <f t="shared" si="100"/>
        <v>9.29003453350008E-3</v>
      </c>
      <c r="CC162" s="18">
        <f t="shared" si="101"/>
        <v>1.5496180407157167E-2</v>
      </c>
      <c r="CD162" s="18">
        <f t="shared" si="102"/>
        <v>8.4557715795681165E-3</v>
      </c>
      <c r="CE162" s="19">
        <v>157</v>
      </c>
      <c r="CF162" s="18">
        <f t="shared" si="105"/>
        <v>1.1337527303880712E-3</v>
      </c>
      <c r="CG162" s="18">
        <f t="shared" si="105"/>
        <v>1.1337527303880712E-3</v>
      </c>
      <c r="CH162" s="18">
        <f t="shared" si="105"/>
        <v>1.1337527303880712E-3</v>
      </c>
      <c r="CI162" s="18">
        <f t="shared" si="105"/>
        <v>0</v>
      </c>
      <c r="CJ162" s="18">
        <f t="shared" si="105"/>
        <v>0</v>
      </c>
      <c r="CK162" s="24">
        <f t="shared" si="105"/>
        <v>1.1337527303880712E-3</v>
      </c>
      <c r="CL162" s="24">
        <f t="shared" si="105"/>
        <v>0</v>
      </c>
    </row>
    <row r="163" spans="1:90" x14ac:dyDescent="0.2">
      <c r="A163" s="19">
        <v>158</v>
      </c>
      <c r="B163" s="16" cm="1">
        <f t="array" ref="B163">INDEX(asset_mu,1,B$3)+INDEX(asset_rets_norm,$A163,B$3)</f>
        <v>2.2062499999998429E-4</v>
      </c>
      <c r="C163" s="16" cm="1">
        <f t="array" ref="C163">INDEX(asset_mu,1,C$3)+INDEX(asset_rets_norm,$A163,C$3)</f>
        <v>5.9416666666660769E-4</v>
      </c>
      <c r="D163" s="16" cm="1">
        <f t="array" ref="D163">INDEX(asset_mu,1,D$3)+INDEX(asset_rets_norm,$A163,D$3)</f>
        <v>6.4041666666664636E-4</v>
      </c>
      <c r="E163" s="16" cm="1">
        <f t="array" ref="E163">INDEX(asset_mu,1,E$3)+INDEX(asset_rets_norm,$A163,E$3)</f>
        <v>1.2024166666665031E-4</v>
      </c>
      <c r="F163" s="16" cm="1">
        <f t="array" ref="F163">INDEX(asset_mu,1,F$3)+INDEX(asset_rets_norm,$A163,F$3)</f>
        <v>-1.133608027916067E-4</v>
      </c>
      <c r="G163" s="16" cm="1">
        <f t="array" ref="G163">INDEX(asset_mu,1,G$3)+INDEX(asset_rets_norm,$A163,G$3)</f>
        <v>-3.2020270223227397E-4</v>
      </c>
      <c r="H163" s="16" cm="1">
        <f t="array" ref="H163">INDEX(asset_mu,1,H$3)+INDEX(asset_rets_norm,$A163,H$3)</f>
        <v>1.698626000301818E-4</v>
      </c>
      <c r="I163" s="16" cm="1">
        <f t="array" ref="I163">INDEX(asset_mu,1,I$3)+INDEX(asset_rets_norm,$A163,I$3)</f>
        <v>8.6996027181346548E-5</v>
      </c>
      <c r="J163" s="16" cm="1">
        <f t="array" ref="J163">INDEX(asset_mu,1,J$3)+INDEX(asset_rets_norm,$A163,J$3)</f>
        <v>-1.4082925712345152E-3</v>
      </c>
      <c r="K163" s="16" cm="1">
        <f t="array" ref="K163">INDEX(asset_mu,1,K$3)+INDEX(asset_rets_norm,$A163,K$3)</f>
        <v>-2.9192255790257159E-4</v>
      </c>
      <c r="L163" s="16" cm="1">
        <f t="array" ref="L163">INDEX(asset_mu,1,L$3)+INDEX(asset_rets_norm,$A163,L$3)</f>
        <v>-8.8069195889285299E-4</v>
      </c>
      <c r="M163" s="16" cm="1">
        <f t="array" ref="M163">INDEX(asset_mu,1,M$3)+INDEX(asset_rets_norm,$A163,M$3)</f>
        <v>6.7712156141130062E-4</v>
      </c>
      <c r="N163" s="16" cm="1">
        <f t="array" ref="N163">INDEX(asset_mu,1,N$3)+INDEX(asset_rets_norm,$A163,N$3)</f>
        <v>-5.2399206134551811E-3</v>
      </c>
      <c r="O163" s="16" cm="1">
        <f t="array" ref="O163">INDEX(asset_mu,1,O$3)+INDEX(asset_rets_norm,$A163,O$3)</f>
        <v>2.9336734693871571E-4</v>
      </c>
      <c r="P163" s="16" cm="1">
        <f t="array" ref="P163">INDEX(asset_mu,1,P$3)+INDEX(asset_rets_norm,$A163,P$3)</f>
        <v>-6.8605661132181781E-5</v>
      </c>
      <c r="Q163" s="16" cm="1">
        <f t="array" ref="Q163">INDEX(asset_mu,1,Q$3)+INDEX(asset_rets_norm,$A163,Q$3)</f>
        <v>2.1580825139880543E-3</v>
      </c>
      <c r="R163" s="16" cm="1">
        <f t="array" ref="R163">INDEX(asset_mu,1,R$3)+INDEX(asset_rets_norm,$A163,R$3)</f>
        <v>4.0589449943234143E-2</v>
      </c>
      <c r="S163" s="16" cm="1">
        <f t="array" ref="S163">INDEX(asset_mu,1,S$3)+INDEX(asset_rets_norm,$A163,S$3)</f>
        <v>3.9496660680443454E-2</v>
      </c>
      <c r="T163" s="16" cm="1">
        <f t="array" ref="T163">INDEX(asset_mu,1,T$3)+INDEX(asset_rets_norm,$A163,T$3)</f>
        <v>3.3423624641606794E-2</v>
      </c>
      <c r="U163" s="16" cm="1">
        <f t="array" ref="U163">INDEX(asset_mu,1,U$3)+INDEX(asset_rets_norm,$A163,U$3)</f>
        <v>0.10459857472470913</v>
      </c>
      <c r="V163" s="16" cm="1">
        <f t="array" ref="V163">INDEX(asset_mu,1,V$3)+INDEX(asset_rets_norm,$A163,V$3)</f>
        <v>2.2062499999998429E-4</v>
      </c>
      <c r="W163" s="16" cm="1">
        <f t="array" ref="W163">INDEX(asset_mu,1,W$3)+INDEX(asset_rets_norm,$A163,W$3)</f>
        <v>1.6533333333332528E-4</v>
      </c>
      <c r="X163" s="16" cm="1">
        <f t="array" ref="X163">INDEX(asset_mu,1,X$3)+INDEX(asset_rets_norm,$A163,X$3)</f>
        <v>4.5849999999994159E-4</v>
      </c>
      <c r="Y163" s="16" cm="1">
        <f t="array" ref="Y163">INDEX(asset_mu,1,Y$3)+INDEX(asset_rets_norm,$A163,Y$3)</f>
        <v>-8.5333333333227466E-5</v>
      </c>
      <c r="Z163" s="19">
        <v>158</v>
      </c>
      <c r="AA163" s="16" cm="1">
        <f t="array" ref="AA163">INDEX(fx_mu,1,AA$3)+INDEX(fx_rets_norm,$A163,AA$3)</f>
        <v>0</v>
      </c>
      <c r="AB163" s="16" cm="1">
        <f t="array" ref="AB163">INDEX(fx_mu,1,AB$3)+INDEX(fx_rets_norm,$A163,AB$3)</f>
        <v>1.8348701071234354E-2</v>
      </c>
      <c r="AC163" s="16" cm="1">
        <f t="array" ref="AC163">INDEX(fx_mu,1,AC$3)+INDEX(fx_rets_norm,$A163,AC$3)</f>
        <v>1.0672270942325708E-2</v>
      </c>
      <c r="AD163" s="16" cm="1">
        <f t="array" ref="AD163">INDEX(fx_mu,1,AD$3)+INDEX(fx_rets_norm,$A163,AD$3)</f>
        <v>-5.9887281012121242E-2</v>
      </c>
      <c r="AE163" s="19">
        <v>158</v>
      </c>
      <c r="AF163" s="16">
        <f t="shared" si="78"/>
        <v>0</v>
      </c>
      <c r="AG163" s="19">
        <v>158</v>
      </c>
      <c r="AH163" s="18" cm="1">
        <f t="array" ref="AH163">(1+B163)*(1+INDEX(fx_rets,$AG163,INDEX(fx_ix,1,AH$3)))-1</f>
        <v>2.2062500000008534E-4</v>
      </c>
      <c r="AI163" s="18" cm="1">
        <f t="array" ref="AI163">(1+C163)*(1+INDEX(fx_rets,$AG163,INDEX(fx_ix,1,AI$3)))-1</f>
        <v>1.8953769924454189E-2</v>
      </c>
      <c r="AJ163" s="18" cm="1">
        <f t="array" ref="AJ163">(1+D163)*(1+INDEX(fx_rets,$AG163,INDEX(fx_ix,1,AJ$3)))-1</f>
        <v>1.1319522309175101E-2</v>
      </c>
      <c r="AK163" s="18" cm="1">
        <f t="array" ref="AK163">(1+E163)*(1+INDEX(fx_rets,$AG163,INDEX(fx_ix,1,AK$3)))-1</f>
        <v>-5.9774240291935676E-2</v>
      </c>
      <c r="AL163" s="18" cm="1">
        <f t="array" ref="AL163">(1+F163)*(1+INDEX(fx_rets,$AG163,INDEX(fx_ix,1,AL$3)))-1</f>
        <v>-1.1336080279156224E-4</v>
      </c>
      <c r="AM163" s="18" cm="1">
        <f t="array" ref="AM163">(1+G163)*(1+INDEX(fx_rets,$AG163,INDEX(fx_ix,1,AM$3)))-1</f>
        <v>1.802262306533664E-2</v>
      </c>
      <c r="AN163" s="18" cm="1">
        <f t="array" ref="AN163">(1+H163)*(1+INDEX(fx_rets,$AG163,INDEX(fx_ix,1,AN$3)))-1</f>
        <v>1.0843946362046442E-2</v>
      </c>
      <c r="AO163" s="18" cm="1">
        <f t="array" ref="AO163">(1+I163)*(1+INDEX(fx_rets,$AG163,INDEX(fx_ix,1,AO$3)))-1</f>
        <v>-5.9805494940466608E-2</v>
      </c>
      <c r="AP163" s="18" cm="1">
        <f t="array" ref="AP163">(1+J163)*(1+INDEX(fx_rets,$AG163,INDEX(fx_ix,1,AP$3)))-1</f>
        <v>-1.4082925712345373E-3</v>
      </c>
      <c r="AQ163" s="18" cm="1">
        <f t="array" ref="AQ163">(1+K163)*(1+INDEX(fx_rets,$AG163,INDEX(fx_ix,1,AQ$3)))-1</f>
        <v>1.8051422113581017E-2</v>
      </c>
      <c r="AR163" s="18" cm="1">
        <f t="array" ref="AR163">(1+L163)*(1+INDEX(fx_rets,$AG163,INDEX(fx_ix,1,AR$3)))-1</f>
        <v>9.7821800002309001E-3</v>
      </c>
      <c r="AS163" s="18" cm="1">
        <f t="array" ref="AS163">(1+M163)*(1+INDEX(fx_rets,$AG163,INDEX(fx_ix,1,AS$3)))-1</f>
        <v>-5.925071041993768E-2</v>
      </c>
      <c r="AT163" s="18" cm="1">
        <f t="array" ref="AT163">(1+N163)*(1+INDEX(fx_rets,$AG163,INDEX(fx_ix,1,AT$3)))-1</f>
        <v>-5.2399206134551291E-3</v>
      </c>
      <c r="AU163" s="18" cm="1">
        <f t="array" ref="AU163">(1+O163)*(1+INDEX(fx_rets,$AG163,INDEX(fx_ix,1,AU$3)))-1</f>
        <v>1.8647451327926223E-2</v>
      </c>
      <c r="AV163" s="18" cm="1">
        <f t="array" ref="AV163">(1+P163)*(1+INDEX(fx_rets,$AG163,INDEX(fx_ix,1,AV$3)))-1</f>
        <v>1.0602933102989764E-2</v>
      </c>
      <c r="AW163" s="18" cm="1">
        <f t="array" ref="AW163">(1+Q163)*(1+INDEX(fx_rets,$AG163,INDEX(fx_ix,1,AW$3)))-1</f>
        <v>-5.785844019209585E-2</v>
      </c>
      <c r="AX163" s="18" cm="1">
        <f t="array" ref="AX163">(1+R163)*(1+INDEX(fx_rets,$AG163,INDEX(fx_ix,1,AX$3)))-1</f>
        <v>4.0589449943234213E-2</v>
      </c>
      <c r="AY163" s="18" cm="1">
        <f t="array" ref="AY163">(1+S163)*(1+INDEX(fx_rets,$AG163,INDEX(fx_ix,1,AY$3)))-1</f>
        <v>5.8570074171815367E-2</v>
      </c>
      <c r="AZ163" s="18" cm="1">
        <f t="array" ref="AZ163">(1+T163)*(1+INDEX(fx_rets,$AG163,INDEX(fx_ix,1,AZ$3)))-1</f>
        <v>4.4452601561982386E-2</v>
      </c>
      <c r="BA163" s="18" cm="1">
        <f t="array" ref="BA163">(1+U163)*(1+INDEX(fx_rets,$AG163,INDEX(fx_ix,1,BA$3)))-1</f>
        <v>3.8447169474581822E-2</v>
      </c>
      <c r="BB163" s="18" cm="1">
        <f t="array" ref="BB163">(1+V163)*(1+INDEX(fx_rets,$AG163,INDEX(fx_ix,1,BB$3)))-1</f>
        <v>2.2062500000008534E-4</v>
      </c>
      <c r="BC163" s="18" cm="1">
        <f t="array" ref="BC163">(1+W163)*(1+INDEX(fx_rets,$AG163,INDEX(fx_ix,1,BC$3)))-1</f>
        <v>1.8517068056478125E-2</v>
      </c>
      <c r="BD163" s="18" cm="1">
        <f t="array" ref="BD163">(1+X163)*(1+INDEX(fx_rets,$AG163,INDEX(fx_ix,1,BD$3)))-1</f>
        <v>1.1135664178552718E-2</v>
      </c>
      <c r="BE163" s="18" cm="1">
        <f t="array" ref="BE163">(1+Y163)*(1+INDEX(fx_rets,$AG163,INDEX(fx_ix,1,BE$3)))-1</f>
        <v>-5.9967503964141522E-2</v>
      </c>
      <c r="BF163" s="19">
        <v>158</v>
      </c>
      <c r="BG163" s="18">
        <f t="shared" si="79"/>
        <v>2.2062500000008534E-4</v>
      </c>
      <c r="BH163" s="18">
        <f t="shared" si="80"/>
        <v>1.8953769924454189E-2</v>
      </c>
      <c r="BI163" s="18">
        <f t="shared" si="81"/>
        <v>1.1319522309175101E-2</v>
      </c>
      <c r="BJ163" s="18">
        <f t="shared" si="82"/>
        <v>-5.9774240291935676E-2</v>
      </c>
      <c r="BK163" s="18">
        <f t="shared" si="83"/>
        <v>-1.1336080279156224E-4</v>
      </c>
      <c r="BL163" s="18">
        <f t="shared" si="84"/>
        <v>1.802262306533664E-2</v>
      </c>
      <c r="BM163" s="18">
        <f t="shared" si="85"/>
        <v>1.0843946362046442E-2</v>
      </c>
      <c r="BN163" s="18">
        <f t="shared" si="86"/>
        <v>-5.9805494940466608E-2</v>
      </c>
      <c r="BO163" s="18">
        <f t="shared" si="87"/>
        <v>-1.4082925712345373E-3</v>
      </c>
      <c r="BP163" s="18">
        <f t="shared" si="88"/>
        <v>1.8051422113581017E-2</v>
      </c>
      <c r="BQ163" s="18">
        <f t="shared" si="89"/>
        <v>9.7821800002309001E-3</v>
      </c>
      <c r="BR163" s="18">
        <f t="shared" si="90"/>
        <v>-5.925071041993768E-2</v>
      </c>
      <c r="BS163" s="18">
        <f t="shared" si="91"/>
        <v>-5.2399206134551291E-3</v>
      </c>
      <c r="BT163" s="18">
        <f t="shared" si="92"/>
        <v>1.8647451327926223E-2</v>
      </c>
      <c r="BU163" s="18">
        <f t="shared" si="93"/>
        <v>1.0602933102989764E-2</v>
      </c>
      <c r="BV163" s="18">
        <f t="shared" si="94"/>
        <v>-5.785844019209585E-2</v>
      </c>
      <c r="BW163" s="18">
        <f t="shared" si="95"/>
        <v>4.0589449943234213E-2</v>
      </c>
      <c r="BX163" s="18">
        <f t="shared" si="96"/>
        <v>5.8570074171815367E-2</v>
      </c>
      <c r="BY163" s="18">
        <f t="shared" si="97"/>
        <v>4.4452601561982386E-2</v>
      </c>
      <c r="BZ163" s="18">
        <f t="shared" si="98"/>
        <v>3.8447169474581822E-2</v>
      </c>
      <c r="CA163" s="18">
        <f t="shared" si="99"/>
        <v>2.2062500000008534E-4</v>
      </c>
      <c r="CB163" s="18">
        <f t="shared" si="100"/>
        <v>1.8517068056478125E-2</v>
      </c>
      <c r="CC163" s="18">
        <f t="shared" si="101"/>
        <v>1.1135664178552718E-2</v>
      </c>
      <c r="CD163" s="18">
        <f t="shared" si="102"/>
        <v>-5.9967503964141522E-2</v>
      </c>
      <c r="CE163" s="19">
        <v>158</v>
      </c>
      <c r="CF163" s="18">
        <f t="shared" si="105"/>
        <v>-1.4082925712345373E-3</v>
      </c>
      <c r="CG163" s="18">
        <f t="shared" si="105"/>
        <v>-1.4082925712345373E-3</v>
      </c>
      <c r="CH163" s="18">
        <f t="shared" si="105"/>
        <v>-1.4082925712345373E-3</v>
      </c>
      <c r="CI163" s="18">
        <f t="shared" si="105"/>
        <v>0</v>
      </c>
      <c r="CJ163" s="18">
        <f t="shared" si="105"/>
        <v>0</v>
      </c>
      <c r="CK163" s="24">
        <f t="shared" si="105"/>
        <v>-1.4082925712345373E-3</v>
      </c>
      <c r="CL163" s="24">
        <f t="shared" si="105"/>
        <v>0</v>
      </c>
    </row>
    <row r="164" spans="1:90" x14ac:dyDescent="0.2">
      <c r="A164" s="19">
        <v>159</v>
      </c>
      <c r="B164" s="16" cm="1">
        <f t="array" ref="B164">INDEX(asset_mu,1,B$3)+INDEX(asset_rets_norm,$A164,B$3)</f>
        <v>2.0291666666665117E-4</v>
      </c>
      <c r="C164" s="16" cm="1">
        <f t="array" ref="C164">INDEX(asset_mu,1,C$3)+INDEX(asset_rets_norm,$A164,C$3)</f>
        <v>4.6999999999994095E-4</v>
      </c>
      <c r="D164" s="16" cm="1">
        <f t="array" ref="D164">INDEX(asset_mu,1,D$3)+INDEX(asset_rets_norm,$A164,D$3)</f>
        <v>6.1515833333331297E-4</v>
      </c>
      <c r="E164" s="16" cm="1">
        <f t="array" ref="E164">INDEX(asset_mu,1,E$3)+INDEX(asset_rets_norm,$A164,E$3)</f>
        <v>1.2024166666665031E-4</v>
      </c>
      <c r="F164" s="16" cm="1">
        <f t="array" ref="F164">INDEX(asset_mu,1,F$3)+INDEX(asset_rets_norm,$A164,F$3)</f>
        <v>8.3797918853889498E-5</v>
      </c>
      <c r="G164" s="16" cm="1">
        <f t="array" ref="G164">INDEX(asset_mu,1,G$3)+INDEX(asset_rets_norm,$A164,G$3)</f>
        <v>2.0193158001018509E-4</v>
      </c>
      <c r="H164" s="16" cm="1">
        <f t="array" ref="H164">INDEX(asset_mu,1,H$3)+INDEX(asset_rets_norm,$A164,H$3)</f>
        <v>1.8870416847496471E-4</v>
      </c>
      <c r="I164" s="16" cm="1">
        <f t="array" ref="I164">INDEX(asset_mu,1,I$3)+INDEX(asset_rets_norm,$A164,I$3)</f>
        <v>1.0631922831563797E-4</v>
      </c>
      <c r="J164" s="16" cm="1">
        <f t="array" ref="J164">INDEX(asset_mu,1,J$3)+INDEX(asset_rets_norm,$A164,J$3)</f>
        <v>-5.6304910567270836E-4</v>
      </c>
      <c r="K164" s="16" cm="1">
        <f t="array" ref="K164">INDEX(asset_mu,1,K$3)+INDEX(asset_rets_norm,$A164,K$3)</f>
        <v>1.5977785368746756E-4</v>
      </c>
      <c r="L164" s="16" cm="1">
        <f t="array" ref="L164">INDEX(asset_mu,1,L$3)+INDEX(asset_rets_norm,$A164,L$3)</f>
        <v>2.9798307580940599E-4</v>
      </c>
      <c r="M164" s="16" cm="1">
        <f t="array" ref="M164">INDEX(asset_mu,1,M$3)+INDEX(asset_rets_norm,$A164,M$3)</f>
        <v>-4.648832368271135E-5</v>
      </c>
      <c r="N164" s="16" cm="1">
        <f t="array" ref="N164">INDEX(asset_mu,1,N$3)+INDEX(asset_rets_norm,$A164,N$3)</f>
        <v>-4.3183410305641058E-3</v>
      </c>
      <c r="O164" s="16" cm="1">
        <f t="array" ref="O164">INDEX(asset_mu,1,O$3)+INDEX(asset_rets_norm,$A164,O$3)</f>
        <v>5.801869349552893E-4</v>
      </c>
      <c r="P164" s="16" cm="1">
        <f t="array" ref="P164">INDEX(asset_mu,1,P$3)+INDEX(asset_rets_norm,$A164,P$3)</f>
        <v>-5.7736272100947792E-4</v>
      </c>
      <c r="Q164" s="16" cm="1">
        <f t="array" ref="Q164">INDEX(asset_mu,1,Q$3)+INDEX(asset_rets_norm,$A164,Q$3)</f>
        <v>5.1366344771071998E-5</v>
      </c>
      <c r="R164" s="16" cm="1">
        <f t="array" ref="R164">INDEX(asset_mu,1,R$3)+INDEX(asset_rets_norm,$A164,R$3)</f>
        <v>3.1332376545017679E-2</v>
      </c>
      <c r="S164" s="16" cm="1">
        <f t="array" ref="S164">INDEX(asset_mu,1,S$3)+INDEX(asset_rets_norm,$A164,S$3)</f>
        <v>-1.386483872123433E-2</v>
      </c>
      <c r="T164" s="16" cm="1">
        <f t="array" ref="T164">INDEX(asset_mu,1,T$3)+INDEX(asset_rets_norm,$A164,T$3)</f>
        <v>-1.7552554623938409E-2</v>
      </c>
      <c r="U164" s="16" cm="1">
        <f t="array" ref="U164">INDEX(asset_mu,1,U$3)+INDEX(asset_rets_norm,$A164,U$3)</f>
        <v>3.7057606312299145E-2</v>
      </c>
      <c r="V164" s="16" cm="1">
        <f t="array" ref="V164">INDEX(asset_mu,1,V$3)+INDEX(asset_rets_norm,$A164,V$3)</f>
        <v>2.0291666666665117E-4</v>
      </c>
      <c r="W164" s="16" cm="1">
        <f t="array" ref="W164">INDEX(asset_mu,1,W$3)+INDEX(asset_rets_norm,$A164,W$3)</f>
        <v>9.0333333333325301E-5</v>
      </c>
      <c r="X164" s="16" cm="1">
        <f t="array" ref="X164">INDEX(asset_mu,1,X$3)+INDEX(asset_rets_norm,$A164,X$3)</f>
        <v>4.1399999999994154E-4</v>
      </c>
      <c r="Y164" s="16" cm="1">
        <f t="array" ref="Y164">INDEX(asset_mu,1,Y$3)+INDEX(asset_rets_norm,$A164,Y$3)</f>
        <v>-4.1083333333227454E-5</v>
      </c>
      <c r="Z164" s="19">
        <v>159</v>
      </c>
      <c r="AA164" s="16" cm="1">
        <f t="array" ref="AA164">INDEX(fx_mu,1,AA$3)+INDEX(fx_rets_norm,$A164,AA$3)</f>
        <v>0</v>
      </c>
      <c r="AB164" s="16" cm="1">
        <f t="array" ref="AB164">INDEX(fx_mu,1,AB$3)+INDEX(fx_rets_norm,$A164,AB$3)</f>
        <v>1.2951823807813361E-3</v>
      </c>
      <c r="AC164" s="16" cm="1">
        <f t="array" ref="AC164">INDEX(fx_mu,1,AC$3)+INDEX(fx_rets_norm,$A164,AC$3)</f>
        <v>6.7281646675168083E-3</v>
      </c>
      <c r="AD164" s="16" cm="1">
        <f t="array" ref="AD164">INDEX(fx_mu,1,AD$3)+INDEX(fx_rets_norm,$A164,AD$3)</f>
        <v>-2.0507129588319326E-2</v>
      </c>
      <c r="AE164" s="19">
        <v>159</v>
      </c>
      <c r="AF164" s="16">
        <f t="shared" si="78"/>
        <v>0</v>
      </c>
      <c r="AG164" s="19">
        <v>159</v>
      </c>
      <c r="AH164" s="18" cm="1">
        <f t="array" ref="AH164">(1+B164)*(1+INDEX(fx_rets,$AG164,INDEX(fx_ix,1,AH$3)))-1</f>
        <v>2.0291666666660824E-4</v>
      </c>
      <c r="AI164" s="18" cm="1">
        <f t="array" ref="AI164">(1+C164)*(1+INDEX(fx_rets,$AG164,INDEX(fx_ix,1,AI$3)))-1</f>
        <v>1.7657911165003259E-3</v>
      </c>
      <c r="AJ164" s="18" cm="1">
        <f t="array" ref="AJ164">(1+D164)*(1+INDEX(fx_rets,$AG164,INDEX(fx_ix,1,AJ$3)))-1</f>
        <v>7.3474618874134201E-3</v>
      </c>
      <c r="AK164" s="18" cm="1">
        <f t="array" ref="AK164">(1+E164)*(1+INDEX(fx_rets,$AG164,INDEX(fx_ix,1,AK$3)))-1</f>
        <v>-2.038935373309303E-2</v>
      </c>
      <c r="AL164" s="18" cm="1">
        <f t="array" ref="AL164">(1+F164)*(1+INDEX(fx_rets,$AG164,INDEX(fx_ix,1,AL$3)))-1</f>
        <v>8.379791885393395E-5</v>
      </c>
      <c r="AM164" s="18" cm="1">
        <f t="array" ref="AM164">(1+G164)*(1+INDEX(fx_rets,$AG164,INDEX(fx_ix,1,AM$3)))-1</f>
        <v>1.4973754990161847E-3</v>
      </c>
      <c r="AN164" s="18" cm="1">
        <f t="array" ref="AN164">(1+H164)*(1+INDEX(fx_rets,$AG164,INDEX(fx_ix,1,AN$3)))-1</f>
        <v>6.9181384687106995E-3</v>
      </c>
      <c r="AO164" s="18" cm="1">
        <f t="array" ref="AO164">(1+I164)*(1+INDEX(fx_rets,$AG164,INDEX(fx_ix,1,AO$3)))-1</f>
        <v>-2.0402990662196419E-2</v>
      </c>
      <c r="AP164" s="18" cm="1">
        <f t="array" ref="AP164">(1+J164)*(1+INDEX(fx_rets,$AG164,INDEX(fx_ix,1,AP$3)))-1</f>
        <v>-5.6304910567273048E-4</v>
      </c>
      <c r="AQ164" s="18" cm="1">
        <f t="array" ref="AQ164">(1+K164)*(1+INDEX(fx_rets,$AG164,INDEX(fx_ix,1,AQ$3)))-1</f>
        <v>1.4551671759297502E-3</v>
      </c>
      <c r="AR164" s="18" cm="1">
        <f t="array" ref="AR164">(1+L164)*(1+INDEX(fx_rets,$AG164,INDEX(fx_ix,1,AR$3)))-1</f>
        <v>7.0281526225284274E-3</v>
      </c>
      <c r="AS164" s="18" cm="1">
        <f t="array" ref="AS164">(1+M164)*(1+INDEX(fx_rets,$AG164,INDEX(fx_ix,1,AS$3)))-1</f>
        <v>-2.0552664569923995E-2</v>
      </c>
      <c r="AT164" s="18" cm="1">
        <f t="array" ref="AT164">(1+N164)*(1+INDEX(fx_rets,$AG164,INDEX(fx_ix,1,AT$3)))-1</f>
        <v>-4.3183410305640546E-3</v>
      </c>
      <c r="AU164" s="18" cm="1">
        <f t="array" ref="AU164">(1+O164)*(1+INDEX(fx_rets,$AG164,INDEX(fx_ix,1,AU$3)))-1</f>
        <v>1.8761207636324162E-3</v>
      </c>
      <c r="AV164" s="18" cm="1">
        <f t="array" ref="AV164">(1+P164)*(1+INDEX(fx_rets,$AG164,INDEX(fx_ix,1,AV$3)))-1</f>
        <v>6.1469173550474654E-3</v>
      </c>
      <c r="AW164" s="18" cm="1">
        <f t="array" ref="AW164">(1+Q164)*(1+INDEX(fx_rets,$AG164,INDEX(fx_ix,1,AW$3)))-1</f>
        <v>-2.0456816619837115E-2</v>
      </c>
      <c r="AX164" s="18" cm="1">
        <f t="array" ref="AX164">(1+R164)*(1+INDEX(fx_rets,$AG164,INDEX(fx_ix,1,AX$3)))-1</f>
        <v>3.1332376545017748E-2</v>
      </c>
      <c r="AY164" s="18" cm="1">
        <f t="array" ref="AY164">(1+S164)*(1+INDEX(fx_rets,$AG164,INDEX(fx_ix,1,AY$3)))-1</f>
        <v>-1.2587613835277067E-2</v>
      </c>
      <c r="AZ164" s="18" cm="1">
        <f t="array" ref="AZ164">(1+T164)*(1+INDEX(fx_rets,$AG164,INDEX(fx_ix,1,AZ$3)))-1</f>
        <v>-1.0942486434267096E-2</v>
      </c>
      <c r="BA164" s="18" cm="1">
        <f t="array" ref="BA164">(1+U164)*(1+INDEX(fx_rets,$AG164,INDEX(fx_ix,1,BA$3)))-1</f>
        <v>1.5790531589100487E-2</v>
      </c>
      <c r="BB164" s="18" cm="1">
        <f t="array" ref="BB164">(1+V164)*(1+INDEX(fx_rets,$AG164,INDEX(fx_ix,1,BB$3)))-1</f>
        <v>2.0291666666660824E-4</v>
      </c>
      <c r="BC164" s="18" cm="1">
        <f t="array" ref="BC164">(1+W164)*(1+INDEX(fx_rets,$AG164,INDEX(fx_ix,1,BC$3)))-1</f>
        <v>1.385632712256557E-3</v>
      </c>
      <c r="BD164" s="18" cm="1">
        <f t="array" ref="BD164">(1+X164)*(1+INDEX(fx_rets,$AG164,INDEX(fx_ix,1,BD$3)))-1</f>
        <v>7.1449501276890093E-3</v>
      </c>
      <c r="BE164" s="18" cm="1">
        <f t="array" ref="BE164">(1+Y164)*(1+INDEX(fx_rets,$AG164,INDEX(fx_ix,1,BE$3)))-1</f>
        <v>-2.0547370420411992E-2</v>
      </c>
      <c r="BF164" s="19">
        <v>159</v>
      </c>
      <c r="BG164" s="18">
        <f t="shared" si="79"/>
        <v>2.0291666666660824E-4</v>
      </c>
      <c r="BH164" s="18">
        <f t="shared" si="80"/>
        <v>1.7657911165003259E-3</v>
      </c>
      <c r="BI164" s="18">
        <f t="shared" si="81"/>
        <v>7.3474618874134201E-3</v>
      </c>
      <c r="BJ164" s="18">
        <f t="shared" si="82"/>
        <v>-2.038935373309303E-2</v>
      </c>
      <c r="BK164" s="18">
        <f t="shared" si="83"/>
        <v>8.379791885393395E-5</v>
      </c>
      <c r="BL164" s="18">
        <f t="shared" si="84"/>
        <v>1.4973754990161847E-3</v>
      </c>
      <c r="BM164" s="18">
        <f t="shared" si="85"/>
        <v>6.9181384687106995E-3</v>
      </c>
      <c r="BN164" s="18">
        <f t="shared" si="86"/>
        <v>-2.0402990662196419E-2</v>
      </c>
      <c r="BO164" s="18">
        <f t="shared" si="87"/>
        <v>-5.6304910567273048E-4</v>
      </c>
      <c r="BP164" s="18">
        <f t="shared" si="88"/>
        <v>1.4551671759297502E-3</v>
      </c>
      <c r="BQ164" s="18">
        <f t="shared" si="89"/>
        <v>7.0281526225284274E-3</v>
      </c>
      <c r="BR164" s="18">
        <f t="shared" si="90"/>
        <v>-2.0552664569923995E-2</v>
      </c>
      <c r="BS164" s="18">
        <f t="shared" si="91"/>
        <v>-4.3183410305640546E-3</v>
      </c>
      <c r="BT164" s="18">
        <f t="shared" si="92"/>
        <v>1.8761207636324162E-3</v>
      </c>
      <c r="BU164" s="18">
        <f t="shared" si="93"/>
        <v>6.1469173550474654E-3</v>
      </c>
      <c r="BV164" s="18">
        <f t="shared" si="94"/>
        <v>-2.0456816619837115E-2</v>
      </c>
      <c r="BW164" s="18">
        <f t="shared" si="95"/>
        <v>3.1332376545017748E-2</v>
      </c>
      <c r="BX164" s="18">
        <f t="shared" si="96"/>
        <v>-1.2587613835277067E-2</v>
      </c>
      <c r="BY164" s="18">
        <f t="shared" si="97"/>
        <v>-1.0942486434267096E-2</v>
      </c>
      <c r="BZ164" s="18">
        <f t="shared" si="98"/>
        <v>1.5790531589100487E-2</v>
      </c>
      <c r="CA164" s="18">
        <f t="shared" si="99"/>
        <v>2.0291666666660824E-4</v>
      </c>
      <c r="CB164" s="18">
        <f t="shared" si="100"/>
        <v>1.385632712256557E-3</v>
      </c>
      <c r="CC164" s="18">
        <f t="shared" si="101"/>
        <v>7.1449501276890093E-3</v>
      </c>
      <c r="CD164" s="18">
        <f t="shared" si="102"/>
        <v>-2.0547370420411992E-2</v>
      </c>
      <c r="CE164" s="19">
        <v>159</v>
      </c>
      <c r="CF164" s="18">
        <f t="shared" si="105"/>
        <v>-5.6304910567273048E-4</v>
      </c>
      <c r="CG164" s="18">
        <f t="shared" si="105"/>
        <v>-5.6304910567273048E-4</v>
      </c>
      <c r="CH164" s="18">
        <f t="shared" si="105"/>
        <v>-5.6304910567273048E-4</v>
      </c>
      <c r="CI164" s="18">
        <f t="shared" si="105"/>
        <v>0</v>
      </c>
      <c r="CJ164" s="18">
        <f t="shared" si="105"/>
        <v>0</v>
      </c>
      <c r="CK164" s="24">
        <f t="shared" si="105"/>
        <v>-5.6304910567273048E-4</v>
      </c>
      <c r="CL164" s="24">
        <f t="shared" si="105"/>
        <v>0</v>
      </c>
    </row>
    <row r="165" spans="1:90" x14ac:dyDescent="0.2">
      <c r="A165" s="19">
        <v>160</v>
      </c>
      <c r="B165" s="16" cm="1">
        <f t="array" ref="B165">INDEX(asset_mu,1,B$3)+INDEX(asset_rets_norm,$A165,B$3)</f>
        <v>2.0104166666665103E-4</v>
      </c>
      <c r="C165" s="16" cm="1">
        <f t="array" ref="C165">INDEX(asset_mu,1,C$3)+INDEX(asset_rets_norm,$A165,C$3)</f>
        <v>3.491666666666077E-4</v>
      </c>
      <c r="D165" s="16" cm="1">
        <f t="array" ref="D165">INDEX(asset_mu,1,D$3)+INDEX(asset_rets_norm,$A165,D$3)</f>
        <v>5.7999999999997962E-4</v>
      </c>
      <c r="E165" s="16" cm="1">
        <f t="array" ref="E165">INDEX(asset_mu,1,E$3)+INDEX(asset_rets_norm,$A165,E$3)</f>
        <v>1.2024166666665031E-4</v>
      </c>
      <c r="F165" s="16" cm="1">
        <f t="array" ref="F165">INDEX(asset_mu,1,F$3)+INDEX(asset_rets_norm,$A165,F$3)</f>
        <v>2.2672831047971793E-4</v>
      </c>
      <c r="G165" s="16" cm="1">
        <f t="array" ref="G165">INDEX(asset_mu,1,G$3)+INDEX(asset_rets_norm,$A165,G$3)</f>
        <v>2.8543183748479641E-4</v>
      </c>
      <c r="H165" s="16" cm="1">
        <f t="array" ref="H165">INDEX(asset_mu,1,H$3)+INDEX(asset_rets_norm,$A165,H$3)</f>
        <v>4.8110484312216214E-4</v>
      </c>
      <c r="I165" s="16" cm="1">
        <f t="array" ref="I165">INDEX(asset_mu,1,I$3)+INDEX(asset_rets_norm,$A165,I$3)</f>
        <v>1.2563663950984646E-4</v>
      </c>
      <c r="J165" s="16" cm="1">
        <f t="array" ref="J165">INDEX(asset_mu,1,J$3)+INDEX(asset_rets_norm,$A165,J$3)</f>
        <v>2.1055372884718703E-3</v>
      </c>
      <c r="K165" s="16" cm="1">
        <f t="array" ref="K165">INDEX(asset_mu,1,K$3)+INDEX(asset_rets_norm,$A165,K$3)</f>
        <v>2.4486175914857217E-3</v>
      </c>
      <c r="L165" s="16" cm="1">
        <f t="array" ref="L165">INDEX(asset_mu,1,L$3)+INDEX(asset_rets_norm,$A165,L$3)</f>
        <v>5.1468650133380551E-5</v>
      </c>
      <c r="M165" s="16" cm="1">
        <f t="array" ref="M165">INDEX(asset_mu,1,M$3)+INDEX(asset_rets_norm,$A165,M$3)</f>
        <v>4.4424241171980009E-4</v>
      </c>
      <c r="N165" s="16" cm="1">
        <f t="array" ref="N165">INDEX(asset_mu,1,N$3)+INDEX(asset_rets_norm,$A165,N$3)</f>
        <v>8.8587192261568339E-3</v>
      </c>
      <c r="O165" s="16" cm="1">
        <f t="array" ref="O165">INDEX(asset_mu,1,O$3)+INDEX(asset_rets_norm,$A165,O$3)</f>
        <v>7.4977007758951488E-3</v>
      </c>
      <c r="P165" s="16" cm="1">
        <f t="array" ref="P165">INDEX(asset_mu,1,P$3)+INDEX(asset_rets_norm,$A165,P$3)</f>
        <v>-8.5488684406884738E-4</v>
      </c>
      <c r="Q165" s="16" cm="1">
        <f t="array" ref="Q165">INDEX(asset_mu,1,Q$3)+INDEX(asset_rets_norm,$A165,Q$3)</f>
        <v>2.4654579074426552E-3</v>
      </c>
      <c r="R165" s="16" cm="1">
        <f t="array" ref="R165">INDEX(asset_mu,1,R$3)+INDEX(asset_rets_norm,$A165,R$3)</f>
        <v>-7.4974972842872419E-3</v>
      </c>
      <c r="S165" s="16" cm="1">
        <f t="array" ref="S165">INDEX(asset_mu,1,S$3)+INDEX(asset_rets_norm,$A165,S$3)</f>
        <v>-6.8966770005812958E-2</v>
      </c>
      <c r="T165" s="16" cm="1">
        <f t="array" ref="T165">INDEX(asset_mu,1,T$3)+INDEX(asset_rets_norm,$A165,T$3)</f>
        <v>-5.3168528807566286E-3</v>
      </c>
      <c r="U165" s="16" cm="1">
        <f t="array" ref="U165">INDEX(asset_mu,1,U$3)+INDEX(asset_rets_norm,$A165,U$3)</f>
        <v>-5.5800729107577059E-2</v>
      </c>
      <c r="V165" s="16" cm="1">
        <f t="array" ref="V165">INDEX(asset_mu,1,V$3)+INDEX(asset_rets_norm,$A165,V$3)</f>
        <v>2.0104166666665103E-4</v>
      </c>
      <c r="W165" s="16" cm="1">
        <f t="array" ref="W165">INDEX(asset_mu,1,W$3)+INDEX(asset_rets_norm,$A165,W$3)</f>
        <v>6.9999999999991944E-5</v>
      </c>
      <c r="X165" s="16" cm="1">
        <f t="array" ref="X165">INDEX(asset_mu,1,X$3)+INDEX(asset_rets_norm,$A165,X$3)</f>
        <v>3.979166666666081E-4</v>
      </c>
      <c r="Y165" s="16" cm="1">
        <f t="array" ref="Y165">INDEX(asset_mu,1,Y$3)+INDEX(asset_rets_norm,$A165,Y$3)</f>
        <v>-3.5083333333227451E-5</v>
      </c>
      <c r="Z165" s="19">
        <v>160</v>
      </c>
      <c r="AA165" s="16" cm="1">
        <f t="array" ref="AA165">INDEX(fx_mu,1,AA$3)+INDEX(fx_rets_norm,$A165,AA$3)</f>
        <v>0</v>
      </c>
      <c r="AB165" s="16" cm="1">
        <f t="array" ref="AB165">INDEX(fx_mu,1,AB$3)+INDEX(fx_rets_norm,$A165,AB$3)</f>
        <v>-7.8494719938672838E-3</v>
      </c>
      <c r="AC165" s="16" cm="1">
        <f t="array" ref="AC165">INDEX(fx_mu,1,AC$3)+INDEX(fx_rets_norm,$A165,AC$3)</f>
        <v>1.4765412402171003E-2</v>
      </c>
      <c r="AD165" s="16" cm="1">
        <f t="array" ref="AD165">INDEX(fx_mu,1,AD$3)+INDEX(fx_rets_norm,$A165,AD$3)</f>
        <v>3.8459245128874241E-2</v>
      </c>
      <c r="AE165" s="19">
        <v>160</v>
      </c>
      <c r="AF165" s="16">
        <f t="shared" si="78"/>
        <v>0</v>
      </c>
      <c r="AG165" s="19">
        <v>160</v>
      </c>
      <c r="AH165" s="18" cm="1">
        <f t="array" ref="AH165">(1+B165)*(1+INDEX(fx_rets,$AG165,INDEX(fx_ix,1,AH$3)))-1</f>
        <v>2.0104166666667922E-4</v>
      </c>
      <c r="AI165" s="18" cm="1">
        <f t="array" ref="AI165">(1+C165)*(1+INDEX(fx_rets,$AG165,INDEX(fx_ix,1,AI$3)))-1</f>
        <v>-7.5030461011719174E-3</v>
      </c>
      <c r="AJ165" s="18" cm="1">
        <f t="array" ref="AJ165">(1+D165)*(1+INDEX(fx_rets,$AG165,INDEX(fx_ix,1,AJ$3)))-1</f>
        <v>1.5353976341364373E-2</v>
      </c>
      <c r="AK165" s="18" cm="1">
        <f t="array" ref="AK165">(1+E165)*(1+INDEX(fx_rets,$AG165,INDEX(fx_ix,1,AK$3)))-1</f>
        <v>3.8584111199273963E-2</v>
      </c>
      <c r="AL165" s="18" cm="1">
        <f t="array" ref="AL165">(1+F165)*(1+INDEX(fx_rets,$AG165,INDEX(fx_ix,1,AL$3)))-1</f>
        <v>2.2672831047976238E-4</v>
      </c>
      <c r="AM165" s="18" cm="1">
        <f t="array" ref="AM165">(1+G165)*(1+INDEX(fx_rets,$AG165,INDEX(fx_ix,1,AM$3)))-1</f>
        <v>-7.5662806455970566E-3</v>
      </c>
      <c r="AN165" s="18" cm="1">
        <f t="array" ref="AN165">(1+H165)*(1+INDEX(fx_rets,$AG165,INDEX(fx_ix,1,AN$3)))-1</f>
        <v>1.5253620956710456E-2</v>
      </c>
      <c r="AO165" s="18" cm="1">
        <f t="array" ref="AO165">(1+I165)*(1+INDEX(fx_rets,$AG165,INDEX(fx_ix,1,AO$3)))-1</f>
        <v>3.8589713658700342E-2</v>
      </c>
      <c r="AP165" s="18" cm="1">
        <f t="array" ref="AP165">(1+J165)*(1+INDEX(fx_rets,$AG165,INDEX(fx_ix,1,AP$3)))-1</f>
        <v>2.1055372884719592E-3</v>
      </c>
      <c r="AQ165" s="18" cm="1">
        <f t="array" ref="AQ165">(1+K165)*(1+INDEX(fx_rets,$AG165,INDEX(fx_ix,1,AQ$3)))-1</f>
        <v>-5.4200747575896546E-3</v>
      </c>
      <c r="AR165" s="18" cm="1">
        <f t="array" ref="AR165">(1+L165)*(1+INDEX(fx_rets,$AG165,INDEX(fx_ix,1,AR$3)))-1</f>
        <v>1.4817641008149307E-2</v>
      </c>
      <c r="AS165" s="18" cm="1">
        <f t="array" ref="AS165">(1+M165)*(1+INDEX(fx_rets,$AG165,INDEX(fx_ix,1,AS$3)))-1</f>
        <v>3.8920572768402995E-2</v>
      </c>
      <c r="AT165" s="18" cm="1">
        <f t="array" ref="AT165">(1+N165)*(1+INDEX(fx_rets,$AG165,INDEX(fx_ix,1,AT$3)))-1</f>
        <v>8.8587192261568859E-3</v>
      </c>
      <c r="AU165" s="18" cm="1">
        <f t="array" ref="AU165">(1+O165)*(1+INDEX(fx_rets,$AG165,INDEX(fx_ix,1,AU$3)))-1</f>
        <v>-4.1062421023096984E-4</v>
      </c>
      <c r="AV165" s="18" cm="1">
        <f t="array" ref="AV165">(1+P165)*(1+INDEX(fx_rets,$AG165,INDEX(fx_ix,1,AV$3)))-1</f>
        <v>1.3897902801292217E-2</v>
      </c>
      <c r="AW165" s="18" cm="1">
        <f t="array" ref="AW165">(1+Q165)*(1+INDEX(fx_rets,$AG165,INDEX(fx_ix,1,AW$3)))-1</f>
        <v>4.1019522686334131E-2</v>
      </c>
      <c r="AX165" s="18" cm="1">
        <f t="array" ref="AX165">(1+R165)*(1+INDEX(fx_rets,$AG165,INDEX(fx_ix,1,AX$3)))-1</f>
        <v>-7.49749728428728E-3</v>
      </c>
      <c r="AY165" s="18" cm="1">
        <f t="array" ref="AY165">(1+S165)*(1+INDEX(fx_rets,$AG165,INDEX(fx_ix,1,AY$3)))-1</f>
        <v>-7.6274889270012136E-2</v>
      </c>
      <c r="AZ165" s="18" cm="1">
        <f t="array" ref="AZ165">(1+T165)*(1+INDEX(fx_rets,$AG165,INDEX(fx_ix,1,AZ$3)))-1</f>
        <v>9.3700539959482576E-3</v>
      </c>
      <c r="BA165" s="18" cm="1">
        <f t="array" ref="BA165">(1+U165)*(1+INDEX(fx_rets,$AG165,INDEX(fx_ix,1,BA$3)))-1</f>
        <v>-1.9487537897820983E-2</v>
      </c>
      <c r="BB165" s="18" cm="1">
        <f t="array" ref="BB165">(1+V165)*(1+INDEX(fx_rets,$AG165,INDEX(fx_ix,1,BB$3)))-1</f>
        <v>2.0104166666667922E-4</v>
      </c>
      <c r="BC165" s="18" cm="1">
        <f t="array" ref="BC165">(1+W165)*(1+INDEX(fx_rets,$AG165,INDEX(fx_ix,1,BC$3)))-1</f>
        <v>-7.780021456906927E-3</v>
      </c>
      <c r="BD165" s="18" cm="1">
        <f t="array" ref="BD165">(1+X165)*(1+INDEX(fx_rets,$AG165,INDEX(fx_ix,1,BD$3)))-1</f>
        <v>1.5169204472522679E-2</v>
      </c>
      <c r="BE165" s="18" cm="1">
        <f t="array" ref="BE165">(1+Y165)*(1+INDEX(fx_rets,$AG165,INDEX(fx_ix,1,BE$3)))-1</f>
        <v>3.8422812517024507E-2</v>
      </c>
      <c r="BF165" s="19">
        <v>160</v>
      </c>
      <c r="BG165" s="18">
        <f t="shared" si="79"/>
        <v>2.0104166666667922E-4</v>
      </c>
      <c r="BH165" s="18">
        <f t="shared" si="80"/>
        <v>-7.5030461011719174E-3</v>
      </c>
      <c r="BI165" s="18">
        <f t="shared" si="81"/>
        <v>1.5353976341364373E-2</v>
      </c>
      <c r="BJ165" s="18">
        <f t="shared" si="82"/>
        <v>3.8584111199273963E-2</v>
      </c>
      <c r="BK165" s="18">
        <f t="shared" si="83"/>
        <v>2.2672831047976238E-4</v>
      </c>
      <c r="BL165" s="18">
        <f t="shared" si="84"/>
        <v>-7.5662806455970566E-3</v>
      </c>
      <c r="BM165" s="18">
        <f t="shared" si="85"/>
        <v>1.5253620956710456E-2</v>
      </c>
      <c r="BN165" s="18">
        <f t="shared" si="86"/>
        <v>3.8589713658700342E-2</v>
      </c>
      <c r="BO165" s="18">
        <f t="shared" si="87"/>
        <v>2.1055372884719592E-3</v>
      </c>
      <c r="BP165" s="18">
        <f t="shared" si="88"/>
        <v>-5.4200747575896546E-3</v>
      </c>
      <c r="BQ165" s="18">
        <f t="shared" si="89"/>
        <v>1.4817641008149307E-2</v>
      </c>
      <c r="BR165" s="18">
        <f t="shared" si="90"/>
        <v>3.8920572768402995E-2</v>
      </c>
      <c r="BS165" s="18">
        <f t="shared" si="91"/>
        <v>8.8587192261568859E-3</v>
      </c>
      <c r="BT165" s="18">
        <f t="shared" si="92"/>
        <v>-4.1062421023096984E-4</v>
      </c>
      <c r="BU165" s="18">
        <f t="shared" si="93"/>
        <v>1.3897902801292217E-2</v>
      </c>
      <c r="BV165" s="18">
        <f t="shared" si="94"/>
        <v>4.1019522686334131E-2</v>
      </c>
      <c r="BW165" s="18">
        <f t="shared" si="95"/>
        <v>-7.49749728428728E-3</v>
      </c>
      <c r="BX165" s="18">
        <f t="shared" si="96"/>
        <v>-7.6274889270012136E-2</v>
      </c>
      <c r="BY165" s="18">
        <f t="shared" si="97"/>
        <v>9.3700539959482576E-3</v>
      </c>
      <c r="BZ165" s="18">
        <f t="shared" si="98"/>
        <v>-1.9487537897820983E-2</v>
      </c>
      <c r="CA165" s="18">
        <f t="shared" si="99"/>
        <v>2.0104166666667922E-4</v>
      </c>
      <c r="CB165" s="18">
        <f t="shared" si="100"/>
        <v>-7.780021456906927E-3</v>
      </c>
      <c r="CC165" s="18">
        <f t="shared" si="101"/>
        <v>1.5169204472522679E-2</v>
      </c>
      <c r="CD165" s="18">
        <f t="shared" si="102"/>
        <v>3.8422812517024507E-2</v>
      </c>
      <c r="CE165" s="19">
        <v>160</v>
      </c>
      <c r="CF165" s="18">
        <f t="shared" si="105"/>
        <v>2.1055372884719592E-3</v>
      </c>
      <c r="CG165" s="18">
        <f t="shared" si="105"/>
        <v>2.1055372884719592E-3</v>
      </c>
      <c r="CH165" s="18">
        <f t="shared" si="105"/>
        <v>2.1055372884719592E-3</v>
      </c>
      <c r="CI165" s="18">
        <f t="shared" si="105"/>
        <v>0</v>
      </c>
      <c r="CJ165" s="18">
        <f t="shared" si="105"/>
        <v>0</v>
      </c>
      <c r="CK165" s="24">
        <f t="shared" si="105"/>
        <v>2.1055372884719592E-3</v>
      </c>
      <c r="CL165" s="24">
        <f t="shared" si="105"/>
        <v>0</v>
      </c>
    </row>
    <row r="166" spans="1:90" x14ac:dyDescent="0.2">
      <c r="A166" s="19">
        <v>161</v>
      </c>
      <c r="B166" s="16" cm="1">
        <f t="array" ref="B166">INDEX(asset_mu,1,B$3)+INDEX(asset_rets_norm,$A166,B$3)</f>
        <v>1.9895833333331771E-4</v>
      </c>
      <c r="C166" s="16" cm="1">
        <f t="array" ref="C166">INDEX(asset_mu,1,C$3)+INDEX(asset_rets_norm,$A166,C$3)</f>
        <v>3.333333333332744E-4</v>
      </c>
      <c r="D166" s="16" cm="1">
        <f t="array" ref="D166">INDEX(asset_mu,1,D$3)+INDEX(asset_rets_norm,$A166,D$3)</f>
        <v>5.7135833333331288E-4</v>
      </c>
      <c r="E166" s="16" cm="1">
        <f t="array" ref="E166">INDEX(asset_mu,1,E$3)+INDEX(asset_rets_norm,$A166,E$3)</f>
        <v>1.2024166666665031E-4</v>
      </c>
      <c r="F166" s="16" cm="1">
        <f t="array" ref="F166">INDEX(asset_mu,1,F$3)+INDEX(asset_rets_norm,$A166,F$3)</f>
        <v>2.1189363924851707E-4</v>
      </c>
      <c r="G166" s="16" cm="1">
        <f t="array" ref="G166">INDEX(asset_mu,1,G$3)+INDEX(asset_rets_norm,$A166,G$3)</f>
        <v>4.8022382606176641E-4</v>
      </c>
      <c r="H166" s="16" cm="1">
        <f t="array" ref="H166">INDEX(asset_mu,1,H$3)+INDEX(asset_rets_norm,$A166,H$3)</f>
        <v>1.0371781211991028E-3</v>
      </c>
      <c r="I166" s="16" cm="1">
        <f t="array" ref="I166">INDEX(asset_mu,1,I$3)+INDEX(asset_rets_norm,$A166,I$3)</f>
        <v>7.73051427244433E-5</v>
      </c>
      <c r="J166" s="16" cm="1">
        <f t="array" ref="J166">INDEX(asset_mu,1,J$3)+INDEX(asset_rets_norm,$A166,J$3)</f>
        <v>4.1102973999032058E-4</v>
      </c>
      <c r="K166" s="16" cm="1">
        <f t="array" ref="K166">INDEX(asset_mu,1,K$3)+INDEX(asset_rets_norm,$A166,K$3)</f>
        <v>1.7584784764981124E-3</v>
      </c>
      <c r="L166" s="16" cm="1">
        <f t="array" ref="L166">INDEX(asset_mu,1,L$3)+INDEX(asset_rets_norm,$A166,L$3)</f>
        <v>5.0982532751091443E-3</v>
      </c>
      <c r="M166" s="16" cm="1">
        <f t="array" ref="M166">INDEX(asset_mu,1,M$3)+INDEX(asset_rets_norm,$A166,M$3)</f>
        <v>2.5300246806502495E-4</v>
      </c>
      <c r="N166" s="16" cm="1">
        <f t="array" ref="N166">INDEX(asset_mu,1,N$3)+INDEX(asset_rets_norm,$A166,N$3)</f>
        <v>4.0702883479654716E-3</v>
      </c>
      <c r="O166" s="16" cm="1">
        <f t="array" ref="O166">INDEX(asset_mu,1,O$3)+INDEX(asset_rets_norm,$A166,O$3)</f>
        <v>9.0652083627602298E-3</v>
      </c>
      <c r="P166" s="16" cm="1">
        <f t="array" ref="P166">INDEX(asset_mu,1,P$3)+INDEX(asset_rets_norm,$A166,P$3)</f>
        <v>1.4914982654283504E-2</v>
      </c>
      <c r="Q166" s="16" cm="1">
        <f t="array" ref="Q166">INDEX(asset_mu,1,Q$3)+INDEX(asset_rets_norm,$A166,Q$3)</f>
        <v>1.8997245005341911E-3</v>
      </c>
      <c r="R166" s="16" cm="1">
        <f t="array" ref="R166">INDEX(asset_mu,1,R$3)+INDEX(asset_rets_norm,$A166,R$3)</f>
        <v>-6.2650671359386692E-2</v>
      </c>
      <c r="S166" s="16" cm="1">
        <f t="array" ref="S166">INDEX(asset_mu,1,S$3)+INDEX(asset_rets_norm,$A166,S$3)</f>
        <v>-8.129013236907244E-2</v>
      </c>
      <c r="T166" s="16" cm="1">
        <f t="array" ref="T166">INDEX(asset_mu,1,T$3)+INDEX(asset_rets_norm,$A166,T$3)</f>
        <v>-7.2662249162568207E-2</v>
      </c>
      <c r="U166" s="16" cm="1">
        <f t="array" ref="U166">INDEX(asset_mu,1,U$3)+INDEX(asset_rets_norm,$A166,U$3)</f>
        <v>-0.10273829442415572</v>
      </c>
      <c r="V166" s="16" cm="1">
        <f t="array" ref="V166">INDEX(asset_mu,1,V$3)+INDEX(asset_rets_norm,$A166,V$3)</f>
        <v>1.9895833333331771E-4</v>
      </c>
      <c r="W166" s="16" cm="1">
        <f t="array" ref="W166">INDEX(asset_mu,1,W$3)+INDEX(asset_rets_norm,$A166,W$3)</f>
        <v>8.758333333332537E-5</v>
      </c>
      <c r="X166" s="16" cm="1">
        <f t="array" ref="X166">INDEX(asset_mu,1,X$3)+INDEX(asset_rets_norm,$A166,X$3)</f>
        <v>3.8199999999994141E-4</v>
      </c>
      <c r="Y166" s="16" cm="1">
        <f t="array" ref="Y166">INDEX(asset_mu,1,Y$3)+INDEX(asset_rets_norm,$A166,Y$3)</f>
        <v>-5.1916666666560791E-5</v>
      </c>
      <c r="Z166" s="19">
        <v>161</v>
      </c>
      <c r="AA166" s="16" cm="1">
        <f t="array" ref="AA166">INDEX(fx_mu,1,AA$3)+INDEX(fx_rets_norm,$A166,AA$3)</f>
        <v>0</v>
      </c>
      <c r="AB166" s="16" cm="1">
        <f t="array" ref="AB166">INDEX(fx_mu,1,AB$3)+INDEX(fx_rets_norm,$A166,AB$3)</f>
        <v>-6.5947288239548055E-2</v>
      </c>
      <c r="AC166" s="16" cm="1">
        <f t="array" ref="AC166">INDEX(fx_mu,1,AC$3)+INDEX(fx_rets_norm,$A166,AC$3)</f>
        <v>-5.0189310120722801E-2</v>
      </c>
      <c r="AD166" s="16" cm="1">
        <f t="array" ref="AD166">INDEX(fx_mu,1,AD$3)+INDEX(fx_rets_norm,$A166,AD$3)</f>
        <v>1.9400466554302966E-2</v>
      </c>
      <c r="AE166" s="19">
        <v>161</v>
      </c>
      <c r="AF166" s="16">
        <f t="shared" si="78"/>
        <v>0</v>
      </c>
      <c r="AG166" s="19">
        <v>161</v>
      </c>
      <c r="AH166" s="18" cm="1">
        <f t="array" ref="AH166">(1+B166)*(1+INDEX(fx_rets,$AG166,INDEX(fx_ix,1,AH$3)))-1</f>
        <v>1.9895833333327673E-4</v>
      </c>
      <c r="AI166" s="18" cm="1">
        <f t="array" ref="AI166">(1+C166)*(1+INDEX(fx_rets,$AG166,INDEX(fx_ix,1,AI$3)))-1</f>
        <v>-6.5635937335628003E-2</v>
      </c>
      <c r="AJ166" s="18" cm="1">
        <f t="array" ref="AJ166">(1+D166)*(1+INDEX(fx_rets,$AG166,INDEX(fx_ix,1,AJ$3)))-1</f>
        <v>-4.9646627867971249E-2</v>
      </c>
      <c r="AK166" s="18" cm="1">
        <f t="array" ref="AK166">(1+E166)*(1+INDEX(fx_rets,$AG166,INDEX(fx_ix,1,AK$3)))-1</f>
        <v>1.9523040965402139E-2</v>
      </c>
      <c r="AL166" s="18" cm="1">
        <f t="array" ref="AL166">(1+F166)*(1+INDEX(fx_rets,$AG166,INDEX(fx_ix,1,AL$3)))-1</f>
        <v>2.1189363924856153E-4</v>
      </c>
      <c r="AM166" s="18" cm="1">
        <f t="array" ref="AM166">(1+G166)*(1+INDEX(fx_rets,$AG166,INDEX(fx_ix,1,AM$3)))-1</f>
        <v>-6.549873387256322E-2</v>
      </c>
      <c r="AN166" s="18" cm="1">
        <f t="array" ref="AN166">(1+H166)*(1+INDEX(fx_rets,$AG166,INDEX(fx_ix,1,AN$3)))-1</f>
        <v>-4.9204187253898968E-2</v>
      </c>
      <c r="AO166" s="18" cm="1">
        <f t="array" ref="AO166">(1+I166)*(1+INDEX(fx_rets,$AG166,INDEX(fx_ix,1,AO$3)))-1</f>
        <v>1.9479271452863545E-2</v>
      </c>
      <c r="AP166" s="18" cm="1">
        <f t="array" ref="AP166">(1+J166)*(1+INDEX(fx_rets,$AG166,INDEX(fx_ix,1,AP$3)))-1</f>
        <v>4.1102973999040948E-4</v>
      </c>
      <c r="AQ166" s="18" cm="1">
        <f t="array" ref="AQ166">(1+K166)*(1+INDEX(fx_rets,$AG166,INDEX(fx_ix,1,AQ$3)))-1</f>
        <v>-6.4304776650002671E-2</v>
      </c>
      <c r="AR166" s="18" cm="1">
        <f t="array" ref="AR166">(1+L166)*(1+INDEX(fx_rets,$AG166,INDEX(fx_ix,1,AR$3)))-1</f>
        <v>-4.5346934660312144E-2</v>
      </c>
      <c r="AS166" s="18" cm="1">
        <f t="array" ref="AS166">(1+M166)*(1+INDEX(fx_rets,$AG166,INDEX(fx_ix,1,AS$3)))-1</f>
        <v>1.9658377388287906E-2</v>
      </c>
      <c r="AT166" s="18" cm="1">
        <f t="array" ref="AT166">(1+N166)*(1+INDEX(fx_rets,$AG166,INDEX(fx_ix,1,AT$3)))-1</f>
        <v>4.0702883479655227E-3</v>
      </c>
      <c r="AU166" s="18" cm="1">
        <f t="array" ref="AU166">(1+O166)*(1+INDEX(fx_rets,$AG166,INDEX(fx_ix,1,AU$3)))-1</f>
        <v>-5.747990578563833E-2</v>
      </c>
      <c r="AV166" s="18" cm="1">
        <f t="array" ref="AV166">(1+P166)*(1+INDEX(fx_rets,$AG166,INDEX(fx_ix,1,AV$3)))-1</f>
        <v>-3.6022900156320259E-2</v>
      </c>
      <c r="AW166" s="18" cm="1">
        <f t="array" ref="AW166">(1+Q166)*(1+INDEX(fx_rets,$AG166,INDEX(fx_ix,1,AW$3)))-1</f>
        <v>2.1337046596472176E-2</v>
      </c>
      <c r="AX166" s="18" cm="1">
        <f t="array" ref="AX166">(1+R166)*(1+INDEX(fx_rets,$AG166,INDEX(fx_ix,1,AX$3)))-1</f>
        <v>-6.2650671359386734E-2</v>
      </c>
      <c r="AY166" s="18" cm="1">
        <f t="array" ref="AY166">(1+S166)*(1+INDEX(fx_rets,$AG166,INDEX(fx_ix,1,AY$3)))-1</f>
        <v>-0.14187655681824629</v>
      </c>
      <c r="AZ166" s="18" cm="1">
        <f t="array" ref="AZ166">(1+T166)*(1+INDEX(fx_rets,$AG166,INDEX(fx_ix,1,AZ$3)))-1</f>
        <v>-0.11920469112600174</v>
      </c>
      <c r="BA166" s="18" cm="1">
        <f t="array" ref="BA166">(1+U166)*(1+INDEX(fx_rets,$AG166,INDEX(fx_ix,1,BA$3)))-1</f>
        <v>-8.5330998714674644E-2</v>
      </c>
      <c r="BB166" s="18" cm="1">
        <f t="array" ref="BB166">(1+V166)*(1+INDEX(fx_rets,$AG166,INDEX(fx_ix,1,BB$3)))-1</f>
        <v>1.9895833333327673E-4</v>
      </c>
      <c r="BC166" s="18" cm="1">
        <f t="array" ref="BC166">(1+W166)*(1+INDEX(fx_rets,$AG166,INDEX(fx_ix,1,BC$3)))-1</f>
        <v>-6.5865480789543018E-2</v>
      </c>
      <c r="BD166" s="18" cm="1">
        <f t="array" ref="BD166">(1+X166)*(1+INDEX(fx_rets,$AG166,INDEX(fx_ix,1,BD$3)))-1</f>
        <v>-4.9826482437189012E-2</v>
      </c>
      <c r="BE166" s="18" cm="1">
        <f t="array" ref="BE166">(1+Y166)*(1+INDEX(fx_rets,$AG166,INDEX(fx_ix,1,BE$3)))-1</f>
        <v>1.9347542680081098E-2</v>
      </c>
      <c r="BF166" s="19">
        <v>161</v>
      </c>
      <c r="BG166" s="18">
        <f t="shared" si="79"/>
        <v>1.9895833333327673E-4</v>
      </c>
      <c r="BH166" s="18">
        <f t="shared" si="80"/>
        <v>-6.5635937335628003E-2</v>
      </c>
      <c r="BI166" s="18">
        <f t="shared" si="81"/>
        <v>-4.9646627867971249E-2</v>
      </c>
      <c r="BJ166" s="18">
        <f t="shared" si="82"/>
        <v>1.9523040965402139E-2</v>
      </c>
      <c r="BK166" s="18">
        <f t="shared" si="83"/>
        <v>2.1189363924856153E-4</v>
      </c>
      <c r="BL166" s="18">
        <f t="shared" si="84"/>
        <v>-6.549873387256322E-2</v>
      </c>
      <c r="BM166" s="18">
        <f t="shared" si="85"/>
        <v>-4.9204187253898968E-2</v>
      </c>
      <c r="BN166" s="18">
        <f t="shared" si="86"/>
        <v>1.9479271452863545E-2</v>
      </c>
      <c r="BO166" s="18">
        <f t="shared" si="87"/>
        <v>4.1102973999040948E-4</v>
      </c>
      <c r="BP166" s="18">
        <f t="shared" si="88"/>
        <v>-6.4304776650002671E-2</v>
      </c>
      <c r="BQ166" s="18">
        <f t="shared" si="89"/>
        <v>-4.5346934660312144E-2</v>
      </c>
      <c r="BR166" s="18">
        <f t="shared" si="90"/>
        <v>1.9658377388287906E-2</v>
      </c>
      <c r="BS166" s="18">
        <f t="shared" si="91"/>
        <v>4.0702883479655227E-3</v>
      </c>
      <c r="BT166" s="18">
        <f t="shared" si="92"/>
        <v>-5.747990578563833E-2</v>
      </c>
      <c r="BU166" s="18">
        <f t="shared" si="93"/>
        <v>-3.6022900156320259E-2</v>
      </c>
      <c r="BV166" s="18">
        <f t="shared" si="94"/>
        <v>2.1337046596472176E-2</v>
      </c>
      <c r="BW166" s="18">
        <f t="shared" si="95"/>
        <v>-6.2650671359386734E-2</v>
      </c>
      <c r="BX166" s="18">
        <f t="shared" si="96"/>
        <v>-0.14187655681824629</v>
      </c>
      <c r="BY166" s="18">
        <f t="shared" si="97"/>
        <v>-0.11920469112600174</v>
      </c>
      <c r="BZ166" s="18">
        <f t="shared" si="98"/>
        <v>-8.5330998714674644E-2</v>
      </c>
      <c r="CA166" s="18">
        <f t="shared" si="99"/>
        <v>1.9895833333327673E-4</v>
      </c>
      <c r="CB166" s="18">
        <f t="shared" si="100"/>
        <v>-6.5865480789543018E-2</v>
      </c>
      <c r="CC166" s="18">
        <f t="shared" si="101"/>
        <v>-4.9826482437189012E-2</v>
      </c>
      <c r="CD166" s="18">
        <f t="shared" si="102"/>
        <v>1.9347542680081098E-2</v>
      </c>
      <c r="CE166" s="19">
        <v>161</v>
      </c>
      <c r="CF166" s="18">
        <f t="shared" ref="CF166:CL175" si="106">SUMPRODUCT(INDEX(port_wts,CF$3,),$BG166:$CD166)</f>
        <v>4.1102973999040948E-4</v>
      </c>
      <c r="CG166" s="18">
        <f t="shared" si="106"/>
        <v>4.1102973999040948E-4</v>
      </c>
      <c r="CH166" s="18">
        <f t="shared" si="106"/>
        <v>4.1102973999040948E-4</v>
      </c>
      <c r="CI166" s="18">
        <f t="shared" si="106"/>
        <v>0</v>
      </c>
      <c r="CJ166" s="18">
        <f t="shared" si="106"/>
        <v>0</v>
      </c>
      <c r="CK166" s="24">
        <f t="shared" si="106"/>
        <v>4.1102973999040948E-4</v>
      </c>
      <c r="CL166" s="24">
        <f t="shared" si="106"/>
        <v>0</v>
      </c>
    </row>
    <row r="167" spans="1:90" x14ac:dyDescent="0.2">
      <c r="A167" s="19">
        <v>162</v>
      </c>
      <c r="B167" s="16" cm="1">
        <f t="array" ref="B167">INDEX(asset_mu,1,B$3)+INDEX(asset_rets_norm,$A167,B$3)</f>
        <v>1.9895833333331771E-4</v>
      </c>
      <c r="C167" s="16" cm="1">
        <f t="array" ref="C167">INDEX(asset_mu,1,C$3)+INDEX(asset_rets_norm,$A167,C$3)</f>
        <v>3.2166666666660773E-4</v>
      </c>
      <c r="D167" s="16" cm="1">
        <f t="array" ref="D167">INDEX(asset_mu,1,D$3)+INDEX(asset_rets_norm,$A167,D$3)</f>
        <v>5.5833333333331304E-4</v>
      </c>
      <c r="E167" s="16" cm="1">
        <f t="array" ref="E167">INDEX(asset_mu,1,E$3)+INDEX(asset_rets_norm,$A167,E$3)</f>
        <v>1.2024166666665031E-4</v>
      </c>
      <c r="F167" s="16" cm="1">
        <f t="array" ref="F167">INDEX(asset_mu,1,F$3)+INDEX(asset_rets_norm,$A167,F$3)</f>
        <v>4.9267151127185393E-6</v>
      </c>
      <c r="G167" s="16" cm="1">
        <f t="array" ref="G167">INDEX(asset_mu,1,G$3)+INDEX(asset_rets_norm,$A167,G$3)</f>
        <v>5.5651399632640226E-5</v>
      </c>
      <c r="H167" s="16" cm="1">
        <f t="array" ref="H167">INDEX(asset_mu,1,H$3)+INDEX(asset_rets_norm,$A167,H$3)</f>
        <v>-3.767649081163108E-5</v>
      </c>
      <c r="I167" s="16" cm="1">
        <f t="array" ref="I167">INDEX(asset_mu,1,I$3)+INDEX(asset_rets_norm,$A167,I$3)</f>
        <v>9.6623958876801609E-5</v>
      </c>
      <c r="J167" s="16" cm="1">
        <f t="array" ref="J167">INDEX(asset_mu,1,J$3)+INDEX(asset_rets_norm,$A167,J$3)</f>
        <v>-5.7785592479040479E-4</v>
      </c>
      <c r="K167" s="16" cm="1">
        <f t="array" ref="K167">INDEX(asset_mu,1,K$3)+INDEX(asset_rets_norm,$A167,K$3)</f>
        <v>-1.9007600297319543E-3</v>
      </c>
      <c r="L167" s="16" cm="1">
        <f t="array" ref="L167">INDEX(asset_mu,1,L$3)+INDEX(asset_rets_norm,$A167,L$3)</f>
        <v>-1.2754686416258753E-3</v>
      </c>
      <c r="M167" s="16" cm="1">
        <f t="array" ref="M167">INDEX(asset_mu,1,M$3)+INDEX(asset_rets_norm,$A167,M$3)</f>
        <v>9.80781837985805E-5</v>
      </c>
      <c r="N167" s="16" cm="1">
        <f t="array" ref="N167">INDEX(asset_mu,1,N$3)+INDEX(asset_rets_norm,$A167,N$3)</f>
        <v>-1.3902071322879307E-3</v>
      </c>
      <c r="O167" s="16" cm="1">
        <f t="array" ref="O167">INDEX(asset_mu,1,O$3)+INDEX(asset_rets_norm,$A167,O$3)</f>
        <v>-8.2859596231831534E-3</v>
      </c>
      <c r="P167" s="16" cm="1">
        <f t="array" ref="P167">INDEX(asset_mu,1,P$3)+INDEX(asset_rets_norm,$A167,P$3)</f>
        <v>-3.6595787077664307E-3</v>
      </c>
      <c r="Q167" s="16" cm="1">
        <f t="array" ref="Q167">INDEX(asset_mu,1,Q$3)+INDEX(asset_rets_norm,$A167,Q$3)</f>
        <v>5.0746844057711555E-4</v>
      </c>
      <c r="R167" s="16" cm="1">
        <f t="array" ref="R167">INDEX(asset_mu,1,R$3)+INDEX(asset_rets_norm,$A167,R$3)</f>
        <v>3.9554921279372365E-2</v>
      </c>
      <c r="S167" s="16" cm="1">
        <f t="array" ref="S167">INDEX(asset_mu,1,S$3)+INDEX(asset_rets_norm,$A167,S$3)</f>
        <v>6.8798550218505353E-2</v>
      </c>
      <c r="T167" s="16" cm="1">
        <f t="array" ref="T167">INDEX(asset_mu,1,T$3)+INDEX(asset_rets_norm,$A167,T$3)</f>
        <v>4.703938836954917E-2</v>
      </c>
      <c r="U167" s="16" cm="1">
        <f t="array" ref="U167">INDEX(asset_mu,1,U$3)+INDEX(asset_rets_norm,$A167,U$3)</f>
        <v>5.4321042570700577E-2</v>
      </c>
      <c r="V167" s="16" cm="1">
        <f t="array" ref="V167">INDEX(asset_mu,1,V$3)+INDEX(asset_rets_norm,$A167,V$3)</f>
        <v>1.9895833333331771E-4</v>
      </c>
      <c r="W167" s="16" cm="1">
        <f t="array" ref="W167">INDEX(asset_mu,1,W$3)+INDEX(asset_rets_norm,$A167,W$3)</f>
        <v>6.8749999999991995E-5</v>
      </c>
      <c r="X167" s="16" cm="1">
        <f t="array" ref="X167">INDEX(asset_mu,1,X$3)+INDEX(asset_rets_norm,$A167,X$3)</f>
        <v>3.4233333333327483E-4</v>
      </c>
      <c r="Y167" s="16" cm="1">
        <f t="array" ref="Y167">INDEX(asset_mu,1,Y$3)+INDEX(asset_rets_norm,$A167,Y$3)</f>
        <v>-1.0108333333322747E-4</v>
      </c>
      <c r="Z167" s="19">
        <v>162</v>
      </c>
      <c r="AA167" s="16" cm="1">
        <f t="array" ref="AA167">INDEX(fx_mu,1,AA$3)+INDEX(fx_rets_norm,$A167,AA$3)</f>
        <v>0</v>
      </c>
      <c r="AB167" s="16" cm="1">
        <f t="array" ref="AB167">INDEX(fx_mu,1,AB$3)+INDEX(fx_rets_norm,$A167,AB$3)</f>
        <v>2.376144063912481E-2</v>
      </c>
      <c r="AC167" s="16" cm="1">
        <f t="array" ref="AC167">INDEX(fx_mu,1,AC$3)+INDEX(fx_rets_norm,$A167,AC$3)</f>
        <v>2.027979357620336E-2</v>
      </c>
      <c r="AD167" s="16" cm="1">
        <f t="array" ref="AD167">INDEX(fx_mu,1,AD$3)+INDEX(fx_rets_norm,$A167,AD$3)</f>
        <v>-1.8175090887659538E-2</v>
      </c>
      <c r="AE167" s="19">
        <v>162</v>
      </c>
      <c r="AF167" s="16">
        <f t="shared" si="78"/>
        <v>0</v>
      </c>
      <c r="AG167" s="19">
        <v>162</v>
      </c>
      <c r="AH167" s="18" cm="1">
        <f t="array" ref="AH167">(1+B167)*(1+INDEX(fx_rets,$AG167,INDEX(fx_ix,1,AH$3)))-1</f>
        <v>1.9895833333327673E-4</v>
      </c>
      <c r="AI167" s="18" cm="1">
        <f t="array" ref="AI167">(1+C167)*(1+INDEX(fx_rets,$AG167,INDEX(fx_ix,1,AI$3)))-1</f>
        <v>2.4090750569196961E-2</v>
      </c>
      <c r="AJ167" s="18" cm="1">
        <f t="array" ref="AJ167">(1+D167)*(1+INDEX(fx_rets,$AG167,INDEX(fx_ix,1,AJ$3)))-1</f>
        <v>2.084944979428327E-2</v>
      </c>
      <c r="AK167" s="18" cm="1">
        <f t="array" ref="AK167">(1+E167)*(1+INDEX(fx_rets,$AG167,INDEX(fx_ix,1,AK$3)))-1</f>
        <v>-1.8057034624213153E-2</v>
      </c>
      <c r="AL167" s="18" cm="1">
        <f t="array" ref="AL167">(1+F167)*(1+INDEX(fx_rets,$AG167,INDEX(fx_ix,1,AL$3)))-1</f>
        <v>4.9267151127629916E-6</v>
      </c>
      <c r="AM167" s="18" cm="1">
        <f t="array" ref="AM167">(1+G167)*(1+INDEX(fx_rets,$AG167,INDEX(fx_ix,1,AM$3)))-1</f>
        <v>2.3818414396186371E-2</v>
      </c>
      <c r="AN167" s="18" cm="1">
        <f t="array" ref="AN167">(1+H167)*(1+INDEX(fx_rets,$AG167,INDEX(fx_ix,1,AN$3)))-1</f>
        <v>2.024135301393537E-2</v>
      </c>
      <c r="AO167" s="18" cm="1">
        <f t="array" ref="AO167">(1+I167)*(1+INDEX(fx_rets,$AG167,INDEX(fx_ix,1,AO$3)))-1</f>
        <v>-1.8080223078017155E-2</v>
      </c>
      <c r="AP167" s="18" cm="1">
        <f t="array" ref="AP167">(1+J167)*(1+INDEX(fx_rets,$AG167,INDEX(fx_ix,1,AP$3)))-1</f>
        <v>-5.7785592479042691E-4</v>
      </c>
      <c r="AQ167" s="18" cm="1">
        <f t="array" ref="AQ167">(1+K167)*(1+INDEX(fx_rets,$AG167,INDEX(fx_ix,1,AQ$3)))-1</f>
        <v>2.1815515812777297E-2</v>
      </c>
      <c r="AR167" s="18" cm="1">
        <f t="array" ref="AR167">(1+L167)*(1+INDEX(fx_rets,$AG167,INDEX(fx_ix,1,AR$3)))-1</f>
        <v>1.8978458693812428E-2</v>
      </c>
      <c r="AS167" s="18" cm="1">
        <f t="array" ref="AS167">(1+M167)*(1+INDEX(fx_rets,$AG167,INDEX(fx_ix,1,AS$3)))-1</f>
        <v>-1.8078795283765769E-2</v>
      </c>
      <c r="AT167" s="18" cm="1">
        <f t="array" ref="AT167">(1+N167)*(1+INDEX(fx_rets,$AG167,INDEX(fx_ix,1,AT$3)))-1</f>
        <v>-1.3902071322878795E-3</v>
      </c>
      <c r="AU167" s="18" cm="1">
        <f t="array" ref="AU167">(1+O167)*(1+INDEX(fx_rets,$AG167,INDEX(fx_ix,1,AU$3)))-1</f>
        <v>1.5278594678217239E-2</v>
      </c>
      <c r="AV167" s="18" cm="1">
        <f t="array" ref="AV167">(1+P167)*(1+INDEX(fx_rets,$AG167,INDEX(fx_ix,1,AV$3)))-1</f>
        <v>1.6545999367667541E-2</v>
      </c>
      <c r="AW167" s="18" cm="1">
        <f t="array" ref="AW167">(1+Q167)*(1+INDEX(fx_rets,$AG167,INDEX(fx_ix,1,AW$3)))-1</f>
        <v>-1.7676845732112589E-2</v>
      </c>
      <c r="AX167" s="18" cm="1">
        <f t="array" ref="AX167">(1+R167)*(1+INDEX(fx_rets,$AG167,INDEX(fx_ix,1,AX$3)))-1</f>
        <v>3.9554921279372435E-2</v>
      </c>
      <c r="AY167" s="18" cm="1">
        <f t="array" ref="AY167">(1+S167)*(1+INDEX(fx_rets,$AG167,INDEX(fx_ix,1,AY$3)))-1</f>
        <v>9.4194743524705027E-2</v>
      </c>
      <c r="AZ167" s="18" cm="1">
        <f t="array" ref="AZ167">(1+T167)*(1+INDEX(fx_rets,$AG167,INDEX(fx_ix,1,AZ$3)))-1</f>
        <v>6.8273131031837853E-2</v>
      </c>
      <c r="BA167" s="18" cm="1">
        <f t="array" ref="BA167">(1+U167)*(1+INDEX(fx_rets,$AG167,INDEX(fx_ix,1,BA$3)))-1</f>
        <v>3.515866179720617E-2</v>
      </c>
      <c r="BB167" s="18" cm="1">
        <f t="array" ref="BB167">(1+V167)*(1+INDEX(fx_rets,$AG167,INDEX(fx_ix,1,BB$3)))-1</f>
        <v>1.9895833333327673E-4</v>
      </c>
      <c r="BC167" s="18" cm="1">
        <f t="array" ref="BC167">(1+W167)*(1+INDEX(fx_rets,$AG167,INDEX(fx_ix,1,BC$3)))-1</f>
        <v>2.3831824238168986E-2</v>
      </c>
      <c r="BD167" s="18" cm="1">
        <f t="array" ref="BD167">(1+X167)*(1+INDEX(fx_rets,$AG167,INDEX(fx_ix,1,BD$3)))-1</f>
        <v>2.0629069358870877E-2</v>
      </c>
      <c r="BE167" s="18" cm="1">
        <f t="array" ref="BE167">(1+Y167)*(1+INDEX(fx_rets,$AG167,INDEX(fx_ix,1,BE$3)))-1</f>
        <v>-1.8274337022222253E-2</v>
      </c>
      <c r="BF167" s="19">
        <v>162</v>
      </c>
      <c r="BG167" s="18">
        <f t="shared" si="79"/>
        <v>1.9895833333327673E-4</v>
      </c>
      <c r="BH167" s="18">
        <f t="shared" si="80"/>
        <v>2.4090750569196961E-2</v>
      </c>
      <c r="BI167" s="18">
        <f t="shared" si="81"/>
        <v>2.084944979428327E-2</v>
      </c>
      <c r="BJ167" s="18">
        <f t="shared" si="82"/>
        <v>-1.8057034624213153E-2</v>
      </c>
      <c r="BK167" s="18">
        <f t="shared" si="83"/>
        <v>4.9267151127629916E-6</v>
      </c>
      <c r="BL167" s="18">
        <f t="shared" si="84"/>
        <v>2.3818414396186371E-2</v>
      </c>
      <c r="BM167" s="18">
        <f t="shared" si="85"/>
        <v>2.024135301393537E-2</v>
      </c>
      <c r="BN167" s="18">
        <f t="shared" si="86"/>
        <v>-1.8080223078017155E-2</v>
      </c>
      <c r="BO167" s="18">
        <f t="shared" si="87"/>
        <v>-5.7785592479042691E-4</v>
      </c>
      <c r="BP167" s="18">
        <f t="shared" si="88"/>
        <v>2.1815515812777297E-2</v>
      </c>
      <c r="BQ167" s="18">
        <f t="shared" si="89"/>
        <v>1.8978458693812428E-2</v>
      </c>
      <c r="BR167" s="18">
        <f t="shared" si="90"/>
        <v>-1.8078795283765769E-2</v>
      </c>
      <c r="BS167" s="18">
        <f t="shared" si="91"/>
        <v>-1.3902071322878795E-3</v>
      </c>
      <c r="BT167" s="18">
        <f t="shared" si="92"/>
        <v>1.5278594678217239E-2</v>
      </c>
      <c r="BU167" s="18">
        <f t="shared" si="93"/>
        <v>1.6545999367667541E-2</v>
      </c>
      <c r="BV167" s="18">
        <f t="shared" si="94"/>
        <v>-1.7676845732112589E-2</v>
      </c>
      <c r="BW167" s="18">
        <f t="shared" si="95"/>
        <v>3.9554921279372435E-2</v>
      </c>
      <c r="BX167" s="18">
        <f t="shared" si="96"/>
        <v>9.4194743524705027E-2</v>
      </c>
      <c r="BY167" s="18">
        <f t="shared" si="97"/>
        <v>6.8273131031837853E-2</v>
      </c>
      <c r="BZ167" s="18">
        <f t="shared" si="98"/>
        <v>3.515866179720617E-2</v>
      </c>
      <c r="CA167" s="18">
        <f t="shared" si="99"/>
        <v>1.9895833333327673E-4</v>
      </c>
      <c r="CB167" s="18">
        <f t="shared" si="100"/>
        <v>2.3831824238168986E-2</v>
      </c>
      <c r="CC167" s="18">
        <f t="shared" si="101"/>
        <v>2.0629069358870877E-2</v>
      </c>
      <c r="CD167" s="18">
        <f t="shared" si="102"/>
        <v>-1.8274337022222253E-2</v>
      </c>
      <c r="CE167" s="19">
        <v>162</v>
      </c>
      <c r="CF167" s="18">
        <f t="shared" si="106"/>
        <v>-5.7785592479042691E-4</v>
      </c>
      <c r="CG167" s="18">
        <f t="shared" si="106"/>
        <v>-5.7785592479042691E-4</v>
      </c>
      <c r="CH167" s="18">
        <f t="shared" si="106"/>
        <v>-5.7785592479042691E-4</v>
      </c>
      <c r="CI167" s="18">
        <f t="shared" si="106"/>
        <v>0</v>
      </c>
      <c r="CJ167" s="18">
        <f t="shared" si="106"/>
        <v>0</v>
      </c>
      <c r="CK167" s="24">
        <f t="shared" si="106"/>
        <v>-5.7785592479042691E-4</v>
      </c>
      <c r="CL167" s="24">
        <f t="shared" si="106"/>
        <v>0</v>
      </c>
    </row>
    <row r="168" spans="1:90" x14ac:dyDescent="0.2">
      <c r="A168" s="19">
        <v>163</v>
      </c>
      <c r="B168" s="16" cm="1">
        <f t="array" ref="B168">INDEX(asset_mu,1,B$3)+INDEX(asset_rets_norm,$A168,B$3)</f>
        <v>2.0479166666665109E-4</v>
      </c>
      <c r="C168" s="16" cm="1">
        <f t="array" ref="C168">INDEX(asset_mu,1,C$3)+INDEX(asset_rets_norm,$A168,C$3)</f>
        <v>3.1083333333327434E-4</v>
      </c>
      <c r="D168" s="16" cm="1">
        <f t="array" ref="D168">INDEX(asset_mu,1,D$3)+INDEX(asset_rets_norm,$A168,D$3)</f>
        <v>5.1333333333331292E-4</v>
      </c>
      <c r="E168" s="16" cm="1">
        <f t="array" ref="E168">INDEX(asset_mu,1,E$3)+INDEX(asset_rets_norm,$A168,E$3)</f>
        <v>1.1904999999998364E-4</v>
      </c>
      <c r="F168" s="16" cm="1">
        <f t="array" ref="F168">INDEX(asset_mu,1,F$3)+INDEX(asset_rets_norm,$A168,F$3)</f>
        <v>3.5964843134168585E-4</v>
      </c>
      <c r="G168" s="16" cm="1">
        <f t="array" ref="G168">INDEX(asset_mu,1,G$3)+INDEX(asset_rets_norm,$A168,G$3)</f>
        <v>6.2604340567622542E-4</v>
      </c>
      <c r="H168" s="16" cm="1">
        <f t="array" ref="H168">INDEX(asset_mu,1,H$3)+INDEX(asset_rets_norm,$A168,H$3)</f>
        <v>1.2433710426420742E-3</v>
      </c>
      <c r="I168" s="16" cm="1">
        <f t="array" ref="I168">INDEX(asset_mu,1,I$3)+INDEX(asset_rets_norm,$A168,I$3)</f>
        <v>9.6614623589147598E-5</v>
      </c>
      <c r="J168" s="16" cm="1">
        <f t="array" ref="J168">INDEX(asset_mu,1,J$3)+INDEX(asset_rets_norm,$A168,J$3)</f>
        <v>2.3879071642517679E-3</v>
      </c>
      <c r="K168" s="16" cm="1">
        <f t="array" ref="K168">INDEX(asset_mu,1,K$3)+INDEX(asset_rets_norm,$A168,K$3)</f>
        <v>3.6960906627680895E-3</v>
      </c>
      <c r="L168" s="16" cm="1">
        <f t="array" ref="L168">INDEX(asset_mu,1,L$3)+INDEX(asset_rets_norm,$A168,L$3)</f>
        <v>4.679583684845879E-3</v>
      </c>
      <c r="M168" s="16" cm="1">
        <f t="array" ref="M168">INDEX(asset_mu,1,M$3)+INDEX(asset_rets_norm,$A168,M$3)</f>
        <v>1.0839157229735322E-4</v>
      </c>
      <c r="N168" s="16" cm="1">
        <f t="array" ref="N168">INDEX(asset_mu,1,N$3)+INDEX(asset_rets_norm,$A168,N$3)</f>
        <v>6.4862892210925715E-3</v>
      </c>
      <c r="O168" s="16" cm="1">
        <f t="array" ref="O168">INDEX(asset_mu,1,O$3)+INDEX(asset_rets_norm,$A168,O$3)</f>
        <v>1.1104439879917799E-2</v>
      </c>
      <c r="P168" s="16" cm="1">
        <f t="array" ref="P168">INDEX(asset_mu,1,P$3)+INDEX(asset_rets_norm,$A168,P$3)</f>
        <v>1.0231893868299613E-2</v>
      </c>
      <c r="Q168" s="16" cm="1">
        <f t="array" ref="Q168">INDEX(asset_mu,1,Q$3)+INDEX(asset_rets_norm,$A168,Q$3)</f>
        <v>8.492836135446123E-4</v>
      </c>
      <c r="R168" s="16" cm="1">
        <f t="array" ref="R168">INDEX(asset_mu,1,R$3)+INDEX(asset_rets_norm,$A168,R$3)</f>
        <v>1.2597639043871272E-2</v>
      </c>
      <c r="S168" s="16" cm="1">
        <f t="array" ref="S168">INDEX(asset_mu,1,S$3)+INDEX(asset_rets_norm,$A168,S$3)</f>
        <v>2.6934897029213378E-2</v>
      </c>
      <c r="T168" s="16" cm="1">
        <f t="array" ref="T168">INDEX(asset_mu,1,T$3)+INDEX(asset_rets_norm,$A168,T$3)</f>
        <v>1.1511088374931576E-2</v>
      </c>
      <c r="U168" s="16" cm="1">
        <f t="array" ref="U168">INDEX(asset_mu,1,U$3)+INDEX(asset_rets_norm,$A168,U$3)</f>
        <v>-3.4609483078303367E-2</v>
      </c>
      <c r="V168" s="16" cm="1">
        <f t="array" ref="V168">INDEX(asset_mu,1,V$3)+INDEX(asset_rets_norm,$A168,V$3)</f>
        <v>2.0479166666665109E-4</v>
      </c>
      <c r="W168" s="16" cm="1">
        <f t="array" ref="W168">INDEX(asset_mu,1,W$3)+INDEX(asset_rets_norm,$A168,W$3)</f>
        <v>-3.2833333333341305E-5</v>
      </c>
      <c r="X168" s="16" cm="1">
        <f t="array" ref="X168">INDEX(asset_mu,1,X$3)+INDEX(asset_rets_norm,$A168,X$3)</f>
        <v>2.7274999999994144E-4</v>
      </c>
      <c r="Y168" s="16" cm="1">
        <f t="array" ref="Y168">INDEX(asset_mu,1,Y$3)+INDEX(asset_rets_norm,$A168,Y$3)</f>
        <v>-2.2099999999989413E-4</v>
      </c>
      <c r="Z168" s="19">
        <v>163</v>
      </c>
      <c r="AA168" s="16" cm="1">
        <f t="array" ref="AA168">INDEX(fx_mu,1,AA$3)+INDEX(fx_rets_norm,$A168,AA$3)</f>
        <v>0</v>
      </c>
      <c r="AB168" s="16" cm="1">
        <f t="array" ref="AB168">INDEX(fx_mu,1,AB$3)+INDEX(fx_rets_norm,$A168,AB$3)</f>
        <v>-2.821325303285379E-2</v>
      </c>
      <c r="AC168" s="16" cm="1">
        <f t="array" ref="AC168">INDEX(fx_mu,1,AC$3)+INDEX(fx_rets_norm,$A168,AC$3)</f>
        <v>-9.20305141495762E-4</v>
      </c>
      <c r="AD168" s="16" cm="1">
        <f t="array" ref="AD168">INDEX(fx_mu,1,AD$3)+INDEX(fx_rets_norm,$A168,AD$3)</f>
        <v>2.1625638587376452E-2</v>
      </c>
      <c r="AE168" s="19">
        <v>163</v>
      </c>
      <c r="AF168" s="16">
        <f t="shared" si="78"/>
        <v>0</v>
      </c>
      <c r="AG168" s="19">
        <v>163</v>
      </c>
      <c r="AH168" s="18" cm="1">
        <f t="array" ref="AH168">(1+B168)*(1+INDEX(fx_rets,$AG168,INDEX(fx_ix,1,AH$3)))-1</f>
        <v>2.047916666667593E-4</v>
      </c>
      <c r="AI168" s="18" cm="1">
        <f t="array" ref="AI168">(1+C168)*(1+INDEX(fx_rets,$AG168,INDEX(fx_ix,1,AI$3)))-1</f>
        <v>-2.7911189319004936E-2</v>
      </c>
      <c r="AJ168" s="18" cm="1">
        <f t="array" ref="AJ168">(1+D168)*(1+INDEX(fx_rets,$AG168,INDEX(fx_ix,1,AJ$3)))-1</f>
        <v>-4.0744423146832354E-4</v>
      </c>
      <c r="AK168" s="18" cm="1">
        <f t="array" ref="AK168">(1+E168)*(1+INDEX(fx_rets,$AG168,INDEX(fx_ix,1,AK$3)))-1</f>
        <v>2.1747263119650251E-2</v>
      </c>
      <c r="AL168" s="18" cm="1">
        <f t="array" ref="AL168">(1+F168)*(1+INDEX(fx_rets,$AG168,INDEX(fx_ix,1,AL$3)))-1</f>
        <v>3.596484313417303E-4</v>
      </c>
      <c r="AM168" s="18" cm="1">
        <f t="array" ref="AM168">(1+G168)*(1+INDEX(fx_rets,$AG168,INDEX(fx_ix,1,AM$3)))-1</f>
        <v>-2.7604872348191534E-2</v>
      </c>
      <c r="AN168" s="18" cm="1">
        <f t="array" ref="AN168">(1+H168)*(1+INDEX(fx_rets,$AG168,INDEX(fx_ix,1,AN$3)))-1</f>
        <v>3.219216203829145E-4</v>
      </c>
      <c r="AO168" s="18" cm="1">
        <f t="array" ref="AO168">(1+I168)*(1+INDEX(fx_rets,$AG168,INDEX(fx_ix,1,AO$3)))-1</f>
        <v>2.1724342563897769E-2</v>
      </c>
      <c r="AP168" s="18" cm="1">
        <f t="array" ref="AP168">(1+J168)*(1+INDEX(fx_rets,$AG168,INDEX(fx_ix,1,AP$3)))-1</f>
        <v>2.3879071642518568E-3</v>
      </c>
      <c r="AQ168" s="18" cm="1">
        <f t="array" ref="AQ168">(1+K168)*(1+INDEX(fx_rets,$AG168,INDEX(fx_ix,1,AQ$3)))-1</f>
        <v>-2.4621441111186804E-2</v>
      </c>
      <c r="AR168" s="18" cm="1">
        <f t="array" ref="AR168">(1+L168)*(1+INDEX(fx_rets,$AG168,INDEX(fx_ix,1,AR$3)))-1</f>
        <v>3.7549718984248859E-3</v>
      </c>
      <c r="AS168" s="18" cm="1">
        <f t="array" ref="AS168">(1+M168)*(1+INDEX(fx_rets,$AG168,INDEX(fx_ix,1,AS$3)))-1</f>
        <v>2.1736374196642316E-2</v>
      </c>
      <c r="AT168" s="18" cm="1">
        <f t="array" ref="AT168">(1+N168)*(1+INDEX(fx_rets,$AG168,INDEX(fx_ix,1,AT$3)))-1</f>
        <v>6.4862892210926226E-3</v>
      </c>
      <c r="AU168" s="18" cm="1">
        <f t="array" ref="AU168">(1+O168)*(1+INDEX(fx_rets,$AG168,INDEX(fx_ix,1,AU$3)))-1</f>
        <v>-1.7422105525056186E-2</v>
      </c>
      <c r="AV168" s="18" cm="1">
        <f t="array" ref="AV168">(1+P168)*(1+INDEX(fx_rets,$AG168,INDEX(fx_ix,1,AV$3)))-1</f>
        <v>9.3021722622697034E-3</v>
      </c>
      <c r="AW168" s="18" cm="1">
        <f t="array" ref="AW168">(1+Q168)*(1+INDEX(fx_rets,$AG168,INDEX(fx_ix,1,AW$3)))-1</f>
        <v>2.249328850140575E-2</v>
      </c>
      <c r="AX168" s="18" cm="1">
        <f t="array" ref="AX168">(1+R168)*(1+INDEX(fx_rets,$AG168,INDEX(fx_ix,1,AX$3)))-1</f>
        <v>1.2597639043871345E-2</v>
      </c>
      <c r="AY168" s="18" cm="1">
        <f t="array" ref="AY168">(1+S168)*(1+INDEX(fx_rets,$AG168,INDEX(fx_ix,1,AY$3)))-1</f>
        <v>-2.0382770689395535E-3</v>
      </c>
      <c r="AZ168" s="18" cm="1">
        <f t="array" ref="AZ168">(1+T168)*(1+INDEX(fx_rets,$AG168,INDEX(fx_ix,1,AZ$3)))-1</f>
        <v>1.0580189519620253E-2</v>
      </c>
      <c r="BA168" s="18" cm="1">
        <f t="array" ref="BA168">(1+U168)*(1+INDEX(fx_rets,$AG168,INDEX(fx_ix,1,BA$3)))-1</f>
        <v>-1.3732296663674148E-2</v>
      </c>
      <c r="BB168" s="18" cm="1">
        <f t="array" ref="BB168">(1+V168)*(1+INDEX(fx_rets,$AG168,INDEX(fx_ix,1,BB$3)))-1</f>
        <v>2.047916666667593E-4</v>
      </c>
      <c r="BC168" s="18" cm="1">
        <f t="array" ref="BC168">(1+W168)*(1+INDEX(fx_rets,$AG168,INDEX(fx_ix,1,BC$3)))-1</f>
        <v>-2.8245160031045935E-2</v>
      </c>
      <c r="BD168" s="18" cm="1">
        <f t="array" ref="BD168">(1+X168)*(1+INDEX(fx_rets,$AG168,INDEX(fx_ix,1,BD$3)))-1</f>
        <v>-6.4780615472315173E-4</v>
      </c>
      <c r="BE168" s="18" cm="1">
        <f t="array" ref="BE168">(1+Y168)*(1+INDEX(fx_rets,$AG168,INDEX(fx_ix,1,BE$3)))-1</f>
        <v>2.1399859321248771E-2</v>
      </c>
      <c r="BF168" s="19">
        <v>163</v>
      </c>
      <c r="BG168" s="18">
        <f t="shared" si="79"/>
        <v>2.047916666667593E-4</v>
      </c>
      <c r="BH168" s="18">
        <f t="shared" si="80"/>
        <v>-2.7911189319004936E-2</v>
      </c>
      <c r="BI168" s="18">
        <f t="shared" si="81"/>
        <v>-4.0744423146832354E-4</v>
      </c>
      <c r="BJ168" s="18">
        <f t="shared" si="82"/>
        <v>2.1747263119650251E-2</v>
      </c>
      <c r="BK168" s="18">
        <f t="shared" si="83"/>
        <v>3.596484313417303E-4</v>
      </c>
      <c r="BL168" s="18">
        <f t="shared" si="84"/>
        <v>-2.7604872348191534E-2</v>
      </c>
      <c r="BM168" s="18">
        <f t="shared" si="85"/>
        <v>3.219216203829145E-4</v>
      </c>
      <c r="BN168" s="18">
        <f t="shared" si="86"/>
        <v>2.1724342563897769E-2</v>
      </c>
      <c r="BO168" s="18">
        <f t="shared" si="87"/>
        <v>2.3879071642518568E-3</v>
      </c>
      <c r="BP168" s="18">
        <f t="shared" si="88"/>
        <v>-2.4621441111186804E-2</v>
      </c>
      <c r="BQ168" s="18">
        <f t="shared" si="89"/>
        <v>3.7549718984248859E-3</v>
      </c>
      <c r="BR168" s="18">
        <f t="shared" si="90"/>
        <v>2.1736374196642316E-2</v>
      </c>
      <c r="BS168" s="18">
        <f t="shared" si="91"/>
        <v>6.4862892210926226E-3</v>
      </c>
      <c r="BT168" s="18">
        <f t="shared" si="92"/>
        <v>-1.7422105525056186E-2</v>
      </c>
      <c r="BU168" s="18">
        <f t="shared" si="93"/>
        <v>9.3021722622697034E-3</v>
      </c>
      <c r="BV168" s="18">
        <f t="shared" si="94"/>
        <v>2.249328850140575E-2</v>
      </c>
      <c r="BW168" s="18">
        <f t="shared" si="95"/>
        <v>1.2597639043871345E-2</v>
      </c>
      <c r="BX168" s="18">
        <f t="shared" si="96"/>
        <v>-2.0382770689395535E-3</v>
      </c>
      <c r="BY168" s="18">
        <f t="shared" si="97"/>
        <v>1.0580189519620253E-2</v>
      </c>
      <c r="BZ168" s="18">
        <f t="shared" si="98"/>
        <v>-1.3732296663674148E-2</v>
      </c>
      <c r="CA168" s="18">
        <f t="shared" si="99"/>
        <v>2.047916666667593E-4</v>
      </c>
      <c r="CB168" s="18">
        <f t="shared" si="100"/>
        <v>-2.8245160031045935E-2</v>
      </c>
      <c r="CC168" s="18">
        <f t="shared" si="101"/>
        <v>-6.4780615472315173E-4</v>
      </c>
      <c r="CD168" s="18">
        <f t="shared" si="102"/>
        <v>2.1399859321248771E-2</v>
      </c>
      <c r="CE168" s="19">
        <v>163</v>
      </c>
      <c r="CF168" s="18">
        <f t="shared" si="106"/>
        <v>2.3879071642518568E-3</v>
      </c>
      <c r="CG168" s="18">
        <f t="shared" si="106"/>
        <v>2.3879071642518568E-3</v>
      </c>
      <c r="CH168" s="18">
        <f t="shared" si="106"/>
        <v>2.3879071642518568E-3</v>
      </c>
      <c r="CI168" s="18">
        <f t="shared" si="106"/>
        <v>0</v>
      </c>
      <c r="CJ168" s="18">
        <f t="shared" si="106"/>
        <v>0</v>
      </c>
      <c r="CK168" s="24">
        <f t="shared" si="106"/>
        <v>2.3879071642518568E-3</v>
      </c>
      <c r="CL168" s="24">
        <f t="shared" si="106"/>
        <v>0</v>
      </c>
    </row>
    <row r="169" spans="1:90" x14ac:dyDescent="0.2">
      <c r="A169" s="19">
        <v>164</v>
      </c>
      <c r="B169" s="16" cm="1">
        <f t="array" ref="B169">INDEX(asset_mu,1,B$3)+INDEX(asset_rets_norm,$A169,B$3)</f>
        <v>2.0474999999998446E-4</v>
      </c>
      <c r="C169" s="16" cm="1">
        <f t="array" ref="C169">INDEX(asset_mu,1,C$3)+INDEX(asset_rets_norm,$A169,C$3)</f>
        <v>1.2416666666660776E-4</v>
      </c>
      <c r="D169" s="16" cm="1">
        <f t="array" ref="D169">INDEX(asset_mu,1,D$3)+INDEX(asset_rets_norm,$A169,D$3)</f>
        <v>4.6594166666664625E-4</v>
      </c>
      <c r="E169" s="16" cm="1">
        <f t="array" ref="E169">INDEX(asset_mu,1,E$3)+INDEX(asset_rets_norm,$A169,E$3)</f>
        <v>1.1904999999998364E-4</v>
      </c>
      <c r="F169" s="16" cm="1">
        <f t="array" ref="F169">INDEX(asset_mu,1,F$3)+INDEX(asset_rets_norm,$A169,F$3)</f>
        <v>8.8648552812386995E-5</v>
      </c>
      <c r="G169" s="16" cm="1">
        <f t="array" ref="G169">INDEX(asset_mu,1,G$3)+INDEX(asset_rets_norm,$A169,G$3)</f>
        <v>-3.6843934654147035E-4</v>
      </c>
      <c r="H169" s="16" cm="1">
        <f t="array" ref="H169">INDEX(asset_mu,1,H$3)+INDEX(asset_rets_norm,$A169,H$3)</f>
        <v>-3.104567477303121E-4</v>
      </c>
      <c r="I169" s="16" cm="1">
        <f t="array" ref="I169">INDEX(asset_mu,1,I$3)+INDEX(asset_rets_norm,$A169,I$3)</f>
        <v>4.8302645052761462E-5</v>
      </c>
      <c r="J169" s="16" cm="1">
        <f t="array" ref="J169">INDEX(asset_mu,1,J$3)+INDEX(asset_rets_norm,$A169,J$3)</f>
        <v>8.7315677926769111E-5</v>
      </c>
      <c r="K169" s="16" cm="1">
        <f t="array" ref="K169">INDEX(asset_mu,1,K$3)+INDEX(asset_rets_norm,$A169,K$3)</f>
        <v>-7.0637904080296521E-4</v>
      </c>
      <c r="L169" s="16" cm="1">
        <f t="array" ref="L169">INDEX(asset_mu,1,L$3)+INDEX(asset_rets_norm,$A169,L$3)</f>
        <v>-6.7268838754265146E-4</v>
      </c>
      <c r="M169" s="16" cm="1">
        <f t="array" ref="M169">INDEX(asset_mu,1,M$3)+INDEX(asset_rets_norm,$A169,M$3)</f>
        <v>1.3418454503698877E-4</v>
      </c>
      <c r="N169" s="16" cm="1">
        <f t="array" ref="N169">INDEX(asset_mu,1,N$3)+INDEX(asset_rets_norm,$A169,N$3)</f>
        <v>1.0643057138179412E-3</v>
      </c>
      <c r="O169" s="16" cm="1">
        <f t="array" ref="O169">INDEX(asset_mu,1,O$3)+INDEX(asset_rets_norm,$A169,O$3)</f>
        <v>-1.0209481900047843E-3</v>
      </c>
      <c r="P169" s="16" cm="1">
        <f t="array" ref="P169">INDEX(asset_mu,1,P$3)+INDEX(asset_rets_norm,$A169,P$3)</f>
        <v>-1.0406183811304546E-4</v>
      </c>
      <c r="Q169" s="16" cm="1">
        <f t="array" ref="Q169">INDEX(asset_mu,1,Q$3)+INDEX(asset_rets_norm,$A169,Q$3)</f>
        <v>-3.5356789289245133E-4</v>
      </c>
      <c r="R169" s="16" cm="1">
        <f t="array" ref="R169">INDEX(asset_mu,1,R$3)+INDEX(asset_rets_norm,$A169,R$3)</f>
        <v>1.9763361656468231E-2</v>
      </c>
      <c r="S169" s="16" cm="1">
        <f t="array" ref="S169">INDEX(asset_mu,1,S$3)+INDEX(asset_rets_norm,$A169,S$3)</f>
        <v>4.9442753211908622E-2</v>
      </c>
      <c r="T169" s="16" cm="1">
        <f t="array" ref="T169">INDEX(asset_mu,1,T$3)+INDEX(asset_rets_norm,$A169,T$3)</f>
        <v>1.3521954543518499E-2</v>
      </c>
      <c r="U169" s="16" cm="1">
        <f t="array" ref="U169">INDEX(asset_mu,1,U$3)+INDEX(asset_rets_norm,$A169,U$3)</f>
        <v>1.665888447003238E-2</v>
      </c>
      <c r="V169" s="16" cm="1">
        <f t="array" ref="V169">INDEX(asset_mu,1,V$3)+INDEX(asset_rets_norm,$A169,V$3)</f>
        <v>2.0474999999998446E-4</v>
      </c>
      <c r="W169" s="16" cm="1">
        <f t="array" ref="W169">INDEX(asset_mu,1,W$3)+INDEX(asset_rets_norm,$A169,W$3)</f>
        <v>-1.2841666666667468E-4</v>
      </c>
      <c r="X169" s="16" cm="1">
        <f t="array" ref="X169">INDEX(asset_mu,1,X$3)+INDEX(asset_rets_norm,$A169,X$3)</f>
        <v>2.2074999999994148E-4</v>
      </c>
      <c r="Y169" s="16" cm="1">
        <f t="array" ref="Y169">INDEX(asset_mu,1,Y$3)+INDEX(asset_rets_norm,$A169,Y$3)</f>
        <v>-9.2749999999894105E-5</v>
      </c>
      <c r="Z169" s="19">
        <v>164</v>
      </c>
      <c r="AA169" s="16" cm="1">
        <f t="array" ref="AA169">INDEX(fx_mu,1,AA$3)+INDEX(fx_rets_norm,$A169,AA$3)</f>
        <v>0</v>
      </c>
      <c r="AB169" s="16" cm="1">
        <f t="array" ref="AB169">INDEX(fx_mu,1,AB$3)+INDEX(fx_rets_norm,$A169,AB$3)</f>
        <v>2.2093756346255468E-2</v>
      </c>
      <c r="AC169" s="16" cm="1">
        <f t="array" ref="AC169">INDEX(fx_mu,1,AC$3)+INDEX(fx_rets_norm,$A169,AC$3)</f>
        <v>1.2703469109861316E-2</v>
      </c>
      <c r="AD169" s="16" cm="1">
        <f t="array" ref="AD169">INDEX(fx_mu,1,AD$3)+INDEX(fx_rets_norm,$A169,AD$3)</f>
        <v>-3.1960464413378388E-3</v>
      </c>
      <c r="AE169" s="19">
        <v>164</v>
      </c>
      <c r="AF169" s="16">
        <f t="shared" si="78"/>
        <v>0</v>
      </c>
      <c r="AG169" s="19">
        <v>164</v>
      </c>
      <c r="AH169" s="18" cm="1">
        <f t="array" ref="AH169">(1+B169)*(1+INDEX(fx_rets,$AG169,INDEX(fx_ix,1,AH$3)))-1</f>
        <v>2.0474999999997578E-4</v>
      </c>
      <c r="AI169" s="18" cm="1">
        <f t="array" ref="AI169">(1+C169)*(1+INDEX(fx_rets,$AG169,INDEX(fx_ix,1,AI$3)))-1</f>
        <v>2.2220666321001836E-2</v>
      </c>
      <c r="AJ169" s="18" cm="1">
        <f t="array" ref="AJ169">(1+D169)*(1+INDEX(fx_rets,$AG169,INDEX(fx_ix,1,AJ$3)))-1</f>
        <v>1.3175329852097351E-2</v>
      </c>
      <c r="AK169" s="18" cm="1">
        <f t="array" ref="AK169">(1+E169)*(1+INDEX(fx_rets,$AG169,INDEX(fx_ix,1,AK$3)))-1</f>
        <v>-3.0773769306667864E-3</v>
      </c>
      <c r="AL169" s="18" cm="1">
        <f t="array" ref="AL169">(1+F169)*(1+INDEX(fx_rets,$AG169,INDEX(fx_ix,1,AL$3)))-1</f>
        <v>8.8648552812431447E-5</v>
      </c>
      <c r="AM169" s="18" cm="1">
        <f t="array" ref="AM169">(1+G169)*(1+INDEX(fx_rets,$AG169,INDEX(fx_ix,1,AM$3)))-1</f>
        <v>2.1717176790563064E-2</v>
      </c>
      <c r="AN169" s="18" cm="1">
        <f t="array" ref="AN169">(1+H169)*(1+INDEX(fx_rets,$AG169,INDEX(fx_ix,1,AN$3)))-1</f>
        <v>1.2389068484426335E-2</v>
      </c>
      <c r="AO169" s="18" cm="1">
        <f t="array" ref="AO169">(1+I169)*(1+INDEX(fx_rets,$AG169,INDEX(fx_ix,1,AO$3)))-1</f>
        <v>-3.1478981737818046E-3</v>
      </c>
      <c r="AP169" s="18" cm="1">
        <f t="array" ref="AP169">(1+J169)*(1+INDEX(fx_rets,$AG169,INDEX(fx_ix,1,AP$3)))-1</f>
        <v>8.7315677926858015E-5</v>
      </c>
      <c r="AQ169" s="18" cm="1">
        <f t="array" ref="AQ169">(1+K169)*(1+INDEX(fx_rets,$AG169,INDEX(fx_ix,1,AQ$3)))-1</f>
        <v>2.1371770739037066E-2</v>
      </c>
      <c r="AR169" s="18" cm="1">
        <f t="array" ref="AR169">(1+L169)*(1+INDEX(fx_rets,$AG169,INDEX(fx_ix,1,AR$3)))-1</f>
        <v>1.2022235246166968E-2</v>
      </c>
      <c r="AS169" s="18" cm="1">
        <f t="array" ref="AS169">(1+M169)*(1+INDEX(fx_rets,$AG169,INDEX(fx_ix,1,AS$3)))-1</f>
        <v>-3.0622907563385704E-3</v>
      </c>
      <c r="AT169" s="18" cm="1">
        <f t="array" ref="AT169">(1+N169)*(1+INDEX(fx_rets,$AG169,INDEX(fx_ix,1,AT$3)))-1</f>
        <v>1.0643057138179923E-3</v>
      </c>
      <c r="AU169" s="18" cm="1">
        <f t="array" ref="AU169">(1+O169)*(1+INDEX(fx_rets,$AG169,INDEX(fx_ix,1,AU$3)))-1</f>
        <v>2.1050251575698731E-2</v>
      </c>
      <c r="AV169" s="18" cm="1">
        <f t="array" ref="AV169">(1+P169)*(1+INDEX(fx_rets,$AG169,INDEX(fx_ix,1,AV$3)))-1</f>
        <v>1.2598085325402186E-2</v>
      </c>
      <c r="AW169" s="18" cm="1">
        <f t="array" ref="AW169">(1+Q169)*(1+INDEX(fx_rets,$AG169,INDEX(fx_ix,1,AW$3)))-1</f>
        <v>-3.5484843148244627E-3</v>
      </c>
      <c r="AX169" s="18" cm="1">
        <f t="array" ref="AX169">(1+R169)*(1+INDEX(fx_rets,$AG169,INDEX(fx_ix,1,AX$3)))-1</f>
        <v>1.9763361656468303E-2</v>
      </c>
      <c r="AY169" s="18" cm="1">
        <f t="array" ref="AY169">(1+S169)*(1+INDEX(fx_rets,$AG169,INDEX(fx_ix,1,AY$3)))-1</f>
        <v>7.2628885700716017E-2</v>
      </c>
      <c r="AZ169" s="18" cm="1">
        <f t="array" ref="AZ169">(1+T169)*(1+INDEX(fx_rets,$AG169,INDEX(fx_ix,1,AZ$3)))-1</f>
        <v>2.6397199385228332E-2</v>
      </c>
      <c r="BA169" s="18" cm="1">
        <f t="array" ref="BA169">(1+U169)*(1+INDEX(fx_rets,$AG169,INDEX(fx_ix,1,BA$3)))-1</f>
        <v>1.3409595460267321E-2</v>
      </c>
      <c r="BB169" s="18" cm="1">
        <f t="array" ref="BB169">(1+V169)*(1+INDEX(fx_rets,$AG169,INDEX(fx_ix,1,BB$3)))-1</f>
        <v>2.0474999999997578E-4</v>
      </c>
      <c r="BC169" s="18" cm="1">
        <f t="array" ref="BC169">(1+W169)*(1+INDEX(fx_rets,$AG169,INDEX(fx_ix,1,BC$3)))-1</f>
        <v>2.1962502473044765E-2</v>
      </c>
      <c r="BD169" s="18" cm="1">
        <f t="array" ref="BD169">(1+X169)*(1+INDEX(fx_rets,$AG169,INDEX(fx_ix,1,BD$3)))-1</f>
        <v>1.2927023400667315E-2</v>
      </c>
      <c r="BE169" s="18" cm="1">
        <f t="array" ref="BE169">(1+Y169)*(1+INDEX(fx_rets,$AG169,INDEX(fx_ix,1,BE$3)))-1</f>
        <v>-3.2885000080302706E-3</v>
      </c>
      <c r="BF169" s="19">
        <v>164</v>
      </c>
      <c r="BG169" s="18">
        <f t="shared" si="79"/>
        <v>2.0474999999997578E-4</v>
      </c>
      <c r="BH169" s="18">
        <f t="shared" si="80"/>
        <v>2.2220666321001836E-2</v>
      </c>
      <c r="BI169" s="18">
        <f t="shared" si="81"/>
        <v>1.3175329852097351E-2</v>
      </c>
      <c r="BJ169" s="18">
        <f t="shared" si="82"/>
        <v>-3.0773769306667864E-3</v>
      </c>
      <c r="BK169" s="18">
        <f t="shared" si="83"/>
        <v>8.8648552812431447E-5</v>
      </c>
      <c r="BL169" s="18">
        <f t="shared" si="84"/>
        <v>2.1717176790563064E-2</v>
      </c>
      <c r="BM169" s="18">
        <f t="shared" si="85"/>
        <v>1.2389068484426335E-2</v>
      </c>
      <c r="BN169" s="18">
        <f t="shared" si="86"/>
        <v>-3.1478981737818046E-3</v>
      </c>
      <c r="BO169" s="18">
        <f t="shared" si="87"/>
        <v>8.7315677926858015E-5</v>
      </c>
      <c r="BP169" s="18">
        <f t="shared" si="88"/>
        <v>2.1371770739037066E-2</v>
      </c>
      <c r="BQ169" s="18">
        <f t="shared" si="89"/>
        <v>1.2022235246166968E-2</v>
      </c>
      <c r="BR169" s="18">
        <f t="shared" si="90"/>
        <v>-3.0622907563385704E-3</v>
      </c>
      <c r="BS169" s="18">
        <f t="shared" si="91"/>
        <v>1.0643057138179923E-3</v>
      </c>
      <c r="BT169" s="18">
        <f t="shared" si="92"/>
        <v>2.1050251575698731E-2</v>
      </c>
      <c r="BU169" s="18">
        <f t="shared" si="93"/>
        <v>1.2598085325402186E-2</v>
      </c>
      <c r="BV169" s="18">
        <f t="shared" si="94"/>
        <v>-3.5484843148244627E-3</v>
      </c>
      <c r="BW169" s="18">
        <f t="shared" si="95"/>
        <v>1.9763361656468303E-2</v>
      </c>
      <c r="BX169" s="18">
        <f t="shared" si="96"/>
        <v>7.2628885700716017E-2</v>
      </c>
      <c r="BY169" s="18">
        <f t="shared" si="97"/>
        <v>2.6397199385228332E-2</v>
      </c>
      <c r="BZ169" s="18">
        <f t="shared" si="98"/>
        <v>1.3409595460267321E-2</v>
      </c>
      <c r="CA169" s="18">
        <f t="shared" si="99"/>
        <v>2.0474999999997578E-4</v>
      </c>
      <c r="CB169" s="18">
        <f t="shared" si="100"/>
        <v>2.1962502473044765E-2</v>
      </c>
      <c r="CC169" s="18">
        <f t="shared" si="101"/>
        <v>1.2927023400667315E-2</v>
      </c>
      <c r="CD169" s="18">
        <f t="shared" si="102"/>
        <v>-3.2885000080302706E-3</v>
      </c>
      <c r="CE169" s="19">
        <v>164</v>
      </c>
      <c r="CF169" s="18">
        <f t="shared" si="106"/>
        <v>8.7315677926858015E-5</v>
      </c>
      <c r="CG169" s="18">
        <f t="shared" si="106"/>
        <v>8.7315677926858015E-5</v>
      </c>
      <c r="CH169" s="18">
        <f t="shared" si="106"/>
        <v>8.7315677926858015E-5</v>
      </c>
      <c r="CI169" s="18">
        <f t="shared" si="106"/>
        <v>0</v>
      </c>
      <c r="CJ169" s="18">
        <f t="shared" si="106"/>
        <v>0</v>
      </c>
      <c r="CK169" s="24">
        <f t="shared" si="106"/>
        <v>8.7315677926858015E-5</v>
      </c>
      <c r="CL169" s="24">
        <f t="shared" si="106"/>
        <v>0</v>
      </c>
    </row>
    <row r="170" spans="1:90" x14ac:dyDescent="0.2">
      <c r="A170" s="19">
        <v>165</v>
      </c>
      <c r="B170" s="16" cm="1">
        <f t="array" ref="B170">INDEX(asset_mu,1,B$3)+INDEX(asset_rets_norm,$A170,B$3)</f>
        <v>1.9208333333331777E-4</v>
      </c>
      <c r="C170" s="16" cm="1">
        <f t="array" ref="C170">INDEX(asset_mu,1,C$3)+INDEX(asset_rets_norm,$A170,C$3)</f>
        <v>1.0083333333327444E-4</v>
      </c>
      <c r="D170" s="16" cm="1">
        <f t="array" ref="D170">INDEX(asset_mu,1,D$3)+INDEX(asset_rets_norm,$A170,D$3)</f>
        <v>4.4270833333331298E-4</v>
      </c>
      <c r="E170" s="16" cm="1">
        <f t="array" ref="E170">INDEX(asset_mu,1,E$3)+INDEX(asset_rets_norm,$A170,E$3)</f>
        <v>1.1738333333331699E-4</v>
      </c>
      <c r="F170" s="16" cm="1">
        <f t="array" ref="F170">INDEX(asset_mu,1,F$3)+INDEX(asset_rets_norm,$A170,F$3)</f>
        <v>2.3637518651482554E-4</v>
      </c>
      <c r="G170" s="16" cm="1">
        <f t="array" ref="G170">INDEX(asset_mu,1,G$3)+INDEX(asset_rets_norm,$A170,G$3)</f>
        <v>1.3908496004804262E-4</v>
      </c>
      <c r="H170" s="16" cm="1">
        <f t="array" ref="H170">INDEX(asset_mu,1,H$3)+INDEX(asset_rets_norm,$A170,H$3)</f>
        <v>4.7053509250740777E-5</v>
      </c>
      <c r="I170" s="16" cm="1">
        <f t="array" ref="I170">INDEX(asset_mu,1,I$3)+INDEX(asset_rets_norm,$A170,I$3)</f>
        <v>1.0626068644384331E-4</v>
      </c>
      <c r="J170" s="16" cm="1">
        <f t="array" ref="J170">INDEX(asset_mu,1,J$3)+INDEX(asset_rets_norm,$A170,J$3)</f>
        <v>8.5544255482705635E-5</v>
      </c>
      <c r="K170" s="16" cm="1">
        <f t="array" ref="K170">INDEX(asset_mu,1,K$3)+INDEX(asset_rets_norm,$A170,K$3)</f>
        <v>-9.0688658438022041E-4</v>
      </c>
      <c r="L170" s="16" cm="1">
        <f t="array" ref="L170">INDEX(asset_mu,1,L$3)+INDEX(asset_rets_norm,$A170,L$3)</f>
        <v>-1.2395082819580783E-3</v>
      </c>
      <c r="M170" s="16" cm="1">
        <f t="array" ref="M170">INDEX(asset_mu,1,M$3)+INDEX(asset_rets_norm,$A170,M$3)</f>
        <v>9.8044780663655775E-5</v>
      </c>
      <c r="N170" s="16" cm="1">
        <f t="array" ref="N170">INDEX(asset_mu,1,N$3)+INDEX(asset_rets_norm,$A170,N$3)</f>
        <v>1.81101812776795E-5</v>
      </c>
      <c r="O170" s="16" cm="1">
        <f t="array" ref="O170">INDEX(asset_mu,1,O$3)+INDEX(asset_rets_norm,$A170,O$3)</f>
        <v>-1.9209270506574125E-3</v>
      </c>
      <c r="P170" s="16" cm="1">
        <f t="array" ref="P170">INDEX(asset_mu,1,P$3)+INDEX(asset_rets_norm,$A170,P$3)</f>
        <v>-2.3543268211765108E-3</v>
      </c>
      <c r="Q170" s="16" cm="1">
        <f t="array" ref="Q170">INDEX(asset_mu,1,Q$3)+INDEX(asset_rets_norm,$A170,Q$3)</f>
        <v>5.9341816724187352E-4</v>
      </c>
      <c r="R170" s="16" cm="1">
        <f t="array" ref="R170">INDEX(asset_mu,1,R$3)+INDEX(asset_rets_norm,$A170,R$3)</f>
        <v>2.4236090375236479E-2</v>
      </c>
      <c r="S170" s="16" cm="1">
        <f t="array" ref="S170">INDEX(asset_mu,1,S$3)+INDEX(asset_rets_norm,$A170,S$3)</f>
        <v>5.5516632455310366E-3</v>
      </c>
      <c r="T170" s="16" cm="1">
        <f t="array" ref="T170">INDEX(asset_mu,1,T$3)+INDEX(asset_rets_norm,$A170,T$3)</f>
        <v>5.3558797369507747E-3</v>
      </c>
      <c r="U170" s="16" cm="1">
        <f t="array" ref="U170">INDEX(asset_mu,1,U$3)+INDEX(asset_rets_norm,$A170,U$3)</f>
        <v>3.4219805405257767E-3</v>
      </c>
      <c r="V170" s="16" cm="1">
        <f t="array" ref="V170">INDEX(asset_mu,1,V$3)+INDEX(asset_rets_norm,$A170,V$3)</f>
        <v>1.9208333333331777E-4</v>
      </c>
      <c r="W170" s="16" cm="1">
        <f t="array" ref="W170">INDEX(asset_mu,1,W$3)+INDEX(asset_rets_norm,$A170,W$3)</f>
        <v>-1.06000000000008E-4</v>
      </c>
      <c r="X170" s="16" cm="1">
        <f t="array" ref="X170">INDEX(asset_mu,1,X$3)+INDEX(asset_rets_norm,$A170,X$3)</f>
        <v>3.034999999999414E-4</v>
      </c>
      <c r="Y170" s="16" cm="1">
        <f t="array" ref="Y170">INDEX(asset_mu,1,Y$3)+INDEX(asset_rets_norm,$A170,Y$3)</f>
        <v>-3.2499999999894118E-5</v>
      </c>
      <c r="Z170" s="19">
        <v>165</v>
      </c>
      <c r="AA170" s="16" cm="1">
        <f t="array" ref="AA170">INDEX(fx_mu,1,AA$3)+INDEX(fx_rets_norm,$A170,AA$3)</f>
        <v>0</v>
      </c>
      <c r="AB170" s="16" cm="1">
        <f t="array" ref="AB170">INDEX(fx_mu,1,AB$3)+INDEX(fx_rets_norm,$A170,AB$3)</f>
        <v>2.2463209790593831E-2</v>
      </c>
      <c r="AC170" s="16" cm="1">
        <f t="array" ref="AC170">INDEX(fx_mu,1,AC$3)+INDEX(fx_rets_norm,$A170,AC$3)</f>
        <v>1.9882788962554805E-2</v>
      </c>
      <c r="AD170" s="16" cm="1">
        <f t="array" ref="AD170">INDEX(fx_mu,1,AD$3)+INDEX(fx_rets_norm,$A170,AD$3)</f>
        <v>5.7639194866100606E-3</v>
      </c>
      <c r="AE170" s="19">
        <v>165</v>
      </c>
      <c r="AF170" s="16">
        <f t="shared" si="78"/>
        <v>0</v>
      </c>
      <c r="AG170" s="19">
        <v>165</v>
      </c>
      <c r="AH170" s="18" cm="1">
        <f t="array" ref="AH170">(1+B170)*(1+INDEX(fx_rets,$AG170,INDEX(fx_ix,1,AH$3)))-1</f>
        <v>1.9208333333331495E-4</v>
      </c>
      <c r="AI170" s="18" cm="1">
        <f t="array" ref="AI170">(1+C170)*(1+INDEX(fx_rets,$AG170,INDEX(fx_ix,1,AI$3)))-1</f>
        <v>2.2566308164247761E-2</v>
      </c>
      <c r="AJ170" s="18" cm="1">
        <f t="array" ref="AJ170">(1+D170)*(1+INDEX(fx_rets,$AG170,INDEX(fx_ix,1,AJ$3)))-1</f>
        <v>2.0334299572251746E-2</v>
      </c>
      <c r="AK170" s="18" cm="1">
        <f t="array" ref="AK170">(1+E170)*(1+INDEX(fx_rets,$AG170,INDEX(fx_ix,1,AK$3)))-1</f>
        <v>5.881979408025817E-3</v>
      </c>
      <c r="AL170" s="18" cm="1">
        <f t="array" ref="AL170">(1+F170)*(1+INDEX(fx_rets,$AG170,INDEX(fx_ix,1,AL$3)))-1</f>
        <v>2.3637518651486999E-4</v>
      </c>
      <c r="AM170" s="18" cm="1">
        <f t="array" ref="AM170">(1+G170)*(1+INDEX(fx_rets,$AG170,INDEX(fx_ix,1,AM$3)))-1</f>
        <v>2.2605419045278241E-2</v>
      </c>
      <c r="AN170" s="18" cm="1">
        <f t="array" ref="AN170">(1+H170)*(1+INDEX(fx_rets,$AG170,INDEX(fx_ix,1,AN$3)))-1</f>
        <v>1.9930778026799878E-2</v>
      </c>
      <c r="AO170" s="18" cm="1">
        <f t="array" ref="AO170">(1+I170)*(1+INDEX(fx_rets,$AG170,INDEX(fx_ix,1,AO$3)))-1</f>
        <v>5.8707926510952468E-3</v>
      </c>
      <c r="AP170" s="18" cm="1">
        <f t="array" ref="AP170">(1+J170)*(1+INDEX(fx_rets,$AG170,INDEX(fx_ix,1,AP$3)))-1</f>
        <v>8.554425548279454E-5</v>
      </c>
      <c r="AQ170" s="18" cm="1">
        <f t="array" ref="AQ170">(1+K170)*(1+INDEX(fx_rets,$AG170,INDEX(fx_ix,1,AQ$3)))-1</f>
        <v>2.153595162261257E-2</v>
      </c>
      <c r="AR170" s="18" cm="1">
        <f t="array" ref="AR170">(1+L170)*(1+INDEX(fx_rets,$AG170,INDEX(fx_ix,1,AR$3)))-1</f>
        <v>1.8618635799009242E-2</v>
      </c>
      <c r="AS170" s="18" cm="1">
        <f t="array" ref="AS170">(1+M170)*(1+INDEX(fx_rets,$AG170,INDEX(fx_ix,1,AS$3)))-1</f>
        <v>5.8625293894956076E-3</v>
      </c>
      <c r="AT170" s="18" cm="1">
        <f t="array" ref="AT170">(1+N170)*(1+INDEX(fx_rets,$AG170,INDEX(fx_ix,1,AT$3)))-1</f>
        <v>1.8110181277730675E-5</v>
      </c>
      <c r="AU170" s="18" cm="1">
        <f t="array" ref="AU170">(1+O170)*(1+INDEX(fx_rets,$AG170,INDEX(fx_ix,1,AU$3)))-1</f>
        <v>2.0499132552605159E-2</v>
      </c>
      <c r="AV170" s="18" cm="1">
        <f t="array" ref="AV170">(1+P170)*(1+INDEX(fx_rets,$AG170,INDEX(fx_ix,1,AV$3)))-1</f>
        <v>1.748165155804382E-2</v>
      </c>
      <c r="AW170" s="18" cm="1">
        <f t="array" ref="AW170">(1+Q170)*(1+INDEX(fx_rets,$AG170,INDEX(fx_ix,1,AW$3)))-1</f>
        <v>6.3607580683897602E-3</v>
      </c>
      <c r="AX170" s="18" cm="1">
        <f t="array" ref="AX170">(1+R170)*(1+INDEX(fx_rets,$AG170,INDEX(fx_ix,1,AX$3)))-1</f>
        <v>2.4236090375236552E-2</v>
      </c>
      <c r="AY170" s="18" cm="1">
        <f t="array" ref="AY170">(1+S170)*(1+INDEX(fx_rets,$AG170,INDEX(fx_ix,1,AY$3)))-1</f>
        <v>2.8139581212295983E-2</v>
      </c>
      <c r="AZ170" s="18" cm="1">
        <f t="array" ref="AZ170">(1+T170)*(1+INDEX(fx_rets,$AG170,INDEX(fx_ix,1,AZ$3)))-1</f>
        <v>2.5345158526024258E-2</v>
      </c>
      <c r="BA170" s="18" cm="1">
        <f t="array" ref="BA170">(1+U170)*(1+INDEX(fx_rets,$AG170,INDEX(fx_ix,1,BA$3)))-1</f>
        <v>9.2056240474562845E-3</v>
      </c>
      <c r="BB170" s="18" cm="1">
        <f t="array" ref="BB170">(1+V170)*(1+INDEX(fx_rets,$AG170,INDEX(fx_ix,1,BB$3)))-1</f>
        <v>1.9208333333331495E-4</v>
      </c>
      <c r="BC170" s="18" cm="1">
        <f t="array" ref="BC170">(1+W170)*(1+INDEX(fx_rets,$AG170,INDEX(fx_ix,1,BC$3)))-1</f>
        <v>2.2354828690356099E-2</v>
      </c>
      <c r="BD170" s="18" cm="1">
        <f t="array" ref="BD170">(1+X170)*(1+INDEX(fx_rets,$AG170,INDEX(fx_ix,1,BD$3)))-1</f>
        <v>2.0192323389004896E-2</v>
      </c>
      <c r="BE170" s="18" cm="1">
        <f t="array" ref="BE170">(1+Y170)*(1+INDEX(fx_rets,$AG170,INDEX(fx_ix,1,BE$3)))-1</f>
        <v>5.7312321592268844E-3</v>
      </c>
      <c r="BF170" s="19">
        <v>165</v>
      </c>
      <c r="BG170" s="18">
        <f t="shared" si="79"/>
        <v>1.9208333333331495E-4</v>
      </c>
      <c r="BH170" s="18">
        <f t="shared" si="80"/>
        <v>2.2566308164247761E-2</v>
      </c>
      <c r="BI170" s="18">
        <f t="shared" si="81"/>
        <v>2.0334299572251746E-2</v>
      </c>
      <c r="BJ170" s="18">
        <f t="shared" si="82"/>
        <v>5.881979408025817E-3</v>
      </c>
      <c r="BK170" s="18">
        <f t="shared" si="83"/>
        <v>2.3637518651486999E-4</v>
      </c>
      <c r="BL170" s="18">
        <f t="shared" si="84"/>
        <v>2.2605419045278241E-2</v>
      </c>
      <c r="BM170" s="18">
        <f t="shared" si="85"/>
        <v>1.9930778026799878E-2</v>
      </c>
      <c r="BN170" s="18">
        <f t="shared" si="86"/>
        <v>5.8707926510952468E-3</v>
      </c>
      <c r="BO170" s="18">
        <f t="shared" si="87"/>
        <v>8.554425548279454E-5</v>
      </c>
      <c r="BP170" s="18">
        <f t="shared" si="88"/>
        <v>2.153595162261257E-2</v>
      </c>
      <c r="BQ170" s="18">
        <f t="shared" si="89"/>
        <v>1.8618635799009242E-2</v>
      </c>
      <c r="BR170" s="18">
        <f t="shared" si="90"/>
        <v>5.8625293894956076E-3</v>
      </c>
      <c r="BS170" s="18">
        <f t="shared" si="91"/>
        <v>1.8110181277730675E-5</v>
      </c>
      <c r="BT170" s="18">
        <f t="shared" si="92"/>
        <v>2.0499132552605159E-2</v>
      </c>
      <c r="BU170" s="18">
        <f t="shared" si="93"/>
        <v>1.748165155804382E-2</v>
      </c>
      <c r="BV170" s="18">
        <f t="shared" si="94"/>
        <v>6.3607580683897602E-3</v>
      </c>
      <c r="BW170" s="18">
        <f t="shared" si="95"/>
        <v>2.4236090375236552E-2</v>
      </c>
      <c r="BX170" s="18">
        <f t="shared" si="96"/>
        <v>2.8139581212295983E-2</v>
      </c>
      <c r="BY170" s="18">
        <f t="shared" si="97"/>
        <v>2.5345158526024258E-2</v>
      </c>
      <c r="BZ170" s="18">
        <f t="shared" si="98"/>
        <v>9.2056240474562845E-3</v>
      </c>
      <c r="CA170" s="18">
        <f t="shared" si="99"/>
        <v>1.9208333333331495E-4</v>
      </c>
      <c r="CB170" s="18">
        <f t="shared" si="100"/>
        <v>2.2354828690356099E-2</v>
      </c>
      <c r="CC170" s="18">
        <f t="shared" si="101"/>
        <v>2.0192323389004896E-2</v>
      </c>
      <c r="CD170" s="18">
        <f t="shared" si="102"/>
        <v>5.7312321592268844E-3</v>
      </c>
      <c r="CE170" s="19">
        <v>165</v>
      </c>
      <c r="CF170" s="18">
        <f t="shared" si="106"/>
        <v>8.554425548279454E-5</v>
      </c>
      <c r="CG170" s="18">
        <f t="shared" si="106"/>
        <v>8.554425548279454E-5</v>
      </c>
      <c r="CH170" s="18">
        <f t="shared" si="106"/>
        <v>8.554425548279454E-5</v>
      </c>
      <c r="CI170" s="18">
        <f t="shared" si="106"/>
        <v>0</v>
      </c>
      <c r="CJ170" s="18">
        <f t="shared" si="106"/>
        <v>0</v>
      </c>
      <c r="CK170" s="24">
        <f t="shared" si="106"/>
        <v>8.554425548279454E-5</v>
      </c>
      <c r="CL170" s="24">
        <f t="shared" si="106"/>
        <v>0</v>
      </c>
    </row>
    <row r="171" spans="1:90" x14ac:dyDescent="0.2">
      <c r="A171" s="19">
        <v>166</v>
      </c>
      <c r="B171" s="16" cm="1">
        <f t="array" ref="B171">INDEX(asset_mu,1,B$3)+INDEX(asset_rets_norm,$A171,B$3)</f>
        <v>1.7854166666665108E-4</v>
      </c>
      <c r="C171" s="16" cm="1">
        <f t="array" ref="C171">INDEX(asset_mu,1,C$3)+INDEX(asset_rets_norm,$A171,C$3)</f>
        <v>9.5833333333274423E-5</v>
      </c>
      <c r="D171" s="16" cm="1">
        <f t="array" ref="D171">INDEX(asset_mu,1,D$3)+INDEX(asset_rets_norm,$A171,D$3)</f>
        <v>4.2812499999997974E-4</v>
      </c>
      <c r="E171" s="16" cm="1">
        <f t="array" ref="E171">INDEX(asset_mu,1,E$3)+INDEX(asset_rets_norm,$A171,E$3)</f>
        <v>1.1619166666665031E-4</v>
      </c>
      <c r="F171" s="16" cm="1">
        <f t="array" ref="F171">INDEX(asset_mu,1,F$3)+INDEX(asset_rets_norm,$A171,F$3)</f>
        <v>6.4003150924207787E-5</v>
      </c>
      <c r="G171" s="16" cm="1">
        <f t="array" ref="G171">INDEX(asset_mu,1,G$3)+INDEX(asset_rets_norm,$A171,G$3)</f>
        <v>-1.8773858445115697E-4</v>
      </c>
      <c r="H171" s="16" cm="1">
        <f t="array" ref="H171">INDEX(asset_mu,1,H$3)+INDEX(asset_rets_norm,$A171,H$3)</f>
        <v>1.8820518128872762E-4</v>
      </c>
      <c r="I171" s="16" cm="1">
        <f t="array" ref="I171">INDEX(asset_mu,1,I$3)+INDEX(asset_rets_norm,$A171,I$3)</f>
        <v>8.69313242536642E-5</v>
      </c>
      <c r="J171" s="16" cm="1">
        <f t="array" ref="J171">INDEX(asset_mu,1,J$3)+INDEX(asset_rets_norm,$A171,J$3)</f>
        <v>-5.555491868258545E-4</v>
      </c>
      <c r="K171" s="16" cm="1">
        <f t="array" ref="K171">INDEX(asset_mu,1,K$3)+INDEX(asset_rets_norm,$A171,K$3)</f>
        <v>-2.5229395536587062E-4</v>
      </c>
      <c r="L171" s="16" cm="1">
        <f t="array" ref="L171">INDEX(asset_mu,1,L$3)+INDEX(asset_rets_norm,$A171,L$3)</f>
        <v>-1.4703535510819476E-3</v>
      </c>
      <c r="M171" s="16" cm="1">
        <f t="array" ref="M171">INDEX(asset_mu,1,M$3)+INDEX(asset_rets_norm,$A171,M$3)</f>
        <v>9.2875423099206191E-5</v>
      </c>
      <c r="N171" s="16" cm="1">
        <f t="array" ref="N171">INDEX(asset_mu,1,N$3)+INDEX(asset_rets_norm,$A171,N$3)</f>
        <v>-2.238164811383221E-3</v>
      </c>
      <c r="O171" s="16" cm="1">
        <f t="array" ref="O171">INDEX(asset_mu,1,O$3)+INDEX(asset_rets_norm,$A171,O$3)</f>
        <v>1.0866498793179937E-4</v>
      </c>
      <c r="P171" s="16" cm="1">
        <f t="array" ref="P171">INDEX(asset_mu,1,P$3)+INDEX(asset_rets_norm,$A171,P$3)</f>
        <v>-3.2287775934540571E-3</v>
      </c>
      <c r="Q171" s="16" cm="1">
        <f t="array" ref="Q171">INDEX(asset_mu,1,Q$3)+INDEX(asset_rets_norm,$A171,Q$3)</f>
        <v>1.1390013707299402E-4</v>
      </c>
      <c r="R171" s="16" cm="1">
        <f t="array" ref="R171">INDEX(asset_mu,1,R$3)+INDEX(asset_rets_norm,$A171,R$3)</f>
        <v>-1.9789403541407864E-2</v>
      </c>
      <c r="S171" s="16" cm="1">
        <f t="array" ref="S171">INDEX(asset_mu,1,S$3)+INDEX(asset_rets_norm,$A171,S$3)</f>
        <v>2.0120117672943982E-2</v>
      </c>
      <c r="T171" s="16" cm="1">
        <f t="array" ref="T171">INDEX(asset_mu,1,T$3)+INDEX(asset_rets_norm,$A171,T$3)</f>
        <v>7.0758454703615968E-3</v>
      </c>
      <c r="U171" s="16" cm="1">
        <f t="array" ref="U171">INDEX(asset_mu,1,U$3)+INDEX(asset_rets_norm,$A171,U$3)</f>
        <v>6.5534330835070823E-3</v>
      </c>
      <c r="V171" s="16" cm="1">
        <f t="array" ref="V171">INDEX(asset_mu,1,V$3)+INDEX(asset_rets_norm,$A171,V$3)</f>
        <v>1.7854166666665108E-4</v>
      </c>
      <c r="W171" s="16" cm="1">
        <f t="array" ref="W171">INDEX(asset_mu,1,W$3)+INDEX(asset_rets_norm,$A171,W$3)</f>
        <v>-1.1533333333334141E-4</v>
      </c>
      <c r="X171" s="16" cm="1">
        <f t="array" ref="X171">INDEX(asset_mu,1,X$3)+INDEX(asset_rets_norm,$A171,X$3)</f>
        <v>2.7333333333327478E-4</v>
      </c>
      <c r="Y171" s="16" cm="1">
        <f t="array" ref="Y171">INDEX(asset_mu,1,Y$3)+INDEX(asset_rets_norm,$A171,Y$3)</f>
        <v>-6.7333333333227462E-5</v>
      </c>
      <c r="Z171" s="19">
        <v>166</v>
      </c>
      <c r="AA171" s="16" cm="1">
        <f t="array" ref="AA171">INDEX(fx_mu,1,AA$3)+INDEX(fx_rets_norm,$A171,AA$3)</f>
        <v>0</v>
      </c>
      <c r="AB171" s="16" cm="1">
        <f t="array" ref="AB171">INDEX(fx_mu,1,AB$3)+INDEX(fx_rets_norm,$A171,AB$3)</f>
        <v>7.4748862400108376E-3</v>
      </c>
      <c r="AC171" s="16" cm="1">
        <f t="array" ref="AC171">INDEX(fx_mu,1,AC$3)+INDEX(fx_rets_norm,$A171,AC$3)</f>
        <v>-1.614981397577534E-3</v>
      </c>
      <c r="AD171" s="16" cm="1">
        <f t="array" ref="AD171">INDEX(fx_mu,1,AD$3)+INDEX(fx_rets_norm,$A171,AD$3)</f>
        <v>-2.2441963988154099E-2</v>
      </c>
      <c r="AE171" s="19">
        <v>166</v>
      </c>
      <c r="AF171" s="16">
        <f t="shared" si="78"/>
        <v>0</v>
      </c>
      <c r="AG171" s="19">
        <v>166</v>
      </c>
      <c r="AH171" s="18" cm="1">
        <f t="array" ref="AH171">(1+B171)*(1+INDEX(fx_rets,$AG171,INDEX(fx_ix,1,AH$3)))-1</f>
        <v>1.7854166666664284E-4</v>
      </c>
      <c r="AI171" s="18" cm="1">
        <f t="array" ref="AI171">(1+C171)*(1+INDEX(fx_rets,$AG171,INDEX(fx_ix,1,AI$3)))-1</f>
        <v>7.5714359166088041E-3</v>
      </c>
      <c r="AJ171" s="18" cm="1">
        <f t="array" ref="AJ171">(1+D171)*(1+INDEX(fx_rets,$AG171,INDEX(fx_ix,1,AJ$3)))-1</f>
        <v>-1.187547811488332E-3</v>
      </c>
      <c r="AK171" s="18" cm="1">
        <f t="array" ref="AK171">(1+E171)*(1+INDEX(fx_rets,$AG171,INDEX(fx_ix,1,AK$3)))-1</f>
        <v>-2.2328379890686589E-2</v>
      </c>
      <c r="AL171" s="18" cm="1">
        <f t="array" ref="AL171">(1+F171)*(1+INDEX(fx_rets,$AG171,INDEX(fx_ix,1,AL$3)))-1</f>
        <v>6.4003150924252239E-5</v>
      </c>
      <c r="AM171" s="18" cm="1">
        <f t="array" ref="AM171">(1+G171)*(1+INDEX(fx_rets,$AG171,INDEX(fx_ix,1,AM$3)))-1</f>
        <v>7.2857443309981562E-3</v>
      </c>
      <c r="AN171" s="18" cm="1">
        <f t="array" ref="AN171">(1+H171)*(1+INDEX(fx_rets,$AG171,INDEX(fx_ix,1,AN$3)))-1</f>
        <v>-1.427080164155603E-3</v>
      </c>
      <c r="AO171" s="18" cm="1">
        <f t="array" ref="AO171">(1+I171)*(1+INDEX(fx_rets,$AG171,INDEX(fx_ix,1,AO$3)))-1</f>
        <v>-2.2356983573548761E-2</v>
      </c>
      <c r="AP171" s="18" cm="1">
        <f t="array" ref="AP171">(1+J171)*(1+INDEX(fx_rets,$AG171,INDEX(fx_ix,1,AP$3)))-1</f>
        <v>-5.5554918682587662E-4</v>
      </c>
      <c r="AQ171" s="18" cm="1">
        <f t="array" ref="AQ171">(1+K171)*(1+INDEX(fx_rets,$AG171,INDEX(fx_ix,1,AQ$3)))-1</f>
        <v>7.2207064160296763E-3</v>
      </c>
      <c r="AR171" s="18" cm="1">
        <f t="array" ref="AR171">(1+L171)*(1+INDEX(fx_rets,$AG171,INDEX(fx_ix,1,AR$3)))-1</f>
        <v>-3.0829603550266427E-3</v>
      </c>
      <c r="AS171" s="18" cm="1">
        <f t="array" ref="AS171">(1+M171)*(1+INDEX(fx_rets,$AG171,INDEX(fx_ix,1,AS$3)))-1</f>
        <v>-2.2351172871955649E-2</v>
      </c>
      <c r="AT171" s="18" cm="1">
        <f t="array" ref="AT171">(1+N171)*(1+INDEX(fx_rets,$AG171,INDEX(fx_ix,1,AT$3)))-1</f>
        <v>-2.2381648113831698E-3</v>
      </c>
      <c r="AU171" s="18" cm="1">
        <f t="array" ref="AU171">(1+O171)*(1+INDEX(fx_rets,$AG171,INDEX(fx_ix,1,AU$3)))-1</f>
        <v>7.5843634863657083E-3</v>
      </c>
      <c r="AV171" s="18" cm="1">
        <f t="array" ref="AV171">(1+P171)*(1+INDEX(fx_rets,$AG171,INDEX(fx_ix,1,AV$3)))-1</f>
        <v>-4.8385445752813228E-3</v>
      </c>
      <c r="AW171" s="18" cm="1">
        <f t="array" ref="AW171">(1+Q171)*(1+INDEX(fx_rets,$AG171,INDEX(fx_ix,1,AW$3)))-1</f>
        <v>-2.233061999385566E-2</v>
      </c>
      <c r="AX171" s="18" cm="1">
        <f t="array" ref="AX171">(1+R171)*(1+INDEX(fx_rets,$AG171,INDEX(fx_ix,1,AX$3)))-1</f>
        <v>-1.9789403541407902E-2</v>
      </c>
      <c r="AY171" s="18" cm="1">
        <f t="array" ref="AY171">(1+S171)*(1+INDEX(fx_rets,$AG171,INDEX(fx_ix,1,AY$3)))-1</f>
        <v>2.7745399503695811E-2</v>
      </c>
      <c r="AZ171" s="18" cm="1">
        <f t="array" ref="AZ171">(1+T171)*(1+INDEX(fx_rets,$AG171,INDEX(fx_ix,1,AZ$3)))-1</f>
        <v>5.4494367139774624E-3</v>
      </c>
      <c r="BA171" s="18" cm="1">
        <f t="array" ref="BA171">(1+U171)*(1+INDEX(fx_rets,$AG171,INDEX(fx_ix,1,BA$3)))-1</f>
        <v>-1.6035602813905925E-2</v>
      </c>
      <c r="BB171" s="18" cm="1">
        <f t="array" ref="BB171">(1+V171)*(1+INDEX(fx_rets,$AG171,INDEX(fx_ix,1,BB$3)))-1</f>
        <v>1.7854166666664284E-4</v>
      </c>
      <c r="BC171" s="18" cm="1">
        <f t="array" ref="BC171">(1+W171)*(1+INDEX(fx_rets,$AG171,INDEX(fx_ix,1,BC$3)))-1</f>
        <v>7.3586908031311182E-3</v>
      </c>
      <c r="BD171" s="18" cm="1">
        <f t="array" ref="BD171">(1+X171)*(1+INDEX(fx_rets,$AG171,INDEX(fx_ix,1,BD$3)))-1</f>
        <v>-1.3420894924928151E-3</v>
      </c>
      <c r="BE171" s="18" cm="1">
        <f t="array" ref="BE171">(1+Y171)*(1+INDEX(fx_rets,$AG171,INDEX(fx_ix,1,BE$3)))-1</f>
        <v>-2.250778622924543E-2</v>
      </c>
      <c r="BF171" s="19">
        <v>166</v>
      </c>
      <c r="BG171" s="18">
        <f t="shared" si="79"/>
        <v>1.7854166666664284E-4</v>
      </c>
      <c r="BH171" s="18">
        <f t="shared" si="80"/>
        <v>7.5714359166088041E-3</v>
      </c>
      <c r="BI171" s="18">
        <f t="shared" si="81"/>
        <v>-1.187547811488332E-3</v>
      </c>
      <c r="BJ171" s="18">
        <f t="shared" si="82"/>
        <v>-2.2328379890686589E-2</v>
      </c>
      <c r="BK171" s="18">
        <f t="shared" si="83"/>
        <v>6.4003150924252239E-5</v>
      </c>
      <c r="BL171" s="18">
        <f t="shared" si="84"/>
        <v>7.2857443309981562E-3</v>
      </c>
      <c r="BM171" s="18">
        <f t="shared" si="85"/>
        <v>-1.427080164155603E-3</v>
      </c>
      <c r="BN171" s="18">
        <f t="shared" si="86"/>
        <v>-2.2356983573548761E-2</v>
      </c>
      <c r="BO171" s="18">
        <f t="shared" si="87"/>
        <v>-5.5554918682587662E-4</v>
      </c>
      <c r="BP171" s="18">
        <f t="shared" si="88"/>
        <v>7.2207064160296763E-3</v>
      </c>
      <c r="BQ171" s="18">
        <f t="shared" si="89"/>
        <v>-3.0829603550266427E-3</v>
      </c>
      <c r="BR171" s="18">
        <f t="shared" si="90"/>
        <v>-2.2351172871955649E-2</v>
      </c>
      <c r="BS171" s="18">
        <f t="shared" si="91"/>
        <v>-2.2381648113831698E-3</v>
      </c>
      <c r="BT171" s="18">
        <f t="shared" si="92"/>
        <v>7.5843634863657083E-3</v>
      </c>
      <c r="BU171" s="18">
        <f t="shared" si="93"/>
        <v>-4.8385445752813228E-3</v>
      </c>
      <c r="BV171" s="18">
        <f t="shared" si="94"/>
        <v>-2.233061999385566E-2</v>
      </c>
      <c r="BW171" s="18">
        <f t="shared" si="95"/>
        <v>-1.9789403541407902E-2</v>
      </c>
      <c r="BX171" s="18">
        <f t="shared" si="96"/>
        <v>2.7745399503695811E-2</v>
      </c>
      <c r="BY171" s="18">
        <f t="shared" si="97"/>
        <v>5.4494367139774624E-3</v>
      </c>
      <c r="BZ171" s="18">
        <f t="shared" si="98"/>
        <v>-1.6035602813905925E-2</v>
      </c>
      <c r="CA171" s="18">
        <f t="shared" si="99"/>
        <v>1.7854166666664284E-4</v>
      </c>
      <c r="CB171" s="18">
        <f t="shared" si="100"/>
        <v>7.3586908031311182E-3</v>
      </c>
      <c r="CC171" s="18">
        <f t="shared" si="101"/>
        <v>-1.3420894924928151E-3</v>
      </c>
      <c r="CD171" s="18">
        <f t="shared" si="102"/>
        <v>-2.250778622924543E-2</v>
      </c>
      <c r="CE171" s="19">
        <v>166</v>
      </c>
      <c r="CF171" s="18">
        <f t="shared" si="106"/>
        <v>-5.5554918682587662E-4</v>
      </c>
      <c r="CG171" s="18">
        <f t="shared" si="106"/>
        <v>-5.5554918682587662E-4</v>
      </c>
      <c r="CH171" s="18">
        <f t="shared" si="106"/>
        <v>-5.5554918682587662E-4</v>
      </c>
      <c r="CI171" s="18">
        <f t="shared" si="106"/>
        <v>0</v>
      </c>
      <c r="CJ171" s="18">
        <f t="shared" si="106"/>
        <v>0</v>
      </c>
      <c r="CK171" s="24">
        <f t="shared" si="106"/>
        <v>-5.5554918682587662E-4</v>
      </c>
      <c r="CL171" s="24">
        <f t="shared" si="106"/>
        <v>0</v>
      </c>
    </row>
    <row r="172" spans="1:90" x14ac:dyDescent="0.2">
      <c r="A172" s="19">
        <v>167</v>
      </c>
      <c r="B172" s="16" cm="1">
        <f t="array" ref="B172">INDEX(asset_mu,1,B$3)+INDEX(asset_rets_norm,$A172,B$3)</f>
        <v>1.7666666666665094E-4</v>
      </c>
      <c r="C172" s="16" cm="1">
        <f t="array" ref="C172">INDEX(asset_mu,1,C$3)+INDEX(asset_rets_norm,$A172,C$3)</f>
        <v>9.1666666666607782E-5</v>
      </c>
      <c r="D172" s="16" cm="1">
        <f t="array" ref="D172">INDEX(asset_mu,1,D$3)+INDEX(asset_rets_norm,$A172,D$3)</f>
        <v>4.1666666666664636E-4</v>
      </c>
      <c r="E172" s="16" cm="1">
        <f t="array" ref="E172">INDEX(asset_mu,1,E$3)+INDEX(asset_rets_norm,$A172,E$3)</f>
        <v>1.1261666666665032E-4</v>
      </c>
      <c r="F172" s="16" cm="1">
        <f t="array" ref="F172">INDEX(asset_mu,1,F$3)+INDEX(asset_rets_norm,$A172,F$3)</f>
        <v>2.2153518963414771E-4</v>
      </c>
      <c r="G172" s="16" cm="1">
        <f t="array" ref="G172">INDEX(asset_mu,1,G$3)+INDEX(asset_rets_norm,$A172,G$3)</f>
        <v>-1.3909173099467802E-5</v>
      </c>
      <c r="H172" s="16" cm="1">
        <f t="array" ref="H172">INDEX(asset_mu,1,H$3)+INDEX(asset_rets_norm,$A172,H$3)</f>
        <v>-7.5267906705509457E-5</v>
      </c>
      <c r="I172" s="16" cm="1">
        <f t="array" ref="I172">INDEX(asset_mu,1,I$3)+INDEX(asset_rets_norm,$A172,I$3)</f>
        <v>3.8632785713505114E-5</v>
      </c>
      <c r="J172" s="16" cm="1">
        <f t="array" ref="J172">INDEX(asset_mu,1,J$3)+INDEX(asset_rets_norm,$A172,J$3)</f>
        <v>8.9025510352627171E-4</v>
      </c>
      <c r="K172" s="16" cm="1">
        <f t="array" ref="K172">INDEX(asset_mu,1,K$3)+INDEX(asset_rets_norm,$A172,K$3)</f>
        <v>5.0197222968927069E-4</v>
      </c>
      <c r="L172" s="16" cm="1">
        <f t="array" ref="L172">INDEX(asset_mu,1,L$3)+INDEX(asset_rets_norm,$A172,L$3)</f>
        <v>-5.0739052312432807E-4</v>
      </c>
      <c r="M172" s="16" cm="1">
        <f t="array" ref="M172">INDEX(asset_mu,1,M$3)+INDEX(asset_rets_norm,$A172,M$3)</f>
        <v>4.1274132469451476E-5</v>
      </c>
      <c r="N172" s="16" cm="1">
        <f t="array" ref="N172">INDEX(asset_mu,1,N$3)+INDEX(asset_rets_norm,$A172,N$3)</f>
        <v>3.9023525687462189E-3</v>
      </c>
      <c r="O172" s="16" cm="1">
        <f t="array" ref="O172">INDEX(asset_mu,1,O$3)+INDEX(asset_rets_norm,$A172,O$3)</f>
        <v>3.1718370954498523E-3</v>
      </c>
      <c r="P172" s="16" cm="1">
        <f t="array" ref="P172">INDEX(asset_mu,1,P$3)+INDEX(asset_rets_norm,$A172,P$3)</f>
        <v>3.2545519056350605E-4</v>
      </c>
      <c r="Q172" s="16" cm="1">
        <f t="array" ref="Q172">INDEX(asset_mu,1,Q$3)+INDEX(asset_rets_norm,$A172,Q$3)</f>
        <v>5.3016439023254242E-4</v>
      </c>
      <c r="R172" s="16" cm="1">
        <f t="array" ref="R172">INDEX(asset_mu,1,R$3)+INDEX(asset_rets_norm,$A172,R$3)</f>
        <v>2.8467029231814935E-3</v>
      </c>
      <c r="S172" s="16" cm="1">
        <f t="array" ref="S172">INDEX(asset_mu,1,S$3)+INDEX(asset_rets_norm,$A172,S$3)</f>
        <v>2.8602354971162047E-2</v>
      </c>
      <c r="T172" s="16" cm="1">
        <f t="array" ref="T172">INDEX(asset_mu,1,T$3)+INDEX(asset_rets_norm,$A172,T$3)</f>
        <v>1.4546837982257243E-2</v>
      </c>
      <c r="U172" s="16" cm="1">
        <f t="array" ref="U172">INDEX(asset_mu,1,U$3)+INDEX(asset_rets_norm,$A172,U$3)</f>
        <v>5.7986467733462936E-2</v>
      </c>
      <c r="V172" s="16" cm="1">
        <f t="array" ref="V172">INDEX(asset_mu,1,V$3)+INDEX(asset_rets_norm,$A172,V$3)</f>
        <v>1.7666666666665094E-4</v>
      </c>
      <c r="W172" s="16" cm="1">
        <f t="array" ref="W172">INDEX(asset_mu,1,W$3)+INDEX(asset_rets_norm,$A172,W$3)</f>
        <v>-8.5416666666674607E-5</v>
      </c>
      <c r="X172" s="16" cm="1">
        <f t="array" ref="X172">INDEX(asset_mu,1,X$3)+INDEX(asset_rets_norm,$A172,X$3)</f>
        <v>2.7999999999994154E-4</v>
      </c>
      <c r="Y172" s="16" cm="1">
        <f t="array" ref="Y172">INDEX(asset_mu,1,Y$3)+INDEX(asset_rets_norm,$A172,Y$3)</f>
        <v>-6.2416666666560776E-5</v>
      </c>
      <c r="Z172" s="19">
        <v>167</v>
      </c>
      <c r="AA172" s="16" cm="1">
        <f t="array" ref="AA172">INDEX(fx_mu,1,AA$3)+INDEX(fx_rets_norm,$A172,AA$3)</f>
        <v>0</v>
      </c>
      <c r="AB172" s="16" cm="1">
        <f t="array" ref="AB172">INDEX(fx_mu,1,AB$3)+INDEX(fx_rets_norm,$A172,AB$3)</f>
        <v>2.5586995318006914E-3</v>
      </c>
      <c r="AC172" s="16" cm="1">
        <f t="array" ref="AC172">INDEX(fx_mu,1,AC$3)+INDEX(fx_rets_norm,$A172,AC$3)</f>
        <v>-6.4013911705573722E-3</v>
      </c>
      <c r="AD172" s="16" cm="1">
        <f t="array" ref="AD172">INDEX(fx_mu,1,AD$3)+INDEX(fx_rets_norm,$A172,AD$3)</f>
        <v>-3.2608179612681899E-2</v>
      </c>
      <c r="AE172" s="19">
        <v>167</v>
      </c>
      <c r="AF172" s="16">
        <f t="shared" si="78"/>
        <v>0</v>
      </c>
      <c r="AG172" s="19">
        <v>167</v>
      </c>
      <c r="AH172" s="18" cm="1">
        <f t="array" ref="AH172">(1+B172)*(1+INDEX(fx_rets,$AG172,INDEX(fx_ix,1,AH$3)))-1</f>
        <v>1.7666666666671382E-4</v>
      </c>
      <c r="AI172" s="18" cm="1">
        <f t="array" ref="AI172">(1+C172)*(1+INDEX(fx_rets,$AG172,INDEX(fx_ix,1,AI$3)))-1</f>
        <v>2.6506007459243808E-3</v>
      </c>
      <c r="AJ172" s="18" cm="1">
        <f t="array" ref="AJ172">(1+D172)*(1+INDEX(fx_rets,$AG172,INDEX(fx_ix,1,AJ$3)))-1</f>
        <v>-5.9873917502116791E-3</v>
      </c>
      <c r="AK172" s="18" cm="1">
        <f t="array" ref="AK172">(1+E172)*(1+INDEX(fx_rets,$AG172,INDEX(fx_ix,1,AK$3)))-1</f>
        <v>-3.2499235170509233E-2</v>
      </c>
      <c r="AL172" s="18" cm="1">
        <f t="array" ref="AL172">(1+F172)*(1+INDEX(fx_rets,$AG172,INDEX(fx_ix,1,AL$3)))-1</f>
        <v>2.2153518963419216E-4</v>
      </c>
      <c r="AM172" s="18" cm="1">
        <f t="array" ref="AM172">(1+G172)*(1+INDEX(fx_rets,$AG172,INDEX(fx_ix,1,AM$3)))-1</f>
        <v>2.5447547693064898E-3</v>
      </c>
      <c r="AN172" s="18" cm="1">
        <f t="array" ref="AN172">(1+H172)*(1+INDEX(fx_rets,$AG172,INDEX(fx_ix,1,AN$3)))-1</f>
        <v>-6.476177257949467E-3</v>
      </c>
      <c r="AO172" s="18" cm="1">
        <f t="array" ref="AO172">(1+I172)*(1+INDEX(fx_rets,$AG172,INDEX(fx_ix,1,AO$3)))-1</f>
        <v>-3.2570806571783795E-2</v>
      </c>
      <c r="AP172" s="18" cm="1">
        <f t="array" ref="AP172">(1+J172)*(1+INDEX(fx_rets,$AG172,INDEX(fx_ix,1,AP$3)))-1</f>
        <v>8.9025510352636061E-4</v>
      </c>
      <c r="AQ172" s="18" cm="1">
        <f t="array" ref="AQ172">(1+K172)*(1+INDEX(fx_rets,$AG172,INDEX(fx_ix,1,AQ$3)))-1</f>
        <v>3.0619561575990772E-3</v>
      </c>
      <c r="AR172" s="18" cm="1">
        <f t="array" ref="AR172">(1+L172)*(1+INDEX(fx_rets,$AG172,INDEX(fx_ix,1,AR$3)))-1</f>
        <v>-6.9055336884669138E-3</v>
      </c>
      <c r="AS172" s="18" cm="1">
        <f t="array" ref="AS172">(1+M172)*(1+INDEX(fx_rets,$AG172,INDEX(fx_ix,1,AS$3)))-1</f>
        <v>-3.2568251354537447E-2</v>
      </c>
      <c r="AT172" s="18" cm="1">
        <f t="array" ref="AT172">(1+N172)*(1+INDEX(fx_rets,$AG172,INDEX(fx_ix,1,AT$3)))-1</f>
        <v>3.9023525687462701E-3</v>
      </c>
      <c r="AU172" s="18" cm="1">
        <f t="array" ref="AU172">(1+O172)*(1+INDEX(fx_rets,$AG172,INDEX(fx_ix,1,AU$3)))-1</f>
        <v>5.7386524053417709E-3</v>
      </c>
      <c r="AV172" s="18" cm="1">
        <f t="array" ref="AV172">(1+P172)*(1+INDEX(fx_rets,$AG172,INDEX(fx_ix,1,AV$3)))-1</f>
        <v>-6.0780193459770704E-3</v>
      </c>
      <c r="AW172" s="18" cm="1">
        <f t="array" ref="AW172">(1+Q172)*(1+INDEX(fx_rets,$AG172,INDEX(fx_ix,1,AW$3)))-1</f>
        <v>-3.2095302918110358E-2</v>
      </c>
      <c r="AX172" s="18" cm="1">
        <f t="array" ref="AX172">(1+R172)*(1+INDEX(fx_rets,$AG172,INDEX(fx_ix,1,AX$3)))-1</f>
        <v>2.8467029231815655E-3</v>
      </c>
      <c r="AY172" s="18" cm="1">
        <f t="array" ref="AY172">(1+S172)*(1+INDEX(fx_rets,$AG172,INDEX(fx_ix,1,AY$3)))-1</f>
        <v>3.1234239335235836E-2</v>
      </c>
      <c r="AZ172" s="18" cm="1">
        <f t="array" ref="AZ172">(1+T172)*(1+INDEX(fx_rets,$AG172,INDEX(fx_ix,1,AZ$3)))-1</f>
        <v>8.0523268114807145E-3</v>
      </c>
      <c r="BA172" s="18" cm="1">
        <f t="array" ref="BA172">(1+U172)*(1+INDEX(fx_rets,$AG172,INDEX(fx_ix,1,BA$3)))-1</f>
        <v>2.3487454965823273E-2</v>
      </c>
      <c r="BB172" s="18" cm="1">
        <f t="array" ref="BB172">(1+V172)*(1+INDEX(fx_rets,$AG172,INDEX(fx_ix,1,BB$3)))-1</f>
        <v>1.7666666666671382E-4</v>
      </c>
      <c r="BC172" s="18" cm="1">
        <f t="array" ref="BC172">(1+W172)*(1+INDEX(fx_rets,$AG172,INDEX(fx_ix,1,BC$3)))-1</f>
        <v>2.4730643095489668E-3</v>
      </c>
      <c r="BD172" s="18" cm="1">
        <f t="array" ref="BD172">(1+X172)*(1+INDEX(fx_rets,$AG172,INDEX(fx_ix,1,BD$3)))-1</f>
        <v>-6.1231835600853435E-3</v>
      </c>
      <c r="BE172" s="18" cm="1">
        <f t="array" ref="BE172">(1+Y172)*(1+INDEX(fx_rets,$AG172,INDEX(fx_ix,1,BE$3)))-1</f>
        <v>-3.2668560985470996E-2</v>
      </c>
      <c r="BF172" s="19">
        <v>167</v>
      </c>
      <c r="BG172" s="18">
        <f t="shared" si="79"/>
        <v>1.7666666666671382E-4</v>
      </c>
      <c r="BH172" s="18">
        <f t="shared" si="80"/>
        <v>2.6506007459243808E-3</v>
      </c>
      <c r="BI172" s="18">
        <f t="shared" si="81"/>
        <v>-5.9873917502116791E-3</v>
      </c>
      <c r="BJ172" s="18">
        <f t="shared" si="82"/>
        <v>-3.2499235170509233E-2</v>
      </c>
      <c r="BK172" s="18">
        <f t="shared" si="83"/>
        <v>2.2153518963419216E-4</v>
      </c>
      <c r="BL172" s="18">
        <f t="shared" si="84"/>
        <v>2.5447547693064898E-3</v>
      </c>
      <c r="BM172" s="18">
        <f t="shared" si="85"/>
        <v>-6.476177257949467E-3</v>
      </c>
      <c r="BN172" s="18">
        <f t="shared" si="86"/>
        <v>-3.2570806571783795E-2</v>
      </c>
      <c r="BO172" s="18">
        <f t="shared" si="87"/>
        <v>8.9025510352636061E-4</v>
      </c>
      <c r="BP172" s="18">
        <f t="shared" si="88"/>
        <v>3.0619561575990772E-3</v>
      </c>
      <c r="BQ172" s="18">
        <f t="shared" si="89"/>
        <v>-6.9055336884669138E-3</v>
      </c>
      <c r="BR172" s="18">
        <f t="shared" si="90"/>
        <v>-3.2568251354537447E-2</v>
      </c>
      <c r="BS172" s="18">
        <f t="shared" si="91"/>
        <v>3.9023525687462701E-3</v>
      </c>
      <c r="BT172" s="18">
        <f t="shared" si="92"/>
        <v>5.7386524053417709E-3</v>
      </c>
      <c r="BU172" s="18">
        <f t="shared" si="93"/>
        <v>-6.0780193459770704E-3</v>
      </c>
      <c r="BV172" s="18">
        <f t="shared" si="94"/>
        <v>-3.2095302918110358E-2</v>
      </c>
      <c r="BW172" s="18">
        <f t="shared" si="95"/>
        <v>2.8467029231815655E-3</v>
      </c>
      <c r="BX172" s="18">
        <f t="shared" si="96"/>
        <v>3.1234239335235836E-2</v>
      </c>
      <c r="BY172" s="18">
        <f t="shared" si="97"/>
        <v>8.0523268114807145E-3</v>
      </c>
      <c r="BZ172" s="18">
        <f t="shared" si="98"/>
        <v>2.3487454965823273E-2</v>
      </c>
      <c r="CA172" s="18">
        <f t="shared" si="99"/>
        <v>1.7666666666671382E-4</v>
      </c>
      <c r="CB172" s="18">
        <f t="shared" si="100"/>
        <v>2.4730643095489668E-3</v>
      </c>
      <c r="CC172" s="18">
        <f t="shared" si="101"/>
        <v>-6.1231835600853435E-3</v>
      </c>
      <c r="CD172" s="18">
        <f t="shared" si="102"/>
        <v>-3.2668560985470996E-2</v>
      </c>
      <c r="CE172" s="19">
        <v>167</v>
      </c>
      <c r="CF172" s="18">
        <f t="shared" si="106"/>
        <v>8.9025510352636061E-4</v>
      </c>
      <c r="CG172" s="18">
        <f t="shared" si="106"/>
        <v>8.9025510352636061E-4</v>
      </c>
      <c r="CH172" s="18">
        <f t="shared" si="106"/>
        <v>8.9025510352636061E-4</v>
      </c>
      <c r="CI172" s="18">
        <f t="shared" si="106"/>
        <v>0</v>
      </c>
      <c r="CJ172" s="18">
        <f t="shared" si="106"/>
        <v>0</v>
      </c>
      <c r="CK172" s="24">
        <f t="shared" si="106"/>
        <v>8.9025510352636061E-4</v>
      </c>
      <c r="CL172" s="24">
        <f t="shared" si="106"/>
        <v>0</v>
      </c>
    </row>
    <row r="173" spans="1:90" x14ac:dyDescent="0.2">
      <c r="A173" s="19">
        <v>168</v>
      </c>
      <c r="B173" s="16" cm="1">
        <f t="array" ref="B173">INDEX(asset_mu,1,B$3)+INDEX(asset_rets_norm,$A173,B$3)</f>
        <v>1.7874999999998448E-4</v>
      </c>
      <c r="C173" s="16" cm="1">
        <f t="array" ref="C173">INDEX(asset_mu,1,C$3)+INDEX(asset_rets_norm,$A173,C$3)</f>
        <v>9.416666666660768E-5</v>
      </c>
      <c r="D173" s="16" cm="1">
        <f t="array" ref="D173">INDEX(asset_mu,1,D$3)+INDEX(asset_rets_norm,$A173,D$3)</f>
        <v>4.1354166666664628E-4</v>
      </c>
      <c r="E173" s="16" cm="1">
        <f t="array" ref="E173">INDEX(asset_mu,1,E$3)+INDEX(asset_rets_norm,$A173,E$3)</f>
        <v>1.1142499999998364E-4</v>
      </c>
      <c r="F173" s="16" cm="1">
        <f t="array" ref="F173">INDEX(asset_mu,1,F$3)+INDEX(asset_rets_norm,$A173,F$3)</f>
        <v>2.6578334719657977E-4</v>
      </c>
      <c r="G173" s="16" cm="1">
        <f t="array" ref="G173">INDEX(asset_mu,1,G$3)+INDEX(asset_rets_norm,$A173,G$3)</f>
        <v>-1.3909366567487185E-5</v>
      </c>
      <c r="H173" s="16" cm="1">
        <f t="array" ref="H173">INDEX(asset_mu,1,H$3)+INDEX(asset_rets_norm,$A173,H$3)</f>
        <v>3.7636786194841462E-4</v>
      </c>
      <c r="I173" s="16" cm="1">
        <f t="array" ref="I173">INDEX(asset_mu,1,I$3)+INDEX(asset_rets_norm,$A173,I$3)</f>
        <v>2.8973469959364862E-5</v>
      </c>
      <c r="J173" s="16" cm="1">
        <f t="array" ref="J173">INDEX(asset_mu,1,J$3)+INDEX(asset_rets_norm,$A173,J$3)</f>
        <v>3.3762579425791186E-4</v>
      </c>
      <c r="K173" s="16" cm="1">
        <f t="array" ref="K173">INDEX(asset_mu,1,K$3)+INDEX(asset_rets_norm,$A173,K$3)</f>
        <v>4.1398785452860499E-4</v>
      </c>
      <c r="L173" s="16" cm="1">
        <f t="array" ref="L173">INDEX(asset_mu,1,L$3)+INDEX(asset_rets_norm,$A173,L$3)</f>
        <v>3.9742481141712529E-4</v>
      </c>
      <c r="M173" s="16" cm="1">
        <f t="array" ref="M173">INDEX(asset_mu,1,M$3)+INDEX(asset_rets_norm,$A173,M$3)</f>
        <v>2.0636214492877815E-5</v>
      </c>
      <c r="N173" s="16" cm="1">
        <f t="array" ref="N173">INDEX(asset_mu,1,N$3)+INDEX(asset_rets_norm,$A173,N$3)</f>
        <v>-1.5288170040610961E-3</v>
      </c>
      <c r="O173" s="16" cm="1">
        <f t="array" ref="O173">INDEX(asset_mu,1,O$3)+INDEX(asset_rets_norm,$A173,O$3)</f>
        <v>3.0014267712270273E-3</v>
      </c>
      <c r="P173" s="16" cm="1">
        <f t="array" ref="P173">INDEX(asset_mu,1,P$3)+INDEX(asset_rets_norm,$A173,P$3)</f>
        <v>-3.6490157226662942E-4</v>
      </c>
      <c r="Q173" s="16" cm="1">
        <f t="array" ref="Q173">INDEX(asset_mu,1,Q$3)+INDEX(asset_rets_norm,$A173,Q$3)</f>
        <v>1.0205163027485404E-4</v>
      </c>
      <c r="R173" s="16" cm="1">
        <f t="array" ref="R173">INDEX(asset_mu,1,R$3)+INDEX(asset_rets_norm,$A173,R$3)</f>
        <v>7.0683105254979841E-3</v>
      </c>
      <c r="S173" s="16" cm="1">
        <f t="array" ref="S173">INDEX(asset_mu,1,S$3)+INDEX(asset_rets_norm,$A173,S$3)</f>
        <v>2.3562760897000167E-2</v>
      </c>
      <c r="T173" s="16" cm="1">
        <f t="array" ref="T173">INDEX(asset_mu,1,T$3)+INDEX(asset_rets_norm,$A173,T$3)</f>
        <v>5.2822483048739375E-3</v>
      </c>
      <c r="U173" s="16" cm="1">
        <f t="array" ref="U173">INDEX(asset_mu,1,U$3)+INDEX(asset_rets_norm,$A173,U$3)</f>
        <v>0.10048369629081488</v>
      </c>
      <c r="V173" s="16" cm="1">
        <f t="array" ref="V173">INDEX(asset_mu,1,V$3)+INDEX(asset_rets_norm,$A173,V$3)</f>
        <v>1.7874999999998448E-4</v>
      </c>
      <c r="W173" s="16" cm="1">
        <f t="array" ref="W173">INDEX(asset_mu,1,W$3)+INDEX(asset_rets_norm,$A173,W$3)</f>
        <v>-1.4875000000000803E-4</v>
      </c>
      <c r="X173" s="16" cm="1">
        <f t="array" ref="X173">INDEX(asset_mu,1,X$3)+INDEX(asset_rets_norm,$A173,X$3)</f>
        <v>2.5833333333327474E-4</v>
      </c>
      <c r="Y173" s="16" cm="1">
        <f t="array" ref="Y173">INDEX(asset_mu,1,Y$3)+INDEX(asset_rets_norm,$A173,Y$3)</f>
        <v>-1.9149999999989412E-4</v>
      </c>
      <c r="Z173" s="19">
        <v>168</v>
      </c>
      <c r="AA173" s="16" cm="1">
        <f t="array" ref="AA173">INDEX(fx_mu,1,AA$3)+INDEX(fx_rets_norm,$A173,AA$3)</f>
        <v>0</v>
      </c>
      <c r="AB173" s="16" cm="1">
        <f t="array" ref="AB173">INDEX(fx_mu,1,AB$3)+INDEX(fx_rets_norm,$A173,AB$3)</f>
        <v>1.5660168008843213E-2</v>
      </c>
      <c r="AC173" s="16" cm="1">
        <f t="array" ref="AC173">INDEX(fx_mu,1,AC$3)+INDEX(fx_rets_norm,$A173,AC$3)</f>
        <v>1.5591503762874222E-2</v>
      </c>
      <c r="AD173" s="16" cm="1">
        <f t="array" ref="AD173">INDEX(fx_mu,1,AD$3)+INDEX(fx_rets_norm,$A173,AD$3)</f>
        <v>-4.8973631581476253E-2</v>
      </c>
      <c r="AE173" s="19">
        <v>168</v>
      </c>
      <c r="AF173" s="16">
        <f t="shared" si="78"/>
        <v>0</v>
      </c>
      <c r="AG173" s="19">
        <v>168</v>
      </c>
      <c r="AH173" s="18" cm="1">
        <f t="array" ref="AH173">(1+B173)*(1+INDEX(fx_rets,$AG173,INDEX(fx_ix,1,AH$3)))-1</f>
        <v>1.7874999999989427E-4</v>
      </c>
      <c r="AI173" s="18" cm="1">
        <f t="array" ref="AI173">(1+C173)*(1+INDEX(fx_rets,$AG173,INDEX(fx_ix,1,AI$3)))-1</f>
        <v>1.5755809341330584E-2</v>
      </c>
      <c r="AJ173" s="18" cm="1">
        <f t="array" ref="AJ173">(1+D173)*(1+INDEX(fx_rets,$AG173,INDEX(fx_ix,1,AJ$3)))-1</f>
        <v>1.6011493165992707E-2</v>
      </c>
      <c r="AK173" s="18" cm="1">
        <f t="array" ref="AK173">(1+E173)*(1+INDEX(fx_rets,$AG173,INDEX(fx_ix,1,AK$3)))-1</f>
        <v>-4.8867663468375233E-2</v>
      </c>
      <c r="AL173" s="18" cm="1">
        <f t="array" ref="AL173">(1+F173)*(1+INDEX(fx_rets,$AG173,INDEX(fx_ix,1,AL$3)))-1</f>
        <v>2.6578334719662422E-4</v>
      </c>
      <c r="AM173" s="18" cm="1">
        <f t="array" ref="AM173">(1+G173)*(1+INDEX(fx_rets,$AG173,INDEX(fx_ix,1,AM$3)))-1</f>
        <v>1.5646040819258467E-2</v>
      </c>
      <c r="AN173" s="18" cm="1">
        <f t="array" ref="AN173">(1+H173)*(1+INDEX(fx_rets,$AG173,INDEX(fx_ix,1,AN$3)))-1</f>
        <v>1.5973739765758443E-2</v>
      </c>
      <c r="AO173" s="18" cm="1">
        <f t="array" ref="AO173">(1+I173)*(1+INDEX(fx_rets,$AG173,INDEX(fx_ix,1,AO$3)))-1</f>
        <v>-4.8946077047560266E-2</v>
      </c>
      <c r="AP173" s="18" cm="1">
        <f t="array" ref="AP173">(1+J173)*(1+INDEX(fx_rets,$AG173,INDEX(fx_ix,1,AP$3)))-1</f>
        <v>3.3762579425800077E-4</v>
      </c>
      <c r="AQ173" s="18" cm="1">
        <f t="array" ref="AQ173">(1+K173)*(1+INDEX(fx_rets,$AG173,INDEX(fx_ix,1,AQ$3)))-1</f>
        <v>1.6080638982727491E-2</v>
      </c>
      <c r="AR173" s="18" cm="1">
        <f t="array" ref="AR173">(1+L173)*(1+INDEX(fx_rets,$AG173,INDEX(fx_ix,1,AR$3)))-1</f>
        <v>1.5995125024734103E-2</v>
      </c>
      <c r="AS173" s="18" cm="1">
        <f t="array" ref="AS173">(1+M173)*(1+INDEX(fx_rets,$AG173,INDEX(fx_ix,1,AS$3)))-1</f>
        <v>-4.8954005997349337E-2</v>
      </c>
      <c r="AT173" s="18" cm="1">
        <f t="array" ref="AT173">(1+N173)*(1+INDEX(fx_rets,$AG173,INDEX(fx_ix,1,AT$3)))-1</f>
        <v>-1.5288170040610449E-3</v>
      </c>
      <c r="AU173" s="18" cm="1">
        <f t="array" ref="AU173">(1+O173)*(1+INDEX(fx_rets,$AG173,INDEX(fx_ix,1,AU$3)))-1</f>
        <v>1.8708597627574042E-2</v>
      </c>
      <c r="AV173" s="18" cm="1">
        <f t="array" ref="AV173">(1+P173)*(1+INDEX(fx_rets,$AG173,INDEX(fx_ix,1,AV$3)))-1</f>
        <v>1.5220912826370503E-2</v>
      </c>
      <c r="AW173" s="18" cm="1">
        <f t="array" ref="AW173">(1+Q173)*(1+INDEX(fx_rets,$AG173,INDEX(fx_ix,1,AW$3)))-1</f>
        <v>-4.8876577790144871E-2</v>
      </c>
      <c r="AX173" s="18" cm="1">
        <f t="array" ref="AX173">(1+R173)*(1+INDEX(fx_rets,$AG173,INDEX(fx_ix,1,AX$3)))-1</f>
        <v>7.0683105254980561E-3</v>
      </c>
      <c r="AY173" s="18" cm="1">
        <f t="array" ref="AY173">(1+S173)*(1+INDEX(fx_rets,$AG173,INDEX(fx_ix,1,AY$3)))-1</f>
        <v>3.9591925700242614E-2</v>
      </c>
      <c r="AZ173" s="18" cm="1">
        <f t="array" ref="AZ173">(1+T173)*(1+INDEX(fx_rets,$AG173,INDEX(fx_ix,1,AZ$3)))-1</f>
        <v>2.0956110262070116E-2</v>
      </c>
      <c r="BA173" s="18" cm="1">
        <f t="array" ref="BA173">(1+U173)*(1+INDEX(fx_rets,$AG173,INDEX(fx_ix,1,BA$3)))-1</f>
        <v>4.6589013187247286E-2</v>
      </c>
      <c r="BB173" s="18" cm="1">
        <f t="array" ref="BB173">(1+V173)*(1+INDEX(fx_rets,$AG173,INDEX(fx_ix,1,BB$3)))-1</f>
        <v>1.7874999999989427E-4</v>
      </c>
      <c r="BC173" s="18" cm="1">
        <f t="array" ref="BC173">(1+W173)*(1+INDEX(fx_rets,$AG173,INDEX(fx_ix,1,BC$3)))-1</f>
        <v>1.5509088558852024E-2</v>
      </c>
      <c r="BD173" s="18" cm="1">
        <f t="array" ref="BD173">(1+X173)*(1+INDEX(fx_rets,$AG173,INDEX(fx_ix,1,BD$3)))-1</f>
        <v>1.5853864901346215E-2</v>
      </c>
      <c r="BE173" s="18" cm="1">
        <f t="array" ref="BE173">(1+Y173)*(1+INDEX(fx_rets,$AG173,INDEX(fx_ix,1,BE$3)))-1</f>
        <v>-4.9155753131028379E-2</v>
      </c>
      <c r="BF173" s="19">
        <v>168</v>
      </c>
      <c r="BG173" s="18">
        <f t="shared" si="79"/>
        <v>1.7874999999989427E-4</v>
      </c>
      <c r="BH173" s="18">
        <f t="shared" si="80"/>
        <v>1.5755809341330584E-2</v>
      </c>
      <c r="BI173" s="18">
        <f t="shared" si="81"/>
        <v>1.6011493165992707E-2</v>
      </c>
      <c r="BJ173" s="18">
        <f t="shared" si="82"/>
        <v>-4.8867663468375233E-2</v>
      </c>
      <c r="BK173" s="18">
        <f t="shared" si="83"/>
        <v>2.6578334719662422E-4</v>
      </c>
      <c r="BL173" s="18">
        <f t="shared" si="84"/>
        <v>1.5646040819258467E-2</v>
      </c>
      <c r="BM173" s="18">
        <f t="shared" si="85"/>
        <v>1.5973739765758443E-2</v>
      </c>
      <c r="BN173" s="18">
        <f t="shared" si="86"/>
        <v>-4.8946077047560266E-2</v>
      </c>
      <c r="BO173" s="18">
        <f t="shared" si="87"/>
        <v>3.3762579425800077E-4</v>
      </c>
      <c r="BP173" s="18">
        <f t="shared" si="88"/>
        <v>1.6080638982727491E-2</v>
      </c>
      <c r="BQ173" s="18">
        <f t="shared" si="89"/>
        <v>1.5995125024734103E-2</v>
      </c>
      <c r="BR173" s="18">
        <f t="shared" si="90"/>
        <v>-4.8954005997349337E-2</v>
      </c>
      <c r="BS173" s="18">
        <f t="shared" si="91"/>
        <v>-1.5288170040610449E-3</v>
      </c>
      <c r="BT173" s="18">
        <f t="shared" si="92"/>
        <v>1.8708597627574042E-2</v>
      </c>
      <c r="BU173" s="18">
        <f t="shared" si="93"/>
        <v>1.5220912826370503E-2</v>
      </c>
      <c r="BV173" s="18">
        <f t="shared" si="94"/>
        <v>-4.8876577790144871E-2</v>
      </c>
      <c r="BW173" s="18">
        <f t="shared" si="95"/>
        <v>7.0683105254980561E-3</v>
      </c>
      <c r="BX173" s="18">
        <f t="shared" si="96"/>
        <v>3.9591925700242614E-2</v>
      </c>
      <c r="BY173" s="18">
        <f t="shared" si="97"/>
        <v>2.0956110262070116E-2</v>
      </c>
      <c r="BZ173" s="18">
        <f t="shared" si="98"/>
        <v>4.6589013187247286E-2</v>
      </c>
      <c r="CA173" s="18">
        <f t="shared" si="99"/>
        <v>1.7874999999989427E-4</v>
      </c>
      <c r="CB173" s="18">
        <f t="shared" si="100"/>
        <v>1.5509088558852024E-2</v>
      </c>
      <c r="CC173" s="18">
        <f t="shared" si="101"/>
        <v>1.5853864901346215E-2</v>
      </c>
      <c r="CD173" s="18">
        <f t="shared" si="102"/>
        <v>-4.9155753131028379E-2</v>
      </c>
      <c r="CE173" s="19">
        <v>168</v>
      </c>
      <c r="CF173" s="18">
        <f t="shared" si="106"/>
        <v>3.3762579425800077E-4</v>
      </c>
      <c r="CG173" s="18">
        <f t="shared" si="106"/>
        <v>3.3762579425800077E-4</v>
      </c>
      <c r="CH173" s="18">
        <f t="shared" si="106"/>
        <v>3.3762579425800077E-4</v>
      </c>
      <c r="CI173" s="18">
        <f t="shared" si="106"/>
        <v>0</v>
      </c>
      <c r="CJ173" s="18">
        <f t="shared" si="106"/>
        <v>0</v>
      </c>
      <c r="CK173" s="24">
        <f t="shared" si="106"/>
        <v>3.3762579425800077E-4</v>
      </c>
      <c r="CL173" s="24">
        <f t="shared" si="106"/>
        <v>0</v>
      </c>
    </row>
    <row r="174" spans="1:90" x14ac:dyDescent="0.2">
      <c r="A174" s="19">
        <v>169</v>
      </c>
      <c r="B174" s="16" cm="1">
        <f t="array" ref="B174">INDEX(asset_mu,1,B$3)+INDEX(asset_rets_norm,$A174,B$3)</f>
        <v>1.7391666666665101E-4</v>
      </c>
      <c r="C174" s="16" cm="1">
        <f t="array" ref="C174">INDEX(asset_mu,1,C$3)+INDEX(asset_rets_norm,$A174,C$3)</f>
        <v>9.083333333327441E-5</v>
      </c>
      <c r="D174" s="16" cm="1">
        <f t="array" ref="D174">INDEX(asset_mu,1,D$3)+INDEX(asset_rets_norm,$A174,D$3)</f>
        <v>4.1094166666664632E-4</v>
      </c>
      <c r="E174" s="16" cm="1">
        <f t="array" ref="E174">INDEX(asset_mu,1,E$3)+INDEX(asset_rets_norm,$A174,E$3)</f>
        <v>1.0904999999998365E-4</v>
      </c>
      <c r="F174" s="16" cm="1">
        <f t="array" ref="F174">INDEX(asset_mu,1,F$3)+INDEX(asset_rets_norm,$A174,F$3)</f>
        <v>2.3618908904827758E-4</v>
      </c>
      <c r="G174" s="16" cm="1">
        <f t="array" ref="G174">INDEX(asset_mu,1,G$3)+INDEX(asset_rets_norm,$A174,G$3)</f>
        <v>-3.8251290111697032E-4</v>
      </c>
      <c r="H174" s="16" cm="1">
        <f t="array" ref="H174">INDEX(asset_mu,1,H$3)+INDEX(asset_rets_norm,$A174,H$3)</f>
        <v>2.3514141404626051E-4</v>
      </c>
      <c r="I174" s="16" cm="1">
        <f t="array" ref="I174">INDEX(asset_mu,1,I$3)+INDEX(asset_rets_norm,$A174,I$3)</f>
        <v>2.4143858768069256E-4</v>
      </c>
      <c r="J174" s="16" cm="1">
        <f t="array" ref="J174">INDEX(asset_mu,1,J$3)+INDEX(asset_rets_norm,$A174,J$3)</f>
        <v>1.1015399528537797E-4</v>
      </c>
      <c r="K174" s="16" cm="1">
        <f t="array" ref="K174">INDEX(asset_mu,1,K$3)+INDEX(asset_rets_norm,$A174,K$3)</f>
        <v>-4.4752477418224107E-3</v>
      </c>
      <c r="L174" s="16" cm="1">
        <f t="array" ref="L174">INDEX(asset_mu,1,L$3)+INDEX(asset_rets_norm,$A174,L$3)</f>
        <v>-1.1080022904922482E-3</v>
      </c>
      <c r="M174" s="16" cm="1">
        <f t="array" ref="M174">INDEX(asset_mu,1,M$3)+INDEX(asset_rets_norm,$A174,M$3)</f>
        <v>6.9645786687876619E-4</v>
      </c>
      <c r="N174" s="16" cm="1">
        <f t="array" ref="N174">INDEX(asset_mu,1,N$3)+INDEX(asset_rets_norm,$A174,N$3)</f>
        <v>-3.0820210644716918E-3</v>
      </c>
      <c r="O174" s="16" cm="1">
        <f t="array" ref="O174">INDEX(asset_mu,1,O$3)+INDEX(asset_rets_norm,$A174,O$3)</f>
        <v>-1.2841971483513431E-2</v>
      </c>
      <c r="P174" s="16" cm="1">
        <f t="array" ref="P174">INDEX(asset_mu,1,P$3)+INDEX(asset_rets_norm,$A174,P$3)</f>
        <v>-3.7869166942144702E-3</v>
      </c>
      <c r="Q174" s="16" cm="1">
        <f t="array" ref="Q174">INDEX(asset_mu,1,Q$3)+INDEX(asset_rets_norm,$A174,Q$3)</f>
        <v>1.562015549511605E-3</v>
      </c>
      <c r="R174" s="16" cm="1">
        <f t="array" ref="R174">INDEX(asset_mu,1,R$3)+INDEX(asset_rets_norm,$A174,R$3)</f>
        <v>5.0428063581991076E-2</v>
      </c>
      <c r="S174" s="16" cm="1">
        <f t="array" ref="S174">INDEX(asset_mu,1,S$3)+INDEX(asset_rets_norm,$A174,S$3)</f>
        <v>2.5436942559172736E-2</v>
      </c>
      <c r="T174" s="16" cm="1">
        <f t="array" ref="T174">INDEX(asset_mu,1,T$3)+INDEX(asset_rets_norm,$A174,T$3)</f>
        <v>6.427300981211663E-2</v>
      </c>
      <c r="U174" s="16" cm="1">
        <f t="array" ref="U174">INDEX(asset_mu,1,U$3)+INDEX(asset_rets_norm,$A174,U$3)</f>
        <v>7.1521609053426749E-2</v>
      </c>
      <c r="V174" s="16" cm="1">
        <f t="array" ref="V174">INDEX(asset_mu,1,V$3)+INDEX(asset_rets_norm,$A174,V$3)</f>
        <v>1.7391666666665101E-4</v>
      </c>
      <c r="W174" s="16" cm="1">
        <f t="array" ref="W174">INDEX(asset_mu,1,W$3)+INDEX(asset_rets_norm,$A174,W$3)</f>
        <v>-8.1916666666674576E-5</v>
      </c>
      <c r="X174" s="16" cm="1">
        <f t="array" ref="X174">INDEX(asset_mu,1,X$3)+INDEX(asset_rets_norm,$A174,X$3)</f>
        <v>2.574166666666081E-4</v>
      </c>
      <c r="Y174" s="16" cm="1">
        <f t="array" ref="Y174">INDEX(asset_mu,1,Y$3)+INDEX(asset_rets_norm,$A174,Y$3)</f>
        <v>-6.3833333333227459E-5</v>
      </c>
      <c r="Z174" s="19">
        <v>169</v>
      </c>
      <c r="AA174" s="16" cm="1">
        <f t="array" ref="AA174">INDEX(fx_mu,1,AA$3)+INDEX(fx_rets_norm,$A174,AA$3)</f>
        <v>0</v>
      </c>
      <c r="AB174" s="16" cm="1">
        <f t="array" ref="AB174">INDEX(fx_mu,1,AB$3)+INDEX(fx_rets_norm,$A174,AB$3)</f>
        <v>2.9153084480710557E-2</v>
      </c>
      <c r="AC174" s="16" cm="1">
        <f t="array" ref="AC174">INDEX(fx_mu,1,AC$3)+INDEX(fx_rets_norm,$A174,AC$3)</f>
        <v>-2.329965446879511E-2</v>
      </c>
      <c r="AD174" s="16" cm="1">
        <f t="array" ref="AD174">INDEX(fx_mu,1,AD$3)+INDEX(fx_rets_norm,$A174,AD$3)</f>
        <v>-5.3835253716404054E-2</v>
      </c>
      <c r="AE174" s="19">
        <v>169</v>
      </c>
      <c r="AF174" s="16">
        <f t="shared" si="78"/>
        <v>0</v>
      </c>
      <c r="AG174" s="19">
        <v>169</v>
      </c>
      <c r="AH174" s="18" cm="1">
        <f t="array" ref="AH174">(1+B174)*(1+INDEX(fx_rets,$AG174,INDEX(fx_ix,1,AH$3)))-1</f>
        <v>1.7391666666655148E-4</v>
      </c>
      <c r="AI174" s="18" cm="1">
        <f t="array" ref="AI174">(1+C174)*(1+INDEX(fx_rets,$AG174,INDEX(fx_ix,1,AI$3)))-1</f>
        <v>2.9246565885884257E-2</v>
      </c>
      <c r="AJ174" s="18" cm="1">
        <f t="array" ref="AJ174">(1+D174)*(1+INDEX(fx_rets,$AG174,INDEX(fx_ix,1,AJ$3)))-1</f>
        <v>-2.289828760096857E-2</v>
      </c>
      <c r="AK174" s="18" cm="1">
        <f t="array" ref="AK174">(1+E174)*(1+INDEX(fx_rets,$AG174,INDEX(fx_ix,1,AK$3)))-1</f>
        <v>-5.3732074450821843E-2</v>
      </c>
      <c r="AL174" s="18" cm="1">
        <f t="array" ref="AL174">(1+F174)*(1+INDEX(fx_rets,$AG174,INDEX(fx_ix,1,AL$3)))-1</f>
        <v>2.3618908904832203E-4</v>
      </c>
      <c r="AM174" s="18" cm="1">
        <f t="array" ref="AM174">(1+G174)*(1+INDEX(fx_rets,$AG174,INDEX(fx_ix,1,AM$3)))-1</f>
        <v>2.8759420148672499E-2</v>
      </c>
      <c r="AN174" s="18" cm="1">
        <f t="array" ref="AN174">(1+H174)*(1+INDEX(fx_rets,$AG174,INDEX(fx_ix,1,AN$3)))-1</f>
        <v>-2.3069991768447484E-2</v>
      </c>
      <c r="AO174" s="18" cm="1">
        <f t="array" ref="AO174">(1+I174)*(1+INDEX(fx_rets,$AG174,INDEX(fx_ix,1,AO$3)))-1</f>
        <v>-5.3606813036348067E-2</v>
      </c>
      <c r="AP174" s="18" cm="1">
        <f t="array" ref="AP174">(1+J174)*(1+INDEX(fx_rets,$AG174,INDEX(fx_ix,1,AP$3)))-1</f>
        <v>1.1015399528546688E-4</v>
      </c>
      <c r="AQ174" s="18" cm="1">
        <f t="array" ref="AQ174">(1+K174)*(1+INDEX(fx_rets,$AG174,INDEX(fx_ix,1,AQ$3)))-1</f>
        <v>2.454736946339886E-2</v>
      </c>
      <c r="AR174" s="18" cm="1">
        <f t="array" ref="AR174">(1+L174)*(1+INDEX(fx_rets,$AG174,INDEX(fx_ix,1,AR$3)))-1</f>
        <v>-2.4381840688768253E-2</v>
      </c>
      <c r="AS174" s="18" cm="1">
        <f t="array" ref="AS174">(1+M174)*(1+INDEX(fx_rets,$AG174,INDEX(fx_ix,1,AS$3)))-1</f>
        <v>-5.3176289835491608E-2</v>
      </c>
      <c r="AT174" s="18" cm="1">
        <f t="array" ref="AT174">(1+N174)*(1+INDEX(fx_rets,$AG174,INDEX(fx_ix,1,AT$3)))-1</f>
        <v>-3.0820210644716406E-3</v>
      </c>
      <c r="AU174" s="18" cm="1">
        <f t="array" ref="AU174">(1+O174)*(1+INDEX(fx_rets,$AG174,INDEX(fx_ix,1,AU$3)))-1</f>
        <v>1.5936729917639392E-2</v>
      </c>
      <c r="AV174" s="18" cm="1">
        <f t="array" ref="AV174">(1+P174)*(1+INDEX(fx_rets,$AG174,INDEX(fx_ix,1,AV$3)))-1</f>
        <v>-2.6998337312532317E-2</v>
      </c>
      <c r="AW174" s="18" cm="1">
        <f t="array" ref="AW174">(1+Q174)*(1+INDEX(fx_rets,$AG174,INDEX(fx_ix,1,AW$3)))-1</f>
        <v>-5.2357329670309483E-2</v>
      </c>
      <c r="AX174" s="18" cm="1">
        <f t="array" ref="AX174">(1+R174)*(1+INDEX(fx_rets,$AG174,INDEX(fx_ix,1,AX$3)))-1</f>
        <v>5.0428063581991145E-2</v>
      </c>
      <c r="AY174" s="18" cm="1">
        <f t="array" ref="AY174">(1+S174)*(1+INDEX(fx_rets,$AG174,INDEX(fx_ix,1,AY$3)))-1</f>
        <v>5.5331592375241989E-2</v>
      </c>
      <c r="AZ174" s="18" cm="1">
        <f t="array" ref="AZ174">(1+T174)*(1+INDEX(fx_rets,$AG174,INDEX(fx_ix,1,AZ$3)))-1</f>
        <v>3.9475816423029775E-2</v>
      </c>
      <c r="BA174" s="18" cm="1">
        <f t="array" ref="BA174">(1+U174)*(1+INDEX(fx_rets,$AG174,INDEX(fx_ix,1,BA$3)))-1</f>
        <v>1.3835971367426092E-2</v>
      </c>
      <c r="BB174" s="18" cm="1">
        <f t="array" ref="BB174">(1+V174)*(1+INDEX(fx_rets,$AG174,INDEX(fx_ix,1,BB$3)))-1</f>
        <v>1.7391666666655148E-4</v>
      </c>
      <c r="BC174" s="18" cm="1">
        <f t="array" ref="BC174">(1+W174)*(1+INDEX(fx_rets,$AG174,INDEX(fx_ix,1,BC$3)))-1</f>
        <v>2.9068779690540225E-2</v>
      </c>
      <c r="BD174" s="18" cm="1">
        <f t="array" ref="BD174">(1+X174)*(1+INDEX(fx_rets,$AG174,INDEX(fx_ix,1,BD$3)))-1</f>
        <v>-2.3048235521516247E-2</v>
      </c>
      <c r="BE174" s="18" cm="1">
        <f t="array" ref="BE174">(1+Y174)*(1+INDEX(fx_rets,$AG174,INDEX(fx_ix,1,BE$3)))-1</f>
        <v>-5.3895650566041731E-2</v>
      </c>
      <c r="BF174" s="19">
        <v>169</v>
      </c>
      <c r="BG174" s="18">
        <f t="shared" si="79"/>
        <v>1.7391666666655148E-4</v>
      </c>
      <c r="BH174" s="18">
        <f t="shared" si="80"/>
        <v>2.9246565885884257E-2</v>
      </c>
      <c r="BI174" s="18">
        <f t="shared" si="81"/>
        <v>-2.289828760096857E-2</v>
      </c>
      <c r="BJ174" s="18">
        <f t="shared" si="82"/>
        <v>-5.3732074450821843E-2</v>
      </c>
      <c r="BK174" s="18">
        <f t="shared" si="83"/>
        <v>2.3618908904832203E-4</v>
      </c>
      <c r="BL174" s="18">
        <f t="shared" si="84"/>
        <v>2.8759420148672499E-2</v>
      </c>
      <c r="BM174" s="18">
        <f t="shared" si="85"/>
        <v>-2.3069991768447484E-2</v>
      </c>
      <c r="BN174" s="18">
        <f t="shared" si="86"/>
        <v>-5.3606813036348067E-2</v>
      </c>
      <c r="BO174" s="18">
        <f t="shared" si="87"/>
        <v>1.1015399528546688E-4</v>
      </c>
      <c r="BP174" s="18">
        <f t="shared" si="88"/>
        <v>2.454736946339886E-2</v>
      </c>
      <c r="BQ174" s="18">
        <f t="shared" si="89"/>
        <v>-2.4381840688768253E-2</v>
      </c>
      <c r="BR174" s="18">
        <f t="shared" si="90"/>
        <v>-5.3176289835491608E-2</v>
      </c>
      <c r="BS174" s="18">
        <f t="shared" si="91"/>
        <v>-3.0820210644716406E-3</v>
      </c>
      <c r="BT174" s="18">
        <f t="shared" si="92"/>
        <v>1.5936729917639392E-2</v>
      </c>
      <c r="BU174" s="18">
        <f t="shared" si="93"/>
        <v>-2.6998337312532317E-2</v>
      </c>
      <c r="BV174" s="18">
        <f t="shared" si="94"/>
        <v>-5.2357329670309483E-2</v>
      </c>
      <c r="BW174" s="18">
        <f t="shared" si="95"/>
        <v>5.0428063581991145E-2</v>
      </c>
      <c r="BX174" s="18">
        <f t="shared" si="96"/>
        <v>5.5331592375241989E-2</v>
      </c>
      <c r="BY174" s="18">
        <f t="shared" si="97"/>
        <v>3.9475816423029775E-2</v>
      </c>
      <c r="BZ174" s="18">
        <f t="shared" si="98"/>
        <v>1.3835971367426092E-2</v>
      </c>
      <c r="CA174" s="18">
        <f t="shared" si="99"/>
        <v>1.7391666666655148E-4</v>
      </c>
      <c r="CB174" s="18">
        <f t="shared" si="100"/>
        <v>2.9068779690540225E-2</v>
      </c>
      <c r="CC174" s="18">
        <f t="shared" si="101"/>
        <v>-2.3048235521516247E-2</v>
      </c>
      <c r="CD174" s="18">
        <f t="shared" si="102"/>
        <v>-5.3895650566041731E-2</v>
      </c>
      <c r="CE174" s="19">
        <v>169</v>
      </c>
      <c r="CF174" s="18">
        <f t="shared" si="106"/>
        <v>1.1015399528546688E-4</v>
      </c>
      <c r="CG174" s="18">
        <f t="shared" si="106"/>
        <v>1.1015399528546688E-4</v>
      </c>
      <c r="CH174" s="18">
        <f t="shared" si="106"/>
        <v>1.1015399528546688E-4</v>
      </c>
      <c r="CI174" s="18">
        <f t="shared" si="106"/>
        <v>0</v>
      </c>
      <c r="CJ174" s="18">
        <f t="shared" si="106"/>
        <v>0</v>
      </c>
      <c r="CK174" s="24">
        <f t="shared" si="106"/>
        <v>1.1015399528546688E-4</v>
      </c>
      <c r="CL174" s="24">
        <f t="shared" si="106"/>
        <v>0</v>
      </c>
    </row>
    <row r="175" spans="1:90" x14ac:dyDescent="0.2">
      <c r="A175" s="19">
        <v>170</v>
      </c>
      <c r="B175" s="16" cm="1">
        <f t="array" ref="B175">INDEX(asset_mu,1,B$3)+INDEX(asset_rets_norm,$A175,B$3)</f>
        <v>1.664166666666511E-4</v>
      </c>
      <c r="C175" s="16" cm="1">
        <f t="array" ref="C175">INDEX(asset_mu,1,C$3)+INDEX(asset_rets_norm,$A175,C$3)</f>
        <v>1.0083333333327444E-4</v>
      </c>
      <c r="D175" s="16" cm="1">
        <f t="array" ref="D175">INDEX(asset_mu,1,D$3)+INDEX(asset_rets_norm,$A175,D$3)</f>
        <v>4.1041666666664619E-4</v>
      </c>
      <c r="E175" s="16" cm="1">
        <f t="array" ref="E175">INDEX(asset_mu,1,E$3)+INDEX(asset_rets_norm,$A175,E$3)</f>
        <v>1.0785833333331697E-4</v>
      </c>
      <c r="F175" s="16" cm="1">
        <f t="array" ref="F175">INDEX(asset_mu,1,F$3)+INDEX(asset_rets_norm,$A175,F$3)</f>
        <v>7.8711105645012892E-5</v>
      </c>
      <c r="G175" s="16" cm="1">
        <f t="array" ref="G175">INDEX(asset_mu,1,G$3)+INDEX(asset_rets_norm,$A175,G$3)</f>
        <v>5.4268042384735373E-4</v>
      </c>
      <c r="H175" s="16" cm="1">
        <f t="array" ref="H175">INDEX(asset_mu,1,H$3)+INDEX(asset_rets_norm,$A175,H$3)</f>
        <v>3.1031369893932633E-4</v>
      </c>
      <c r="I175" s="16" cm="1">
        <f t="array" ref="I175">INDEX(asset_mu,1,I$3)+INDEX(asset_rets_norm,$A175,I$3)</f>
        <v>9.6552123663912382E-5</v>
      </c>
      <c r="J175" s="16" cm="1">
        <f t="array" ref="J175">INDEX(asset_mu,1,J$3)+INDEX(asset_rets_norm,$A175,J$3)</f>
        <v>8.3091021235350828E-4</v>
      </c>
      <c r="K175" s="16" cm="1">
        <f t="array" ref="K175">INDEX(asset_mu,1,K$3)+INDEX(asset_rets_norm,$A175,K$3)</f>
        <v>4.6054786752298543E-3</v>
      </c>
      <c r="L175" s="16" cm="1">
        <f t="array" ref="L175">INDEX(asset_mu,1,L$3)+INDEX(asset_rets_norm,$A175,L$3)</f>
        <v>3.4939233076842669E-3</v>
      </c>
      <c r="M175" s="16" cm="1">
        <f t="array" ref="M175">INDEX(asset_mu,1,M$3)+INDEX(asset_rets_norm,$A175,M$3)</f>
        <v>4.0727317719479176E-4</v>
      </c>
      <c r="N175" s="16" cm="1">
        <f t="array" ref="N175">INDEX(asset_mu,1,N$3)+INDEX(asset_rets_norm,$A175,N$3)</f>
        <v>4.4190937759264791E-3</v>
      </c>
      <c r="O175" s="16" cm="1">
        <f t="array" ref="O175">INDEX(asset_mu,1,O$3)+INDEX(asset_rets_norm,$A175,O$3)</f>
        <v>1.1734215187583191E-2</v>
      </c>
      <c r="P175" s="16" cm="1">
        <f t="array" ref="P175">INDEX(asset_mu,1,P$3)+INDEX(asset_rets_norm,$A175,P$3)</f>
        <v>8.2291292984163714E-3</v>
      </c>
      <c r="Q175" s="16" cm="1">
        <f t="array" ref="Q175">INDEX(asset_mu,1,Q$3)+INDEX(asset_rets_norm,$A175,Q$3)</f>
        <v>8.9734597193533367E-4</v>
      </c>
      <c r="R175" s="16" cm="1">
        <f t="array" ref="R175">INDEX(asset_mu,1,R$3)+INDEX(asset_rets_norm,$A175,R$3)</f>
        <v>1.1060603026480081E-2</v>
      </c>
      <c r="S175" s="16" cm="1">
        <f t="array" ref="S175">INDEX(asset_mu,1,S$3)+INDEX(asset_rets_norm,$A175,S$3)</f>
        <v>-2.5686464568735124E-2</v>
      </c>
      <c r="T175" s="16" cm="1">
        <f t="array" ref="T175">INDEX(asset_mu,1,T$3)+INDEX(asset_rets_norm,$A175,T$3)</f>
        <v>1.3371292744165974E-2</v>
      </c>
      <c r="U175" s="16" cm="1">
        <f t="array" ref="U175">INDEX(asset_mu,1,U$3)+INDEX(asset_rets_norm,$A175,U$3)</f>
        <v>3.7769354662050995E-2</v>
      </c>
      <c r="V175" s="16" cm="1">
        <f t="array" ref="V175">INDEX(asset_mu,1,V$3)+INDEX(asset_rets_norm,$A175,V$3)</f>
        <v>1.664166666666511E-4</v>
      </c>
      <c r="W175" s="16" cm="1">
        <f t="array" ref="W175">INDEX(asset_mu,1,W$3)+INDEX(asset_rets_norm,$A175,W$3)</f>
        <v>-6.4166666666747463E-6</v>
      </c>
      <c r="X175" s="16" cm="1">
        <f t="array" ref="X175">INDEX(asset_mu,1,X$3)+INDEX(asset_rets_norm,$A175,X$3)</f>
        <v>3.4016666666660802E-4</v>
      </c>
      <c r="Y175" s="16" cm="1">
        <f t="array" ref="Y175">INDEX(asset_mu,1,Y$3)+INDEX(asset_rets_norm,$A175,Y$3)</f>
        <v>-2.699999999989412E-5</v>
      </c>
      <c r="Z175" s="19">
        <v>170</v>
      </c>
      <c r="AA175" s="16" cm="1">
        <f t="array" ref="AA175">INDEX(fx_mu,1,AA$3)+INDEX(fx_rets_norm,$A175,AA$3)</f>
        <v>0</v>
      </c>
      <c r="AB175" s="16" cm="1">
        <f t="array" ref="AB175">INDEX(fx_mu,1,AB$3)+INDEX(fx_rets_norm,$A175,AB$3)</f>
        <v>-3.81740802672614E-2</v>
      </c>
      <c r="AC175" s="16" cm="1">
        <f t="array" ref="AC175">INDEX(fx_mu,1,AC$3)+INDEX(fx_rets_norm,$A175,AC$3)</f>
        <v>-4.2871695712644035E-2</v>
      </c>
      <c r="AD175" s="16" cm="1">
        <f t="array" ref="AD175">INDEX(fx_mu,1,AD$3)+INDEX(fx_rets_norm,$A175,AD$3)</f>
        <v>-8.9349620620245741E-3</v>
      </c>
      <c r="AE175" s="19">
        <v>170</v>
      </c>
      <c r="AF175" s="16">
        <f t="shared" si="78"/>
        <v>0</v>
      </c>
      <c r="AG175" s="19">
        <v>170</v>
      </c>
      <c r="AH175" s="18" cm="1">
        <f t="array" ref="AH175">(1+B175)*(1+INDEX(fx_rets,$AG175,INDEX(fx_ix,1,AH$3)))-1</f>
        <v>1.6641666666661337E-4</v>
      </c>
      <c r="AI175" s="18" cm="1">
        <f t="array" ref="AI175">(1+C175)*(1+INDEX(fx_rets,$AG175,INDEX(fx_ix,1,AI$3)))-1</f>
        <v>-3.8077096153688483E-2</v>
      </c>
      <c r="AJ175" s="18" cm="1">
        <f t="array" ref="AJ175">(1+D175)*(1+INDEX(fx_rets,$AG175,INDEX(fx_ix,1,AJ$3)))-1</f>
        <v>-4.2478874304425984E-2</v>
      </c>
      <c r="AK175" s="18" cm="1">
        <f t="array" ref="AK175">(1+E175)*(1+INDEX(fx_rets,$AG175,INDEX(fx_ix,1,AK$3)))-1</f>
        <v>-8.8280674388075964E-3</v>
      </c>
      <c r="AL175" s="18" cm="1">
        <f t="array" ref="AL175">(1+F175)*(1+INDEX(fx_rets,$AG175,INDEX(fx_ix,1,AL$3)))-1</f>
        <v>7.8711105645057344E-5</v>
      </c>
      <c r="AM175" s="18" cm="1">
        <f t="array" ref="AM175">(1+G175)*(1+INDEX(fx_rets,$AG175,INDEX(fx_ix,1,AM$3)))-1</f>
        <v>-3.7652116169473504E-2</v>
      </c>
      <c r="AN175" s="18" cm="1">
        <f t="array" ref="AN175">(1+H175)*(1+INDEX(fx_rets,$AG175,INDEX(fx_ix,1,AN$3)))-1</f>
        <v>-4.2574685688181124E-2</v>
      </c>
      <c r="AO175" s="18" cm="1">
        <f t="array" ref="AO175">(1+I175)*(1+INDEX(fx_rets,$AG175,INDEX(fx_ix,1,AO$3)))-1</f>
        <v>-8.8392726279225009E-3</v>
      </c>
      <c r="AP175" s="18" cm="1">
        <f t="array" ref="AP175">(1+J175)*(1+INDEX(fx_rets,$AG175,INDEX(fx_ix,1,AP$3)))-1</f>
        <v>8.3091021235359719E-4</v>
      </c>
      <c r="AQ175" s="18" cm="1">
        <f t="array" ref="AQ175">(1+K175)*(1+INDEX(fx_rets,$AG175,INDEX(fx_ix,1,AQ$3)))-1</f>
        <v>-3.3744411504648908E-2</v>
      </c>
      <c r="AR175" s="18" cm="1">
        <f t="array" ref="AR175">(1+L175)*(1+INDEX(fx_rets,$AG175,INDEX(fx_ix,1,AR$3)))-1</f>
        <v>-3.9527562821850104E-2</v>
      </c>
      <c r="AS175" s="18" cm="1">
        <f t="array" ref="AS175">(1+M175)*(1+INDEX(fx_rets,$AG175,INDEX(fx_ix,1,AS$3)))-1</f>
        <v>-8.5313278552170413E-3</v>
      </c>
      <c r="AT175" s="18" cm="1">
        <f t="array" ref="AT175">(1+N175)*(1+INDEX(fx_rets,$AG175,INDEX(fx_ix,1,AT$3)))-1</f>
        <v>4.4190937759265303E-3</v>
      </c>
      <c r="AU175" s="18" cm="1">
        <f t="array" ref="AU175">(1+O175)*(1+INDEX(fx_rets,$AG175,INDEX(fx_ix,1,AU$3)))-1</f>
        <v>-2.6887807952122311E-2</v>
      </c>
      <c r="AV175" s="18" cm="1">
        <f t="array" ref="AV175">(1+P175)*(1+INDEX(fx_rets,$AG175,INDEX(fx_ix,1,AV$3)))-1</f>
        <v>-3.4995363141489322E-2</v>
      </c>
      <c r="AW175" s="18" cm="1">
        <f t="array" ref="AW175">(1+Q175)*(1+INDEX(fx_rets,$AG175,INDEX(fx_ix,1,AW$3)))-1</f>
        <v>-8.0456338423050555E-3</v>
      </c>
      <c r="AX175" s="18" cm="1">
        <f t="array" ref="AX175">(1+R175)*(1+INDEX(fx_rets,$AG175,INDEX(fx_ix,1,AX$3)))-1</f>
        <v>1.1060603026480154E-2</v>
      </c>
      <c r="AY175" s="18" cm="1">
        <f t="array" ref="AY175">(1+S175)*(1+INDEX(fx_rets,$AG175,INDEX(fx_ix,1,AY$3)))-1</f>
        <v>-6.2879987675767524E-2</v>
      </c>
      <c r="AZ175" s="18" cm="1">
        <f t="array" ref="AZ175">(1+T175)*(1+INDEX(fx_rets,$AG175,INDEX(fx_ix,1,AZ$3)))-1</f>
        <v>-3.0073652962290587E-2</v>
      </c>
      <c r="BA175" s="18" cm="1">
        <f t="array" ref="BA175">(1+U175)*(1+INDEX(fx_rets,$AG175,INDEX(fx_ix,1,BA$3)))-1</f>
        <v>2.8496924849013894E-2</v>
      </c>
      <c r="BB175" s="18" cm="1">
        <f t="array" ref="BB175">(1+V175)*(1+INDEX(fx_rets,$AG175,INDEX(fx_ix,1,BB$3)))-1</f>
        <v>1.6641666666661337E-4</v>
      </c>
      <c r="BC175" s="18" cm="1">
        <f t="array" ref="BC175">(1+W175)*(1+INDEX(fx_rets,$AG175,INDEX(fx_ix,1,BC$3)))-1</f>
        <v>-3.8180251983579772E-2</v>
      </c>
      <c r="BD175" s="18" cm="1">
        <f t="array" ref="BD175">(1+X175)*(1+INDEX(fx_rets,$AG175,INDEX(fx_ix,1,BD$3)))-1</f>
        <v>-4.2546112567802274E-2</v>
      </c>
      <c r="BE175" s="18" cm="1">
        <f t="array" ref="BE175">(1+Y175)*(1+INDEX(fx_rets,$AG175,INDEX(fx_ix,1,BE$3)))-1</f>
        <v>-8.9617208180488017E-3</v>
      </c>
      <c r="BF175" s="19">
        <v>170</v>
      </c>
      <c r="BG175" s="18">
        <f t="shared" si="79"/>
        <v>1.6641666666661337E-4</v>
      </c>
      <c r="BH175" s="18">
        <f t="shared" si="80"/>
        <v>-3.8077096153688483E-2</v>
      </c>
      <c r="BI175" s="18">
        <f t="shared" si="81"/>
        <v>-4.2478874304425984E-2</v>
      </c>
      <c r="BJ175" s="18">
        <f t="shared" si="82"/>
        <v>-8.8280674388075964E-3</v>
      </c>
      <c r="BK175" s="18">
        <f t="shared" si="83"/>
        <v>7.8711105645057344E-5</v>
      </c>
      <c r="BL175" s="18">
        <f t="shared" si="84"/>
        <v>-3.7652116169473504E-2</v>
      </c>
      <c r="BM175" s="18">
        <f t="shared" si="85"/>
        <v>-4.2574685688181124E-2</v>
      </c>
      <c r="BN175" s="18">
        <f t="shared" si="86"/>
        <v>-8.8392726279225009E-3</v>
      </c>
      <c r="BO175" s="18">
        <f t="shared" si="87"/>
        <v>8.3091021235359719E-4</v>
      </c>
      <c r="BP175" s="18">
        <f t="shared" si="88"/>
        <v>-3.3744411504648908E-2</v>
      </c>
      <c r="BQ175" s="18">
        <f t="shared" si="89"/>
        <v>-3.9527562821850104E-2</v>
      </c>
      <c r="BR175" s="18">
        <f t="shared" si="90"/>
        <v>-8.5313278552170413E-3</v>
      </c>
      <c r="BS175" s="18">
        <f t="shared" si="91"/>
        <v>4.4190937759265303E-3</v>
      </c>
      <c r="BT175" s="18">
        <f t="shared" si="92"/>
        <v>-2.6887807952122311E-2</v>
      </c>
      <c r="BU175" s="18">
        <f t="shared" si="93"/>
        <v>-3.4995363141489322E-2</v>
      </c>
      <c r="BV175" s="18">
        <f t="shared" si="94"/>
        <v>-8.0456338423050555E-3</v>
      </c>
      <c r="BW175" s="18">
        <f t="shared" si="95"/>
        <v>1.1060603026480154E-2</v>
      </c>
      <c r="BX175" s="18">
        <f t="shared" si="96"/>
        <v>-6.2879987675767524E-2</v>
      </c>
      <c r="BY175" s="18">
        <f t="shared" si="97"/>
        <v>-3.0073652962290587E-2</v>
      </c>
      <c r="BZ175" s="18">
        <f t="shared" si="98"/>
        <v>2.8496924849013894E-2</v>
      </c>
      <c r="CA175" s="18">
        <f t="shared" si="99"/>
        <v>1.6641666666661337E-4</v>
      </c>
      <c r="CB175" s="18">
        <f t="shared" si="100"/>
        <v>-3.8180251983579772E-2</v>
      </c>
      <c r="CC175" s="18">
        <f t="shared" si="101"/>
        <v>-4.2546112567802274E-2</v>
      </c>
      <c r="CD175" s="18">
        <f t="shared" si="102"/>
        <v>-8.9617208180488017E-3</v>
      </c>
      <c r="CE175" s="19">
        <v>170</v>
      </c>
      <c r="CF175" s="18">
        <f t="shared" si="106"/>
        <v>8.3091021235359719E-4</v>
      </c>
      <c r="CG175" s="18">
        <f t="shared" si="106"/>
        <v>8.3091021235359719E-4</v>
      </c>
      <c r="CH175" s="18">
        <f t="shared" si="106"/>
        <v>8.3091021235359719E-4</v>
      </c>
      <c r="CI175" s="18">
        <f t="shared" si="106"/>
        <v>0</v>
      </c>
      <c r="CJ175" s="18">
        <f t="shared" si="106"/>
        <v>0</v>
      </c>
      <c r="CK175" s="24">
        <f t="shared" si="106"/>
        <v>8.3091021235359719E-4</v>
      </c>
      <c r="CL175" s="24">
        <f t="shared" si="106"/>
        <v>0</v>
      </c>
    </row>
    <row r="176" spans="1:90" x14ac:dyDescent="0.2">
      <c r="A176" s="19">
        <v>171</v>
      </c>
      <c r="B176" s="16" cm="1">
        <f t="array" ref="B176">INDEX(asset_mu,1,B$3)+INDEX(asset_rets_norm,$A176,B$3)</f>
        <v>1.6974999999998437E-4</v>
      </c>
      <c r="C176" s="16" cm="1">
        <f t="array" ref="C176">INDEX(asset_mu,1,C$3)+INDEX(asset_rets_norm,$A176,C$3)</f>
        <v>9.8333333333274322E-5</v>
      </c>
      <c r="D176" s="16" cm="1">
        <f t="array" ref="D176">INDEX(asset_mu,1,D$3)+INDEX(asset_rets_norm,$A176,D$3)</f>
        <v>4.1041666666664619E-4</v>
      </c>
      <c r="E176" s="16" cm="1">
        <f t="array" ref="E176">INDEX(asset_mu,1,E$3)+INDEX(asset_rets_norm,$A176,E$3)</f>
        <v>1.0475833333331696E-4</v>
      </c>
      <c r="F176" s="16" cm="1">
        <f t="array" ref="F176">INDEX(asset_mu,1,F$3)+INDEX(asset_rets_norm,$A176,F$3)</f>
        <v>2.2627661824676788E-4</v>
      </c>
      <c r="G176" s="16" cm="1">
        <f t="array" ref="G176">INDEX(asset_mu,1,G$3)+INDEX(asset_rets_norm,$A176,G$3)</f>
        <v>4.8675673984411878E-5</v>
      </c>
      <c r="H176" s="16" cm="1">
        <f t="array" ref="H176">INDEX(asset_mu,1,H$3)+INDEX(asset_rets_norm,$A176,H$3)</f>
        <v>5.4523064196223777E-4</v>
      </c>
      <c r="I176" s="16" cm="1">
        <f t="array" ref="I176">INDEX(asset_mu,1,I$3)+INDEX(asset_rets_norm,$A176,I$3)</f>
        <v>1.2550564292671004E-4</v>
      </c>
      <c r="J176" s="16" cm="1">
        <f t="array" ref="J176">INDEX(asset_mu,1,J$3)+INDEX(asset_rets_norm,$A176,J$3)</f>
        <v>2.3418729525106477E-4</v>
      </c>
      <c r="K176" s="16" cm="1">
        <f t="array" ref="K176">INDEX(asset_mu,1,K$3)+INDEX(asset_rets_norm,$A176,K$3)</f>
        <v>9.1248876515347111E-4</v>
      </c>
      <c r="L176" s="16" cm="1">
        <f t="array" ref="L176">INDEX(asset_mu,1,L$3)+INDEX(asset_rets_norm,$A176,L$3)</f>
        <v>1.314367632806891E-3</v>
      </c>
      <c r="M176" s="16" cm="1">
        <f t="array" ref="M176">INDEX(asset_mu,1,M$3)+INDEX(asset_rets_norm,$A176,M$3)</f>
        <v>-2.0613031558433601E-5</v>
      </c>
      <c r="N176" s="16" cm="1">
        <f t="array" ref="N176">INDEX(asset_mu,1,N$3)+INDEX(asset_rets_norm,$A176,N$3)</f>
        <v>6.5899032470290598E-4</v>
      </c>
      <c r="O176" s="16" cm="1">
        <f t="array" ref="O176">INDEX(asset_mu,1,O$3)+INDEX(asset_rets_norm,$A176,O$3)</f>
        <v>4.7282405289641163E-3</v>
      </c>
      <c r="P176" s="16" cm="1">
        <f t="array" ref="P176">INDEX(asset_mu,1,P$3)+INDEX(asset_rets_norm,$A176,P$3)</f>
        <v>5.7894917420956652E-3</v>
      </c>
      <c r="Q176" s="16" cm="1">
        <f t="array" ref="Q176">INDEX(asset_mu,1,Q$3)+INDEX(asset_rets_norm,$A176,Q$3)</f>
        <v>-3.0145717350607342E-4</v>
      </c>
      <c r="R176" s="16" cm="1">
        <f t="array" ref="R176">INDEX(asset_mu,1,R$3)+INDEX(asset_rets_norm,$A176,R$3)</f>
        <v>3.5987799403174245E-2</v>
      </c>
      <c r="S176" s="16" cm="1">
        <f t="array" ref="S176">INDEX(asset_mu,1,S$3)+INDEX(asset_rets_norm,$A176,S$3)</f>
        <v>-3.6186896014885773E-3</v>
      </c>
      <c r="T176" s="16" cm="1">
        <f t="array" ref="T176">INDEX(asset_mu,1,T$3)+INDEX(asset_rets_norm,$A176,T$3)</f>
        <v>8.0068418959219796E-3</v>
      </c>
      <c r="U176" s="16" cm="1">
        <f t="array" ref="U176">INDEX(asset_mu,1,U$3)+INDEX(asset_rets_norm,$A176,U$3)</f>
        <v>7.2542943553968398E-2</v>
      </c>
      <c r="V176" s="16" cm="1">
        <f t="array" ref="V176">INDEX(asset_mu,1,V$3)+INDEX(asset_rets_norm,$A176,V$3)</f>
        <v>1.6974999999998437E-4</v>
      </c>
      <c r="W176" s="16" cm="1">
        <f t="array" ref="W176">INDEX(asset_mu,1,W$3)+INDEX(asset_rets_norm,$A176,W$3)</f>
        <v>-4.150000000000811E-5</v>
      </c>
      <c r="X176" s="16" cm="1">
        <f t="array" ref="X176">INDEX(asset_mu,1,X$3)+INDEX(asset_rets_norm,$A176,X$3)</f>
        <v>3.4391666666660809E-4</v>
      </c>
      <c r="Y176" s="16" cm="1">
        <f t="array" ref="Y176">INDEX(asset_mu,1,Y$3)+INDEX(asset_rets_norm,$A176,Y$3)</f>
        <v>-1.8999999999894122E-5</v>
      </c>
      <c r="Z176" s="19">
        <v>171</v>
      </c>
      <c r="AA176" s="16" cm="1">
        <f t="array" ref="AA176">INDEX(fx_mu,1,AA$3)+INDEX(fx_rets_norm,$A176,AA$3)</f>
        <v>0</v>
      </c>
      <c r="AB176" s="16" cm="1">
        <f t="array" ref="AB176">INDEX(fx_mu,1,AB$3)+INDEX(fx_rets_norm,$A176,AB$3)</f>
        <v>-1.8624018645143813E-2</v>
      </c>
      <c r="AC176" s="16" cm="1">
        <f t="array" ref="AC176">INDEX(fx_mu,1,AC$3)+INDEX(fx_rets_norm,$A176,AC$3)</f>
        <v>2.9320330155999741E-3</v>
      </c>
      <c r="AD176" s="16" cm="1">
        <f t="array" ref="AD176">INDEX(fx_mu,1,AD$3)+INDEX(fx_rets_norm,$A176,AD$3)</f>
        <v>-1.7370069619375126E-2</v>
      </c>
      <c r="AE176" s="19">
        <v>171</v>
      </c>
      <c r="AF176" s="16">
        <f t="shared" si="78"/>
        <v>0</v>
      </c>
      <c r="AG176" s="19">
        <v>171</v>
      </c>
      <c r="AH176" s="18" cm="1">
        <f t="array" ref="AH176">(1+B176)*(1+INDEX(fx_rets,$AG176,INDEX(fx_ix,1,AH$3)))-1</f>
        <v>1.6974999999996854E-4</v>
      </c>
      <c r="AI176" s="18" cm="1">
        <f t="array" ref="AI176">(1+C176)*(1+INDEX(fx_rets,$AG176,INDEX(fx_ix,1,AI$3)))-1</f>
        <v>-1.852751667364394E-2</v>
      </c>
      <c r="AJ176" s="18" cm="1">
        <f t="array" ref="AJ176">(1+D176)*(1+INDEX(fx_rets,$AG176,INDEX(fx_ix,1,AJ$3)))-1</f>
        <v>3.3436530374835183E-3</v>
      </c>
      <c r="AK176" s="18" cm="1">
        <f t="array" ref="AK176">(1+E176)*(1+INDEX(fx_rets,$AG176,INDEX(fx_ix,1,AK$3)))-1</f>
        <v>-1.7267130945584963E-2</v>
      </c>
      <c r="AL176" s="18" cm="1">
        <f t="array" ref="AL176">(1+F176)*(1+INDEX(fx_rets,$AG176,INDEX(fx_ix,1,AL$3)))-1</f>
        <v>2.2627661824681233E-4</v>
      </c>
      <c r="AM176" s="18" cm="1">
        <f t="array" ref="AM176">(1+G176)*(1+INDEX(fx_rets,$AG176,INDEX(fx_ix,1,AM$3)))-1</f>
        <v>-1.8576249507819331E-2</v>
      </c>
      <c r="AN176" s="18" cm="1">
        <f t="array" ref="AN176">(1+H176)*(1+INDEX(fx_rets,$AG176,INDEX(fx_ix,1,AN$3)))-1</f>
        <v>3.4788622918056067E-3</v>
      </c>
      <c r="AO176" s="18" cm="1">
        <f t="array" ref="AO176">(1+I176)*(1+INDEX(fx_rets,$AG176,INDEX(fx_ix,1,AO$3)))-1</f>
        <v>-1.7246744018203586E-2</v>
      </c>
      <c r="AP176" s="18" cm="1">
        <f t="array" ref="AP176">(1+J176)*(1+INDEX(fx_rets,$AG176,INDEX(fx_ix,1,AP$3)))-1</f>
        <v>2.3418729525115367E-4</v>
      </c>
      <c r="AQ176" s="18" cm="1">
        <f t="array" ref="AQ176">(1+K176)*(1+INDEX(fx_rets,$AG176,INDEX(fx_ix,1,AQ$3)))-1</f>
        <v>-1.772852408776604E-2</v>
      </c>
      <c r="AR176" s="18" cm="1">
        <f t="array" ref="AR176">(1+L176)*(1+INDEX(fx_rets,$AG176,INDEX(fx_ix,1,AR$3)))-1</f>
        <v>4.2502544177009938E-3</v>
      </c>
      <c r="AS176" s="18" cm="1">
        <f t="array" ref="AS176">(1+M176)*(1+INDEX(fx_rets,$AG176,INDEX(fx_ix,1,AS$3)))-1</f>
        <v>-1.7390324601140317E-2</v>
      </c>
      <c r="AT176" s="18" cm="1">
        <f t="array" ref="AT176">(1+N176)*(1+INDEX(fx_rets,$AG176,INDEX(fx_ix,1,AT$3)))-1</f>
        <v>6.5899032470295715E-4</v>
      </c>
      <c r="AU176" s="18" cm="1">
        <f t="array" ref="AU176">(1+O176)*(1+INDEX(fx_rets,$AG176,INDEX(fx_ix,1,AU$3)))-1</f>
        <v>-1.3983836955949847E-2</v>
      </c>
      <c r="AV176" s="18" cm="1">
        <f t="array" ref="AV176">(1+P176)*(1+INDEX(fx_rets,$AG176,INDEX(fx_ix,1,AV$3)))-1</f>
        <v>8.7384997386270591E-3</v>
      </c>
      <c r="AW176" s="18" cm="1">
        <f t="array" ref="AW176">(1+Q176)*(1+INDEX(fx_rets,$AG176,INDEX(fx_ix,1,AW$3)))-1</f>
        <v>-1.7666290460790157E-2</v>
      </c>
      <c r="AX176" s="18" cm="1">
        <f t="array" ref="AX176">(1+R176)*(1+INDEX(fx_rets,$AG176,INDEX(fx_ix,1,AX$3)))-1</f>
        <v>3.5987799403174314E-2</v>
      </c>
      <c r="AY176" s="18" cm="1">
        <f t="array" ref="AY176">(1+S176)*(1+INDEX(fx_rets,$AG176,INDEX(fx_ix,1,AY$3)))-1</f>
        <v>-2.2175313704023369E-2</v>
      </c>
      <c r="AZ176" s="18" cm="1">
        <f t="array" ref="AZ176">(1+T176)*(1+INDEX(fx_rets,$AG176,INDEX(fx_ix,1,AZ$3)))-1</f>
        <v>1.0962351236311507E-2</v>
      </c>
      <c r="BA176" s="18" cm="1">
        <f t="array" ref="BA176">(1+U176)*(1+INDEX(fx_rets,$AG176,INDEX(fx_ix,1,BA$3)))-1</f>
        <v>5.3912797954666525E-2</v>
      </c>
      <c r="BB176" s="18" cm="1">
        <f t="array" ref="BB176">(1+V176)*(1+INDEX(fx_rets,$AG176,INDEX(fx_ix,1,BB$3)))-1</f>
        <v>1.6974999999996854E-4</v>
      </c>
      <c r="BC176" s="18" cm="1">
        <f t="array" ref="BC176">(1+W176)*(1+INDEX(fx_rets,$AG176,INDEX(fx_ix,1,BC$3)))-1</f>
        <v>-1.8664745748370071E-2</v>
      </c>
      <c r="BD176" s="18" cm="1">
        <f t="array" ref="BD176">(1+X176)*(1+INDEX(fx_rets,$AG176,INDEX(fx_ix,1,BD$3)))-1</f>
        <v>3.2769580572877821E-3</v>
      </c>
      <c r="BE176" s="18" cm="1">
        <f t="array" ref="BE176">(1+Y176)*(1+INDEX(fx_rets,$AG176,INDEX(fx_ix,1,BE$3)))-1</f>
        <v>-1.7388739588052315E-2</v>
      </c>
      <c r="BF176" s="19">
        <v>171</v>
      </c>
      <c r="BG176" s="18">
        <f t="shared" si="79"/>
        <v>1.6974999999996854E-4</v>
      </c>
      <c r="BH176" s="18">
        <f t="shared" si="80"/>
        <v>-1.852751667364394E-2</v>
      </c>
      <c r="BI176" s="18">
        <f t="shared" si="81"/>
        <v>3.3436530374835183E-3</v>
      </c>
      <c r="BJ176" s="18">
        <f t="shared" si="82"/>
        <v>-1.7267130945584963E-2</v>
      </c>
      <c r="BK176" s="18">
        <f t="shared" si="83"/>
        <v>2.2627661824681233E-4</v>
      </c>
      <c r="BL176" s="18">
        <f t="shared" si="84"/>
        <v>-1.8576249507819331E-2</v>
      </c>
      <c r="BM176" s="18">
        <f t="shared" si="85"/>
        <v>3.4788622918056067E-3</v>
      </c>
      <c r="BN176" s="18">
        <f t="shared" si="86"/>
        <v>-1.7246744018203586E-2</v>
      </c>
      <c r="BO176" s="18">
        <f t="shared" si="87"/>
        <v>2.3418729525115367E-4</v>
      </c>
      <c r="BP176" s="18">
        <f t="shared" si="88"/>
        <v>-1.772852408776604E-2</v>
      </c>
      <c r="BQ176" s="18">
        <f t="shared" si="89"/>
        <v>4.2502544177009938E-3</v>
      </c>
      <c r="BR176" s="18">
        <f t="shared" si="90"/>
        <v>-1.7390324601140317E-2</v>
      </c>
      <c r="BS176" s="18">
        <f t="shared" si="91"/>
        <v>6.5899032470295715E-4</v>
      </c>
      <c r="BT176" s="18">
        <f t="shared" si="92"/>
        <v>-1.3983836955949847E-2</v>
      </c>
      <c r="BU176" s="18">
        <f t="shared" si="93"/>
        <v>8.7384997386270591E-3</v>
      </c>
      <c r="BV176" s="18">
        <f t="shared" si="94"/>
        <v>-1.7666290460790157E-2</v>
      </c>
      <c r="BW176" s="18">
        <f t="shared" si="95"/>
        <v>3.5987799403174314E-2</v>
      </c>
      <c r="BX176" s="18">
        <f t="shared" si="96"/>
        <v>-2.2175313704023369E-2</v>
      </c>
      <c r="BY176" s="18">
        <f t="shared" si="97"/>
        <v>1.0962351236311507E-2</v>
      </c>
      <c r="BZ176" s="18">
        <f t="shared" si="98"/>
        <v>5.3912797954666525E-2</v>
      </c>
      <c r="CA176" s="18">
        <f t="shared" si="99"/>
        <v>1.6974999999996854E-4</v>
      </c>
      <c r="CB176" s="18">
        <f t="shared" si="100"/>
        <v>-1.8664745748370071E-2</v>
      </c>
      <c r="CC176" s="18">
        <f t="shared" si="101"/>
        <v>3.2769580572877821E-3</v>
      </c>
      <c r="CD176" s="18">
        <f t="shared" si="102"/>
        <v>-1.7388739588052315E-2</v>
      </c>
      <c r="CE176" s="19">
        <v>171</v>
      </c>
      <c r="CF176" s="18">
        <f t="shared" ref="CF176:CL185" si="107">SUMPRODUCT(INDEX(port_wts,CF$3,),$BG176:$CD176)</f>
        <v>2.3418729525115367E-4</v>
      </c>
      <c r="CG176" s="18">
        <f t="shared" si="107"/>
        <v>2.3418729525115367E-4</v>
      </c>
      <c r="CH176" s="18">
        <f t="shared" si="107"/>
        <v>2.3418729525115367E-4</v>
      </c>
      <c r="CI176" s="18">
        <f t="shared" si="107"/>
        <v>0</v>
      </c>
      <c r="CJ176" s="18">
        <f t="shared" si="107"/>
        <v>0</v>
      </c>
      <c r="CK176" s="24">
        <f t="shared" si="107"/>
        <v>2.3418729525115367E-4</v>
      </c>
      <c r="CL176" s="24">
        <f t="shared" si="107"/>
        <v>0</v>
      </c>
    </row>
    <row r="177" spans="1:90" x14ac:dyDescent="0.2">
      <c r="A177" s="19">
        <v>172</v>
      </c>
      <c r="B177" s="16" cm="1">
        <f t="array" ref="B177">INDEX(asset_mu,1,B$3)+INDEX(asset_rets_norm,$A177,B$3)</f>
        <v>1.6974999999998437E-4</v>
      </c>
      <c r="C177" s="16" cm="1">
        <f t="array" ref="C177">INDEX(asset_mu,1,C$3)+INDEX(asset_rets_norm,$A177,C$3)</f>
        <v>9.749999999994095E-5</v>
      </c>
      <c r="D177" s="16" cm="1">
        <f t="array" ref="D177">INDEX(asset_mu,1,D$3)+INDEX(asset_rets_norm,$A177,D$3)</f>
        <v>4.1354166666664628E-4</v>
      </c>
      <c r="E177" s="16" cm="1">
        <f t="array" ref="E177">INDEX(asset_mu,1,E$3)+INDEX(asset_rets_norm,$A177,E$3)</f>
        <v>1.0357499999998364E-4</v>
      </c>
      <c r="F177" s="16" cm="1">
        <f t="array" ref="F177">INDEX(asset_mu,1,F$3)+INDEX(asset_rets_norm,$A177,F$3)</f>
        <v>2.5573309333766221E-4</v>
      </c>
      <c r="G177" s="16" cm="1">
        <f t="array" ref="G177">INDEX(asset_mu,1,G$3)+INDEX(asset_rets_norm,$A177,G$3)</f>
        <v>1.1125326806476045E-4</v>
      </c>
      <c r="H177" s="16" cm="1">
        <f t="array" ref="H177">INDEX(asset_mu,1,H$3)+INDEX(asset_rets_norm,$A177,H$3)</f>
        <v>9.3954056466418823E-5</v>
      </c>
      <c r="I177" s="16" cm="1">
        <f t="array" ref="I177">INDEX(asset_mu,1,I$3)+INDEX(asset_rets_norm,$A177,I$3)</f>
        <v>-1.5444909936865295E-4</v>
      </c>
      <c r="J177" s="16" cm="1">
        <f t="array" ref="J177">INDEX(asset_mu,1,J$3)+INDEX(asset_rets_norm,$A177,J$3)</f>
        <v>1.0131070170204203E-3</v>
      </c>
      <c r="K177" s="16" cm="1">
        <f t="array" ref="K177">INDEX(asset_mu,1,K$3)+INDEX(asset_rets_norm,$A177,K$3)</f>
        <v>-4.4077104818641987E-4</v>
      </c>
      <c r="L177" s="16" cm="1">
        <f t="array" ref="L177">INDEX(asset_mu,1,L$3)+INDEX(asset_rets_norm,$A177,L$3)</f>
        <v>-1.2678053207627491E-4</v>
      </c>
      <c r="M177" s="16" cm="1">
        <f t="array" ref="M177">INDEX(asset_mu,1,M$3)+INDEX(asset_rets_norm,$A177,M$3)</f>
        <v>-1.3295679419525004E-3</v>
      </c>
      <c r="N177" s="16" cm="1">
        <f t="array" ref="N177">INDEX(asset_mu,1,N$3)+INDEX(asset_rets_norm,$A177,N$3)</f>
        <v>3.9678152512931429E-3</v>
      </c>
      <c r="O177" s="16" cm="1">
        <f t="array" ref="O177">INDEX(asset_mu,1,O$3)+INDEX(asset_rets_norm,$A177,O$3)</f>
        <v>-7.9260948565232445E-4</v>
      </c>
      <c r="P177" s="16" cm="1">
        <f t="array" ref="P177">INDEX(asset_mu,1,P$3)+INDEX(asset_rets_norm,$A177,P$3)</f>
        <v>9.753644666638194E-4</v>
      </c>
      <c r="Q177" s="16" cm="1">
        <f t="array" ref="Q177">INDEX(asset_mu,1,Q$3)+INDEX(asset_rets_norm,$A177,Q$3)</f>
        <v>-3.9514546757573304E-3</v>
      </c>
      <c r="R177" s="16" cm="1">
        <f t="array" ref="R177">INDEX(asset_mu,1,R$3)+INDEX(asset_rets_norm,$A177,R$3)</f>
        <v>1.8085763992887898E-2</v>
      </c>
      <c r="S177" s="16" cm="1">
        <f t="array" ref="S177">INDEX(asset_mu,1,S$3)+INDEX(asset_rets_norm,$A177,S$3)</f>
        <v>3.3528707860458487E-2</v>
      </c>
      <c r="T177" s="16" cm="1">
        <f t="array" ref="T177">INDEX(asset_mu,1,T$3)+INDEX(asset_rets_norm,$A177,T$3)</f>
        <v>2.8666165502654771E-3</v>
      </c>
      <c r="U177" s="16" cm="1">
        <f t="array" ref="U177">INDEX(asset_mu,1,U$3)+INDEX(asset_rets_norm,$A177,U$3)</f>
        <v>0.11799972737340414</v>
      </c>
      <c r="V177" s="16" cm="1">
        <f t="array" ref="V177">INDEX(asset_mu,1,V$3)+INDEX(asset_rets_norm,$A177,V$3)</f>
        <v>1.6974999999998437E-4</v>
      </c>
      <c r="W177" s="16" cm="1">
        <f t="array" ref="W177">INDEX(asset_mu,1,W$3)+INDEX(asset_rets_norm,$A177,W$3)</f>
        <v>3.9583333333325288E-5</v>
      </c>
      <c r="X177" s="16" cm="1">
        <f t="array" ref="X177">INDEX(asset_mu,1,X$3)+INDEX(asset_rets_norm,$A177,X$3)</f>
        <v>4.3991666666660803E-4</v>
      </c>
      <c r="Y177" s="16" cm="1">
        <f t="array" ref="Y177">INDEX(asset_mu,1,Y$3)+INDEX(asset_rets_norm,$A177,Y$3)</f>
        <v>3.9250000000105884E-5</v>
      </c>
      <c r="Z177" s="19">
        <v>172</v>
      </c>
      <c r="AA177" s="16" cm="1">
        <f t="array" ref="AA177">INDEX(fx_mu,1,AA$3)+INDEX(fx_rets_norm,$A177,AA$3)</f>
        <v>0</v>
      </c>
      <c r="AB177" s="16" cm="1">
        <f t="array" ref="AB177">INDEX(fx_mu,1,AB$3)+INDEX(fx_rets_norm,$A177,AB$3)</f>
        <v>2.7351004337759978E-2</v>
      </c>
      <c r="AC177" s="16" cm="1">
        <f t="array" ref="AC177">INDEX(fx_mu,1,AC$3)+INDEX(fx_rets_norm,$A177,AC$3)</f>
        <v>2.2702183660110238E-2</v>
      </c>
      <c r="AD177" s="16" cm="1">
        <f t="array" ref="AD177">INDEX(fx_mu,1,AD$3)+INDEX(fx_rets_norm,$A177,AD$3)</f>
        <v>-3.2896932232220101E-2</v>
      </c>
      <c r="AE177" s="19">
        <v>172</v>
      </c>
      <c r="AF177" s="16">
        <f t="shared" si="78"/>
        <v>0</v>
      </c>
      <c r="AG177" s="19">
        <v>172</v>
      </c>
      <c r="AH177" s="18" cm="1">
        <f t="array" ref="AH177">(1+B177)*(1+INDEX(fx_rets,$AG177,INDEX(fx_ix,1,AH$3)))-1</f>
        <v>1.6974999999996854E-4</v>
      </c>
      <c r="AI177" s="18" cm="1">
        <f t="array" ref="AI177">(1+C177)*(1+INDEX(fx_rets,$AG177,INDEX(fx_ix,1,AI$3)))-1</f>
        <v>2.7451171060682844E-2</v>
      </c>
      <c r="AJ177" s="18" cm="1">
        <f t="array" ref="AJ177">(1+D177)*(1+INDEX(fx_rets,$AG177,INDEX(fx_ix,1,AJ$3)))-1</f>
        <v>2.3125113625644733E-2</v>
      </c>
      <c r="AK177" s="18" cm="1">
        <f t="array" ref="AK177">(1+E177)*(1+INDEX(fx_rets,$AG177,INDEX(fx_ix,1,AK$3)))-1</f>
        <v>-3.2796764531975997E-2</v>
      </c>
      <c r="AL177" s="18" cm="1">
        <f t="array" ref="AL177">(1+F177)*(1+INDEX(fx_rets,$AG177,INDEX(fx_ix,1,AL$3)))-1</f>
        <v>2.5573309333770666E-4</v>
      </c>
      <c r="AM177" s="18" cm="1">
        <f t="array" ref="AM177">(1+G177)*(1+INDEX(fx_rets,$AG177,INDEX(fx_ix,1,AM$3)))-1</f>
        <v>2.7465300494442291E-2</v>
      </c>
      <c r="AN177" s="18" cm="1">
        <f t="array" ref="AN177">(1+H177)*(1+INDEX(fx_rets,$AG177,INDEX(fx_ix,1,AN$3)))-1</f>
        <v>2.2798270678822119E-2</v>
      </c>
      <c r="AO177" s="18" cm="1">
        <f t="array" ref="AO177">(1+I177)*(1+INDEX(fx_rets,$AG177,INDEX(fx_ix,1,AO$3)))-1</f>
        <v>-3.3046300430033537E-2</v>
      </c>
      <c r="AP177" s="18" cm="1">
        <f t="array" ref="AP177">(1+J177)*(1+INDEX(fx_rets,$AG177,INDEX(fx_ix,1,AP$3)))-1</f>
        <v>1.0131070170205092E-3</v>
      </c>
      <c r="AQ177" s="18" cm="1">
        <f t="array" ref="AQ177">(1+K177)*(1+INDEX(fx_rets,$AG177,INDEX(fx_ix,1,AQ$3)))-1</f>
        <v>2.6898177758722719E-2</v>
      </c>
      <c r="AR177" s="18" cm="1">
        <f t="array" ref="AR177">(1+L177)*(1+INDEX(fx_rets,$AG177,INDEX(fx_ix,1,AR$3)))-1</f>
        <v>2.2572524933110349E-2</v>
      </c>
      <c r="AS177" s="18" cm="1">
        <f t="array" ref="AS177">(1+M177)*(1+INDEX(fx_rets,$AG177,INDEX(fx_ix,1,AS$3)))-1</f>
        <v>-3.4182761467688061E-2</v>
      </c>
      <c r="AT177" s="18" cm="1">
        <f t="array" ref="AT177">(1+N177)*(1+INDEX(fx_rets,$AG177,INDEX(fx_ix,1,AT$3)))-1</f>
        <v>3.9678152512931941E-3</v>
      </c>
      <c r="AU177" s="18" cm="1">
        <f t="array" ref="AU177">(1+O177)*(1+INDEX(fx_rets,$AG177,INDEX(fx_ix,1,AU$3)))-1</f>
        <v>2.6536716186627451E-2</v>
      </c>
      <c r="AV177" s="18" cm="1">
        <f t="array" ref="AV177">(1+P177)*(1+INDEX(fx_rets,$AG177,INDEX(fx_ix,1,AV$3)))-1</f>
        <v>2.3699691030032E-2</v>
      </c>
      <c r="AW177" s="18" cm="1">
        <f t="array" ref="AW177">(1+Q177)*(1+INDEX(fx_rets,$AG177,INDEX(fx_ix,1,AW$3)))-1</f>
        <v>-3.6718396171290357E-2</v>
      </c>
      <c r="AX177" s="18" cm="1">
        <f t="array" ref="AX177">(1+R177)*(1+INDEX(fx_rets,$AG177,INDEX(fx_ix,1,AX$3)))-1</f>
        <v>1.8085763992887971E-2</v>
      </c>
      <c r="AY177" s="18" cm="1">
        <f t="array" ref="AY177">(1+S177)*(1+INDEX(fx_rets,$AG177,INDEX(fx_ix,1,AY$3)))-1</f>
        <v>6.1796756032349354E-2</v>
      </c>
      <c r="AZ177" s="18" cm="1">
        <f t="array" ref="AZ177">(1+T177)*(1+INDEX(fx_rets,$AG177,INDEX(fx_ix,1,AZ$3)))-1</f>
        <v>2.5633878665783039E-2</v>
      </c>
      <c r="BA177" s="18" cm="1">
        <f t="array" ref="BA177">(1+U177)*(1+INDEX(fx_rets,$AG177,INDEX(fx_ix,1,BA$3)))-1</f>
        <v>8.1220966106360759E-2</v>
      </c>
      <c r="BB177" s="18" cm="1">
        <f t="array" ref="BB177">(1+V177)*(1+INDEX(fx_rets,$AG177,INDEX(fx_ix,1,BB$3)))-1</f>
        <v>1.6974999999996854E-4</v>
      </c>
      <c r="BC177" s="18" cm="1">
        <f t="array" ref="BC177">(1+W177)*(1+INDEX(fx_rets,$AG177,INDEX(fx_ix,1,BC$3)))-1</f>
        <v>2.7391670315014993E-2</v>
      </c>
      <c r="BD177" s="18" cm="1">
        <f t="array" ref="BD177">(1+X177)*(1+INDEX(fx_rets,$AG177,INDEX(fx_ix,1,BD$3)))-1</f>
        <v>2.3152087395738707E-2</v>
      </c>
      <c r="BE177" s="18" cm="1">
        <f t="array" ref="BE177">(1+Y177)*(1+INDEX(fx_rets,$AG177,INDEX(fx_ix,1,BE$3)))-1</f>
        <v>-3.2858973436810102E-2</v>
      </c>
      <c r="BF177" s="19">
        <v>172</v>
      </c>
      <c r="BG177" s="18">
        <f t="shared" si="79"/>
        <v>1.6974999999996854E-4</v>
      </c>
      <c r="BH177" s="18">
        <f t="shared" si="80"/>
        <v>2.7451171060682844E-2</v>
      </c>
      <c r="BI177" s="18">
        <f t="shared" si="81"/>
        <v>2.3125113625644733E-2</v>
      </c>
      <c r="BJ177" s="18">
        <f t="shared" si="82"/>
        <v>-3.2796764531975997E-2</v>
      </c>
      <c r="BK177" s="18">
        <f t="shared" si="83"/>
        <v>2.5573309333770666E-4</v>
      </c>
      <c r="BL177" s="18">
        <f t="shared" si="84"/>
        <v>2.7465300494442291E-2</v>
      </c>
      <c r="BM177" s="18">
        <f t="shared" si="85"/>
        <v>2.2798270678822119E-2</v>
      </c>
      <c r="BN177" s="18">
        <f t="shared" si="86"/>
        <v>-3.3046300430033537E-2</v>
      </c>
      <c r="BO177" s="18">
        <f t="shared" si="87"/>
        <v>1.0131070170205092E-3</v>
      </c>
      <c r="BP177" s="18">
        <f t="shared" si="88"/>
        <v>2.6898177758722719E-2</v>
      </c>
      <c r="BQ177" s="18">
        <f t="shared" si="89"/>
        <v>2.2572524933110349E-2</v>
      </c>
      <c r="BR177" s="18">
        <f t="shared" si="90"/>
        <v>-3.4182761467688061E-2</v>
      </c>
      <c r="BS177" s="18">
        <f t="shared" si="91"/>
        <v>3.9678152512931941E-3</v>
      </c>
      <c r="BT177" s="18">
        <f t="shared" si="92"/>
        <v>2.6536716186627451E-2</v>
      </c>
      <c r="BU177" s="18">
        <f t="shared" si="93"/>
        <v>2.3699691030032E-2</v>
      </c>
      <c r="BV177" s="18">
        <f t="shared" si="94"/>
        <v>-3.6718396171290357E-2</v>
      </c>
      <c r="BW177" s="18">
        <f t="shared" si="95"/>
        <v>1.8085763992887971E-2</v>
      </c>
      <c r="BX177" s="18">
        <f t="shared" si="96"/>
        <v>6.1796756032349354E-2</v>
      </c>
      <c r="BY177" s="18">
        <f t="shared" si="97"/>
        <v>2.5633878665783039E-2</v>
      </c>
      <c r="BZ177" s="18">
        <f t="shared" si="98"/>
        <v>8.1220966106360759E-2</v>
      </c>
      <c r="CA177" s="18">
        <f t="shared" si="99"/>
        <v>1.6974999999996854E-4</v>
      </c>
      <c r="CB177" s="18">
        <f t="shared" si="100"/>
        <v>2.7391670315014993E-2</v>
      </c>
      <c r="CC177" s="18">
        <f t="shared" si="101"/>
        <v>2.3152087395738707E-2</v>
      </c>
      <c r="CD177" s="18">
        <f t="shared" si="102"/>
        <v>-3.2858973436810102E-2</v>
      </c>
      <c r="CE177" s="19">
        <v>172</v>
      </c>
      <c r="CF177" s="18">
        <f t="shared" si="107"/>
        <v>1.0131070170205092E-3</v>
      </c>
      <c r="CG177" s="18">
        <f t="shared" si="107"/>
        <v>1.0131070170205092E-3</v>
      </c>
      <c r="CH177" s="18">
        <f t="shared" si="107"/>
        <v>1.0131070170205092E-3</v>
      </c>
      <c r="CI177" s="18">
        <f t="shared" si="107"/>
        <v>0</v>
      </c>
      <c r="CJ177" s="18">
        <f t="shared" si="107"/>
        <v>0</v>
      </c>
      <c r="CK177" s="24">
        <f t="shared" si="107"/>
        <v>1.0131070170205092E-3</v>
      </c>
      <c r="CL177" s="24">
        <f t="shared" si="107"/>
        <v>0</v>
      </c>
    </row>
    <row r="178" spans="1:90" x14ac:dyDescent="0.2">
      <c r="A178" s="19">
        <v>173</v>
      </c>
      <c r="B178" s="16" cm="1">
        <f t="array" ref="B178">INDEX(asset_mu,1,B$3)+INDEX(asset_rets_norm,$A178,B$3)</f>
        <v>1.6516666666665115E-4</v>
      </c>
      <c r="C178" s="16" cm="1">
        <f t="array" ref="C178">INDEX(asset_mu,1,C$3)+INDEX(asset_rets_norm,$A178,C$3)</f>
        <v>9.6666666666607795E-5</v>
      </c>
      <c r="D178" s="16" cm="1">
        <f t="array" ref="D178">INDEX(asset_mu,1,D$3)+INDEX(asset_rets_norm,$A178,D$3)</f>
        <v>4.0937499999997963E-4</v>
      </c>
      <c r="E178" s="16" cm="1">
        <f t="array" ref="E178">INDEX(asset_mu,1,E$3)+INDEX(asset_rets_norm,$A178,E$3)</f>
        <v>1.0119166666665031E-4</v>
      </c>
      <c r="F178" s="16" cm="1">
        <f t="array" ref="F178">INDEX(asset_mu,1,F$3)+INDEX(asset_rets_norm,$A178,F$3)</f>
        <v>3.9333493944981824E-5</v>
      </c>
      <c r="G178" s="16" cm="1">
        <f t="array" ref="G178">INDEX(asset_mu,1,G$3)+INDEX(asset_rets_norm,$A178,G$3)</f>
        <v>4.5536491244391186E-17</v>
      </c>
      <c r="H178" s="16" cm="1">
        <f t="array" ref="H178">INDEX(asset_mu,1,H$3)+INDEX(asset_rets_norm,$A178,H$3)</f>
        <v>-7.2337827046828665E-4</v>
      </c>
      <c r="I178" s="16" cm="1">
        <f t="array" ref="I178">INDEX(asset_mu,1,I$3)+INDEX(asset_rets_norm,$A178,I$3)</f>
        <v>4.8272799242937893E-5</v>
      </c>
      <c r="J178" s="16" cm="1">
        <f t="array" ref="J178">INDEX(asset_mu,1,J$3)+INDEX(asset_rets_norm,$A178,J$3)</f>
        <v>-1.4332694370679856E-3</v>
      </c>
      <c r="K178" s="16" cm="1">
        <f t="array" ref="K178">INDEX(asset_mu,1,K$3)+INDEX(asset_rets_norm,$A178,K$3)</f>
        <v>-1.1256943151067983E-3</v>
      </c>
      <c r="L178" s="16" cm="1">
        <f t="array" ref="L178">INDEX(asset_mu,1,L$3)+INDEX(asset_rets_norm,$A178,L$3)</f>
        <v>-2.7725160621922089E-3</v>
      </c>
      <c r="M178" s="16" cm="1">
        <f t="array" ref="M178">INDEX(asset_mu,1,M$3)+INDEX(asset_rets_norm,$A178,M$3)</f>
        <v>-1.7544764951738797E-4</v>
      </c>
      <c r="N178" s="16" cm="1">
        <f t="array" ref="N178">INDEX(asset_mu,1,N$3)+INDEX(asset_rets_norm,$A178,N$3)</f>
        <v>-9.9976017191386012E-3</v>
      </c>
      <c r="O178" s="16" cm="1">
        <f t="array" ref="O178">INDEX(asset_mu,1,O$3)+INDEX(asset_rets_norm,$A178,O$3)</f>
        <v>-4.8112072340012199E-3</v>
      </c>
      <c r="P178" s="16" cm="1">
        <f t="array" ref="P178">INDEX(asset_mu,1,P$3)+INDEX(asset_rets_norm,$A178,P$3)</f>
        <v>-8.436507205236676E-3</v>
      </c>
      <c r="Q178" s="16" cm="1">
        <f t="array" ref="Q178">INDEX(asset_mu,1,Q$3)+INDEX(asset_rets_norm,$A178,Q$3)</f>
        <v>-2.2764803019579539E-3</v>
      </c>
      <c r="R178" s="16" cm="1">
        <f t="array" ref="R178">INDEX(asset_mu,1,R$3)+INDEX(asset_rets_norm,$A178,R$3)</f>
        <v>2.0762783477406382E-2</v>
      </c>
      <c r="S178" s="16" cm="1">
        <f t="array" ref="S178">INDEX(asset_mu,1,S$3)+INDEX(asset_rets_norm,$A178,S$3)</f>
        <v>2.1253687315634161E-2</v>
      </c>
      <c r="T178" s="16" cm="1">
        <f t="array" ref="T178">INDEX(asset_mu,1,T$3)+INDEX(asset_rets_norm,$A178,T$3)</f>
        <v>2.3789602682375999E-2</v>
      </c>
      <c r="U178" s="16" cm="1">
        <f t="array" ref="U178">INDEX(asset_mu,1,U$3)+INDEX(asset_rets_norm,$A178,U$3)</f>
        <v>-6.2276078107707019E-3</v>
      </c>
      <c r="V178" s="16" cm="1">
        <f t="array" ref="V178">INDEX(asset_mu,1,V$3)+INDEX(asset_rets_norm,$A178,V$3)</f>
        <v>1.6516666666665115E-4</v>
      </c>
      <c r="W178" s="16" cm="1">
        <f t="array" ref="W178">INDEX(asset_mu,1,W$3)+INDEX(asset_rets_norm,$A178,W$3)</f>
        <v>3.8249999999992066E-5</v>
      </c>
      <c r="X178" s="16" cm="1">
        <f t="array" ref="X178">INDEX(asset_mu,1,X$3)+INDEX(asset_rets_norm,$A178,X$3)</f>
        <v>4.3024999999994153E-4</v>
      </c>
      <c r="Y178" s="16" cm="1">
        <f t="array" ref="Y178">INDEX(asset_mu,1,Y$3)+INDEX(asset_rets_norm,$A178,Y$3)</f>
        <v>8.800000000010587E-5</v>
      </c>
      <c r="Z178" s="19">
        <v>173</v>
      </c>
      <c r="AA178" s="16" cm="1">
        <f t="array" ref="AA178">INDEX(fx_mu,1,AA$3)+INDEX(fx_rets_norm,$A178,AA$3)</f>
        <v>0</v>
      </c>
      <c r="AB178" s="16" cm="1">
        <f t="array" ref="AB178">INDEX(fx_mu,1,AB$3)+INDEX(fx_rets_norm,$A178,AB$3)</f>
        <v>-1.3036181063490325E-2</v>
      </c>
      <c r="AC178" s="16" cm="1">
        <f t="array" ref="AC178">INDEX(fx_mu,1,AC$3)+INDEX(fx_rets_norm,$A178,AC$3)</f>
        <v>-2.0475456320229839E-2</v>
      </c>
      <c r="AD178" s="16" cm="1">
        <f t="array" ref="AD178">INDEX(fx_mu,1,AD$3)+INDEX(fx_rets_norm,$A178,AD$3)</f>
        <v>-2.9617334342681965E-2</v>
      </c>
      <c r="AE178" s="19">
        <v>173</v>
      </c>
      <c r="AF178" s="16">
        <f t="shared" si="78"/>
        <v>0</v>
      </c>
      <c r="AG178" s="19">
        <v>173</v>
      </c>
      <c r="AH178" s="18" cm="1">
        <f t="array" ref="AH178">(1+B178)*(1+INDEX(fx_rets,$AG178,INDEX(fx_ix,1,AH$3)))-1</f>
        <v>1.6516666666666069E-4</v>
      </c>
      <c r="AI178" s="18" cm="1">
        <f t="array" ref="AI178">(1+C178)*(1+INDEX(fx_rets,$AG178,INDEX(fx_ix,1,AI$3)))-1</f>
        <v>-1.2940774560993185E-2</v>
      </c>
      <c r="AJ178" s="18" cm="1">
        <f t="array" ref="AJ178">(1+D178)*(1+INDEX(fx_rets,$AG178,INDEX(fx_ix,1,AJ$3)))-1</f>
        <v>-2.0074463460160841E-2</v>
      </c>
      <c r="AK178" s="18" cm="1">
        <f t="array" ref="AK178">(1+E178)*(1+INDEX(fx_rets,$AG178,INDEX(fx_ix,1,AK$3)))-1</f>
        <v>-2.9519139703439667E-2</v>
      </c>
      <c r="AL178" s="18" cm="1">
        <f t="array" ref="AL178">(1+F178)*(1+INDEX(fx_rets,$AG178,INDEX(fx_ix,1,AL$3)))-1</f>
        <v>3.9333493945026277E-5</v>
      </c>
      <c r="AM178" s="18" cm="1">
        <f t="array" ref="AM178">(1+G178)*(1+INDEX(fx_rets,$AG178,INDEX(fx_ix,1,AM$3)))-1</f>
        <v>-1.303618106349036E-2</v>
      </c>
      <c r="AN178" s="18" cm="1">
        <f t="array" ref="AN178">(1+H178)*(1+INDEX(fx_rets,$AG178,INDEX(fx_ix,1,AN$3)))-1</f>
        <v>-2.1184023090518145E-2</v>
      </c>
      <c r="AO178" s="18" cm="1">
        <f t="array" ref="AO178">(1+I178)*(1+INDEX(fx_rets,$AG178,INDEX(fx_ix,1,AO$3)))-1</f>
        <v>-2.9570491255073827E-2</v>
      </c>
      <c r="AP178" s="18" cm="1">
        <f t="array" ref="AP178">(1+J178)*(1+INDEX(fx_rets,$AG178,INDEX(fx_ix,1,AP$3)))-1</f>
        <v>-1.4332694370680077E-3</v>
      </c>
      <c r="AQ178" s="18" cm="1">
        <f t="array" ref="AQ178">(1+K178)*(1+INDEX(fx_rets,$AG178,INDEX(fx_ix,1,AQ$3)))-1</f>
        <v>-1.4147200623683243E-2</v>
      </c>
      <c r="AR178" s="18" cm="1">
        <f t="array" ref="AR178">(1+L178)*(1+INDEX(fx_rets,$AG178,INDEX(fx_ix,1,AR$3)))-1</f>
        <v>-2.319120385089346E-2</v>
      </c>
      <c r="AS178" s="18" cm="1">
        <f t="array" ref="AS178">(1+M178)*(1+INDEX(fx_rets,$AG178,INDEX(fx_ix,1,AS$3)))-1</f>
        <v>-2.9787585700503993E-2</v>
      </c>
      <c r="AT178" s="18" cm="1">
        <f t="array" ref="AT178">(1+N178)*(1+INDEX(fx_rets,$AG178,INDEX(fx_ix,1,AT$3)))-1</f>
        <v>-9.9976017191385491E-3</v>
      </c>
      <c r="AU178" s="18" cm="1">
        <f t="array" ref="AU178">(1+O178)*(1+INDEX(fx_rets,$AG178,INDEX(fx_ix,1,AU$3)))-1</f>
        <v>-1.7784668528855185E-2</v>
      </c>
      <c r="AV178" s="18" cm="1">
        <f t="array" ref="AV178">(1+P178)*(1+INDEX(fx_rets,$AG178,INDEX(fx_ix,1,AV$3)))-1</f>
        <v>-2.8739222190690361E-2</v>
      </c>
      <c r="AW178" s="18" cm="1">
        <f t="array" ref="AW178">(1+Q178)*(1+INDEX(fx_rets,$AG178,INDEX(fx_ix,1,AW$3)))-1</f>
        <v>-3.1826391366412299E-2</v>
      </c>
      <c r="AX178" s="18" cm="1">
        <f t="array" ref="AX178">(1+R178)*(1+INDEX(fx_rets,$AG178,INDEX(fx_ix,1,AX$3)))-1</f>
        <v>2.0762783477406455E-2</v>
      </c>
      <c r="AY178" s="18" cm="1">
        <f t="array" ref="AY178">(1+S178)*(1+INDEX(fx_rets,$AG178,INDEX(fx_ix,1,AY$3)))-1</f>
        <v>7.9404393360302805E-3</v>
      </c>
      <c r="AZ178" s="18" cm="1">
        <f t="array" ref="AZ178">(1+T178)*(1+INDEX(fx_rets,$AG178,INDEX(fx_ix,1,AZ$3)))-1</f>
        <v>2.8270433915476012E-3</v>
      </c>
      <c r="BA178" s="18" cm="1">
        <f t="array" ref="BA178">(1+U178)*(1+INDEX(fx_rets,$AG178,INDEX(fx_ix,1,BA$3)))-1</f>
        <v>-3.5660497010766012E-2</v>
      </c>
      <c r="BB178" s="18" cm="1">
        <f t="array" ref="BB178">(1+V178)*(1+INDEX(fx_rets,$AG178,INDEX(fx_ix,1,BB$3)))-1</f>
        <v>1.6516666666666069E-4</v>
      </c>
      <c r="BC178" s="18" cm="1">
        <f t="array" ref="BC178">(1+W178)*(1+INDEX(fx_rets,$AG178,INDEX(fx_ix,1,BC$3)))-1</f>
        <v>-1.2998429697416047E-2</v>
      </c>
      <c r="BD178" s="18" cm="1">
        <f t="array" ref="BD178">(1+X178)*(1+INDEX(fx_rets,$AG178,INDEX(fx_ix,1,BD$3)))-1</f>
        <v>-2.0054015885311638E-2</v>
      </c>
      <c r="BE178" s="18" cm="1">
        <f t="array" ref="BE178">(1+Y178)*(1+INDEX(fx_rets,$AG178,INDEX(fx_ix,1,BE$3)))-1</f>
        <v>-2.9531940668104051E-2</v>
      </c>
      <c r="BF178" s="19">
        <v>173</v>
      </c>
      <c r="BG178" s="18">
        <f t="shared" si="79"/>
        <v>1.6516666666666069E-4</v>
      </c>
      <c r="BH178" s="18">
        <f t="shared" si="80"/>
        <v>-1.2940774560993185E-2</v>
      </c>
      <c r="BI178" s="18">
        <f t="shared" si="81"/>
        <v>-2.0074463460160841E-2</v>
      </c>
      <c r="BJ178" s="18">
        <f t="shared" si="82"/>
        <v>-2.9519139703439667E-2</v>
      </c>
      <c r="BK178" s="18">
        <f t="shared" si="83"/>
        <v>3.9333493945026277E-5</v>
      </c>
      <c r="BL178" s="18">
        <f t="shared" si="84"/>
        <v>-1.303618106349036E-2</v>
      </c>
      <c r="BM178" s="18">
        <f t="shared" si="85"/>
        <v>-2.1184023090518145E-2</v>
      </c>
      <c r="BN178" s="18">
        <f t="shared" si="86"/>
        <v>-2.9570491255073827E-2</v>
      </c>
      <c r="BO178" s="18">
        <f t="shared" si="87"/>
        <v>-1.4332694370680077E-3</v>
      </c>
      <c r="BP178" s="18">
        <f t="shared" si="88"/>
        <v>-1.4147200623683243E-2</v>
      </c>
      <c r="BQ178" s="18">
        <f t="shared" si="89"/>
        <v>-2.319120385089346E-2</v>
      </c>
      <c r="BR178" s="18">
        <f t="shared" si="90"/>
        <v>-2.9787585700503993E-2</v>
      </c>
      <c r="BS178" s="18">
        <f t="shared" si="91"/>
        <v>-9.9976017191385491E-3</v>
      </c>
      <c r="BT178" s="18">
        <f t="shared" si="92"/>
        <v>-1.7784668528855185E-2</v>
      </c>
      <c r="BU178" s="18">
        <f t="shared" si="93"/>
        <v>-2.8739222190690361E-2</v>
      </c>
      <c r="BV178" s="18">
        <f t="shared" si="94"/>
        <v>-3.1826391366412299E-2</v>
      </c>
      <c r="BW178" s="18">
        <f t="shared" si="95"/>
        <v>2.0762783477406455E-2</v>
      </c>
      <c r="BX178" s="18">
        <f t="shared" si="96"/>
        <v>7.9404393360302805E-3</v>
      </c>
      <c r="BY178" s="18">
        <f t="shared" si="97"/>
        <v>2.8270433915476012E-3</v>
      </c>
      <c r="BZ178" s="18">
        <f t="shared" si="98"/>
        <v>-3.5660497010766012E-2</v>
      </c>
      <c r="CA178" s="18">
        <f t="shared" si="99"/>
        <v>1.6516666666666069E-4</v>
      </c>
      <c r="CB178" s="18">
        <f t="shared" si="100"/>
        <v>-1.2998429697416047E-2</v>
      </c>
      <c r="CC178" s="18">
        <f t="shared" si="101"/>
        <v>-2.0054015885311638E-2</v>
      </c>
      <c r="CD178" s="18">
        <f t="shared" si="102"/>
        <v>-2.9531940668104051E-2</v>
      </c>
      <c r="CE178" s="19">
        <v>173</v>
      </c>
      <c r="CF178" s="18">
        <f t="shared" si="107"/>
        <v>-1.4332694370680077E-3</v>
      </c>
      <c r="CG178" s="18">
        <f t="shared" si="107"/>
        <v>-1.4332694370680077E-3</v>
      </c>
      <c r="CH178" s="18">
        <f t="shared" si="107"/>
        <v>-1.4332694370680077E-3</v>
      </c>
      <c r="CI178" s="18">
        <f t="shared" si="107"/>
        <v>0</v>
      </c>
      <c r="CJ178" s="18">
        <f t="shared" si="107"/>
        <v>0</v>
      </c>
      <c r="CK178" s="24">
        <f t="shared" si="107"/>
        <v>-1.4332694370680077E-3</v>
      </c>
      <c r="CL178" s="24">
        <f t="shared" si="107"/>
        <v>0</v>
      </c>
    </row>
    <row r="179" spans="1:90" x14ac:dyDescent="0.2">
      <c r="A179" s="19">
        <v>174</v>
      </c>
      <c r="B179" s="16" cm="1">
        <f t="array" ref="B179">INDEX(asset_mu,1,B$3)+INDEX(asset_rets_norm,$A179,B$3)</f>
        <v>1.6189999999998437E-4</v>
      </c>
      <c r="C179" s="16" cm="1">
        <f t="array" ref="C179">INDEX(asset_mu,1,C$3)+INDEX(asset_rets_norm,$A179,C$3)</f>
        <v>9.416666666660768E-5</v>
      </c>
      <c r="D179" s="16" cm="1">
        <f t="array" ref="D179">INDEX(asset_mu,1,D$3)+INDEX(asset_rets_norm,$A179,D$3)</f>
        <v>4.1041666666664619E-4</v>
      </c>
      <c r="E179" s="16" cm="1">
        <f t="array" ref="E179">INDEX(asset_mu,1,E$3)+INDEX(asset_rets_norm,$A179,E$3)</f>
        <v>1.0011666666665031E-4</v>
      </c>
      <c r="F179" s="16" cm="1">
        <f t="array" ref="F179">INDEX(asset_mu,1,F$3)+INDEX(asset_rets_norm,$A179,F$3)</f>
        <v>8.3580387124593215E-5</v>
      </c>
      <c r="G179" s="16" cm="1">
        <f t="array" ref="G179">INDEX(asset_mu,1,G$3)+INDEX(asset_rets_norm,$A179,G$3)</f>
        <v>7.6478113354473427E-5</v>
      </c>
      <c r="H179" s="16" cm="1">
        <f t="array" ref="H179">INDEX(asset_mu,1,H$3)+INDEX(asset_rets_norm,$A179,H$3)</f>
        <v>6.2048736462097195E-4</v>
      </c>
      <c r="I179" s="16" cm="1">
        <f t="array" ref="I179">INDEX(asset_mu,1,I$3)+INDEX(asset_rets_norm,$A179,I$3)</f>
        <v>1.2550321964024965E-4</v>
      </c>
      <c r="J179" s="16" cm="1">
        <f t="array" ref="J179">INDEX(asset_mu,1,J$3)+INDEX(asset_rets_norm,$A179,J$3)</f>
        <v>-7.0885763849157799E-4</v>
      </c>
      <c r="K179" s="16" cm="1">
        <f t="array" ref="K179">INDEX(asset_mu,1,K$3)+INDEX(asset_rets_norm,$A179,K$3)</f>
        <v>-1.667137377055497E-3</v>
      </c>
      <c r="L179" s="16" cm="1">
        <f t="array" ref="L179">INDEX(asset_mu,1,L$3)+INDEX(asset_rets_norm,$A179,L$3)</f>
        <v>-7.8150197236216299E-4</v>
      </c>
      <c r="M179" s="16" cm="1">
        <f t="array" ref="M179">INDEX(asset_mu,1,M$3)+INDEX(asset_rets_norm,$A179,M$3)</f>
        <v>4.3353496149799712E-4</v>
      </c>
      <c r="N179" s="16" cm="1">
        <f t="array" ref="N179">INDEX(asset_mu,1,N$3)+INDEX(asset_rets_norm,$A179,N$3)</f>
        <v>-8.3546839546538264E-3</v>
      </c>
      <c r="O179" s="16" cm="1">
        <f t="array" ref="O179">INDEX(asset_mu,1,O$3)+INDEX(asset_rets_norm,$A179,O$3)</f>
        <v>-6.2662848485352252E-3</v>
      </c>
      <c r="P179" s="16" cm="1">
        <f t="array" ref="P179">INDEX(asset_mu,1,P$3)+INDEX(asset_rets_norm,$A179,P$3)</f>
        <v>-9.6730215749497358E-3</v>
      </c>
      <c r="Q179" s="16" cm="1">
        <f t="array" ref="Q179">INDEX(asset_mu,1,Q$3)+INDEX(asset_rets_norm,$A179,Q$3)</f>
        <v>2.5259988729552118E-3</v>
      </c>
      <c r="R179" s="16" cm="1">
        <f t="array" ref="R179">INDEX(asset_mu,1,R$3)+INDEX(asset_rets_norm,$A179,R$3)</f>
        <v>-1.4999325459607433E-2</v>
      </c>
      <c r="S179" s="16" cm="1">
        <f t="array" ref="S179">INDEX(asset_mu,1,S$3)+INDEX(asset_rets_norm,$A179,S$3)</f>
        <v>-6.0314697939082271E-2</v>
      </c>
      <c r="T179" s="16" cm="1">
        <f t="array" ref="T179">INDEX(asset_mu,1,T$3)+INDEX(asset_rets_norm,$A179,T$3)</f>
        <v>-5.58430767314438E-2</v>
      </c>
      <c r="U179" s="16" cm="1">
        <f t="array" ref="U179">INDEX(asset_mu,1,U$3)+INDEX(asset_rets_norm,$A179,U$3)</f>
        <v>-7.0579489405817649E-3</v>
      </c>
      <c r="V179" s="16" cm="1">
        <f t="array" ref="V179">INDEX(asset_mu,1,V$3)+INDEX(asset_rets_norm,$A179,V$3)</f>
        <v>1.6189999999998437E-4</v>
      </c>
      <c r="W179" s="16" cm="1">
        <f t="array" ref="W179">INDEX(asset_mu,1,W$3)+INDEX(asset_rets_norm,$A179,W$3)</f>
        <v>7.6249999999991906E-5</v>
      </c>
      <c r="X179" s="16" cm="1">
        <f t="array" ref="X179">INDEX(asset_mu,1,X$3)+INDEX(asset_rets_norm,$A179,X$3)</f>
        <v>4.4233333333327488E-4</v>
      </c>
      <c r="Y179" s="16" cm="1">
        <f t="array" ref="Y179">INDEX(asset_mu,1,Y$3)+INDEX(asset_rets_norm,$A179,Y$3)</f>
        <v>1.1333333333343921E-4</v>
      </c>
      <c r="Z179" s="19">
        <v>174</v>
      </c>
      <c r="AA179" s="16" cm="1">
        <f t="array" ref="AA179">INDEX(fx_mu,1,AA$3)+INDEX(fx_rets_norm,$A179,AA$3)</f>
        <v>0</v>
      </c>
      <c r="AB179" s="16" cm="1">
        <f t="array" ref="AB179">INDEX(fx_mu,1,AB$3)+INDEX(fx_rets_norm,$A179,AB$3)</f>
        <v>8.7158789912137474E-4</v>
      </c>
      <c r="AC179" s="16" cm="1">
        <f t="array" ref="AC179">INDEX(fx_mu,1,AC$3)+INDEX(fx_rets_norm,$A179,AC$3)</f>
        <v>1.5649453912385336E-3</v>
      </c>
      <c r="AD179" s="16" cm="1">
        <f t="array" ref="AD179">INDEX(fx_mu,1,AD$3)+INDEX(fx_rets_norm,$A179,AD$3)</f>
        <v>1.3461907716428103E-2</v>
      </c>
      <c r="AE179" s="19">
        <v>174</v>
      </c>
      <c r="AF179" s="16">
        <f t="shared" si="78"/>
        <v>0</v>
      </c>
      <c r="AG179" s="19">
        <v>174</v>
      </c>
      <c r="AH179" s="18" cm="1">
        <f t="array" ref="AH179">(1+B179)*(1+INDEX(fx_rets,$AG179,INDEX(fx_ix,1,AH$3)))-1</f>
        <v>1.6189999999993709E-4</v>
      </c>
      <c r="AI179" s="18" cm="1">
        <f t="array" ref="AI179">(1+C179)*(1+INDEX(fx_rets,$AG179,INDEX(fx_ix,1,AI$3)))-1</f>
        <v>9.6583664031513194E-4</v>
      </c>
      <c r="AJ179" s="18" cm="1">
        <f t="array" ref="AJ179">(1+D179)*(1+INDEX(fx_rets,$AG179,INDEX(fx_ix,1,AJ$3)))-1</f>
        <v>1.9760043375762759E-3</v>
      </c>
      <c r="AK179" s="18" cm="1">
        <f t="array" ref="AK179">(1+E179)*(1+INDEX(fx_rets,$AG179,INDEX(fx_ix,1,AK$3)))-1</f>
        <v>1.3563372144422603E-2</v>
      </c>
      <c r="AL179" s="18" cm="1">
        <f t="array" ref="AL179">(1+F179)*(1+INDEX(fx_rets,$AG179,INDEX(fx_ix,1,AL$3)))-1</f>
        <v>8.3580387124637667E-5</v>
      </c>
      <c r="AM179" s="18" cm="1">
        <f t="array" ref="AM179">(1+G179)*(1+INDEX(fx_rets,$AG179,INDEX(fx_ix,1,AM$3)))-1</f>
        <v>9.4813266987392453E-4</v>
      </c>
      <c r="AN179" s="18" cm="1">
        <f t="array" ref="AN179">(1+H179)*(1+INDEX(fx_rets,$AG179,INDEX(fx_ix,1,AN$3)))-1</f>
        <v>2.1864037847010298E-3</v>
      </c>
      <c r="AO179" s="18" cm="1">
        <f t="array" ref="AO179">(1+I179)*(1+INDEX(fx_rets,$AG179,INDEX(fx_ix,1,AO$3)))-1</f>
        <v>1.3589100448829328E-2</v>
      </c>
      <c r="AP179" s="18" cm="1">
        <f t="array" ref="AP179">(1+J179)*(1+INDEX(fx_rets,$AG179,INDEX(fx_ix,1,AP$3)))-1</f>
        <v>-7.0885763849160011E-4</v>
      </c>
      <c r="AQ179" s="18" cm="1">
        <f t="array" ref="AQ179">(1+K179)*(1+INDEX(fx_rets,$AG179,INDEX(fx_ix,1,AQ$3)))-1</f>
        <v>-7.9700253469805471E-4</v>
      </c>
      <c r="AR179" s="18" cm="1">
        <f t="array" ref="AR179">(1+L179)*(1+INDEX(fx_rets,$AG179,INDEX(fx_ix,1,AR$3)))-1</f>
        <v>7.8222041096642769E-4</v>
      </c>
      <c r="AS179" s="18" cm="1">
        <f t="array" ref="AS179">(1+M179)*(1+INDEX(fx_rets,$AG179,INDEX(fx_ix,1,AS$3)))-1</f>
        <v>1.390127888556969E-2</v>
      </c>
      <c r="AT179" s="18" cm="1">
        <f t="array" ref="AT179">(1+N179)*(1+INDEX(fx_rets,$AG179,INDEX(fx_ix,1,AT$3)))-1</f>
        <v>-8.3546839546537743E-3</v>
      </c>
      <c r="AU179" s="18" cm="1">
        <f t="array" ref="AU179">(1+O179)*(1+INDEX(fx_rets,$AG179,INDEX(fx_ix,1,AU$3)))-1</f>
        <v>-5.4001585674601227E-3</v>
      </c>
      <c r="AV179" s="18" cm="1">
        <f t="array" ref="AV179">(1+P179)*(1+INDEX(fx_rets,$AG179,INDEX(fx_ix,1,AV$3)))-1</f>
        <v>-8.123213934244311E-3</v>
      </c>
      <c r="AW179" s="18" cm="1">
        <f t="array" ref="AW179">(1+Q179)*(1+INDEX(fx_rets,$AG179,INDEX(fx_ix,1,AW$3)))-1</f>
        <v>1.6021911353102825E-2</v>
      </c>
      <c r="AX179" s="18" cm="1">
        <f t="array" ref="AX179">(1+R179)*(1+INDEX(fx_rets,$AG179,INDEX(fx_ix,1,AX$3)))-1</f>
        <v>-1.4999325459607471E-2</v>
      </c>
      <c r="AY179" s="18" cm="1">
        <f t="array" ref="AY179">(1+S179)*(1+INDEX(fx_rets,$AG179,INDEX(fx_ix,1,AY$3)))-1</f>
        <v>-5.9495679600823692E-2</v>
      </c>
      <c r="AZ179" s="18" cm="1">
        <f t="array" ref="AZ179">(1+T179)*(1+INDEX(fx_rets,$AG179,INDEX(fx_ix,1,AZ$3)))-1</f>
        <v>-5.4365522705768776E-2</v>
      </c>
      <c r="BA179" s="18" cm="1">
        <f t="array" ref="BA179">(1+U179)*(1+INDEX(fx_rets,$AG179,INDEX(fx_ix,1,BA$3)))-1</f>
        <v>6.3089453185409816E-3</v>
      </c>
      <c r="BB179" s="18" cm="1">
        <f t="array" ref="BB179">(1+V179)*(1+INDEX(fx_rets,$AG179,INDEX(fx_ix,1,BB$3)))-1</f>
        <v>1.6189999999993709E-4</v>
      </c>
      <c r="BC179" s="18" cm="1">
        <f t="array" ref="BC179">(1+W179)*(1+INDEX(fx_rets,$AG179,INDEX(fx_ix,1,BC$3)))-1</f>
        <v>9.4790435769875891E-4</v>
      </c>
      <c r="BD179" s="18" cm="1">
        <f t="array" ref="BD179">(1+X179)*(1+INDEX(fx_rets,$AG179,INDEX(fx_ix,1,BD$3)))-1</f>
        <v>2.0079709520830491E-3</v>
      </c>
      <c r="BE179" s="18" cm="1">
        <f t="array" ref="BE179">(1+Y179)*(1+INDEX(fx_rets,$AG179,INDEX(fx_ix,1,BE$3)))-1</f>
        <v>1.3576766732636081E-2</v>
      </c>
      <c r="BF179" s="19">
        <v>174</v>
      </c>
      <c r="BG179" s="18">
        <f t="shared" si="79"/>
        <v>1.6189999999993709E-4</v>
      </c>
      <c r="BH179" s="18">
        <f t="shared" si="80"/>
        <v>9.6583664031513194E-4</v>
      </c>
      <c r="BI179" s="18">
        <f t="shared" si="81"/>
        <v>1.9760043375762759E-3</v>
      </c>
      <c r="BJ179" s="18">
        <f t="shared" si="82"/>
        <v>1.3563372144422603E-2</v>
      </c>
      <c r="BK179" s="18">
        <f t="shared" si="83"/>
        <v>8.3580387124637667E-5</v>
      </c>
      <c r="BL179" s="18">
        <f t="shared" si="84"/>
        <v>9.4813266987392453E-4</v>
      </c>
      <c r="BM179" s="18">
        <f t="shared" si="85"/>
        <v>2.1864037847010298E-3</v>
      </c>
      <c r="BN179" s="18">
        <f t="shared" si="86"/>
        <v>1.3589100448829328E-2</v>
      </c>
      <c r="BO179" s="18">
        <f t="shared" si="87"/>
        <v>-7.0885763849160011E-4</v>
      </c>
      <c r="BP179" s="18">
        <f t="shared" si="88"/>
        <v>-7.9700253469805471E-4</v>
      </c>
      <c r="BQ179" s="18">
        <f t="shared" si="89"/>
        <v>7.8222041096642769E-4</v>
      </c>
      <c r="BR179" s="18">
        <f t="shared" si="90"/>
        <v>1.390127888556969E-2</v>
      </c>
      <c r="BS179" s="18">
        <f t="shared" si="91"/>
        <v>-8.3546839546537743E-3</v>
      </c>
      <c r="BT179" s="18">
        <f t="shared" si="92"/>
        <v>-5.4001585674601227E-3</v>
      </c>
      <c r="BU179" s="18">
        <f t="shared" si="93"/>
        <v>-8.123213934244311E-3</v>
      </c>
      <c r="BV179" s="18">
        <f t="shared" si="94"/>
        <v>1.6021911353102825E-2</v>
      </c>
      <c r="BW179" s="18">
        <f t="shared" si="95"/>
        <v>-1.4999325459607471E-2</v>
      </c>
      <c r="BX179" s="18">
        <f t="shared" si="96"/>
        <v>-5.9495679600823692E-2</v>
      </c>
      <c r="BY179" s="18">
        <f t="shared" si="97"/>
        <v>-5.4365522705768776E-2</v>
      </c>
      <c r="BZ179" s="18">
        <f t="shared" si="98"/>
        <v>6.3089453185409816E-3</v>
      </c>
      <c r="CA179" s="18">
        <f t="shared" si="99"/>
        <v>1.6189999999993709E-4</v>
      </c>
      <c r="CB179" s="18">
        <f t="shared" si="100"/>
        <v>9.4790435769875891E-4</v>
      </c>
      <c r="CC179" s="18">
        <f t="shared" si="101"/>
        <v>2.0079709520830491E-3</v>
      </c>
      <c r="CD179" s="18">
        <f t="shared" si="102"/>
        <v>1.3576766732636081E-2</v>
      </c>
      <c r="CE179" s="19">
        <v>174</v>
      </c>
      <c r="CF179" s="18">
        <f t="shared" si="107"/>
        <v>-7.0885763849160011E-4</v>
      </c>
      <c r="CG179" s="18">
        <f t="shared" si="107"/>
        <v>-7.0885763849160011E-4</v>
      </c>
      <c r="CH179" s="18">
        <f t="shared" si="107"/>
        <v>-7.0885763849160011E-4</v>
      </c>
      <c r="CI179" s="18">
        <f t="shared" si="107"/>
        <v>0</v>
      </c>
      <c r="CJ179" s="18">
        <f t="shared" si="107"/>
        <v>0</v>
      </c>
      <c r="CK179" s="24">
        <f t="shared" si="107"/>
        <v>-7.0885763849160011E-4</v>
      </c>
      <c r="CL179" s="24">
        <f t="shared" si="107"/>
        <v>0</v>
      </c>
    </row>
    <row r="180" spans="1:90" x14ac:dyDescent="0.2">
      <c r="A180" s="19">
        <v>175</v>
      </c>
      <c r="B180" s="16" cm="1">
        <f t="array" ref="B180">INDEX(asset_mu,1,B$3)+INDEX(asset_rets_norm,$A180,B$3)</f>
        <v>1.622083333333176E-4</v>
      </c>
      <c r="C180" s="16" cm="1">
        <f t="array" ref="C180">INDEX(asset_mu,1,C$3)+INDEX(asset_rets_norm,$A180,C$3)</f>
        <v>1.0249999999994096E-4</v>
      </c>
      <c r="D180" s="16" cm="1">
        <f t="array" ref="D180">INDEX(asset_mu,1,D$3)+INDEX(asset_rets_norm,$A180,D$3)</f>
        <v>4.1094166666664632E-4</v>
      </c>
      <c r="E180" s="16" cm="1">
        <f t="array" ref="E180">INDEX(asset_mu,1,E$3)+INDEX(asset_rets_norm,$A180,E$3)</f>
        <v>9.7616666666650305E-5</v>
      </c>
      <c r="F180" s="16" cm="1">
        <f t="array" ref="F180">INDEX(asset_mu,1,F$3)+INDEX(asset_rets_norm,$A180,F$3)</f>
        <v>3.14629278220746E-4</v>
      </c>
      <c r="G180" s="16" cm="1">
        <f t="array" ref="G180">INDEX(asset_mu,1,G$3)+INDEX(asset_rets_norm,$A180,G$3)</f>
        <v>1.0428036122727248E-4</v>
      </c>
      <c r="H180" s="16" cm="1">
        <f t="array" ref="H180">INDEX(asset_mu,1,H$3)+INDEX(asset_rets_norm,$A180,H$3)</f>
        <v>4.0400623860794801E-4</v>
      </c>
      <c r="I180" s="16" cm="1">
        <f t="array" ref="I180">INDEX(asset_mu,1,I$3)+INDEX(asset_rets_norm,$A180,I$3)</f>
        <v>8.6875941156000692E-5</v>
      </c>
      <c r="J180" s="16" cm="1">
        <f t="array" ref="J180">INDEX(asset_mu,1,J$3)+INDEX(asset_rets_norm,$A180,J$3)</f>
        <v>1.589672416451604E-3</v>
      </c>
      <c r="K180" s="16" cm="1">
        <f t="array" ref="K180">INDEX(asset_mu,1,K$3)+INDEX(asset_rets_norm,$A180,K$3)</f>
        <v>8.9813205013065923E-4</v>
      </c>
      <c r="L180" s="16" cm="1">
        <f t="array" ref="L180">INDEX(asset_mu,1,L$3)+INDEX(asset_rets_norm,$A180,L$3)</f>
        <v>2.3401323385185868E-3</v>
      </c>
      <c r="M180" s="16" cm="1">
        <f t="array" ref="M180">INDEX(asset_mu,1,M$3)+INDEX(asset_rets_norm,$A180,M$3)</f>
        <v>3.6112257531983042E-4</v>
      </c>
      <c r="N180" s="16" cm="1">
        <f t="array" ref="N180">INDEX(asset_mu,1,N$3)+INDEX(asset_rets_norm,$A180,N$3)</f>
        <v>3.2717734446538515E-3</v>
      </c>
      <c r="O180" s="16" cm="1">
        <f t="array" ref="O180">INDEX(asset_mu,1,O$3)+INDEX(asset_rets_norm,$A180,O$3)</f>
        <v>3.2775075026649494E-3</v>
      </c>
      <c r="P180" s="16" cm="1">
        <f t="array" ref="P180">INDEX(asset_mu,1,P$3)+INDEX(asset_rets_norm,$A180,P$3)</f>
        <v>7.8278842347180525E-3</v>
      </c>
      <c r="Q180" s="16" cm="1">
        <f t="array" ref="Q180">INDEX(asset_mu,1,Q$3)+INDEX(asset_rets_norm,$A180,Q$3)</f>
        <v>6.643029535931842E-4</v>
      </c>
      <c r="R180" s="16" cm="1">
        <f t="array" ref="R180">INDEX(asset_mu,1,R$3)+INDEX(asset_rets_norm,$A180,R$3)</f>
        <v>4.9462111213487134E-2</v>
      </c>
      <c r="S180" s="16" cm="1">
        <f t="array" ref="S180">INDEX(asset_mu,1,S$3)+INDEX(asset_rets_norm,$A180,S$3)</f>
        <v>6.3613554190248958E-2</v>
      </c>
      <c r="T180" s="16" cm="1">
        <f t="array" ref="T180">INDEX(asset_mu,1,T$3)+INDEX(asset_rets_norm,$A180,T$3)</f>
        <v>6.5254920384138312E-2</v>
      </c>
      <c r="U180" s="16" cm="1">
        <f t="array" ref="U180">INDEX(asset_mu,1,U$3)+INDEX(asset_rets_norm,$A180,U$3)</f>
        <v>-6.5802364790768474E-4</v>
      </c>
      <c r="V180" s="16" cm="1">
        <f t="array" ref="V180">INDEX(asset_mu,1,V$3)+INDEX(asset_rets_norm,$A180,V$3)</f>
        <v>1.622083333333176E-4</v>
      </c>
      <c r="W180" s="16" cm="1">
        <f t="array" ref="W180">INDEX(asset_mu,1,W$3)+INDEX(asset_rets_norm,$A180,W$3)</f>
        <v>1.0808333333332527E-4</v>
      </c>
      <c r="X180" s="16" cm="1">
        <f t="array" ref="X180">INDEX(asset_mu,1,X$3)+INDEX(asset_rets_norm,$A180,X$3)</f>
        <v>4.3774999999994144E-4</v>
      </c>
      <c r="Y180" s="16" cm="1">
        <f t="array" ref="Y180">INDEX(asset_mu,1,Y$3)+INDEX(asset_rets_norm,$A180,Y$3)</f>
        <v>1.1616666666677255E-4</v>
      </c>
      <c r="Z180" s="19">
        <v>175</v>
      </c>
      <c r="AA180" s="16" cm="1">
        <f t="array" ref="AA180">INDEX(fx_mu,1,AA$3)+INDEX(fx_rets_norm,$A180,AA$3)</f>
        <v>0</v>
      </c>
      <c r="AB180" s="16" cm="1">
        <f t="array" ref="AB180">INDEX(fx_mu,1,AB$3)+INDEX(fx_rets_norm,$A180,AB$3)</f>
        <v>2.2576364647385917E-2</v>
      </c>
      <c r="AC180" s="16" cm="1">
        <f t="array" ref="AC180">INDEX(fx_mu,1,AC$3)+INDEX(fx_rets_norm,$A180,AC$3)</f>
        <v>5.0023718809067634E-4</v>
      </c>
      <c r="AD180" s="16" cm="1">
        <f t="array" ref="AD180">INDEX(fx_mu,1,AD$3)+INDEX(fx_rets_norm,$A180,AD$3)</f>
        <v>1.3121176034507045E-2</v>
      </c>
      <c r="AE180" s="19">
        <v>175</v>
      </c>
      <c r="AF180" s="16">
        <f t="shared" si="78"/>
        <v>0</v>
      </c>
      <c r="AG180" s="19">
        <v>175</v>
      </c>
      <c r="AH180" s="18" cm="1">
        <f t="array" ref="AH180">(1+B180)*(1+INDEX(fx_rets,$AG180,INDEX(fx_ix,1,AH$3)))-1</f>
        <v>1.6220833333324691E-4</v>
      </c>
      <c r="AI180" s="18" cm="1">
        <f t="array" ref="AI180">(1+C180)*(1+INDEX(fx_rets,$AG180,INDEX(fx_ix,1,AI$3)))-1</f>
        <v>2.2681178724762274E-2</v>
      </c>
      <c r="AJ180" s="18" cm="1">
        <f t="array" ref="AJ180">(1+D180)*(1+INDEX(fx_rets,$AG180,INDEX(fx_ix,1,AJ$3)))-1</f>
        <v>9.1138442306104572E-4</v>
      </c>
      <c r="AK180" s="18" cm="1">
        <f t="array" ref="AK180">(1+E180)*(1+INDEX(fx_rets,$AG180,INDEX(fx_ix,1,AK$3)))-1</f>
        <v>1.3220073546641009E-2</v>
      </c>
      <c r="AL180" s="18" cm="1">
        <f t="array" ref="AL180">(1+F180)*(1+INDEX(fx_rets,$AG180,INDEX(fx_ix,1,AL$3)))-1</f>
        <v>3.1462927822079045E-4</v>
      </c>
      <c r="AM180" s="18" cm="1">
        <f t="array" ref="AM180">(1+G180)*(1+INDEX(fx_rets,$AG180,INDEX(fx_ix,1,AM$3)))-1</f>
        <v>2.268299928007389E-2</v>
      </c>
      <c r="AN180" s="18" cm="1">
        <f t="array" ref="AN180">(1+H180)*(1+INDEX(fx_rets,$AG180,INDEX(fx_ix,1,AN$3)))-1</f>
        <v>9.0444552564328262E-4</v>
      </c>
      <c r="AO180" s="18" cm="1">
        <f t="array" ref="AO180">(1+I180)*(1+INDEX(fx_rets,$AG180,INDEX(fx_ix,1,AO$3)))-1</f>
        <v>1.3209191890180216E-2</v>
      </c>
      <c r="AP180" s="18" cm="1">
        <f t="array" ref="AP180">(1+J180)*(1+INDEX(fx_rets,$AG180,INDEX(fx_ix,1,AP$3)))-1</f>
        <v>1.5896724164516929E-3</v>
      </c>
      <c r="AQ180" s="18" cm="1">
        <f t="array" ref="AQ180">(1+K180)*(1+INDEX(fx_rets,$AG180,INDEX(fx_ix,1,AQ$3)))-1</f>
        <v>2.3494773254181922E-2</v>
      </c>
      <c r="AR180" s="18" cm="1">
        <f t="array" ref="AR180">(1+L180)*(1+INDEX(fx_rets,$AG180,INDEX(fx_ix,1,AR$3)))-1</f>
        <v>2.8415401478301128E-3</v>
      </c>
      <c r="AS180" s="18" cm="1">
        <f t="array" ref="AS180">(1+M180)*(1+INDEX(fx_rets,$AG180,INDEX(fx_ix,1,AS$3)))-1</f>
        <v>1.3487036962707588E-2</v>
      </c>
      <c r="AT180" s="18" cm="1">
        <f t="array" ref="AT180">(1+N180)*(1+INDEX(fx_rets,$AG180,INDEX(fx_ix,1,AT$3)))-1</f>
        <v>3.2717734446539026E-3</v>
      </c>
      <c r="AU180" s="18" cm="1">
        <f t="array" ref="AU180">(1+O180)*(1+INDEX(fx_rets,$AG180,INDEX(fx_ix,1,AU$3)))-1</f>
        <v>2.5927866354565676E-2</v>
      </c>
      <c r="AV180" s="18" cm="1">
        <f t="array" ref="AV180">(1+P180)*(1+INDEX(fx_rets,$AG180,INDEX(fx_ix,1,AV$3)))-1</f>
        <v>8.3320372216071359E-3</v>
      </c>
      <c r="AW180" s="18" cm="1">
        <f t="array" ref="AW180">(1+Q180)*(1+INDEX(fx_rets,$AG180,INDEX(fx_ix,1,AW$3)))-1</f>
        <v>1.3794195424094546E-2</v>
      </c>
      <c r="AX180" s="18" cm="1">
        <f t="array" ref="AX180">(1+R180)*(1+INDEX(fx_rets,$AG180,INDEX(fx_ix,1,AX$3)))-1</f>
        <v>4.9462111213487203E-2</v>
      </c>
      <c r="AY180" s="18" cm="1">
        <f t="array" ref="AY180">(1+S180)*(1+INDEX(fx_rets,$AG180,INDEX(fx_ix,1,AY$3)))-1</f>
        <v>8.7626081633550346E-2</v>
      </c>
      <c r="AZ180" s="18" cm="1">
        <f t="array" ref="AZ180">(1+T180)*(1+INDEX(fx_rets,$AG180,INDEX(fx_ix,1,AZ$3)))-1</f>
        <v>6.5787800510111127E-2</v>
      </c>
      <c r="BA180" s="18" cm="1">
        <f t="array" ref="BA180">(1+U180)*(1+INDEX(fx_rets,$AG180,INDEX(fx_ix,1,BA$3)))-1</f>
        <v>1.2454518342480458E-2</v>
      </c>
      <c r="BB180" s="18" cm="1">
        <f t="array" ref="BB180">(1+V180)*(1+INDEX(fx_rets,$AG180,INDEX(fx_ix,1,BB$3)))-1</f>
        <v>1.6220833333324691E-4</v>
      </c>
      <c r="BC180" s="18" cm="1">
        <f t="array" ref="BC180">(1+W180)*(1+INDEX(fx_rets,$AG180,INDEX(fx_ix,1,BC$3)))-1</f>
        <v>2.2686888109465064E-2</v>
      </c>
      <c r="BD180" s="18" cm="1">
        <f t="array" ref="BD180">(1+X180)*(1+INDEX(fx_rets,$AG180,INDEX(fx_ix,1,BD$3)))-1</f>
        <v>9.3820616691964176E-4</v>
      </c>
      <c r="BE180" s="18" cm="1">
        <f t="array" ref="BE180">(1+Y180)*(1+INDEX(fx_rets,$AG180,INDEX(fx_ix,1,BE$3)))-1</f>
        <v>1.3238866944456529E-2</v>
      </c>
      <c r="BF180" s="19">
        <v>175</v>
      </c>
      <c r="BG180" s="18">
        <f t="shared" si="79"/>
        <v>1.6220833333324691E-4</v>
      </c>
      <c r="BH180" s="18">
        <f t="shared" si="80"/>
        <v>2.2681178724762274E-2</v>
      </c>
      <c r="BI180" s="18">
        <f t="shared" si="81"/>
        <v>9.1138442306104572E-4</v>
      </c>
      <c r="BJ180" s="18">
        <f t="shared" si="82"/>
        <v>1.3220073546641009E-2</v>
      </c>
      <c r="BK180" s="18">
        <f t="shared" si="83"/>
        <v>3.1462927822079045E-4</v>
      </c>
      <c r="BL180" s="18">
        <f t="shared" si="84"/>
        <v>2.268299928007389E-2</v>
      </c>
      <c r="BM180" s="18">
        <f t="shared" si="85"/>
        <v>9.0444552564328262E-4</v>
      </c>
      <c r="BN180" s="18">
        <f t="shared" si="86"/>
        <v>1.3209191890180216E-2</v>
      </c>
      <c r="BO180" s="18">
        <f t="shared" si="87"/>
        <v>1.5896724164516929E-3</v>
      </c>
      <c r="BP180" s="18">
        <f t="shared" si="88"/>
        <v>2.3494773254181922E-2</v>
      </c>
      <c r="BQ180" s="18">
        <f t="shared" si="89"/>
        <v>2.8415401478301128E-3</v>
      </c>
      <c r="BR180" s="18">
        <f t="shared" si="90"/>
        <v>1.3487036962707588E-2</v>
      </c>
      <c r="BS180" s="18">
        <f t="shared" si="91"/>
        <v>3.2717734446539026E-3</v>
      </c>
      <c r="BT180" s="18">
        <f t="shared" si="92"/>
        <v>2.5927866354565676E-2</v>
      </c>
      <c r="BU180" s="18">
        <f t="shared" si="93"/>
        <v>8.3320372216071359E-3</v>
      </c>
      <c r="BV180" s="18">
        <f t="shared" si="94"/>
        <v>1.3794195424094546E-2</v>
      </c>
      <c r="BW180" s="18">
        <f t="shared" si="95"/>
        <v>4.9462111213487203E-2</v>
      </c>
      <c r="BX180" s="18">
        <f t="shared" si="96"/>
        <v>8.7626081633550346E-2</v>
      </c>
      <c r="BY180" s="18">
        <f t="shared" si="97"/>
        <v>6.5787800510111127E-2</v>
      </c>
      <c r="BZ180" s="18">
        <f t="shared" si="98"/>
        <v>1.2454518342480458E-2</v>
      </c>
      <c r="CA180" s="18">
        <f t="shared" si="99"/>
        <v>1.6220833333324691E-4</v>
      </c>
      <c r="CB180" s="18">
        <f t="shared" si="100"/>
        <v>2.2686888109465064E-2</v>
      </c>
      <c r="CC180" s="18">
        <f t="shared" si="101"/>
        <v>9.3820616691964176E-4</v>
      </c>
      <c r="CD180" s="18">
        <f t="shared" si="102"/>
        <v>1.3238866944456529E-2</v>
      </c>
      <c r="CE180" s="19">
        <v>175</v>
      </c>
      <c r="CF180" s="18">
        <f t="shared" si="107"/>
        <v>1.5896724164516929E-3</v>
      </c>
      <c r="CG180" s="18">
        <f t="shared" si="107"/>
        <v>1.5896724164516929E-3</v>
      </c>
      <c r="CH180" s="18">
        <f t="shared" si="107"/>
        <v>1.5896724164516929E-3</v>
      </c>
      <c r="CI180" s="18">
        <f t="shared" si="107"/>
        <v>0</v>
      </c>
      <c r="CJ180" s="18">
        <f t="shared" si="107"/>
        <v>0</v>
      </c>
      <c r="CK180" s="24">
        <f t="shared" si="107"/>
        <v>1.5896724164516929E-3</v>
      </c>
      <c r="CL180" s="24">
        <f t="shared" si="107"/>
        <v>0</v>
      </c>
    </row>
    <row r="181" spans="1:90" x14ac:dyDescent="0.2">
      <c r="A181" s="19">
        <v>176</v>
      </c>
      <c r="B181" s="16" cm="1">
        <f t="array" ref="B181">INDEX(asset_mu,1,B$3)+INDEX(asset_rets_norm,$A181,B$3)</f>
        <v>1.5560833333331777E-4</v>
      </c>
      <c r="C181" s="16" cm="1">
        <f t="array" ref="C181">INDEX(asset_mu,1,C$3)+INDEX(asset_rets_norm,$A181,C$3)</f>
        <v>1.0916666666660772E-4</v>
      </c>
      <c r="D181" s="16" cm="1">
        <f t="array" ref="D181">INDEX(asset_mu,1,D$3)+INDEX(asset_rets_norm,$A181,D$3)</f>
        <v>4.08858333333313E-4</v>
      </c>
      <c r="E181" s="16" cm="1">
        <f t="array" ref="E181">INDEX(asset_mu,1,E$3)+INDEX(asset_rets_norm,$A181,E$3)</f>
        <v>9.6424999999983641E-5</v>
      </c>
      <c r="F181" s="16" cm="1">
        <f t="array" ref="F181">INDEX(asset_mu,1,F$3)+INDEX(asset_rets_norm,$A181,F$3)</f>
        <v>7.371804322815474E-5</v>
      </c>
      <c r="G181" s="16" cm="1">
        <f t="array" ref="G181">INDEX(asset_mu,1,G$3)+INDEX(asset_rets_norm,$A181,G$3)</f>
        <v>-1.0426948796733336E-4</v>
      </c>
      <c r="H181" s="16" cm="1">
        <f t="array" ref="H181">INDEX(asset_mu,1,H$3)+INDEX(asset_rets_norm,$A181,H$3)</f>
        <v>1.9722569193339153E-4</v>
      </c>
      <c r="I181" s="16" cm="1">
        <f t="array" ref="I181">INDEX(asset_mu,1,I$3)+INDEX(asset_rets_norm,$A181,I$3)</f>
        <v>6.7564306741735492E-5</v>
      </c>
      <c r="J181" s="16" cm="1">
        <f t="array" ref="J181">INDEX(asset_mu,1,J$3)+INDEX(asset_rets_norm,$A181,J$3)</f>
        <v>-9.1058735963975854E-4</v>
      </c>
      <c r="K181" s="16" cm="1">
        <f t="array" ref="K181">INDEX(asset_mu,1,K$3)+INDEX(asset_rets_norm,$A181,K$3)</f>
        <v>-9.4672023182286458E-4</v>
      </c>
      <c r="L181" s="16" cm="1">
        <f t="array" ref="L181">INDEX(asset_mu,1,L$3)+INDEX(asset_rets_norm,$A181,L$3)</f>
        <v>-1.5481889285913308E-3</v>
      </c>
      <c r="M181" s="16" cm="1">
        <f t="array" ref="M181">INDEX(asset_mu,1,M$3)+INDEX(asset_rets_norm,$A181,M$3)</f>
        <v>1.7018204321616318E-4</v>
      </c>
      <c r="N181" s="16" cm="1">
        <f t="array" ref="N181">INDEX(asset_mu,1,N$3)+INDEX(asset_rets_norm,$A181,N$3)</f>
        <v>-5.3606376648626629E-3</v>
      </c>
      <c r="O181" s="16" cm="1">
        <f t="array" ref="O181">INDEX(asset_mu,1,O$3)+INDEX(asset_rets_norm,$A181,O$3)</f>
        <v>-4.5484718053196158E-3</v>
      </c>
      <c r="P181" s="16" cm="1">
        <f t="array" ref="P181">INDEX(asset_mu,1,P$3)+INDEX(asset_rets_norm,$A181,P$3)</f>
        <v>-8.6266927525069145E-3</v>
      </c>
      <c r="Q181" s="16" cm="1">
        <f t="array" ref="Q181">INDEX(asset_mu,1,Q$3)+INDEX(asset_rets_norm,$A181,Q$3)</f>
        <v>1.0566796689333879E-3</v>
      </c>
      <c r="R181" s="16" cm="1">
        <f t="array" ref="R181">INDEX(asset_mu,1,R$3)+INDEX(asset_rets_norm,$A181,R$3)</f>
        <v>-3.129801332360467E-2</v>
      </c>
      <c r="S181" s="16" cm="1">
        <f t="array" ref="S181">INDEX(asset_mu,1,S$3)+INDEX(asset_rets_norm,$A181,S$3)</f>
        <v>-1.6899373227606918E-2</v>
      </c>
      <c r="T181" s="16" cm="1">
        <f t="array" ref="T181">INDEX(asset_mu,1,T$3)+INDEX(asset_rets_norm,$A181,T$3)</f>
        <v>-3.1434543713544441E-2</v>
      </c>
      <c r="U181" s="16" cm="1">
        <f t="array" ref="U181">INDEX(asset_mu,1,U$3)+INDEX(asset_rets_norm,$A181,U$3)</f>
        <v>-2.0445819237477576E-2</v>
      </c>
      <c r="V181" s="16" cm="1">
        <f t="array" ref="V181">INDEX(asset_mu,1,V$3)+INDEX(asset_rets_norm,$A181,V$3)</f>
        <v>1.5560833333331777E-4</v>
      </c>
      <c r="W181" s="16" cm="1">
        <f t="array" ref="W181">INDEX(asset_mu,1,W$3)+INDEX(asset_rets_norm,$A181,W$3)</f>
        <v>1.2558333333332532E-4</v>
      </c>
      <c r="X181" s="16" cm="1">
        <f t="array" ref="X181">INDEX(asset_mu,1,X$3)+INDEX(asset_rets_norm,$A181,X$3)</f>
        <v>4.4124999999994147E-4</v>
      </c>
      <c r="Y181" s="16" cm="1">
        <f t="array" ref="Y181">INDEX(asset_mu,1,Y$3)+INDEX(asset_rets_norm,$A181,Y$3)</f>
        <v>6.7000000000105875E-5</v>
      </c>
      <c r="Z181" s="19">
        <v>176</v>
      </c>
      <c r="AA181" s="16" cm="1">
        <f t="array" ref="AA181">INDEX(fx_mu,1,AA$3)+INDEX(fx_rets_norm,$A181,AA$3)</f>
        <v>0</v>
      </c>
      <c r="AB181" s="16" cm="1">
        <f t="array" ref="AB181">INDEX(fx_mu,1,AB$3)+INDEX(fx_rets_norm,$A181,AB$3)</f>
        <v>-6.2526840092566802E-3</v>
      </c>
      <c r="AC181" s="16" cm="1">
        <f t="array" ref="AC181">INDEX(fx_mu,1,AC$3)+INDEX(fx_rets_norm,$A181,AC$3)</f>
        <v>2.0181214241008057E-2</v>
      </c>
      <c r="AD181" s="16" cm="1">
        <f t="array" ref="AD181">INDEX(fx_mu,1,AD$3)+INDEX(fx_rets_norm,$A181,AD$3)</f>
        <v>-2.7057888490991978E-3</v>
      </c>
      <c r="AE181" s="19">
        <v>176</v>
      </c>
      <c r="AF181" s="16">
        <f t="shared" si="78"/>
        <v>0</v>
      </c>
      <c r="AG181" s="19">
        <v>176</v>
      </c>
      <c r="AH181" s="18" cm="1">
        <f t="array" ref="AH181">(1+B181)*(1+INDEX(fx_rets,$AG181,INDEX(fx_ix,1,AH$3)))-1</f>
        <v>1.5560833333339019E-4</v>
      </c>
      <c r="AI181" s="18" cm="1">
        <f t="array" ref="AI181">(1+C181)*(1+INDEX(fx_rets,$AG181,INDEX(fx_ix,1,AI$3)))-1</f>
        <v>-6.1441999272611181E-3</v>
      </c>
      <c r="AJ181" s="18" cm="1">
        <f t="array" ref="AJ181">(1+D181)*(1+INDEX(fx_rets,$AG181,INDEX(fx_ix,1,AJ$3)))-1</f>
        <v>2.0598323831960474E-2</v>
      </c>
      <c r="AK181" s="18" cm="1">
        <f t="array" ref="AK181">(1+E181)*(1+INDEX(fx_rets,$AG181,INDEX(fx_ix,1,AK$3)))-1</f>
        <v>-2.6096247547889861E-3</v>
      </c>
      <c r="AL181" s="18" cm="1">
        <f t="array" ref="AL181">(1+F181)*(1+INDEX(fx_rets,$AG181,INDEX(fx_ix,1,AL$3)))-1</f>
        <v>7.3718043228199193E-5</v>
      </c>
      <c r="AM181" s="18" cm="1">
        <f t="array" ref="AM181">(1+G181)*(1+INDEX(fx_rets,$AG181,INDEX(fx_ix,1,AM$3)))-1</f>
        <v>-6.3563015330639905E-3</v>
      </c>
      <c r="AN181" s="18" cm="1">
        <f t="array" ref="AN181">(1+H181)*(1+INDEX(fx_rets,$AG181,INDEX(fx_ix,1,AN$3)))-1</f>
        <v>2.0382420186884076E-2</v>
      </c>
      <c r="AO181" s="18" cm="1">
        <f t="array" ref="AO181">(1+I181)*(1+INDEX(fx_rets,$AG181,INDEX(fx_ix,1,AO$3)))-1</f>
        <v>-2.638407357105188E-3</v>
      </c>
      <c r="AP181" s="18" cm="1">
        <f t="array" ref="AP181">(1+J181)*(1+INDEX(fx_rets,$AG181,INDEX(fx_ix,1,AP$3)))-1</f>
        <v>-9.1058735963978066E-4</v>
      </c>
      <c r="AQ181" s="18" cm="1">
        <f t="array" ref="AQ181">(1+K181)*(1+INDEX(fx_rets,$AG181,INDEX(fx_ix,1,AQ$3)))-1</f>
        <v>-7.1934846986247969E-3</v>
      </c>
      <c r="AR181" s="18" cm="1">
        <f t="array" ref="AR181">(1+L181)*(1+INDEX(fx_rets,$AG181,INDEX(fx_ix,1,AR$3)))-1</f>
        <v>1.8601780979963234E-2</v>
      </c>
      <c r="AS181" s="18" cm="1">
        <f t="array" ref="AS181">(1+M181)*(1+INDEX(fx_rets,$AG181,INDEX(fx_ix,1,AS$3)))-1</f>
        <v>-2.5360672825580632E-3</v>
      </c>
      <c r="AT181" s="18" cm="1">
        <f t="array" ref="AT181">(1+N181)*(1+INDEX(fx_rets,$AG181,INDEX(fx_ix,1,AT$3)))-1</f>
        <v>-5.3606376648626108E-3</v>
      </c>
      <c r="AU181" s="18" cm="1">
        <f t="array" ref="AU181">(1+O181)*(1+INDEX(fx_rets,$AG181,INDEX(fx_ix,1,AU$3)))-1</f>
        <v>-1.0772715657652587E-2</v>
      </c>
      <c r="AV181" s="18" cm="1">
        <f t="array" ref="AV181">(1+P181)*(1+INDEX(fx_rets,$AG181,INDEX(fx_ix,1,AV$3)))-1</f>
        <v>1.1380424353871321E-2</v>
      </c>
      <c r="AW181" s="18" cm="1">
        <f t="array" ref="AW181">(1+Q181)*(1+INDEX(fx_rets,$AG181,INDEX(fx_ix,1,AW$3)))-1</f>
        <v>-1.6519683322311352E-3</v>
      </c>
      <c r="AX181" s="18" cm="1">
        <f t="array" ref="AX181">(1+R181)*(1+INDEX(fx_rets,$AG181,INDEX(fx_ix,1,AX$3)))-1</f>
        <v>-3.1298013323604712E-2</v>
      </c>
      <c r="AY181" s="18" cm="1">
        <f t="array" ref="AY181">(1+S181)*(1+INDEX(fx_rets,$AG181,INDEX(fx_ix,1,AY$3)))-1</f>
        <v>-2.3046390796116922E-2</v>
      </c>
      <c r="AZ181" s="18" cm="1">
        <f t="array" ref="AZ181">(1+T181)*(1+INDEX(fx_rets,$AG181,INDEX(fx_ix,1,AZ$3)))-1</f>
        <v>-1.1887716733787856E-2</v>
      </c>
      <c r="BA181" s="18" cm="1">
        <f t="array" ref="BA181">(1+U181)*(1+INDEX(fx_rets,$AG181,INDEX(fx_ix,1,BA$3)))-1</f>
        <v>-2.3096286016873302E-2</v>
      </c>
      <c r="BB181" s="18" cm="1">
        <f t="array" ref="BB181">(1+V181)*(1+INDEX(fx_rets,$AG181,INDEX(fx_ix,1,BB$3)))-1</f>
        <v>1.5560833333339019E-4</v>
      </c>
      <c r="BC181" s="18" cm="1">
        <f t="array" ref="BC181">(1+W181)*(1+INDEX(fx_rets,$AG181,INDEX(fx_ix,1,BC$3)))-1</f>
        <v>-6.127885908823516E-3</v>
      </c>
      <c r="BD181" s="18" cm="1">
        <f t="array" ref="BD181">(1+X181)*(1+INDEX(fx_rets,$AG181,INDEX(fx_ix,1,BD$3)))-1</f>
        <v>2.0631369201791872E-2</v>
      </c>
      <c r="BE181" s="18" cm="1">
        <f t="array" ref="BE181">(1+Y181)*(1+INDEX(fx_rets,$AG181,INDEX(fx_ix,1,BE$3)))-1</f>
        <v>-2.6389701369520235E-3</v>
      </c>
      <c r="BF181" s="19">
        <v>176</v>
      </c>
      <c r="BG181" s="18">
        <f t="shared" si="79"/>
        <v>1.5560833333339019E-4</v>
      </c>
      <c r="BH181" s="18">
        <f t="shared" si="80"/>
        <v>-6.1441999272611181E-3</v>
      </c>
      <c r="BI181" s="18">
        <f t="shared" si="81"/>
        <v>2.0598323831960474E-2</v>
      </c>
      <c r="BJ181" s="18">
        <f t="shared" si="82"/>
        <v>-2.6096247547889861E-3</v>
      </c>
      <c r="BK181" s="18">
        <f t="shared" si="83"/>
        <v>7.3718043228199193E-5</v>
      </c>
      <c r="BL181" s="18">
        <f t="shared" si="84"/>
        <v>-6.3563015330639905E-3</v>
      </c>
      <c r="BM181" s="18">
        <f t="shared" si="85"/>
        <v>2.0382420186884076E-2</v>
      </c>
      <c r="BN181" s="18">
        <f t="shared" si="86"/>
        <v>-2.638407357105188E-3</v>
      </c>
      <c r="BO181" s="18">
        <f t="shared" si="87"/>
        <v>-9.1058735963978066E-4</v>
      </c>
      <c r="BP181" s="18">
        <f t="shared" si="88"/>
        <v>-7.1934846986247969E-3</v>
      </c>
      <c r="BQ181" s="18">
        <f t="shared" si="89"/>
        <v>1.8601780979963234E-2</v>
      </c>
      <c r="BR181" s="18">
        <f t="shared" si="90"/>
        <v>-2.5360672825580632E-3</v>
      </c>
      <c r="BS181" s="18">
        <f t="shared" si="91"/>
        <v>-5.3606376648626108E-3</v>
      </c>
      <c r="BT181" s="18">
        <f t="shared" si="92"/>
        <v>-1.0772715657652587E-2</v>
      </c>
      <c r="BU181" s="18">
        <f t="shared" si="93"/>
        <v>1.1380424353871321E-2</v>
      </c>
      <c r="BV181" s="18">
        <f t="shared" si="94"/>
        <v>-1.6519683322311352E-3</v>
      </c>
      <c r="BW181" s="18">
        <f t="shared" si="95"/>
        <v>-3.1298013323604712E-2</v>
      </c>
      <c r="BX181" s="18">
        <f t="shared" si="96"/>
        <v>-2.3046390796116922E-2</v>
      </c>
      <c r="BY181" s="18">
        <f t="shared" si="97"/>
        <v>-1.1887716733787856E-2</v>
      </c>
      <c r="BZ181" s="18">
        <f t="shared" si="98"/>
        <v>-2.3096286016873302E-2</v>
      </c>
      <c r="CA181" s="18">
        <f t="shared" si="99"/>
        <v>1.5560833333339019E-4</v>
      </c>
      <c r="CB181" s="18">
        <f t="shared" si="100"/>
        <v>-6.127885908823516E-3</v>
      </c>
      <c r="CC181" s="18">
        <f t="shared" si="101"/>
        <v>2.0631369201791872E-2</v>
      </c>
      <c r="CD181" s="18">
        <f t="shared" si="102"/>
        <v>-2.6389701369520235E-3</v>
      </c>
      <c r="CE181" s="19">
        <v>176</v>
      </c>
      <c r="CF181" s="18">
        <f t="shared" si="107"/>
        <v>-9.1058735963978066E-4</v>
      </c>
      <c r="CG181" s="18">
        <f t="shared" si="107"/>
        <v>-9.1058735963978066E-4</v>
      </c>
      <c r="CH181" s="18">
        <f t="shared" si="107"/>
        <v>-9.1058735963978066E-4</v>
      </c>
      <c r="CI181" s="18">
        <f t="shared" si="107"/>
        <v>0</v>
      </c>
      <c r="CJ181" s="18">
        <f t="shared" si="107"/>
        <v>0</v>
      </c>
      <c r="CK181" s="24">
        <f t="shared" si="107"/>
        <v>-9.1058735963978066E-4</v>
      </c>
      <c r="CL181" s="24">
        <f t="shared" si="107"/>
        <v>0</v>
      </c>
    </row>
    <row r="182" spans="1:90" x14ac:dyDescent="0.2">
      <c r="A182" s="19">
        <v>177</v>
      </c>
      <c r="B182" s="16" cm="1">
        <f t="array" ref="B182">INDEX(asset_mu,1,B$3)+INDEX(asset_rets_norm,$A182,B$3)</f>
        <v>1.5171666666665101E-4</v>
      </c>
      <c r="C182" s="16" cm="1">
        <f t="array" ref="C182">INDEX(asset_mu,1,C$3)+INDEX(asset_rets_norm,$A182,C$3)</f>
        <v>1.0749999999994098E-4</v>
      </c>
      <c r="D182" s="16" cm="1">
        <f t="array" ref="D182">INDEX(asset_mu,1,D$3)+INDEX(asset_rets_norm,$A182,D$3)</f>
        <v>4.0989999999997955E-4</v>
      </c>
      <c r="E182" s="16" cm="1">
        <f t="array" ref="E182">INDEX(asset_mu,1,E$3)+INDEX(asset_rets_norm,$A182,E$3)</f>
        <v>9.7024999999983642E-5</v>
      </c>
      <c r="F182" s="16" cm="1">
        <f t="array" ref="F182">INDEX(asset_mu,1,F$3)+INDEX(asset_rets_norm,$A182,F$3)</f>
        <v>2.7519374130808845E-4</v>
      </c>
      <c r="G182" s="16" cm="1">
        <f t="array" ref="G182">INDEX(asset_mu,1,G$3)+INDEX(asset_rets_norm,$A182,G$3)</f>
        <v>1.4599250571816326E-4</v>
      </c>
      <c r="H182" s="16" cm="1">
        <f t="array" ref="H182">INDEX(asset_mu,1,H$3)+INDEX(asset_rets_norm,$A182,H$3)</f>
        <v>3.5681421247349084E-4</v>
      </c>
      <c r="I182" s="16" cm="1">
        <f t="array" ref="I182">INDEX(asset_mu,1,I$3)+INDEX(asset_rets_norm,$A182,I$3)</f>
        <v>1.2546809249883181E-4</v>
      </c>
      <c r="J182" s="16" cm="1">
        <f t="array" ref="J182">INDEX(asset_mu,1,J$3)+INDEX(asset_rets_norm,$A182,J$3)</f>
        <v>2.2604909853344512E-3</v>
      </c>
      <c r="K182" s="16" cm="1">
        <f t="array" ref="K182">INDEX(asset_mu,1,K$3)+INDEX(asset_rets_norm,$A182,K$3)</f>
        <v>1.3266643044900076E-3</v>
      </c>
      <c r="L182" s="16" cm="1">
        <f t="array" ref="L182">INDEX(asset_mu,1,L$3)+INDEX(asset_rets_norm,$A182,L$3)</f>
        <v>3.0236495915735408E-4</v>
      </c>
      <c r="M182" s="16" cm="1">
        <f t="array" ref="M182">INDEX(asset_mu,1,M$3)+INDEX(asset_rets_norm,$A182,M$3)</f>
        <v>2.732761687712553E-4</v>
      </c>
      <c r="N182" s="16" cm="1">
        <f t="array" ref="N182">INDEX(asset_mu,1,N$3)+INDEX(asset_rets_norm,$A182,N$3)</f>
        <v>8.9551674196405896E-3</v>
      </c>
      <c r="O182" s="16" cm="1">
        <f t="array" ref="O182">INDEX(asset_mu,1,O$3)+INDEX(asset_rets_norm,$A182,O$3)</f>
        <v>5.7204807049109066E-3</v>
      </c>
      <c r="P182" s="16" cm="1">
        <f t="array" ref="P182">INDEX(asset_mu,1,P$3)+INDEX(asset_rets_norm,$A182,P$3)</f>
        <v>1.656988038295859E-3</v>
      </c>
      <c r="Q182" s="16" cm="1">
        <f t="array" ref="Q182">INDEX(asset_mu,1,Q$3)+INDEX(asset_rets_norm,$A182,Q$3)</f>
        <v>1.1183487678544123E-3</v>
      </c>
      <c r="R182" s="16" cm="1">
        <f t="array" ref="R182">INDEX(asset_mu,1,R$3)+INDEX(asset_rets_norm,$A182,R$3)</f>
        <v>2.9749474883188281E-2</v>
      </c>
      <c r="S182" s="16" cm="1">
        <f t="array" ref="S182">INDEX(asset_mu,1,S$3)+INDEX(asset_rets_norm,$A182,S$3)</f>
        <v>6.3122618387062582E-2</v>
      </c>
      <c r="T182" s="16" cm="1">
        <f t="array" ref="T182">INDEX(asset_mu,1,T$3)+INDEX(asset_rets_norm,$A182,T$3)</f>
        <v>7.6860343088104742E-3</v>
      </c>
      <c r="U182" s="16" cm="1">
        <f t="array" ref="U182">INDEX(asset_mu,1,U$3)+INDEX(asset_rets_norm,$A182,U$3)</f>
        <v>7.9688636672576862E-2</v>
      </c>
      <c r="V182" s="16" cm="1">
        <f t="array" ref="V182">INDEX(asset_mu,1,V$3)+INDEX(asset_rets_norm,$A182,V$3)</f>
        <v>1.5171666666665101E-4</v>
      </c>
      <c r="W182" s="16" cm="1">
        <f t="array" ref="W182">INDEX(asset_mu,1,W$3)+INDEX(asset_rets_norm,$A182,W$3)</f>
        <v>1.2049999999999192E-4</v>
      </c>
      <c r="X182" s="16" cm="1">
        <f t="array" ref="X182">INDEX(asset_mu,1,X$3)+INDEX(asset_rets_norm,$A182,X$3)</f>
        <v>4.5874999999994141E-4</v>
      </c>
      <c r="Y182" s="16" cm="1">
        <f t="array" ref="Y182">INDEX(asset_mu,1,Y$3)+INDEX(asset_rets_norm,$A182,Y$3)</f>
        <v>8.2166666666772539E-5</v>
      </c>
      <c r="Z182" s="19">
        <v>177</v>
      </c>
      <c r="AA182" s="16" cm="1">
        <f t="array" ref="AA182">INDEX(fx_mu,1,AA$3)+INDEX(fx_rets_norm,$A182,AA$3)</f>
        <v>0</v>
      </c>
      <c r="AB182" s="16" cm="1">
        <f t="array" ref="AB182">INDEX(fx_mu,1,AB$3)+INDEX(fx_rets_norm,$A182,AB$3)</f>
        <v>2.3090947391893581E-2</v>
      </c>
      <c r="AC182" s="16" cm="1">
        <f t="array" ref="AC182">INDEX(fx_mu,1,AC$3)+INDEX(fx_rets_norm,$A182,AC$3)</f>
        <v>4.499343138868795E-2</v>
      </c>
      <c r="AD182" s="16" cm="1">
        <f t="array" ref="AD182">INDEX(fx_mu,1,AD$3)+INDEX(fx_rets_norm,$A182,AD$3)</f>
        <v>-7.6933412305355366E-4</v>
      </c>
      <c r="AE182" s="19">
        <v>177</v>
      </c>
      <c r="AF182" s="16">
        <f t="shared" si="78"/>
        <v>0</v>
      </c>
      <c r="AG182" s="19">
        <v>177</v>
      </c>
      <c r="AH182" s="18" cm="1">
        <f t="array" ref="AH182">(1+B182)*(1+INDEX(fx_rets,$AG182,INDEX(fx_ix,1,AH$3)))-1</f>
        <v>1.5171666666669026E-4</v>
      </c>
      <c r="AI182" s="18" cm="1">
        <f t="array" ref="AI182">(1+C182)*(1+INDEX(fx_rets,$AG182,INDEX(fx_ix,1,AI$3)))-1</f>
        <v>2.3200929668738102E-2</v>
      </c>
      <c r="AJ182" s="18" cm="1">
        <f t="array" ref="AJ182">(1+D182)*(1+INDEX(fx_rets,$AG182,INDEX(fx_ix,1,AJ$3)))-1</f>
        <v>4.5421774196214182E-2</v>
      </c>
      <c r="AK182" s="18" cm="1">
        <f t="array" ref="AK182">(1+E182)*(1+INDEX(fx_rets,$AG182,INDEX(fx_ix,1,AK$3)))-1</f>
        <v>-6.7238376769673813E-4</v>
      </c>
      <c r="AL182" s="18" cm="1">
        <f t="array" ref="AL182">(1+F182)*(1+INDEX(fx_rets,$AG182,INDEX(fx_ix,1,AL$3)))-1</f>
        <v>2.751937413081329E-4</v>
      </c>
      <c r="AM182" s="18" cm="1">
        <f t="array" ref="AM182">(1+G182)*(1+INDEX(fx_rets,$AG182,INDEX(fx_ix,1,AM$3)))-1</f>
        <v>2.3240311002880931E-2</v>
      </c>
      <c r="AN182" s="18" cm="1">
        <f t="array" ref="AN182">(1+H182)*(1+INDEX(fx_rets,$AG182,INDEX(fx_ix,1,AN$3)))-1</f>
        <v>4.5366299896948847E-2</v>
      </c>
      <c r="AO182" s="18" cm="1">
        <f t="array" ref="AO182">(1+I182)*(1+INDEX(fx_rets,$AG182,INDEX(fx_ix,1,AO$3)))-1</f>
        <v>-6.4396255743959241E-4</v>
      </c>
      <c r="AP182" s="18" cm="1">
        <f t="array" ref="AP182">(1+J182)*(1+INDEX(fx_rets,$AG182,INDEX(fx_ix,1,AP$3)))-1</f>
        <v>2.2604909853345401E-3</v>
      </c>
      <c r="AQ182" s="18" cm="1">
        <f t="array" ref="AQ182">(1+K182)*(1+INDEX(fx_rets,$AG182,INDEX(fx_ix,1,AQ$3)))-1</f>
        <v>2.4448245632045396E-2</v>
      </c>
      <c r="AR182" s="18" cm="1">
        <f t="array" ref="AR182">(1+L182)*(1+INDEX(fx_rets,$AG182,INDEX(fx_ix,1,AR$3)))-1</f>
        <v>4.5309400784889542E-2</v>
      </c>
      <c r="AS182" s="18" cm="1">
        <f t="array" ref="AS182">(1+M182)*(1+INDEX(fx_rets,$AG182,INDEX(fx_ix,1,AS$3)))-1</f>
        <v>-4.9626819496406682E-4</v>
      </c>
      <c r="AT182" s="18" cm="1">
        <f t="array" ref="AT182">(1+N182)*(1+INDEX(fx_rets,$AG182,INDEX(fx_ix,1,AT$3)))-1</f>
        <v>8.9551674196406417E-3</v>
      </c>
      <c r="AU182" s="18" cm="1">
        <f t="array" ref="AU182">(1+O182)*(1+INDEX(fx_rets,$AG182,INDEX(fx_ix,1,AU$3)))-1</f>
        <v>2.8943519415818075E-2</v>
      </c>
      <c r="AV182" s="18" cm="1">
        <f t="array" ref="AV182">(1+P182)*(1+INDEX(fx_rets,$AG182,INDEX(fx_ix,1,AV$3)))-1</f>
        <v>4.6724973004596881E-2</v>
      </c>
      <c r="AW182" s="18" cm="1">
        <f t="array" ref="AW182">(1+Q182)*(1+INDEX(fx_rets,$AG182,INDEX(fx_ix,1,AW$3)))-1</f>
        <v>3.481542609322652E-4</v>
      </c>
      <c r="AX182" s="18" cm="1">
        <f t="array" ref="AX182">(1+R182)*(1+INDEX(fx_rets,$AG182,INDEX(fx_ix,1,AX$3)))-1</f>
        <v>2.9749474883188354E-2</v>
      </c>
      <c r="AY182" s="18" cm="1">
        <f t="array" ref="AY182">(1+S182)*(1+INDEX(fx_rets,$AG182,INDEX(fx_ix,1,AY$3)))-1</f>
        <v>8.7671126839370395E-2</v>
      </c>
      <c r="AZ182" s="18" cm="1">
        <f t="array" ref="AZ182">(1+T182)*(1+INDEX(fx_rets,$AG182,INDEX(fx_ix,1,AZ$3)))-1</f>
        <v>5.3025286754823098E-2</v>
      </c>
      <c r="BA182" s="18" cm="1">
        <f t="array" ref="BA182">(1+U182)*(1+INDEX(fx_rets,$AG182,INDEX(fx_ix,1,BA$3)))-1</f>
        <v>7.8857995362111355E-2</v>
      </c>
      <c r="BB182" s="18" cm="1">
        <f t="array" ref="BB182">(1+V182)*(1+INDEX(fx_rets,$AG182,INDEX(fx_ix,1,BB$3)))-1</f>
        <v>1.5171666666669026E-4</v>
      </c>
      <c r="BC182" s="18" cm="1">
        <f t="array" ref="BC182">(1+W182)*(1+INDEX(fx_rets,$AG182,INDEX(fx_ix,1,BC$3)))-1</f>
        <v>2.3214229851054258E-2</v>
      </c>
      <c r="BD182" s="18" cm="1">
        <f t="array" ref="BD182">(1+X182)*(1+INDEX(fx_rets,$AG182,INDEX(fx_ix,1,BD$3)))-1</f>
        <v>4.5472822125337542E-2</v>
      </c>
      <c r="BE182" s="18" cm="1">
        <f t="array" ref="BE182">(1+Y182)*(1+INDEX(fx_rets,$AG182,INDEX(fx_ix,1,BE$3)))-1</f>
        <v>-6.8723067000719951E-4</v>
      </c>
      <c r="BF182" s="19">
        <v>177</v>
      </c>
      <c r="BG182" s="18">
        <f t="shared" si="79"/>
        <v>1.5171666666669026E-4</v>
      </c>
      <c r="BH182" s="18">
        <f t="shared" si="80"/>
        <v>2.3200929668738102E-2</v>
      </c>
      <c r="BI182" s="18">
        <f t="shared" si="81"/>
        <v>4.5421774196214182E-2</v>
      </c>
      <c r="BJ182" s="18">
        <f t="shared" si="82"/>
        <v>-6.7238376769673813E-4</v>
      </c>
      <c r="BK182" s="18">
        <f t="shared" si="83"/>
        <v>2.751937413081329E-4</v>
      </c>
      <c r="BL182" s="18">
        <f t="shared" si="84"/>
        <v>2.3240311002880931E-2</v>
      </c>
      <c r="BM182" s="18">
        <f t="shared" si="85"/>
        <v>4.5366299896948847E-2</v>
      </c>
      <c r="BN182" s="18">
        <f t="shared" si="86"/>
        <v>-6.4396255743959241E-4</v>
      </c>
      <c r="BO182" s="18">
        <f t="shared" si="87"/>
        <v>2.2604909853345401E-3</v>
      </c>
      <c r="BP182" s="18">
        <f t="shared" si="88"/>
        <v>2.4448245632045396E-2</v>
      </c>
      <c r="BQ182" s="18">
        <f t="shared" si="89"/>
        <v>4.5309400784889542E-2</v>
      </c>
      <c r="BR182" s="18">
        <f t="shared" si="90"/>
        <v>-4.9626819496406682E-4</v>
      </c>
      <c r="BS182" s="18">
        <f t="shared" si="91"/>
        <v>8.9551674196406417E-3</v>
      </c>
      <c r="BT182" s="18">
        <f t="shared" si="92"/>
        <v>2.8943519415818075E-2</v>
      </c>
      <c r="BU182" s="18">
        <f t="shared" si="93"/>
        <v>4.6724973004596881E-2</v>
      </c>
      <c r="BV182" s="18">
        <f t="shared" si="94"/>
        <v>3.481542609322652E-4</v>
      </c>
      <c r="BW182" s="18">
        <f t="shared" si="95"/>
        <v>2.9749474883188354E-2</v>
      </c>
      <c r="BX182" s="18">
        <f t="shared" si="96"/>
        <v>8.7671126839370395E-2</v>
      </c>
      <c r="BY182" s="18">
        <f t="shared" si="97"/>
        <v>5.3025286754823098E-2</v>
      </c>
      <c r="BZ182" s="18">
        <f t="shared" si="98"/>
        <v>7.8857995362111355E-2</v>
      </c>
      <c r="CA182" s="18">
        <f t="shared" si="99"/>
        <v>1.5171666666669026E-4</v>
      </c>
      <c r="CB182" s="18">
        <f t="shared" si="100"/>
        <v>2.3214229851054258E-2</v>
      </c>
      <c r="CC182" s="18">
        <f t="shared" si="101"/>
        <v>4.5472822125337542E-2</v>
      </c>
      <c r="CD182" s="18">
        <f t="shared" si="102"/>
        <v>-6.8723067000719951E-4</v>
      </c>
      <c r="CE182" s="19">
        <v>177</v>
      </c>
      <c r="CF182" s="18">
        <f t="shared" si="107"/>
        <v>2.2604909853345401E-3</v>
      </c>
      <c r="CG182" s="18">
        <f t="shared" si="107"/>
        <v>2.2604909853345401E-3</v>
      </c>
      <c r="CH182" s="18">
        <f t="shared" si="107"/>
        <v>2.2604909853345401E-3</v>
      </c>
      <c r="CI182" s="18">
        <f t="shared" si="107"/>
        <v>0</v>
      </c>
      <c r="CJ182" s="18">
        <f t="shared" si="107"/>
        <v>0</v>
      </c>
      <c r="CK182" s="24">
        <f t="shared" si="107"/>
        <v>2.2604909853345401E-3</v>
      </c>
      <c r="CL182" s="24">
        <f t="shared" si="107"/>
        <v>0</v>
      </c>
    </row>
    <row r="183" spans="1:90" x14ac:dyDescent="0.2">
      <c r="A183" s="19">
        <v>178</v>
      </c>
      <c r="B183" s="16" cm="1">
        <f t="array" ref="B183">INDEX(asset_mu,1,B$3)+INDEX(asset_rets_norm,$A183,B$3)</f>
        <v>1.4904166666665107E-4</v>
      </c>
      <c r="C183" s="16" cm="1">
        <f t="array" ref="C183">INDEX(asset_mu,1,C$3)+INDEX(asset_rets_norm,$A183,C$3)</f>
        <v>1.066666666666076E-4</v>
      </c>
      <c r="D183" s="16" cm="1">
        <f t="array" ref="D183">INDEX(asset_mu,1,D$3)+INDEX(asset_rets_norm,$A183,D$3)</f>
        <v>4.0937499999997963E-4</v>
      </c>
      <c r="E183" s="16" cm="1">
        <f t="array" ref="E183">INDEX(asset_mu,1,E$3)+INDEX(asset_rets_norm,$A183,E$3)</f>
        <v>9.5833333333316978E-5</v>
      </c>
      <c r="F183" s="16" cm="1">
        <f t="array" ref="F183">INDEX(asset_mu,1,F$3)+INDEX(asset_rets_norm,$A183,F$3)</f>
        <v>-5.8953863688859841E-5</v>
      </c>
      <c r="G183" s="16" cm="1">
        <f t="array" ref="G183">INDEX(asset_mu,1,G$3)+INDEX(asset_rets_norm,$A183,G$3)</f>
        <v>4.170605571922727E-5</v>
      </c>
      <c r="H183" s="16" cm="1">
        <f t="array" ref="H183">INDEX(asset_mu,1,H$3)+INDEX(asset_rets_norm,$A183,H$3)</f>
        <v>4.5055192610956815E-4</v>
      </c>
      <c r="I183" s="16" cm="1">
        <f t="array" ref="I183">INDEX(asset_mu,1,I$3)+INDEX(asset_rets_norm,$A183,I$3)</f>
        <v>7.7201447527125623E-5</v>
      </c>
      <c r="J183" s="16" cm="1">
        <f t="array" ref="J183">INDEX(asset_mu,1,J$3)+INDEX(asset_rets_norm,$A183,J$3)</f>
        <v>1.0262168533271775E-3</v>
      </c>
      <c r="K183" s="16" cm="1">
        <f t="array" ref="K183">INDEX(asset_mu,1,K$3)+INDEX(asset_rets_norm,$A183,K$3)</f>
        <v>8.1195104154672937E-4</v>
      </c>
      <c r="L183" s="16" cm="1">
        <f t="array" ref="L183">INDEX(asset_mu,1,L$3)+INDEX(asset_rets_norm,$A183,L$3)</f>
        <v>1.314502465467039E-3</v>
      </c>
      <c r="M183" s="16" cm="1">
        <f t="array" ref="M183">INDEX(asset_mu,1,M$3)+INDEX(asset_rets_norm,$A183,M$3)</f>
        <v>1.649518546774558E-4</v>
      </c>
      <c r="N183" s="16" cm="1">
        <f t="array" ref="N183">INDEX(asset_mu,1,N$3)+INDEX(asset_rets_norm,$A183,N$3)</f>
        <v>4.4713180586508127E-3</v>
      </c>
      <c r="O183" s="16" cm="1">
        <f t="array" ref="O183">INDEX(asset_mu,1,O$3)+INDEX(asset_rets_norm,$A183,O$3)</f>
        <v>4.2680422258873632E-3</v>
      </c>
      <c r="P183" s="16" cm="1">
        <f t="array" ref="P183">INDEX(asset_mu,1,P$3)+INDEX(asset_rets_norm,$A183,P$3)</f>
        <v>3.6180230721215788E-3</v>
      </c>
      <c r="Q183" s="16" cm="1">
        <f t="array" ref="Q183">INDEX(asset_mu,1,Q$3)+INDEX(asset_rets_norm,$A183,Q$3)</f>
        <v>1.015188633023053E-3</v>
      </c>
      <c r="R183" s="16" cm="1">
        <f t="array" ref="R183">INDEX(asset_mu,1,R$3)+INDEX(asset_rets_norm,$A183,R$3)</f>
        <v>4.4595759864410819E-2</v>
      </c>
      <c r="S183" s="16" cm="1">
        <f t="array" ref="S183">INDEX(asset_mu,1,S$3)+INDEX(asset_rets_norm,$A183,S$3)</f>
        <v>6.0418574909700387E-2</v>
      </c>
      <c r="T183" s="16" cm="1">
        <f t="array" ref="T183">INDEX(asset_mu,1,T$3)+INDEX(asset_rets_norm,$A183,T$3)</f>
        <v>4.1659058342179575E-2</v>
      </c>
      <c r="U183" s="16" cm="1">
        <f t="array" ref="U183">INDEX(asset_mu,1,U$3)+INDEX(asset_rets_norm,$A183,U$3)</f>
        <v>-8.8448927074252833E-3</v>
      </c>
      <c r="V183" s="16" cm="1">
        <f t="array" ref="V183">INDEX(asset_mu,1,V$3)+INDEX(asset_rets_norm,$A183,V$3)</f>
        <v>1.4904166666665107E-4</v>
      </c>
      <c r="W183" s="16" cm="1">
        <f t="array" ref="W183">INDEX(asset_mu,1,W$3)+INDEX(asset_rets_norm,$A183,W$3)</f>
        <v>1.3374999999999195E-4</v>
      </c>
      <c r="X183" s="16" cm="1">
        <f t="array" ref="X183">INDEX(asset_mu,1,X$3)+INDEX(asset_rets_norm,$A183,X$3)</f>
        <v>4.4524999999994135E-4</v>
      </c>
      <c r="Y183" s="16" cm="1">
        <f t="array" ref="Y183">INDEX(asset_mu,1,Y$3)+INDEX(asset_rets_norm,$A183,Y$3)</f>
        <v>3.9916666666772543E-5</v>
      </c>
      <c r="Z183" s="19">
        <v>178</v>
      </c>
      <c r="AA183" s="16" cm="1">
        <f t="array" ref="AA183">INDEX(fx_mu,1,AA$3)+INDEX(fx_rets_norm,$A183,AA$3)</f>
        <v>0</v>
      </c>
      <c r="AB183" s="16" cm="1">
        <f t="array" ref="AB183">INDEX(fx_mu,1,AB$3)+INDEX(fx_rets_norm,$A183,AB$3)</f>
        <v>4.1717718448432209E-3</v>
      </c>
      <c r="AC183" s="16" cm="1">
        <f t="array" ref="AC183">INDEX(fx_mu,1,AC$3)+INDEX(fx_rets_norm,$A183,AC$3)</f>
        <v>-8.3375672164461775E-3</v>
      </c>
      <c r="AD183" s="16" cm="1">
        <f t="array" ref="AD183">INDEX(fx_mu,1,AD$3)+INDEX(fx_rets_norm,$A183,AD$3)</f>
        <v>-6.6673566422590183E-4</v>
      </c>
      <c r="AE183" s="19">
        <v>178</v>
      </c>
      <c r="AF183" s="16">
        <f t="shared" si="78"/>
        <v>0</v>
      </c>
      <c r="AG183" s="19">
        <v>178</v>
      </c>
      <c r="AH183" s="18" cm="1">
        <f t="array" ref="AH183">(1+B183)*(1+INDEX(fx_rets,$AG183,INDEX(fx_ix,1,AH$3)))-1</f>
        <v>1.4904166666673824E-4</v>
      </c>
      <c r="AI183" s="18" cm="1">
        <f t="array" ref="AI183">(1+C183)*(1+INDEX(fx_rets,$AG183,INDEX(fx_ix,1,AI$3)))-1</f>
        <v>4.2788835005067583E-3</v>
      </c>
      <c r="AJ183" s="18" cm="1">
        <f t="array" ref="AJ183">(1+D183)*(1+INDEX(fx_rets,$AG183,INDEX(fx_ix,1,AJ$3)))-1</f>
        <v>-7.9316054080253995E-3</v>
      </c>
      <c r="AK183" s="18" cm="1">
        <f t="array" ref="AK183">(1+E183)*(1+INDEX(fx_rets,$AG183,INDEX(fx_ix,1,AK$3)))-1</f>
        <v>-5.7096622639363215E-4</v>
      </c>
      <c r="AL183" s="18" cm="1">
        <f t="array" ref="AL183">(1+F183)*(1+INDEX(fx_rets,$AG183,INDEX(fx_ix,1,AL$3)))-1</f>
        <v>-5.8953863688815389E-5</v>
      </c>
      <c r="AM183" s="18" cm="1">
        <f t="array" ref="AM183">(1+G183)*(1+INDEX(fx_rets,$AG183,INDEX(fx_ix,1,AM$3)))-1</f>
        <v>4.2136518887114782E-3</v>
      </c>
      <c r="AN183" s="18" cm="1">
        <f t="array" ref="AN183">(1+H183)*(1+INDEX(fx_rets,$AG183,INDEX(fx_ix,1,AN$3)))-1</f>
        <v>-7.8907717973051295E-3</v>
      </c>
      <c r="AO183" s="18" cm="1">
        <f t="array" ref="AO183">(1+I183)*(1+INDEX(fx_rets,$AG183,INDEX(fx_ix,1,AO$3)))-1</f>
        <v>-5.8958568965716829E-4</v>
      </c>
      <c r="AP183" s="18" cm="1">
        <f t="array" ref="AP183">(1+J183)*(1+INDEX(fx_rets,$AG183,INDEX(fx_ix,1,AP$3)))-1</f>
        <v>1.0262168533272664E-3</v>
      </c>
      <c r="AQ183" s="18" cm="1">
        <f t="array" ref="AQ183">(1+K183)*(1+INDEX(fx_rets,$AG183,INDEX(fx_ix,1,AQ$3)))-1</f>
        <v>4.9871101608844892E-3</v>
      </c>
      <c r="AR183" s="18" cm="1">
        <f t="array" ref="AR183">(1+L183)*(1+INDEX(fx_rets,$AG183,INDEX(fx_ix,1,AR$3)))-1</f>
        <v>-7.0340245036411009E-3</v>
      </c>
      <c r="AS183" s="18" cm="1">
        <f t="array" ref="AS183">(1+M183)*(1+INDEX(fx_rets,$AG183,INDEX(fx_ix,1,AS$3)))-1</f>
        <v>-5.0189378883291891E-4</v>
      </c>
      <c r="AT183" s="18" cm="1">
        <f t="array" ref="AT183">(1+N183)*(1+INDEX(fx_rets,$AG183,INDEX(fx_ix,1,AT$3)))-1</f>
        <v>4.4713180586508638E-3</v>
      </c>
      <c r="AU183" s="18" cm="1">
        <f t="array" ref="AU183">(1+O183)*(1+INDEX(fx_rets,$AG183,INDEX(fx_ix,1,AU$3)))-1</f>
        <v>8.4576193691212609E-3</v>
      </c>
      <c r="AV183" s="18" cm="1">
        <f t="array" ref="AV183">(1+P183)*(1+INDEX(fx_rets,$AG183,INDEX(fx_ix,1,AV$3)))-1</f>
        <v>-4.7497096548789752E-3</v>
      </c>
      <c r="AW183" s="18" cm="1">
        <f t="array" ref="AW183">(1+Q183)*(1+INDEX(fx_rets,$AG183,INDEX(fx_ix,1,AW$3)))-1</f>
        <v>3.4777610632952261E-4</v>
      </c>
      <c r="AX183" s="18" cm="1">
        <f t="array" ref="AX183">(1+R183)*(1+INDEX(fx_rets,$AG183,INDEX(fx_ix,1,AX$3)))-1</f>
        <v>4.4595759864410889E-2</v>
      </c>
      <c r="AY183" s="18" cm="1">
        <f t="array" ref="AY183">(1+S183)*(1+INDEX(fx_rets,$AG183,INDEX(fx_ix,1,AY$3)))-1</f>
        <v>6.48423992642575E-2</v>
      </c>
      <c r="AZ183" s="18" cm="1">
        <f t="array" ref="AZ183">(1+T183)*(1+INDEX(fx_rets,$AG183,INDEX(fx_ix,1,AZ$3)))-1</f>
        <v>3.2974155926631665E-2</v>
      </c>
      <c r="BA183" s="18" cm="1">
        <f t="array" ref="BA183">(1+U183)*(1+INDEX(fx_rets,$AG183,INDEX(fx_ix,1,BA$3)))-1</f>
        <v>-9.5057311662368749E-3</v>
      </c>
      <c r="BB183" s="18" cm="1">
        <f t="array" ref="BB183">(1+V183)*(1+INDEX(fx_rets,$AG183,INDEX(fx_ix,1,BB$3)))-1</f>
        <v>1.4904166666673824E-4</v>
      </c>
      <c r="BC183" s="18" cm="1">
        <f t="array" ref="BC183">(1+W183)*(1+INDEX(fx_rets,$AG183,INDEX(fx_ix,1,BC$3)))-1</f>
        <v>4.3060798193275129E-3</v>
      </c>
      <c r="BD183" s="18" cm="1">
        <f t="array" ref="BD183">(1+X183)*(1+INDEX(fx_rets,$AG183,INDEX(fx_ix,1,BD$3)))-1</f>
        <v>-7.8960295182494145E-3</v>
      </c>
      <c r="BE183" s="18" cm="1">
        <f t="array" ref="BE183">(1+Y183)*(1+INDEX(fx_rets,$AG183,INDEX(fx_ix,1,BE$3)))-1</f>
        <v>-6.2684561142445361E-4</v>
      </c>
      <c r="BF183" s="19">
        <v>178</v>
      </c>
      <c r="BG183" s="18">
        <f t="shared" si="79"/>
        <v>1.4904166666673824E-4</v>
      </c>
      <c r="BH183" s="18">
        <f t="shared" si="80"/>
        <v>4.2788835005067583E-3</v>
      </c>
      <c r="BI183" s="18">
        <f t="shared" si="81"/>
        <v>-7.9316054080253995E-3</v>
      </c>
      <c r="BJ183" s="18">
        <f t="shared" si="82"/>
        <v>-5.7096622639363215E-4</v>
      </c>
      <c r="BK183" s="18">
        <f t="shared" si="83"/>
        <v>-5.8953863688815389E-5</v>
      </c>
      <c r="BL183" s="18">
        <f t="shared" si="84"/>
        <v>4.2136518887114782E-3</v>
      </c>
      <c r="BM183" s="18">
        <f t="shared" si="85"/>
        <v>-7.8907717973051295E-3</v>
      </c>
      <c r="BN183" s="18">
        <f t="shared" si="86"/>
        <v>-5.8958568965716829E-4</v>
      </c>
      <c r="BO183" s="18">
        <f t="shared" si="87"/>
        <v>1.0262168533272664E-3</v>
      </c>
      <c r="BP183" s="18">
        <f t="shared" si="88"/>
        <v>4.9871101608844892E-3</v>
      </c>
      <c r="BQ183" s="18">
        <f t="shared" si="89"/>
        <v>-7.0340245036411009E-3</v>
      </c>
      <c r="BR183" s="18">
        <f t="shared" si="90"/>
        <v>-5.0189378883291891E-4</v>
      </c>
      <c r="BS183" s="18">
        <f t="shared" si="91"/>
        <v>4.4713180586508638E-3</v>
      </c>
      <c r="BT183" s="18">
        <f t="shared" si="92"/>
        <v>8.4576193691212609E-3</v>
      </c>
      <c r="BU183" s="18">
        <f t="shared" si="93"/>
        <v>-4.7497096548789752E-3</v>
      </c>
      <c r="BV183" s="18">
        <f t="shared" si="94"/>
        <v>3.4777610632952261E-4</v>
      </c>
      <c r="BW183" s="18">
        <f t="shared" si="95"/>
        <v>4.4595759864410889E-2</v>
      </c>
      <c r="BX183" s="18">
        <f t="shared" si="96"/>
        <v>6.48423992642575E-2</v>
      </c>
      <c r="BY183" s="18">
        <f t="shared" si="97"/>
        <v>3.2974155926631665E-2</v>
      </c>
      <c r="BZ183" s="18">
        <f t="shared" si="98"/>
        <v>-9.5057311662368749E-3</v>
      </c>
      <c r="CA183" s="18">
        <f t="shared" si="99"/>
        <v>1.4904166666673824E-4</v>
      </c>
      <c r="CB183" s="18">
        <f t="shared" si="100"/>
        <v>4.3060798193275129E-3</v>
      </c>
      <c r="CC183" s="18">
        <f t="shared" si="101"/>
        <v>-7.8960295182494145E-3</v>
      </c>
      <c r="CD183" s="18">
        <f t="shared" si="102"/>
        <v>-6.2684561142445361E-4</v>
      </c>
      <c r="CE183" s="19">
        <v>178</v>
      </c>
      <c r="CF183" s="18">
        <f t="shared" si="107"/>
        <v>1.0262168533272664E-3</v>
      </c>
      <c r="CG183" s="18">
        <f t="shared" si="107"/>
        <v>1.0262168533272664E-3</v>
      </c>
      <c r="CH183" s="18">
        <f t="shared" si="107"/>
        <v>1.0262168533272664E-3</v>
      </c>
      <c r="CI183" s="18">
        <f t="shared" si="107"/>
        <v>0</v>
      </c>
      <c r="CJ183" s="18">
        <f t="shared" si="107"/>
        <v>0</v>
      </c>
      <c r="CK183" s="24">
        <f t="shared" si="107"/>
        <v>1.0262168533272664E-3</v>
      </c>
      <c r="CL183" s="24">
        <f t="shared" si="107"/>
        <v>0</v>
      </c>
    </row>
    <row r="184" spans="1:90" x14ac:dyDescent="0.2">
      <c r="A184" s="19">
        <v>179</v>
      </c>
      <c r="B184" s="16" cm="1">
        <f t="array" ref="B184">INDEX(asset_mu,1,B$3)+INDEX(asset_rets_norm,$A184,B$3)</f>
        <v>1.3999999999998432E-4</v>
      </c>
      <c r="C184" s="16" cm="1">
        <f t="array" ref="C184">INDEX(asset_mu,1,C$3)+INDEX(asset_rets_norm,$A184,C$3)</f>
        <v>1.0833333333327435E-4</v>
      </c>
      <c r="D184" s="16" cm="1">
        <f t="array" ref="D184">INDEX(asset_mu,1,D$3)+INDEX(asset_rets_norm,$A184,D$3)</f>
        <v>4.0650833333331308E-4</v>
      </c>
      <c r="E184" s="16" cm="1">
        <f t="array" ref="E184">INDEX(asset_mu,1,E$3)+INDEX(asset_rets_norm,$A184,E$3)</f>
        <v>9.1074999999983647E-5</v>
      </c>
      <c r="F184" s="16" cm="1">
        <f t="array" ref="F184">INDEX(asset_mu,1,F$3)+INDEX(asset_rets_norm,$A184,F$3)</f>
        <v>-3.4391781346943028E-5</v>
      </c>
      <c r="G184" s="16" cm="1">
        <f t="array" ref="G184">INDEX(asset_mu,1,G$3)+INDEX(asset_rets_norm,$A184,G$3)</f>
        <v>2.7802877597783455E-5</v>
      </c>
      <c r="H184" s="16" cm="1">
        <f t="array" ref="H184">INDEX(asset_mu,1,H$3)+INDEX(asset_rets_norm,$A184,H$3)</f>
        <v>2.45029690981724E-17</v>
      </c>
      <c r="I184" s="16" cm="1">
        <f t="array" ref="I184">INDEX(asset_mu,1,I$3)+INDEX(asset_rets_norm,$A184,I$3)</f>
        <v>9.6494359904581074E-5</v>
      </c>
      <c r="J184" s="16" cm="1">
        <f t="array" ref="J184">INDEX(asset_mu,1,J$3)+INDEX(asset_rets_norm,$A184,J$3)</f>
        <v>9.3212759439977857E-4</v>
      </c>
      <c r="K184" s="16" cm="1">
        <f t="array" ref="K184">INDEX(asset_mu,1,K$3)+INDEX(asset_rets_norm,$A184,K$3)</f>
        <v>5.0157599013299337E-4</v>
      </c>
      <c r="L184" s="16" cm="1">
        <f t="array" ref="L184">INDEX(asset_mu,1,L$3)+INDEX(asset_rets_norm,$A184,L$3)</f>
        <v>-1.7957796083035603E-4</v>
      </c>
      <c r="M184" s="16" cm="1">
        <f t="array" ref="M184">INDEX(asset_mu,1,M$3)+INDEX(asset_rets_norm,$A184,M$3)</f>
        <v>3.5561877667166501E-4</v>
      </c>
      <c r="N184" s="16" cm="1">
        <f t="array" ref="N184">INDEX(asset_mu,1,N$3)+INDEX(asset_rets_norm,$A184,N$3)</f>
        <v>1.5463705882447542E-3</v>
      </c>
      <c r="O184" s="16" cm="1">
        <f t="array" ref="O184">INDEX(asset_mu,1,O$3)+INDEX(asset_rets_norm,$A184,O$3)</f>
        <v>5.8340150064980969E-4</v>
      </c>
      <c r="P184" s="16" cm="1">
        <f t="array" ref="P184">INDEX(asset_mu,1,P$3)+INDEX(asset_rets_norm,$A184,P$3)</f>
        <v>-1.5343880811703233E-3</v>
      </c>
      <c r="Q184" s="16" cm="1">
        <f t="array" ref="Q184">INDEX(asset_mu,1,Q$3)+INDEX(asset_rets_norm,$A184,Q$3)</f>
        <v>9.3976130062975655E-4</v>
      </c>
      <c r="R184" s="16" cm="1">
        <f t="array" ref="R184">INDEX(asset_mu,1,R$3)+INDEX(asset_rets_norm,$A184,R$3)</f>
        <v>2.8049460871941417E-2</v>
      </c>
      <c r="S184" s="16" cm="1">
        <f t="array" ref="S184">INDEX(asset_mu,1,S$3)+INDEX(asset_rets_norm,$A184,S$3)</f>
        <v>6.0920158411970193E-3</v>
      </c>
      <c r="T184" s="16" cm="1">
        <f t="array" ref="T184">INDEX(asset_mu,1,T$3)+INDEX(asset_rets_norm,$A184,T$3)</f>
        <v>-1.2012306449001376E-2</v>
      </c>
      <c r="U184" s="16" cm="1">
        <f t="array" ref="U184">INDEX(asset_mu,1,U$3)+INDEX(asset_rets_norm,$A184,U$3)</f>
        <v>9.3099915270443701E-2</v>
      </c>
      <c r="V184" s="16" cm="1">
        <f t="array" ref="V184">INDEX(asset_mu,1,V$3)+INDEX(asset_rets_norm,$A184,V$3)</f>
        <v>1.3999999999998432E-4</v>
      </c>
      <c r="W184" s="16" cm="1">
        <f t="array" ref="W184">INDEX(asset_mu,1,W$3)+INDEX(asset_rets_norm,$A184,W$3)</f>
        <v>1.3641666666665861E-4</v>
      </c>
      <c r="X184" s="16" cm="1">
        <f t="array" ref="X184">INDEX(asset_mu,1,X$3)+INDEX(asset_rets_norm,$A184,X$3)</f>
        <v>4.2824999999994148E-4</v>
      </c>
      <c r="Y184" s="16" cm="1">
        <f t="array" ref="Y184">INDEX(asset_mu,1,Y$3)+INDEX(asset_rets_norm,$A184,Y$3)</f>
        <v>5.5666666666772546E-5</v>
      </c>
      <c r="Z184" s="19">
        <v>179</v>
      </c>
      <c r="AA184" s="16" cm="1">
        <f t="array" ref="AA184">INDEX(fx_mu,1,AA$3)+INDEX(fx_rets_norm,$A184,AA$3)</f>
        <v>0</v>
      </c>
      <c r="AB184" s="16" cm="1">
        <f t="array" ref="AB184">INDEX(fx_mu,1,AB$3)+INDEX(fx_rets_norm,$A184,AB$3)</f>
        <v>5.0458555089331208E-4</v>
      </c>
      <c r="AC184" s="16" cm="1">
        <f t="array" ref="AC184">INDEX(fx_mu,1,AC$3)+INDEX(fx_rets_norm,$A184,AC$3)</f>
        <v>2.1262638580248357E-2</v>
      </c>
      <c r="AD184" s="16" cm="1">
        <f t="array" ref="AD184">INDEX(fx_mu,1,AD$3)+INDEX(fx_rets_norm,$A184,AD$3)</f>
        <v>-3.957992167664124E-2</v>
      </c>
      <c r="AE184" s="19">
        <v>179</v>
      </c>
      <c r="AF184" s="16">
        <f t="shared" si="78"/>
        <v>0</v>
      </c>
      <c r="AG184" s="19">
        <v>179</v>
      </c>
      <c r="AH184" s="18" cm="1">
        <f t="array" ref="AH184">(1+B184)*(1+INDEX(fx_rets,$AG184,INDEX(fx_ix,1,AH$3)))-1</f>
        <v>1.4000000000002899E-4</v>
      </c>
      <c r="AI184" s="18" cm="1">
        <f t="array" ref="AI184">(1+C184)*(1+INDEX(fx_rets,$AG184,INDEX(fx_ix,1,AI$3)))-1</f>
        <v>6.1297354766143286E-4</v>
      </c>
      <c r="AJ184" s="18" cm="1">
        <f t="array" ref="AJ184">(1+D184)*(1+INDEX(fx_rets,$AG184,INDEX(fx_ix,1,AJ$3)))-1</f>
        <v>2.1677790353353155E-2</v>
      </c>
      <c r="AK184" s="18" cm="1">
        <f t="array" ref="AK184">(1+E184)*(1+INDEX(fx_rets,$AG184,INDEX(fx_ix,1,AK$3)))-1</f>
        <v>-3.9492451418007946E-2</v>
      </c>
      <c r="AL184" s="18" cm="1">
        <f t="array" ref="AL184">(1+F184)*(1+INDEX(fx_rets,$AG184,INDEX(fx_ix,1,AL$3)))-1</f>
        <v>-3.4391781346898576E-5</v>
      </c>
      <c r="AM184" s="18" cm="1">
        <f t="array" ref="AM184">(1+G184)*(1+INDEX(fx_rets,$AG184,INDEX(fx_ix,1,AM$3)))-1</f>
        <v>5.3240245742136594E-4</v>
      </c>
      <c r="AN184" s="18" cm="1">
        <f t="array" ref="AN184">(1+H184)*(1+INDEX(fx_rets,$AG184,INDEX(fx_ix,1,AN$3)))-1</f>
        <v>2.126263858024835E-2</v>
      </c>
      <c r="AO184" s="18" cm="1">
        <f t="array" ref="AO184">(1+I184)*(1+INDEX(fx_rets,$AG184,INDEX(fx_ix,1,AO$3)))-1</f>
        <v>-3.9487246555943822E-2</v>
      </c>
      <c r="AP184" s="18" cm="1">
        <f t="array" ref="AP184">(1+J184)*(1+INDEX(fx_rets,$AG184,INDEX(fx_ix,1,AP$3)))-1</f>
        <v>9.3212759439986748E-4</v>
      </c>
      <c r="AQ184" s="18" cm="1">
        <f t="array" ref="AQ184">(1+K184)*(1+INDEX(fx_rets,$AG184,INDEX(fx_ix,1,AQ$3)))-1</f>
        <v>1.006414629023622E-3</v>
      </c>
      <c r="AR184" s="18" cm="1">
        <f t="array" ref="AR184">(1+L184)*(1+INDEX(fx_rets,$AG184,INDEX(fx_ix,1,AR$3)))-1</f>
        <v>2.1079242318139846E-2</v>
      </c>
      <c r="AS184" s="18" cm="1">
        <f t="array" ref="AS184">(1+M184)*(1+INDEX(fx_rets,$AG184,INDEX(fx_ix,1,AS$3)))-1</f>
        <v>-3.9238378263297125E-2</v>
      </c>
      <c r="AT184" s="18" cm="1">
        <f t="array" ref="AT184">(1+N184)*(1+INDEX(fx_rets,$AG184,INDEX(fx_ix,1,AT$3)))-1</f>
        <v>1.5463705882448053E-3</v>
      </c>
      <c r="AU184" s="18" cm="1">
        <f t="array" ref="AU184">(1+O184)*(1+INDEX(fx_rets,$AG184,INDEX(fx_ix,1,AU$3)))-1</f>
        <v>1.0882814275108288E-3</v>
      </c>
      <c r="AV184" s="18" cm="1">
        <f t="array" ref="AV184">(1+P184)*(1+INDEX(fx_rets,$AG184,INDEX(fx_ix,1,AV$3)))-1</f>
        <v>1.9695625359866131E-2</v>
      </c>
      <c r="AW184" s="18" cm="1">
        <f t="array" ref="AW184">(1+Q184)*(1+INDEX(fx_rets,$AG184,INDEX(fx_ix,1,AW$3)))-1</f>
        <v>-3.8677356054685252E-2</v>
      </c>
      <c r="AX184" s="18" cm="1">
        <f t="array" ref="AX184">(1+R184)*(1+INDEX(fx_rets,$AG184,INDEX(fx_ix,1,AX$3)))-1</f>
        <v>2.804946087194149E-2</v>
      </c>
      <c r="AY184" s="18" cm="1">
        <f t="array" ref="AY184">(1+S184)*(1+INDEX(fx_rets,$AG184,INDEX(fx_ix,1,AY$3)))-1</f>
        <v>6.5996753352597359E-3</v>
      </c>
      <c r="AZ184" s="18" cm="1">
        <f t="array" ref="AZ184">(1+T184)*(1+INDEX(fx_rets,$AG184,INDEX(fx_ix,1,AZ$3)))-1</f>
        <v>8.994918800706575E-3</v>
      </c>
      <c r="BA184" s="18" cm="1">
        <f t="array" ref="BA184">(1+U184)*(1+INDEX(fx_rets,$AG184,INDEX(fx_ix,1,BA$3)))-1</f>
        <v>4.9835106239296323E-2</v>
      </c>
      <c r="BB184" s="18" cm="1">
        <f t="array" ref="BB184">(1+V184)*(1+INDEX(fx_rets,$AG184,INDEX(fx_ix,1,BB$3)))-1</f>
        <v>1.4000000000002899E-4</v>
      </c>
      <c r="BC184" s="18" cm="1">
        <f t="array" ref="BC184">(1+W184)*(1+INDEX(fx_rets,$AG184,INDEX(fx_ix,1,BC$3)))-1</f>
        <v>6.4107105143884624E-4</v>
      </c>
      <c r="BD184" s="18" cm="1">
        <f t="array" ref="BD184">(1+X184)*(1+INDEX(fx_rets,$AG184,INDEX(fx_ix,1,BD$3)))-1</f>
        <v>2.1699994305220294E-2</v>
      </c>
      <c r="BE184" s="18" cm="1">
        <f t="array" ref="BE184">(1+Y184)*(1+INDEX(fx_rets,$AG184,INDEX(fx_ix,1,BE$3)))-1</f>
        <v>-3.9526458292281297E-2</v>
      </c>
      <c r="BF184" s="19">
        <v>179</v>
      </c>
      <c r="BG184" s="18">
        <f t="shared" si="79"/>
        <v>1.4000000000002899E-4</v>
      </c>
      <c r="BH184" s="18">
        <f t="shared" si="80"/>
        <v>6.1297354766143286E-4</v>
      </c>
      <c r="BI184" s="18">
        <f t="shared" si="81"/>
        <v>2.1677790353353155E-2</v>
      </c>
      <c r="BJ184" s="18">
        <f t="shared" si="82"/>
        <v>-3.9492451418007946E-2</v>
      </c>
      <c r="BK184" s="18">
        <f t="shared" si="83"/>
        <v>-3.4391781346898576E-5</v>
      </c>
      <c r="BL184" s="18">
        <f t="shared" si="84"/>
        <v>5.3240245742136594E-4</v>
      </c>
      <c r="BM184" s="18">
        <f t="shared" si="85"/>
        <v>2.126263858024835E-2</v>
      </c>
      <c r="BN184" s="18">
        <f t="shared" si="86"/>
        <v>-3.9487246555943822E-2</v>
      </c>
      <c r="BO184" s="18">
        <f t="shared" si="87"/>
        <v>9.3212759439986748E-4</v>
      </c>
      <c r="BP184" s="18">
        <f t="shared" si="88"/>
        <v>1.006414629023622E-3</v>
      </c>
      <c r="BQ184" s="18">
        <f t="shared" si="89"/>
        <v>2.1079242318139846E-2</v>
      </c>
      <c r="BR184" s="18">
        <f t="shared" si="90"/>
        <v>-3.9238378263297125E-2</v>
      </c>
      <c r="BS184" s="18">
        <f t="shared" si="91"/>
        <v>1.5463705882448053E-3</v>
      </c>
      <c r="BT184" s="18">
        <f t="shared" si="92"/>
        <v>1.0882814275108288E-3</v>
      </c>
      <c r="BU184" s="18">
        <f t="shared" si="93"/>
        <v>1.9695625359866131E-2</v>
      </c>
      <c r="BV184" s="18">
        <f t="shared" si="94"/>
        <v>-3.8677356054685252E-2</v>
      </c>
      <c r="BW184" s="18">
        <f t="shared" si="95"/>
        <v>2.804946087194149E-2</v>
      </c>
      <c r="BX184" s="18">
        <f t="shared" si="96"/>
        <v>6.5996753352597359E-3</v>
      </c>
      <c r="BY184" s="18">
        <f t="shared" si="97"/>
        <v>8.994918800706575E-3</v>
      </c>
      <c r="BZ184" s="18">
        <f t="shared" si="98"/>
        <v>4.9835106239296323E-2</v>
      </c>
      <c r="CA184" s="18">
        <f t="shared" si="99"/>
        <v>1.4000000000002899E-4</v>
      </c>
      <c r="CB184" s="18">
        <f t="shared" si="100"/>
        <v>6.4107105143884624E-4</v>
      </c>
      <c r="CC184" s="18">
        <f t="shared" si="101"/>
        <v>2.1699994305220294E-2</v>
      </c>
      <c r="CD184" s="18">
        <f t="shared" si="102"/>
        <v>-3.9526458292281297E-2</v>
      </c>
      <c r="CE184" s="19">
        <v>179</v>
      </c>
      <c r="CF184" s="18">
        <f t="shared" si="107"/>
        <v>9.3212759439986748E-4</v>
      </c>
      <c r="CG184" s="18">
        <f t="shared" si="107"/>
        <v>9.3212759439986748E-4</v>
      </c>
      <c r="CH184" s="18">
        <f t="shared" si="107"/>
        <v>9.3212759439986748E-4</v>
      </c>
      <c r="CI184" s="18">
        <f t="shared" si="107"/>
        <v>0</v>
      </c>
      <c r="CJ184" s="18">
        <f t="shared" si="107"/>
        <v>0</v>
      </c>
      <c r="CK184" s="24">
        <f t="shared" si="107"/>
        <v>9.3212759439986748E-4</v>
      </c>
      <c r="CL184" s="24">
        <f t="shared" si="107"/>
        <v>0</v>
      </c>
    </row>
    <row r="185" spans="1:90" x14ac:dyDescent="0.2">
      <c r="A185" s="19">
        <v>180</v>
      </c>
      <c r="B185" s="16" cm="1">
        <f t="array" ref="B185">INDEX(asset_mu,1,B$3)+INDEX(asset_rets_norm,$A185,B$3)</f>
        <v>1.4020833333331772E-4</v>
      </c>
      <c r="C185" s="16" cm="1">
        <f t="array" ref="C185">INDEX(asset_mu,1,C$3)+INDEX(asset_rets_norm,$A185,C$3)</f>
        <v>1.3833333333327443E-4</v>
      </c>
      <c r="D185" s="16" cm="1">
        <f t="array" ref="D185">INDEX(asset_mu,1,D$3)+INDEX(asset_rets_norm,$A185,D$3)</f>
        <v>4.0677499999997968E-4</v>
      </c>
      <c r="E185" s="16" cm="1">
        <f t="array" ref="E185">INDEX(asset_mu,1,E$3)+INDEX(asset_rets_norm,$A185,E$3)</f>
        <v>9.2858333333316974E-5</v>
      </c>
      <c r="F185" s="16" cm="1">
        <f t="array" ref="F185">INDEX(asset_mu,1,F$3)+INDEX(asset_rets_norm,$A185,F$3)</f>
        <v>2.11271065690477E-4</v>
      </c>
      <c r="G185" s="16" cm="1">
        <f t="array" ref="G185">INDEX(asset_mu,1,G$3)+INDEX(asset_rets_norm,$A185,G$3)</f>
        <v>-8.3406313857902186E-5</v>
      </c>
      <c r="H185" s="16" cm="1">
        <f t="array" ref="H185">INDEX(asset_mu,1,H$3)+INDEX(asset_rets_norm,$A185,H$3)</f>
        <v>5.4417173309320396E-4</v>
      </c>
      <c r="I185" s="16" cm="1">
        <f t="array" ref="I185">INDEX(asset_mu,1,I$3)+INDEX(asset_rets_norm,$A185,I$3)</f>
        <v>1.9297009928115528E-5</v>
      </c>
      <c r="J185" s="16" cm="1">
        <f t="array" ref="J185">INDEX(asset_mu,1,J$3)+INDEX(asset_rets_norm,$A185,J$3)</f>
        <v>-1.3626905157969383E-3</v>
      </c>
      <c r="K185" s="16" cm="1">
        <f t="array" ref="K185">INDEX(asset_mu,1,K$3)+INDEX(asset_rets_norm,$A185,K$3)</f>
        <v>-1.6135527472858208E-3</v>
      </c>
      <c r="L185" s="16" cm="1">
        <f t="array" ref="L185">INDEX(asset_mu,1,L$3)+INDEX(asset_rets_norm,$A185,L$3)</f>
        <v>-2.1909349485864753E-3</v>
      </c>
      <c r="M185" s="16" cm="1">
        <f t="array" ref="M185">INDEX(asset_mu,1,M$3)+INDEX(asset_rets_norm,$A185,M$3)</f>
        <v>-1.5971395745418567E-4</v>
      </c>
      <c r="N185" s="16" cm="1">
        <f t="array" ref="N185">INDEX(asset_mu,1,N$3)+INDEX(asset_rets_norm,$A185,N$3)</f>
        <v>-9.4401251371616889E-3</v>
      </c>
      <c r="O185" s="16" cm="1">
        <f t="array" ref="O185">INDEX(asset_mu,1,O$3)+INDEX(asset_rets_norm,$A185,O$3)</f>
        <v>-7.7333438464204651E-3</v>
      </c>
      <c r="P185" s="16" cm="1">
        <f t="array" ref="P185">INDEX(asset_mu,1,P$3)+INDEX(asset_rets_norm,$A185,P$3)</f>
        <v>-9.897208479659669E-3</v>
      </c>
      <c r="Q185" s="16" cm="1">
        <f t="array" ref="Q185">INDEX(asset_mu,1,Q$3)+INDEX(asset_rets_norm,$A185,Q$3)</f>
        <v>-1.1931587018432477E-3</v>
      </c>
      <c r="R185" s="16" cm="1">
        <f t="array" ref="R185">INDEX(asset_mu,1,R$3)+INDEX(asset_rets_norm,$A185,R$3)</f>
        <v>2.356283329918411E-2</v>
      </c>
      <c r="S185" s="16" cm="1">
        <f t="array" ref="S185">INDEX(asset_mu,1,S$3)+INDEX(asset_rets_norm,$A185,S$3)</f>
        <v>7.2441230593785055E-3</v>
      </c>
      <c r="T185" s="16" cm="1">
        <f t="array" ref="T185">INDEX(asset_mu,1,T$3)+INDEX(asset_rets_norm,$A185,T$3)</f>
        <v>1.4813767842455515E-2</v>
      </c>
      <c r="U185" s="16" cm="1">
        <f t="array" ref="U185">INDEX(asset_mu,1,U$3)+INDEX(asset_rets_norm,$A185,U$3)</f>
        <v>4.0189326051103695E-2</v>
      </c>
      <c r="V185" s="16" cm="1">
        <f t="array" ref="V185">INDEX(asset_mu,1,V$3)+INDEX(asset_rets_norm,$A185,V$3)</f>
        <v>1.4020833333331772E-4</v>
      </c>
      <c r="W185" s="16" cm="1">
        <f t="array" ref="W185">INDEX(asset_mu,1,W$3)+INDEX(asset_rets_norm,$A185,W$3)</f>
        <v>2.0849999999999189E-4</v>
      </c>
      <c r="X185" s="16" cm="1">
        <f t="array" ref="X185">INDEX(asset_mu,1,X$3)+INDEX(asset_rets_norm,$A185,X$3)</f>
        <v>4.1883333333327479E-4</v>
      </c>
      <c r="Y185" s="16" cm="1">
        <f t="array" ref="Y185">INDEX(asset_mu,1,Y$3)+INDEX(asset_rets_norm,$A185,Y$3)</f>
        <v>-6.6583333333227444E-5</v>
      </c>
      <c r="Z185" s="19">
        <v>180</v>
      </c>
      <c r="AA185" s="16" cm="1">
        <f t="array" ref="AA185">INDEX(fx_mu,1,AA$3)+INDEX(fx_rets_norm,$A185,AA$3)</f>
        <v>0</v>
      </c>
      <c r="AB185" s="16" cm="1">
        <f t="array" ref="AB185">INDEX(fx_mu,1,AB$3)+INDEX(fx_rets_norm,$A185,AB$3)</f>
        <v>1.1091920126241973E-2</v>
      </c>
      <c r="AC185" s="16" cm="1">
        <f t="array" ref="AC185">INDEX(fx_mu,1,AC$3)+INDEX(fx_rets_norm,$A185,AC$3)</f>
        <v>1.23937774146421E-2</v>
      </c>
      <c r="AD185" s="16" cm="1">
        <f t="array" ref="AD185">INDEX(fx_mu,1,AD$3)+INDEX(fx_rets_norm,$A185,AD$3)</f>
        <v>-2.700460203593533E-2</v>
      </c>
      <c r="AE185" s="19">
        <v>180</v>
      </c>
      <c r="AF185" s="16">
        <f t="shared" si="78"/>
        <v>0</v>
      </c>
      <c r="AG185" s="19">
        <v>180</v>
      </c>
      <c r="AH185" s="18" cm="1">
        <f t="array" ref="AH185">(1+B185)*(1+INDEX(fx_rets,$AG185,INDEX(fx_ix,1,AH$3)))-1</f>
        <v>1.4020833333328042E-4</v>
      </c>
      <c r="AI185" s="18" cm="1">
        <f t="array" ref="AI185">(1+C185)*(1+INDEX(fx_rets,$AG185,INDEX(fx_ix,1,AI$3)))-1</f>
        <v>1.123178784185952E-2</v>
      </c>
      <c r="AJ185" s="18" cm="1">
        <f t="array" ref="AJ185">(1+D185)*(1+INDEX(fx_rets,$AG185,INDEX(fx_ix,1,AJ$3)))-1</f>
        <v>1.2805593893449929E-2</v>
      </c>
      <c r="AK185" s="18" cm="1">
        <f t="array" ref="AK185">(1+E185)*(1+INDEX(fx_rets,$AG185,INDEX(fx_ix,1,AK$3)))-1</f>
        <v>-2.6914251304939407E-2</v>
      </c>
      <c r="AL185" s="18" cm="1">
        <f t="array" ref="AL185">(1+F185)*(1+INDEX(fx_rets,$AG185,INDEX(fx_ix,1,AL$3)))-1</f>
        <v>2.1127106569052145E-4</v>
      </c>
      <c r="AM185" s="18" cm="1">
        <f t="array" ref="AM185">(1+G185)*(1+INDEX(fx_rets,$AG185,INDEX(fx_ix,1,AM$3)))-1</f>
        <v>1.1007588676212876E-2</v>
      </c>
      <c r="AN185" s="18" cm="1">
        <f t="array" ref="AN185">(1+H185)*(1+INDEX(fx_rets,$AG185,INDEX(fx_ix,1,AN$3)))-1</f>
        <v>1.2944693491070636E-2</v>
      </c>
      <c r="AO185" s="18" cm="1">
        <f t="array" ref="AO185">(1+I185)*(1+INDEX(fx_rets,$AG185,INDEX(fx_ix,1,AO$3)))-1</f>
        <v>-2.6985826134080737E-2</v>
      </c>
      <c r="AP185" s="18" cm="1">
        <f t="array" ref="AP185">(1+J185)*(1+INDEX(fx_rets,$AG185,INDEX(fx_ix,1,AP$3)))-1</f>
        <v>-1.3626905157969604E-3</v>
      </c>
      <c r="AQ185" s="18" cm="1">
        <f t="array" ref="AQ185">(1+K185)*(1+INDEX(fx_rets,$AG185,INDEX(fx_ix,1,AQ$3)))-1</f>
        <v>9.4604699807638859E-3</v>
      </c>
      <c r="AR185" s="18" cm="1">
        <f t="array" ref="AR185">(1+L185)*(1+INDEX(fx_rets,$AG185,INDEX(fx_ix,1,AR$3)))-1</f>
        <v>1.0175688505972946E-2</v>
      </c>
      <c r="AS185" s="18" cm="1">
        <f t="array" ref="AS185">(1+M185)*(1+INDEX(fx_rets,$AG185,INDEX(fx_ix,1,AS$3)))-1</f>
        <v>-2.7160002981528875E-2</v>
      </c>
      <c r="AT185" s="18" cm="1">
        <f t="array" ref="AT185">(1+N185)*(1+INDEX(fx_rets,$AG185,INDEX(fx_ix,1,AT$3)))-1</f>
        <v>-9.4401251371616368E-3</v>
      </c>
      <c r="AU185" s="18" cm="1">
        <f t="array" ref="AU185">(1+O185)*(1+INDEX(fx_rets,$AG185,INDEX(fx_ix,1,AU$3)))-1</f>
        <v>3.2727986475682425E-3</v>
      </c>
      <c r="AV185" s="18" cm="1">
        <f t="array" ref="AV185">(1+P185)*(1+INDEX(fx_rets,$AG185,INDEX(fx_ix,1,AV$3)))-1</f>
        <v>2.3739051360591734E-3</v>
      </c>
      <c r="AW185" s="18" cm="1">
        <f t="array" ref="AW185">(1+Q185)*(1+INDEX(fx_rets,$AG185,INDEX(fx_ix,1,AW$3)))-1</f>
        <v>-2.8165539961869546E-2</v>
      </c>
      <c r="AX185" s="18" cm="1">
        <f t="array" ref="AX185">(1+R185)*(1+INDEX(fx_rets,$AG185,INDEX(fx_ix,1,AX$3)))-1</f>
        <v>2.3562833299184183E-2</v>
      </c>
      <c r="AY185" s="18" cm="1">
        <f t="array" ref="AY185">(1+S185)*(1+INDEX(fx_rets,$AG185,INDEX(fx_ix,1,AY$3)))-1</f>
        <v>1.8416394419979776E-2</v>
      </c>
      <c r="AZ185" s="18" cm="1">
        <f t="array" ref="AZ185">(1+T185)*(1+INDEX(fx_rets,$AG185,INDEX(fx_ix,1,AZ$3)))-1</f>
        <v>2.7391143798409345E-2</v>
      </c>
      <c r="BA185" s="18" cm="1">
        <f t="array" ref="BA185">(1+U185)*(1+INDEX(fx_rets,$AG185,INDEX(fx_ix,1,BA$3)))-1</f>
        <v>1.2099427259065765E-2</v>
      </c>
      <c r="BB185" s="18" cm="1">
        <f t="array" ref="BB185">(1+V185)*(1+INDEX(fx_rets,$AG185,INDEX(fx_ix,1,BB$3)))-1</f>
        <v>1.4020833333328042E-4</v>
      </c>
      <c r="BC185" s="18" cm="1">
        <f t="array" ref="BC185">(1+W185)*(1+INDEX(fx_rets,$AG185,INDEX(fx_ix,1,BC$3)))-1</f>
        <v>1.1302732791588443E-2</v>
      </c>
      <c r="BD185" s="18" cm="1">
        <f t="array" ref="BD185">(1+X185)*(1+INDEX(fx_rets,$AG185,INDEX(fx_ix,1,BD$3)))-1</f>
        <v>1.2817801675082618E-2</v>
      </c>
      <c r="BE185" s="18" cm="1">
        <f t="array" ref="BE185">(1+Y185)*(1+INDEX(fx_rets,$AG185,INDEX(fx_ix,1,BE$3)))-1</f>
        <v>-2.7069387312849691E-2</v>
      </c>
      <c r="BF185" s="19">
        <v>180</v>
      </c>
      <c r="BG185" s="18">
        <f t="shared" si="79"/>
        <v>1.4020833333328042E-4</v>
      </c>
      <c r="BH185" s="18">
        <f t="shared" si="80"/>
        <v>1.123178784185952E-2</v>
      </c>
      <c r="BI185" s="18">
        <f t="shared" si="81"/>
        <v>1.2805593893449929E-2</v>
      </c>
      <c r="BJ185" s="18">
        <f t="shared" si="82"/>
        <v>-2.6914251304939407E-2</v>
      </c>
      <c r="BK185" s="18">
        <f t="shared" si="83"/>
        <v>2.1127106569052145E-4</v>
      </c>
      <c r="BL185" s="18">
        <f t="shared" si="84"/>
        <v>1.1007588676212876E-2</v>
      </c>
      <c r="BM185" s="18">
        <f t="shared" si="85"/>
        <v>1.2944693491070636E-2</v>
      </c>
      <c r="BN185" s="18">
        <f t="shared" si="86"/>
        <v>-2.6985826134080737E-2</v>
      </c>
      <c r="BO185" s="18">
        <f t="shared" si="87"/>
        <v>-1.3626905157969604E-3</v>
      </c>
      <c r="BP185" s="18">
        <f t="shared" si="88"/>
        <v>9.4604699807638859E-3</v>
      </c>
      <c r="BQ185" s="18">
        <f t="shared" si="89"/>
        <v>1.0175688505972946E-2</v>
      </c>
      <c r="BR185" s="18">
        <f t="shared" si="90"/>
        <v>-2.7160002981528875E-2</v>
      </c>
      <c r="BS185" s="18">
        <f t="shared" si="91"/>
        <v>-9.4401251371616368E-3</v>
      </c>
      <c r="BT185" s="18">
        <f t="shared" si="92"/>
        <v>3.2727986475682425E-3</v>
      </c>
      <c r="BU185" s="18">
        <f t="shared" si="93"/>
        <v>2.3739051360591734E-3</v>
      </c>
      <c r="BV185" s="18">
        <f t="shared" si="94"/>
        <v>-2.8165539961869546E-2</v>
      </c>
      <c r="BW185" s="18">
        <f t="shared" si="95"/>
        <v>2.3562833299184183E-2</v>
      </c>
      <c r="BX185" s="18">
        <f t="shared" si="96"/>
        <v>1.8416394419979776E-2</v>
      </c>
      <c r="BY185" s="18">
        <f t="shared" si="97"/>
        <v>2.7391143798409345E-2</v>
      </c>
      <c r="BZ185" s="18">
        <f t="shared" si="98"/>
        <v>1.2099427259065765E-2</v>
      </c>
      <c r="CA185" s="18">
        <f t="shared" si="99"/>
        <v>1.4020833333328042E-4</v>
      </c>
      <c r="CB185" s="18">
        <f t="shared" si="100"/>
        <v>1.1302732791588443E-2</v>
      </c>
      <c r="CC185" s="18">
        <f t="shared" si="101"/>
        <v>1.2817801675082618E-2</v>
      </c>
      <c r="CD185" s="18">
        <f t="shared" si="102"/>
        <v>-2.7069387312849691E-2</v>
      </c>
      <c r="CE185" s="19">
        <v>180</v>
      </c>
      <c r="CF185" s="18">
        <f t="shared" si="107"/>
        <v>-1.3626905157969604E-3</v>
      </c>
      <c r="CG185" s="18">
        <f t="shared" si="107"/>
        <v>-1.3626905157969604E-3</v>
      </c>
      <c r="CH185" s="18">
        <f t="shared" si="107"/>
        <v>-1.3626905157969604E-3</v>
      </c>
      <c r="CI185" s="18">
        <f t="shared" si="107"/>
        <v>0</v>
      </c>
      <c r="CJ185" s="18">
        <f t="shared" si="107"/>
        <v>0</v>
      </c>
      <c r="CK185" s="24">
        <f t="shared" si="107"/>
        <v>-1.3626905157969604E-3</v>
      </c>
      <c r="CL185" s="24">
        <f t="shared" si="107"/>
        <v>0</v>
      </c>
    </row>
    <row r="186" spans="1:90" x14ac:dyDescent="0.2">
      <c r="A186" s="19">
        <v>181</v>
      </c>
      <c r="B186" s="16" cm="1">
        <f t="array" ref="B186">INDEX(asset_mu,1,B$3)+INDEX(asset_rets_norm,$A186,B$3)</f>
        <v>1.3974999999998429E-4</v>
      </c>
      <c r="C186" s="16" cm="1">
        <f t="array" ref="C186">INDEX(asset_mu,1,C$3)+INDEX(asset_rets_norm,$A186,C$3)</f>
        <v>1.7999999999994106E-4</v>
      </c>
      <c r="D186" s="16" cm="1">
        <f t="array" ref="D186">INDEX(asset_mu,1,D$3)+INDEX(asset_rets_norm,$A186,D$3)</f>
        <v>4.0781666666664623E-4</v>
      </c>
      <c r="E186" s="16" cm="1">
        <f t="array" ref="E186">INDEX(asset_mu,1,E$3)+INDEX(asset_rets_norm,$A186,E$3)</f>
        <v>9.0474999999983646E-5</v>
      </c>
      <c r="F186" s="16" cm="1">
        <f t="array" ref="F186">INDEX(asset_mu,1,F$3)+INDEX(asset_rets_norm,$A186,F$3)</f>
        <v>7.8595884522814031E-5</v>
      </c>
      <c r="G186" s="16" cm="1">
        <f t="array" ref="G186">INDEX(asset_mu,1,G$3)+INDEX(asset_rets_norm,$A186,G$3)</f>
        <v>3.0584866052190242E-4</v>
      </c>
      <c r="H186" s="16" cm="1">
        <f t="array" ref="H186">INDEX(asset_mu,1,H$3)+INDEX(asset_rets_norm,$A186,H$3)</f>
        <v>1.5003469552346224E-4</v>
      </c>
      <c r="I186" s="16" cm="1">
        <f t="array" ref="I186">INDEX(asset_mu,1,I$3)+INDEX(asset_rets_norm,$A186,I$3)</f>
        <v>1.1577982536539763E-4</v>
      </c>
      <c r="J186" s="16" cm="1">
        <f t="array" ref="J186">INDEX(asset_mu,1,J$3)+INDEX(asset_rets_norm,$A186,J$3)</f>
        <v>1.5814379055122617E-3</v>
      </c>
      <c r="K186" s="16" cm="1">
        <f t="array" ref="K186">INDEX(asset_mu,1,K$3)+INDEX(asset_rets_norm,$A186,K$3)</f>
        <v>2.4914664530077818E-3</v>
      </c>
      <c r="L186" s="16" cm="1">
        <f t="array" ref="L186">INDEX(asset_mu,1,L$3)+INDEX(asset_rets_norm,$A186,L$3)</f>
        <v>2.3276456019911585E-3</v>
      </c>
      <c r="M186" s="16" cm="1">
        <f t="array" ref="M186">INDEX(asset_mu,1,M$3)+INDEX(asset_rets_norm,$A186,M$3)</f>
        <v>3.7616068760125957E-4</v>
      </c>
      <c r="N186" s="16" cm="1">
        <f t="array" ref="N186">INDEX(asset_mu,1,N$3)+INDEX(asset_rets_norm,$A186,N$3)</f>
        <v>8.1853108364937123E-3</v>
      </c>
      <c r="O186" s="16" cm="1">
        <f t="array" ref="O186">INDEX(asset_mu,1,O$3)+INDEX(asset_rets_norm,$A186,O$3)</f>
        <v>1.1814843625839594E-2</v>
      </c>
      <c r="P186" s="16" cm="1">
        <f t="array" ref="P186">INDEX(asset_mu,1,P$3)+INDEX(asset_rets_norm,$A186,P$3)</f>
        <v>8.6938736410967724E-3</v>
      </c>
      <c r="Q186" s="16" cm="1">
        <f t="array" ref="Q186">INDEX(asset_mu,1,Q$3)+INDEX(asset_rets_norm,$A186,Q$3)</f>
        <v>1.4609175188687617E-3</v>
      </c>
      <c r="R186" s="16" cm="1">
        <f t="array" ref="R186">INDEX(asset_mu,1,R$3)+INDEX(asset_rets_norm,$A186,R$3)</f>
        <v>-3.5582895107013804E-2</v>
      </c>
      <c r="S186" s="16" cm="1">
        <f t="array" ref="S186">INDEX(asset_mu,1,S$3)+INDEX(asset_rets_norm,$A186,S$3)</f>
        <v>-3.0569314892248331E-2</v>
      </c>
      <c r="T186" s="16" cm="1">
        <f t="array" ref="T186">INDEX(asset_mu,1,T$3)+INDEX(asset_rets_norm,$A186,T$3)</f>
        <v>-3.5360322650905676E-2</v>
      </c>
      <c r="U186" s="16" cm="1">
        <f t="array" ref="U186">INDEX(asset_mu,1,U$3)+INDEX(asset_rets_norm,$A186,U$3)</f>
        <v>-8.4510085438187499E-2</v>
      </c>
      <c r="V186" s="16" cm="1">
        <f t="array" ref="V186">INDEX(asset_mu,1,V$3)+INDEX(asset_rets_norm,$A186,V$3)</f>
        <v>1.3974999999998429E-4</v>
      </c>
      <c r="W186" s="16" cm="1">
        <f t="array" ref="W186">INDEX(asset_mu,1,W$3)+INDEX(asset_rets_norm,$A186,W$3)</f>
        <v>2.2091666666665866E-4</v>
      </c>
      <c r="X186" s="16" cm="1">
        <f t="array" ref="X186">INDEX(asset_mu,1,X$3)+INDEX(asset_rets_norm,$A186,X$3)</f>
        <v>4.0283333333327484E-4</v>
      </c>
      <c r="Y186" s="16" cm="1">
        <f t="array" ref="Y186">INDEX(asset_mu,1,Y$3)+INDEX(asset_rets_norm,$A186,Y$3)</f>
        <v>5.3500000000105872E-5</v>
      </c>
      <c r="Z186" s="19">
        <v>181</v>
      </c>
      <c r="AA186" s="16" cm="1">
        <f t="array" ref="AA186">INDEX(fx_mu,1,AA$3)+INDEX(fx_rets_norm,$A186,AA$3)</f>
        <v>0</v>
      </c>
      <c r="AB186" s="16" cm="1">
        <f t="array" ref="AB186">INDEX(fx_mu,1,AB$3)+INDEX(fx_rets_norm,$A186,AB$3)</f>
        <v>-1.864996423753059E-2</v>
      </c>
      <c r="AC186" s="16" cm="1">
        <f t="array" ref="AC186">INDEX(fx_mu,1,AC$3)+INDEX(fx_rets_norm,$A186,AC$3)</f>
        <v>-6.2645070454698725E-3</v>
      </c>
      <c r="AD186" s="16" cm="1">
        <f t="array" ref="AD186">INDEX(fx_mu,1,AD$3)+INDEX(fx_rets_norm,$A186,AD$3)</f>
        <v>3.2294526805865774E-2</v>
      </c>
      <c r="AE186" s="19">
        <v>181</v>
      </c>
      <c r="AF186" s="16">
        <f t="shared" si="78"/>
        <v>0</v>
      </c>
      <c r="AG186" s="19">
        <v>181</v>
      </c>
      <c r="AH186" s="18" cm="1">
        <f t="array" ref="AH186">(1+B186)*(1+INDEX(fx_rets,$AG186,INDEX(fx_ix,1,AH$3)))-1</f>
        <v>1.3974999999999405E-4</v>
      </c>
      <c r="AI186" s="18" cm="1">
        <f t="array" ref="AI186">(1+C186)*(1+INDEX(fx_rets,$AG186,INDEX(fx_ix,1,AI$3)))-1</f>
        <v>-1.8473321231093576E-2</v>
      </c>
      <c r="AJ186" s="18" cm="1">
        <f t="array" ref="AJ186">(1+D186)*(1+INDEX(fx_rets,$AG186,INDEX(fx_ix,1,AJ$3)))-1</f>
        <v>-5.8592451491848996E-3</v>
      </c>
      <c r="AK186" s="18" cm="1">
        <f t="array" ref="AK186">(1+E186)*(1+INDEX(fx_rets,$AG186,INDEX(fx_ix,1,AK$3)))-1</f>
        <v>3.2387923653178552E-2</v>
      </c>
      <c r="AL186" s="18" cm="1">
        <f t="array" ref="AL186">(1+F186)*(1+INDEX(fx_rets,$AG186,INDEX(fx_ix,1,AL$3)))-1</f>
        <v>7.8595884522858483E-5</v>
      </c>
      <c r="AM186" s="18" cm="1">
        <f t="array" ref="AM186">(1+G186)*(1+INDEX(fx_rets,$AG186,INDEX(fx_ix,1,AM$3)))-1</f>
        <v>-1.8349819643589615E-2</v>
      </c>
      <c r="AN186" s="18" cm="1">
        <f t="array" ref="AN186">(1+H186)*(1+INDEX(fx_rets,$AG186,INDEX(fx_ix,1,AN$3)))-1</f>
        <v>-6.1154122433536573E-3</v>
      </c>
      <c r="AO186" s="18" cm="1">
        <f t="array" ref="AO186">(1+I186)*(1+INDEX(fx_rets,$AG186,INDEX(fx_ix,1,AO$3)))-1</f>
        <v>3.2414045685905224E-2</v>
      </c>
      <c r="AP186" s="18" cm="1">
        <f t="array" ref="AP186">(1+J186)*(1+INDEX(fx_rets,$AG186,INDEX(fx_ix,1,AP$3)))-1</f>
        <v>1.5814379055123506E-3</v>
      </c>
      <c r="AQ186" s="18" cm="1">
        <f t="array" ref="AQ186">(1+K186)*(1+INDEX(fx_rets,$AG186,INDEX(fx_ix,1,AQ$3)))-1</f>
        <v>-1.6204963544770412E-2</v>
      </c>
      <c r="AR186" s="18" cm="1">
        <f t="array" ref="AR186">(1+L186)*(1+INDEX(fx_rets,$AG186,INDEX(fx_ix,1,AR$3)))-1</f>
        <v>-3.951442995751786E-3</v>
      </c>
      <c r="AS186" s="18" cm="1">
        <f t="array" ref="AS186">(1+M186)*(1+INDEX(fx_rets,$AG186,INDEX(fx_ix,1,AS$3)))-1</f>
        <v>3.2682835424876044E-2</v>
      </c>
      <c r="AT186" s="18" cm="1">
        <f t="array" ref="AT186">(1+N186)*(1+INDEX(fx_rets,$AG186,INDEX(fx_ix,1,AT$3)))-1</f>
        <v>8.1853108364937643E-3</v>
      </c>
      <c r="AU186" s="18" cm="1">
        <f t="array" ref="AU186">(1+O186)*(1+INDEX(fx_rets,$AG186,INDEX(fx_ix,1,AU$3)))-1</f>
        <v>-7.0554670227849225E-3</v>
      </c>
      <c r="AV186" s="18" cm="1">
        <f t="array" ref="AV186">(1+P186)*(1+INDEX(fx_rets,$AG186,INDEX(fx_ix,1,AV$3)))-1</f>
        <v>2.3749037629499092E-3</v>
      </c>
      <c r="AW186" s="18" cm="1">
        <f t="array" ref="AW186">(1+Q186)*(1+INDEX(fx_rets,$AG186,INDEX(fx_ix,1,AW$3)))-1</f>
        <v>3.38026239647089E-2</v>
      </c>
      <c r="AX186" s="18" cm="1">
        <f t="array" ref="AX186">(1+R186)*(1+INDEX(fx_rets,$AG186,INDEX(fx_ix,1,AX$3)))-1</f>
        <v>-3.5582895107013846E-2</v>
      </c>
      <c r="AY186" s="18" cm="1">
        <f t="array" ref="AY186">(1+S186)*(1+INDEX(fx_rets,$AG186,INDEX(fx_ix,1,AY$3)))-1</f>
        <v>-4.8649162500272736E-2</v>
      </c>
      <c r="AZ186" s="18" cm="1">
        <f t="array" ref="AZ186">(1+T186)*(1+INDEX(fx_rets,$AG186,INDEX(fx_ix,1,AZ$3)))-1</f>
        <v>-4.1403314705998895E-2</v>
      </c>
      <c r="BA186" s="18" cm="1">
        <f t="array" ref="BA186">(1+U186)*(1+INDEX(fx_rets,$AG186,INDEX(fx_ix,1,BA$3)))-1</f>
        <v>-5.4944771851871188E-2</v>
      </c>
      <c r="BB186" s="18" cm="1">
        <f t="array" ref="BB186">(1+V186)*(1+INDEX(fx_rets,$AG186,INDEX(fx_ix,1,BB$3)))-1</f>
        <v>1.3974999999999405E-4</v>
      </c>
      <c r="BC186" s="18" cm="1">
        <f t="array" ref="BC186">(1+W186)*(1+INDEX(fx_rets,$AG186,INDEX(fx_ix,1,BC$3)))-1</f>
        <v>-1.8433167658796767E-2</v>
      </c>
      <c r="BD186" s="18" cm="1">
        <f t="array" ref="BD186">(1+X186)*(1+INDEX(fx_rets,$AG186,INDEX(fx_ix,1,BD$3)))-1</f>
        <v>-5.8641972643914686E-3</v>
      </c>
      <c r="BE186" s="18" cm="1">
        <f t="array" ref="BE186">(1+Y186)*(1+INDEX(fx_rets,$AG186,INDEX(fx_ix,1,BE$3)))-1</f>
        <v>3.2349754563050226E-2</v>
      </c>
      <c r="BF186" s="19">
        <v>181</v>
      </c>
      <c r="BG186" s="18">
        <f t="shared" si="79"/>
        <v>1.3974999999999405E-4</v>
      </c>
      <c r="BH186" s="18">
        <f t="shared" si="80"/>
        <v>-1.8473321231093576E-2</v>
      </c>
      <c r="BI186" s="18">
        <f t="shared" si="81"/>
        <v>-5.8592451491848996E-3</v>
      </c>
      <c r="BJ186" s="18">
        <f t="shared" si="82"/>
        <v>3.2387923653178552E-2</v>
      </c>
      <c r="BK186" s="18">
        <f t="shared" si="83"/>
        <v>7.8595884522858483E-5</v>
      </c>
      <c r="BL186" s="18">
        <f t="shared" si="84"/>
        <v>-1.8349819643589615E-2</v>
      </c>
      <c r="BM186" s="18">
        <f t="shared" si="85"/>
        <v>-6.1154122433536573E-3</v>
      </c>
      <c r="BN186" s="18">
        <f t="shared" si="86"/>
        <v>3.2414045685905224E-2</v>
      </c>
      <c r="BO186" s="18">
        <f t="shared" si="87"/>
        <v>1.5814379055123506E-3</v>
      </c>
      <c r="BP186" s="18">
        <f t="shared" si="88"/>
        <v>-1.6204963544770412E-2</v>
      </c>
      <c r="BQ186" s="18">
        <f t="shared" si="89"/>
        <v>-3.951442995751786E-3</v>
      </c>
      <c r="BR186" s="18">
        <f t="shared" si="90"/>
        <v>3.2682835424876044E-2</v>
      </c>
      <c r="BS186" s="18">
        <f t="shared" si="91"/>
        <v>8.1853108364937643E-3</v>
      </c>
      <c r="BT186" s="18">
        <f t="shared" si="92"/>
        <v>-7.0554670227849225E-3</v>
      </c>
      <c r="BU186" s="18">
        <f t="shared" si="93"/>
        <v>2.3749037629499092E-3</v>
      </c>
      <c r="BV186" s="18">
        <f t="shared" si="94"/>
        <v>3.38026239647089E-2</v>
      </c>
      <c r="BW186" s="18">
        <f t="shared" si="95"/>
        <v>-3.5582895107013846E-2</v>
      </c>
      <c r="BX186" s="18">
        <f t="shared" si="96"/>
        <v>-4.8649162500272736E-2</v>
      </c>
      <c r="BY186" s="18">
        <f t="shared" si="97"/>
        <v>-4.1403314705998895E-2</v>
      </c>
      <c r="BZ186" s="18">
        <f t="shared" si="98"/>
        <v>-5.4944771851871188E-2</v>
      </c>
      <c r="CA186" s="18">
        <f t="shared" si="99"/>
        <v>1.3974999999999405E-4</v>
      </c>
      <c r="CB186" s="18">
        <f t="shared" si="100"/>
        <v>-1.8433167658796767E-2</v>
      </c>
      <c r="CC186" s="18">
        <f t="shared" si="101"/>
        <v>-5.8641972643914686E-3</v>
      </c>
      <c r="CD186" s="18">
        <f t="shared" si="102"/>
        <v>3.2349754563050226E-2</v>
      </c>
      <c r="CE186" s="19">
        <v>181</v>
      </c>
      <c r="CF186" s="18">
        <f t="shared" ref="CF186:CL195" si="108">SUMPRODUCT(INDEX(port_wts,CF$3,),$BG186:$CD186)</f>
        <v>1.5814379055123506E-3</v>
      </c>
      <c r="CG186" s="18">
        <f t="shared" si="108"/>
        <v>1.5814379055123506E-3</v>
      </c>
      <c r="CH186" s="18">
        <f t="shared" si="108"/>
        <v>1.5814379055123506E-3</v>
      </c>
      <c r="CI186" s="18">
        <f t="shared" si="108"/>
        <v>0</v>
      </c>
      <c r="CJ186" s="18">
        <f t="shared" si="108"/>
        <v>0</v>
      </c>
      <c r="CK186" s="24">
        <f t="shared" si="108"/>
        <v>1.5814379055123506E-3</v>
      </c>
      <c r="CL186" s="24">
        <f t="shared" si="108"/>
        <v>0</v>
      </c>
    </row>
    <row r="187" spans="1:90" x14ac:dyDescent="0.2">
      <c r="A187" s="19">
        <v>182</v>
      </c>
      <c r="B187" s="16" cm="1">
        <f t="array" ref="B187">INDEX(asset_mu,1,B$3)+INDEX(asset_rets_norm,$A187,B$3)</f>
        <v>1.3041666666665109E-4</v>
      </c>
      <c r="C187" s="16" cm="1">
        <f t="array" ref="C187">INDEX(asset_mu,1,C$3)+INDEX(asset_rets_norm,$A187,C$3)</f>
        <v>1.9166666666660772E-4</v>
      </c>
      <c r="D187" s="16" cm="1">
        <f t="array" ref="D187">INDEX(asset_mu,1,D$3)+INDEX(asset_rets_norm,$A187,D$3)</f>
        <v>4.0312499999997967E-4</v>
      </c>
      <c r="E187" s="16" cm="1">
        <f t="array" ref="E187">INDEX(asset_mu,1,E$3)+INDEX(asset_rets_norm,$A187,E$3)</f>
        <v>8.9283333333316968E-5</v>
      </c>
      <c r="F187" s="16" cm="1">
        <f t="array" ref="F187">INDEX(asset_mu,1,F$3)+INDEX(asset_rets_norm,$A187,F$3)</f>
        <v>1.2279641827412919E-4</v>
      </c>
      <c r="G187" s="16" cm="1">
        <f t="array" ref="G187">INDEX(asset_mu,1,G$3)+INDEX(asset_rets_norm,$A187,G$3)</f>
        <v>-1.1118368935287724E-4</v>
      </c>
      <c r="H187" s="16" cm="1">
        <f t="array" ref="H187">INDEX(asset_mu,1,H$3)+INDEX(asset_rets_norm,$A187,H$3)</f>
        <v>4.8753961259342623E-4</v>
      </c>
      <c r="I187" s="16" cm="1">
        <f t="array" ref="I187">INDEX(asset_mu,1,I$3)+INDEX(asset_rets_norm,$A187,I$3)</f>
        <v>8.6824816461966904E-5</v>
      </c>
      <c r="J187" s="16" cm="1">
        <f t="array" ref="J187">INDEX(asset_mu,1,J$3)+INDEX(asset_rets_norm,$A187,J$3)</f>
        <v>9.03880109202193E-4</v>
      </c>
      <c r="K187" s="16" cm="1">
        <f t="array" ref="K187">INDEX(asset_mu,1,K$3)+INDEX(asset_rets_norm,$A187,K$3)</f>
        <v>-7.1164247082268484E-4</v>
      </c>
      <c r="L187" s="16" cm="1">
        <f t="array" ref="L187">INDEX(asset_mu,1,L$3)+INDEX(asset_rets_norm,$A187,L$3)</f>
        <v>5.5424133959202206E-4</v>
      </c>
      <c r="M187" s="16" cm="1">
        <f t="array" ref="M187">INDEX(asset_mu,1,M$3)+INDEX(asset_rets_norm,$A187,M$3)</f>
        <v>3.0905691283066575E-4</v>
      </c>
      <c r="N187" s="16" cm="1">
        <f t="array" ref="N187">INDEX(asset_mu,1,N$3)+INDEX(asset_rets_norm,$A187,N$3)</f>
        <v>2.1617938784179213E-3</v>
      </c>
      <c r="O187" s="16" cm="1">
        <f t="array" ref="O187">INDEX(asset_mu,1,O$3)+INDEX(asset_rets_norm,$A187,O$3)</f>
        <v>-4.257412237374256E-4</v>
      </c>
      <c r="P187" s="16" cm="1">
        <f t="array" ref="P187">INDEX(asset_mu,1,P$3)+INDEX(asset_rets_norm,$A187,P$3)</f>
        <v>1.5451467761101955E-3</v>
      </c>
      <c r="Q187" s="16" cm="1">
        <f t="array" ref="Q187">INDEX(asset_mu,1,Q$3)+INDEX(asset_rets_norm,$A187,Q$3)</f>
        <v>9.347183329944962E-4</v>
      </c>
      <c r="R187" s="16" cm="1">
        <f t="array" ref="R187">INDEX(asset_mu,1,R$3)+INDEX(asset_rets_norm,$A187,R$3)</f>
        <v>4.3117037568930636E-2</v>
      </c>
      <c r="S187" s="16" cm="1">
        <f t="array" ref="S187">INDEX(asset_mu,1,S$3)+INDEX(asset_rets_norm,$A187,S$3)</f>
        <v>4.4881153034545887E-2</v>
      </c>
      <c r="T187" s="16" cm="1">
        <f t="array" ref="T187">INDEX(asset_mu,1,T$3)+INDEX(asset_rets_norm,$A187,T$3)</f>
        <v>4.5966171257242269E-2</v>
      </c>
      <c r="U187" s="16" cm="1">
        <f t="array" ref="U187">INDEX(asset_mu,1,U$3)+INDEX(asset_rets_norm,$A187,U$3)</f>
        <v>-4.9253982525765457E-3</v>
      </c>
      <c r="V187" s="16" cm="1">
        <f t="array" ref="V187">INDEX(asset_mu,1,V$3)+INDEX(asset_rets_norm,$A187,V$3)</f>
        <v>1.3041666666665109E-4</v>
      </c>
      <c r="W187" s="16" cm="1">
        <f t="array" ref="W187">INDEX(asset_mu,1,W$3)+INDEX(asset_rets_norm,$A187,W$3)</f>
        <v>1.8924999999999194E-4</v>
      </c>
      <c r="X187" s="16" cm="1">
        <f t="array" ref="X187">INDEX(asset_mu,1,X$3)+INDEX(asset_rets_norm,$A187,X$3)</f>
        <v>4.2541666666660806E-4</v>
      </c>
      <c r="Y187" s="16" cm="1">
        <f t="array" ref="Y187">INDEX(asset_mu,1,Y$3)+INDEX(asset_rets_norm,$A187,Y$3)</f>
        <v>5.1166666666772552E-5</v>
      </c>
      <c r="Z187" s="19">
        <v>182</v>
      </c>
      <c r="AA187" s="16" cm="1">
        <f t="array" ref="AA187">INDEX(fx_mu,1,AA$3)+INDEX(fx_rets_norm,$A187,AA$3)</f>
        <v>0</v>
      </c>
      <c r="AB187" s="16" cm="1">
        <f t="array" ref="AB187">INDEX(fx_mu,1,AB$3)+INDEX(fx_rets_norm,$A187,AB$3)</f>
        <v>2.3284172372637281E-2</v>
      </c>
      <c r="AC187" s="16" cm="1">
        <f t="array" ref="AC187">INDEX(fx_mu,1,AC$3)+INDEX(fx_rets_norm,$A187,AC$3)</f>
        <v>1.9391111552317548E-2</v>
      </c>
      <c r="AD187" s="16" cm="1">
        <f t="array" ref="AD187">INDEX(fx_mu,1,AD$3)+INDEX(fx_rets_norm,$A187,AD$3)</f>
        <v>2.6058342865024307E-3</v>
      </c>
      <c r="AE187" s="19">
        <v>182</v>
      </c>
      <c r="AF187" s="16">
        <f t="shared" si="78"/>
        <v>0</v>
      </c>
      <c r="AG187" s="19">
        <v>182</v>
      </c>
      <c r="AH187" s="18" cm="1">
        <f t="array" ref="AH187">(1+B187)*(1+INDEX(fx_rets,$AG187,INDEX(fx_ix,1,AH$3)))-1</f>
        <v>1.3041666666668839E-4</v>
      </c>
      <c r="AI187" s="18" cm="1">
        <f t="array" ref="AI187">(1+C187)*(1+INDEX(fx_rets,$AG187,INDEX(fx_ix,1,AI$3)))-1</f>
        <v>2.3480301839008622E-2</v>
      </c>
      <c r="AJ187" s="18" cm="1">
        <f t="array" ref="AJ187">(1+D187)*(1+INDEX(fx_rets,$AG187,INDEX(fx_ix,1,AJ$3)))-1</f>
        <v>1.9802053594162095E-2</v>
      </c>
      <c r="AK187" s="18" cm="1">
        <f t="array" ref="AK187">(1+E187)*(1+INDEX(fx_rets,$AG187,INDEX(fx_ix,1,AK$3)))-1</f>
        <v>2.6953502774069715E-3</v>
      </c>
      <c r="AL187" s="18" cm="1">
        <f t="array" ref="AL187">(1+F187)*(1+INDEX(fx_rets,$AG187,INDEX(fx_ix,1,AL$3)))-1</f>
        <v>1.2279641827417365E-4</v>
      </c>
      <c r="AM187" s="18" cm="1">
        <f t="array" ref="AM187">(1+G187)*(1+INDEX(fx_rets,$AG187,INDEX(fx_ix,1,AM$3)))-1</f>
        <v>2.3170399863096547E-2</v>
      </c>
      <c r="AN187" s="18" cm="1">
        <f t="array" ref="AN187">(1+H187)*(1+INDEX(fx_rets,$AG187,INDEX(fx_ix,1,AN$3)))-1</f>
        <v>1.9888105099924891E-2</v>
      </c>
      <c r="AO187" s="18" cm="1">
        <f t="array" ref="AO187">(1+I187)*(1+INDEX(fx_rets,$AG187,INDEX(fx_ix,1,AO$3)))-1</f>
        <v>2.6928853540482134E-3</v>
      </c>
      <c r="AP187" s="18" cm="1">
        <f t="array" ref="AP187">(1+J187)*(1+INDEX(fx_rets,$AG187,INDEX(fx_ix,1,AP$3)))-1</f>
        <v>9.038801092022819E-4</v>
      </c>
      <c r="AQ187" s="18" cm="1">
        <f t="array" ref="AQ187">(1+K187)*(1+INDEX(fx_rets,$AG187,INDEX(fx_ix,1,AQ$3)))-1</f>
        <v>2.2555959895856459E-2</v>
      </c>
      <c r="AR187" s="18" cm="1">
        <f t="array" ref="AR187">(1+L187)*(1+INDEX(fx_rets,$AG187,INDEX(fx_ix,1,AR$3)))-1</f>
        <v>1.9956100247552566E-2</v>
      </c>
      <c r="AS187" s="18" cm="1">
        <f t="array" ref="AS187">(1+M187)*(1+INDEX(fx_rets,$AG187,INDEX(fx_ix,1,AS$3)))-1</f>
        <v>2.9156965504331112E-3</v>
      </c>
      <c r="AT187" s="18" cm="1">
        <f t="array" ref="AT187">(1+N187)*(1+INDEX(fx_rets,$AG187,INDEX(fx_ix,1,AT$3)))-1</f>
        <v>2.1617938784179724E-3</v>
      </c>
      <c r="AU187" s="18" cm="1">
        <f t="array" ref="AU187">(1+O187)*(1+INDEX(fx_rets,$AG187,INDEX(fx_ix,1,AU$3)))-1</f>
        <v>2.2848518116860284E-2</v>
      </c>
      <c r="AV187" s="18" cm="1">
        <f t="array" ref="AV187">(1+P187)*(1+INDEX(fx_rets,$AG187,INDEX(fx_ix,1,AV$3)))-1</f>
        <v>2.0966220441928085E-2</v>
      </c>
      <c r="AW187" s="18" cm="1">
        <f t="array" ref="AW187">(1+Q187)*(1+INDEX(fx_rets,$AG187,INDEX(fx_ix,1,AW$3)))-1</f>
        <v>3.5429883405773133E-3</v>
      </c>
      <c r="AX187" s="18" cm="1">
        <f t="array" ref="AX187">(1+R187)*(1+INDEX(fx_rets,$AG187,INDEX(fx_ix,1,AX$3)))-1</f>
        <v>4.3117037568930705E-2</v>
      </c>
      <c r="AY187" s="18" cm="1">
        <f t="array" ref="AY187">(1+S187)*(1+INDEX(fx_rets,$AG187,INDEX(fx_ix,1,AY$3)))-1</f>
        <v>6.9210345910722282E-2</v>
      </c>
      <c r="AZ187" s="18" cm="1">
        <f t="array" ref="AZ187">(1+T187)*(1+INDEX(fx_rets,$AG187,INDEX(fx_ix,1,AZ$3)))-1</f>
        <v>6.6248617964042023E-2</v>
      </c>
      <c r="BA187" s="18" cm="1">
        <f t="array" ref="BA187">(1+U187)*(1+INDEX(fx_rets,$AG187,INDEX(fx_ix,1,BA$3)))-1</f>
        <v>-2.332398737715291E-3</v>
      </c>
      <c r="BB187" s="18" cm="1">
        <f t="array" ref="BB187">(1+V187)*(1+INDEX(fx_rets,$AG187,INDEX(fx_ix,1,BB$3)))-1</f>
        <v>1.3041666666668839E-4</v>
      </c>
      <c r="BC187" s="18" cm="1">
        <f t="array" ref="BC187">(1+W187)*(1+INDEX(fx_rets,$AG187,INDEX(fx_ix,1,BC$3)))-1</f>
        <v>2.3477828902258802E-2</v>
      </c>
      <c r="BD187" s="18" cm="1">
        <f t="array" ref="BD187">(1+X187)*(1+INDEX(fx_rets,$AG187,INDEX(fx_ix,1,BD$3)))-1</f>
        <v>1.9824777521023629E-2</v>
      </c>
      <c r="BE187" s="18" cm="1">
        <f t="array" ref="BE187">(1+Y187)*(1+INDEX(fx_rets,$AG187,INDEX(fx_ix,1,BE$3)))-1</f>
        <v>2.6571342850234547E-3</v>
      </c>
      <c r="BF187" s="19">
        <v>182</v>
      </c>
      <c r="BG187" s="18">
        <f t="shared" si="79"/>
        <v>1.3041666666668839E-4</v>
      </c>
      <c r="BH187" s="18">
        <f t="shared" si="80"/>
        <v>2.3480301839008622E-2</v>
      </c>
      <c r="BI187" s="18">
        <f t="shared" si="81"/>
        <v>1.9802053594162095E-2</v>
      </c>
      <c r="BJ187" s="18">
        <f t="shared" si="82"/>
        <v>2.6953502774069715E-3</v>
      </c>
      <c r="BK187" s="18">
        <f t="shared" si="83"/>
        <v>1.2279641827417365E-4</v>
      </c>
      <c r="BL187" s="18">
        <f t="shared" si="84"/>
        <v>2.3170399863096547E-2</v>
      </c>
      <c r="BM187" s="18">
        <f t="shared" si="85"/>
        <v>1.9888105099924891E-2</v>
      </c>
      <c r="BN187" s="18">
        <f t="shared" si="86"/>
        <v>2.6928853540482134E-3</v>
      </c>
      <c r="BO187" s="18">
        <f t="shared" si="87"/>
        <v>9.038801092022819E-4</v>
      </c>
      <c r="BP187" s="18">
        <f t="shared" si="88"/>
        <v>2.2555959895856459E-2</v>
      </c>
      <c r="BQ187" s="18">
        <f t="shared" si="89"/>
        <v>1.9956100247552566E-2</v>
      </c>
      <c r="BR187" s="18">
        <f t="shared" si="90"/>
        <v>2.9156965504331112E-3</v>
      </c>
      <c r="BS187" s="18">
        <f t="shared" si="91"/>
        <v>2.1617938784179724E-3</v>
      </c>
      <c r="BT187" s="18">
        <f t="shared" si="92"/>
        <v>2.2848518116860284E-2</v>
      </c>
      <c r="BU187" s="18">
        <f t="shared" si="93"/>
        <v>2.0966220441928085E-2</v>
      </c>
      <c r="BV187" s="18">
        <f t="shared" si="94"/>
        <v>3.5429883405773133E-3</v>
      </c>
      <c r="BW187" s="18">
        <f t="shared" si="95"/>
        <v>4.3117037568930705E-2</v>
      </c>
      <c r="BX187" s="18">
        <f t="shared" si="96"/>
        <v>6.9210345910722282E-2</v>
      </c>
      <c r="BY187" s="18">
        <f t="shared" si="97"/>
        <v>6.6248617964042023E-2</v>
      </c>
      <c r="BZ187" s="18">
        <f t="shared" si="98"/>
        <v>-2.332398737715291E-3</v>
      </c>
      <c r="CA187" s="18">
        <f t="shared" si="99"/>
        <v>1.3041666666668839E-4</v>
      </c>
      <c r="CB187" s="18">
        <f t="shared" si="100"/>
        <v>2.3477828902258802E-2</v>
      </c>
      <c r="CC187" s="18">
        <f t="shared" si="101"/>
        <v>1.9824777521023629E-2</v>
      </c>
      <c r="CD187" s="18">
        <f t="shared" si="102"/>
        <v>2.6571342850234547E-3</v>
      </c>
      <c r="CE187" s="19">
        <v>182</v>
      </c>
      <c r="CF187" s="18">
        <f t="shared" si="108"/>
        <v>9.038801092022819E-4</v>
      </c>
      <c r="CG187" s="18">
        <f t="shared" si="108"/>
        <v>9.038801092022819E-4</v>
      </c>
      <c r="CH187" s="18">
        <f t="shared" si="108"/>
        <v>9.038801092022819E-4</v>
      </c>
      <c r="CI187" s="18">
        <f t="shared" si="108"/>
        <v>0</v>
      </c>
      <c r="CJ187" s="18">
        <f t="shared" si="108"/>
        <v>0</v>
      </c>
      <c r="CK187" s="24">
        <f t="shared" si="108"/>
        <v>9.038801092022819E-4</v>
      </c>
      <c r="CL187" s="24">
        <f t="shared" si="108"/>
        <v>0</v>
      </c>
    </row>
    <row r="188" spans="1:90" x14ac:dyDescent="0.2">
      <c r="A188" s="19">
        <v>183</v>
      </c>
      <c r="B188" s="16" cm="1">
        <f t="array" ref="B188">INDEX(asset_mu,1,B$3)+INDEX(asset_rets_norm,$A188,B$3)</f>
        <v>1.2958333333331772E-4</v>
      </c>
      <c r="C188" s="16" cm="1">
        <f t="array" ref="C188">INDEX(asset_mu,1,C$3)+INDEX(asset_rets_norm,$A188,C$3)</f>
        <v>1.816666666666078E-4</v>
      </c>
      <c r="D188" s="16" cm="1">
        <f t="array" ref="D188">INDEX(asset_mu,1,D$3)+INDEX(asset_rets_norm,$A188,D$3)</f>
        <v>4.020833333333129E-4</v>
      </c>
      <c r="E188" s="16" cm="1">
        <f t="array" ref="E188">INDEX(asset_mu,1,E$3)+INDEX(asset_rets_norm,$A188,E$3)</f>
        <v>8.6308333333316977E-5</v>
      </c>
      <c r="F188" s="16" cm="1">
        <f t="array" ref="F188">INDEX(asset_mu,1,F$3)+INDEX(asset_rets_norm,$A188,F$3)</f>
        <v>3.0940897973614763E-4</v>
      </c>
      <c r="G188" s="16" cm="1">
        <f t="array" ref="G188">INDEX(asset_mu,1,G$3)+INDEX(asset_rets_norm,$A188,G$3)</f>
        <v>1.250955591077141E-4</v>
      </c>
      <c r="H188" s="16" cm="1">
        <f t="array" ref="H188">INDEX(asset_mu,1,H$3)+INDEX(asset_rets_norm,$A188,H$3)</f>
        <v>3.4673413925603532E-4</v>
      </c>
      <c r="I188" s="16" cm="1">
        <f t="array" ref="I188">INDEX(asset_mu,1,I$3)+INDEX(asset_rets_norm,$A188,I$3)</f>
        <v>1.4469546427933763E-4</v>
      </c>
      <c r="J188" s="16" cm="1">
        <f t="array" ref="J188">INDEX(asset_mu,1,J$3)+INDEX(asset_rets_norm,$A188,J$3)</f>
        <v>-1.1071510218812809E-3</v>
      </c>
      <c r="K188" s="16" cm="1">
        <f t="array" ref="K188">INDEX(asset_mu,1,K$3)+INDEX(asset_rets_norm,$A188,K$3)</f>
        <v>-6.8475891008238027E-5</v>
      </c>
      <c r="L188" s="16" cm="1">
        <f t="array" ref="L188">INDEX(asset_mu,1,L$3)+INDEX(asset_rets_norm,$A188,L$3)</f>
        <v>-9.3921267055142475E-4</v>
      </c>
      <c r="M188" s="16" cm="1">
        <f t="array" ref="M188">INDEX(asset_mu,1,M$3)+INDEX(asset_rets_norm,$A188,M$3)</f>
        <v>-2.0597428411103867E-5</v>
      </c>
      <c r="N188" s="16" cm="1">
        <f t="array" ref="N188">INDEX(asset_mu,1,N$3)+INDEX(asset_rets_norm,$A188,N$3)</f>
        <v>-6.031454209250716E-3</v>
      </c>
      <c r="O188" s="16" cm="1">
        <f t="array" ref="O188">INDEX(asset_mu,1,O$3)+INDEX(asset_rets_norm,$A188,O$3)</f>
        <v>1.3811469308764026E-3</v>
      </c>
      <c r="P188" s="16" cm="1">
        <f t="array" ref="P188">INDEX(asset_mu,1,P$3)+INDEX(asset_rets_norm,$A188,P$3)</f>
        <v>-1.4722879277516473E-3</v>
      </c>
      <c r="Q188" s="16" cm="1">
        <f t="array" ref="Q188">INDEX(asset_mu,1,Q$3)+INDEX(asset_rets_norm,$A188,Q$3)</f>
        <v>-1.7973594445377732E-4</v>
      </c>
      <c r="R188" s="16" cm="1">
        <f t="array" ref="R188">INDEX(asset_mu,1,R$3)+INDEX(asset_rets_norm,$A188,R$3)</f>
        <v>6.9321573583584319E-3</v>
      </c>
      <c r="S188" s="16" cm="1">
        <f t="array" ref="S188">INDEX(asset_mu,1,S$3)+INDEX(asset_rets_norm,$A188,S$3)</f>
        <v>3.927944291144193E-3</v>
      </c>
      <c r="T188" s="16" cm="1">
        <f t="array" ref="T188">INDEX(asset_mu,1,T$3)+INDEX(asset_rets_norm,$A188,T$3)</f>
        <v>-3.1033672555325589E-2</v>
      </c>
      <c r="U188" s="16" cm="1">
        <f t="array" ref="U188">INDEX(asset_mu,1,U$3)+INDEX(asset_rets_norm,$A188,U$3)</f>
        <v>-8.921189644681745E-4</v>
      </c>
      <c r="V188" s="16" cm="1">
        <f t="array" ref="V188">INDEX(asset_mu,1,V$3)+INDEX(asset_rets_norm,$A188,V$3)</f>
        <v>1.2958333333331772E-4</v>
      </c>
      <c r="W188" s="16" cm="1">
        <f t="array" ref="W188">INDEX(asset_mu,1,W$3)+INDEX(asset_rets_norm,$A188,W$3)</f>
        <v>2.1458333333332531E-4</v>
      </c>
      <c r="X188" s="16" cm="1">
        <f t="array" ref="X188">INDEX(asset_mu,1,X$3)+INDEX(asset_rets_norm,$A188,X$3)</f>
        <v>4.252499999999413E-4</v>
      </c>
      <c r="Y188" s="16" cm="1">
        <f t="array" ref="Y188">INDEX(asset_mu,1,Y$3)+INDEX(asset_rets_norm,$A188,Y$3)</f>
        <v>4.6166666666772545E-5</v>
      </c>
      <c r="Z188" s="19">
        <v>183</v>
      </c>
      <c r="AA188" s="16" cm="1">
        <f t="array" ref="AA188">INDEX(fx_mu,1,AA$3)+INDEX(fx_rets_norm,$A188,AA$3)</f>
        <v>0</v>
      </c>
      <c r="AB188" s="16" cm="1">
        <f t="array" ref="AB188">INDEX(fx_mu,1,AB$3)+INDEX(fx_rets_norm,$A188,AB$3)</f>
        <v>-2.379671027847273E-3</v>
      </c>
      <c r="AC188" s="16" cm="1">
        <f t="array" ref="AC188">INDEX(fx_mu,1,AC$3)+INDEX(fx_rets_norm,$A188,AC$3)</f>
        <v>-4.0281544708826644E-3</v>
      </c>
      <c r="AD188" s="16" cm="1">
        <f t="array" ref="AD188">INDEX(fx_mu,1,AD$3)+INDEX(fx_rets_norm,$A188,AD$3)</f>
        <v>-1.3604291803844235E-2</v>
      </c>
      <c r="AE188" s="19">
        <v>183</v>
      </c>
      <c r="AF188" s="16">
        <f t="shared" si="78"/>
        <v>0</v>
      </c>
      <c r="AG188" s="19">
        <v>183</v>
      </c>
      <c r="AH188" s="18" cm="1">
        <f t="array" ref="AH188">(1+B188)*(1+INDEX(fx_rets,$AG188,INDEX(fx_ix,1,AH$3)))-1</f>
        <v>1.2958333333323857E-4</v>
      </c>
      <c r="AI188" s="18" cm="1">
        <f t="array" ref="AI188">(1+C188)*(1+INDEX(fx_rets,$AG188,INDEX(fx_ix,1,AI$3)))-1</f>
        <v>-2.1984366680841694E-3</v>
      </c>
      <c r="AJ188" s="18" cm="1">
        <f t="array" ref="AJ188">(1+D188)*(1+INDEX(fx_rets,$AG188,INDEX(fx_ix,1,AJ$3)))-1</f>
        <v>-3.627690791326188E-3</v>
      </c>
      <c r="AK188" s="18" cm="1">
        <f t="array" ref="AK188">(1+E188)*(1+INDEX(fx_rets,$AG188,INDEX(fx_ix,1,AK$3)))-1</f>
        <v>-1.3519157634262702E-2</v>
      </c>
      <c r="AL188" s="18" cm="1">
        <f t="array" ref="AL188">(1+F188)*(1+INDEX(fx_rets,$AG188,INDEX(fx_ix,1,AL$3)))-1</f>
        <v>3.0940897973619208E-4</v>
      </c>
      <c r="AM188" s="18" cm="1">
        <f t="array" ref="AM188">(1+G188)*(1+INDEX(fx_rets,$AG188,INDEX(fx_ix,1,AM$3)))-1</f>
        <v>-2.2548731550173784E-3</v>
      </c>
      <c r="AN188" s="18" cm="1">
        <f t="array" ref="AN188">(1+H188)*(1+INDEX(fx_rets,$AG188,INDEX(fx_ix,1,AN$3)))-1</f>
        <v>-3.6828170302999341E-3</v>
      </c>
      <c r="AO188" s="18" cm="1">
        <f t="array" ref="AO188">(1+I188)*(1+INDEX(fx_rets,$AG188,INDEX(fx_ix,1,AO$3)))-1</f>
        <v>-1.3461564818883609E-2</v>
      </c>
      <c r="AP188" s="18" cm="1">
        <f t="array" ref="AP188">(1+J188)*(1+INDEX(fx_rets,$AG188,INDEX(fx_ix,1,AP$3)))-1</f>
        <v>-1.107151021881303E-3</v>
      </c>
      <c r="AQ188" s="18" cm="1">
        <f t="array" ref="AQ188">(1+K188)*(1+INDEX(fx_rets,$AG188,INDEX(fx_ix,1,AQ$3)))-1</f>
        <v>-2.4479839687615579E-3</v>
      </c>
      <c r="AR188" s="18" cm="1">
        <f t="array" ref="AR188">(1+L188)*(1+INDEX(fx_rets,$AG188,INDEX(fx_ix,1,AR$3)))-1</f>
        <v>-4.9635838477161132E-3</v>
      </c>
      <c r="AS188" s="18" cm="1">
        <f t="array" ref="AS188">(1+M188)*(1+INDEX(fx_rets,$AG188,INDEX(fx_ix,1,AS$3)))-1</f>
        <v>-1.3624609018828893E-2</v>
      </c>
      <c r="AT188" s="18" cm="1">
        <f t="array" ref="AT188">(1+N188)*(1+INDEX(fx_rets,$AG188,INDEX(fx_ix,1,AT$3)))-1</f>
        <v>-6.031454209250664E-3</v>
      </c>
      <c r="AU188" s="18" cm="1">
        <f t="array" ref="AU188">(1+O188)*(1+INDEX(fx_rets,$AG188,INDEX(fx_ix,1,AU$3)))-1</f>
        <v>-1.0018107723074321E-3</v>
      </c>
      <c r="AV188" s="18" cm="1">
        <f t="array" ref="AV188">(1+P188)*(1+INDEX(fx_rets,$AG188,INDEX(fx_ix,1,AV$3)))-1</f>
        <v>-5.494511795435697E-3</v>
      </c>
      <c r="AW188" s="18" cm="1">
        <f t="array" ref="AW188">(1+Q188)*(1+INDEX(fx_rets,$AG188,INDEX(fx_ix,1,AW$3)))-1</f>
        <v>-1.3781582568062056E-2</v>
      </c>
      <c r="AX188" s="18" cm="1">
        <f t="array" ref="AX188">(1+R188)*(1+INDEX(fx_rets,$AG188,INDEX(fx_ix,1,AX$3)))-1</f>
        <v>6.9321573583585039E-3</v>
      </c>
      <c r="AY188" s="18" cm="1">
        <f t="array" ref="AY188">(1+S188)*(1+INDEX(fx_rets,$AG188,INDEX(fx_ix,1,AY$3)))-1</f>
        <v>1.5389260480682676E-3</v>
      </c>
      <c r="AZ188" s="18" cm="1">
        <f t="array" ref="AZ188">(1+T188)*(1+INDEX(fx_rets,$AG188,INDEX(fx_ix,1,AZ$3)))-1</f>
        <v>-3.4936818599356712E-2</v>
      </c>
      <c r="BA188" s="18" cm="1">
        <f t="array" ref="BA188">(1+U188)*(1+INDEX(fx_rets,$AG188,INDEX(fx_ix,1,BA$3)))-1</f>
        <v>-1.448427412159603E-2</v>
      </c>
      <c r="BB188" s="18" cm="1">
        <f t="array" ref="BB188">(1+V188)*(1+INDEX(fx_rets,$AG188,INDEX(fx_ix,1,BB$3)))-1</f>
        <v>1.2958333333323857E-4</v>
      </c>
      <c r="BC188" s="18" cm="1">
        <f t="array" ref="BC188">(1+W188)*(1+INDEX(fx_rets,$AG188,INDEX(fx_ix,1,BC$3)))-1</f>
        <v>-2.1655983322553807E-3</v>
      </c>
      <c r="BD188" s="18" cm="1">
        <f t="array" ref="BD188">(1+X188)*(1+INDEX(fx_rets,$AG188,INDEX(fx_ix,1,BD$3)))-1</f>
        <v>-3.604617443571434E-3</v>
      </c>
      <c r="BE188" s="18" cm="1">
        <f t="array" ref="BE188">(1+Y188)*(1+INDEX(fx_rets,$AG188,INDEX(fx_ix,1,BE$3)))-1</f>
        <v>-1.3558753201982521E-2</v>
      </c>
      <c r="BF188" s="19">
        <v>183</v>
      </c>
      <c r="BG188" s="18">
        <f t="shared" si="79"/>
        <v>1.2958333333323857E-4</v>
      </c>
      <c r="BH188" s="18">
        <f t="shared" si="80"/>
        <v>-2.1984366680841694E-3</v>
      </c>
      <c r="BI188" s="18">
        <f t="shared" si="81"/>
        <v>-3.627690791326188E-3</v>
      </c>
      <c r="BJ188" s="18">
        <f t="shared" si="82"/>
        <v>-1.3519157634262702E-2</v>
      </c>
      <c r="BK188" s="18">
        <f t="shared" si="83"/>
        <v>3.0940897973619208E-4</v>
      </c>
      <c r="BL188" s="18">
        <f t="shared" si="84"/>
        <v>-2.2548731550173784E-3</v>
      </c>
      <c r="BM188" s="18">
        <f t="shared" si="85"/>
        <v>-3.6828170302999341E-3</v>
      </c>
      <c r="BN188" s="18">
        <f t="shared" si="86"/>
        <v>-1.3461564818883609E-2</v>
      </c>
      <c r="BO188" s="18">
        <f t="shared" si="87"/>
        <v>-1.107151021881303E-3</v>
      </c>
      <c r="BP188" s="18">
        <f t="shared" si="88"/>
        <v>-2.4479839687615579E-3</v>
      </c>
      <c r="BQ188" s="18">
        <f t="shared" si="89"/>
        <v>-4.9635838477161132E-3</v>
      </c>
      <c r="BR188" s="18">
        <f t="shared" si="90"/>
        <v>-1.3624609018828893E-2</v>
      </c>
      <c r="BS188" s="18">
        <f t="shared" si="91"/>
        <v>-6.031454209250664E-3</v>
      </c>
      <c r="BT188" s="18">
        <f t="shared" si="92"/>
        <v>-1.0018107723074321E-3</v>
      </c>
      <c r="BU188" s="18">
        <f t="shared" si="93"/>
        <v>-5.494511795435697E-3</v>
      </c>
      <c r="BV188" s="18">
        <f t="shared" si="94"/>
        <v>-1.3781582568062056E-2</v>
      </c>
      <c r="BW188" s="18">
        <f t="shared" si="95"/>
        <v>6.9321573583585039E-3</v>
      </c>
      <c r="BX188" s="18">
        <f t="shared" si="96"/>
        <v>1.5389260480682676E-3</v>
      </c>
      <c r="BY188" s="18">
        <f t="shared" si="97"/>
        <v>-3.4936818599356712E-2</v>
      </c>
      <c r="BZ188" s="18">
        <f t="shared" si="98"/>
        <v>-1.448427412159603E-2</v>
      </c>
      <c r="CA188" s="18">
        <f t="shared" si="99"/>
        <v>1.2958333333323857E-4</v>
      </c>
      <c r="CB188" s="18">
        <f t="shared" si="100"/>
        <v>-2.1655983322553807E-3</v>
      </c>
      <c r="CC188" s="18">
        <f t="shared" si="101"/>
        <v>-3.604617443571434E-3</v>
      </c>
      <c r="CD188" s="18">
        <f t="shared" si="102"/>
        <v>-1.3558753201982521E-2</v>
      </c>
      <c r="CE188" s="19">
        <v>183</v>
      </c>
      <c r="CF188" s="18">
        <f t="shared" si="108"/>
        <v>-1.107151021881303E-3</v>
      </c>
      <c r="CG188" s="18">
        <f t="shared" si="108"/>
        <v>-1.107151021881303E-3</v>
      </c>
      <c r="CH188" s="18">
        <f t="shared" si="108"/>
        <v>-1.107151021881303E-3</v>
      </c>
      <c r="CI188" s="18">
        <f t="shared" si="108"/>
        <v>0</v>
      </c>
      <c r="CJ188" s="18">
        <f t="shared" si="108"/>
        <v>0</v>
      </c>
      <c r="CK188" s="24">
        <f t="shared" si="108"/>
        <v>-1.107151021881303E-3</v>
      </c>
      <c r="CL188" s="24">
        <f t="shared" si="108"/>
        <v>0</v>
      </c>
    </row>
    <row r="189" spans="1:90" x14ac:dyDescent="0.2">
      <c r="A189" s="19">
        <v>184</v>
      </c>
      <c r="B189" s="16" cm="1">
        <f t="array" ref="B189">INDEX(asset_mu,1,B$3)+INDEX(asset_rets_norm,$A189,B$3)</f>
        <v>1.2666666666665102E-4</v>
      </c>
      <c r="C189" s="16" cm="1">
        <f t="array" ref="C189">INDEX(asset_mu,1,C$3)+INDEX(asset_rets_norm,$A189,C$3)</f>
        <v>1.97499999999941E-4</v>
      </c>
      <c r="D189" s="16" cm="1">
        <f t="array" ref="D189">INDEX(asset_mu,1,D$3)+INDEX(asset_rets_norm,$A189,D$3)</f>
        <v>4.0650833333331308E-4</v>
      </c>
      <c r="E189" s="16" cm="1">
        <f t="array" ref="E189">INDEX(asset_mu,1,E$3)+INDEX(asset_rets_norm,$A189,E$3)</f>
        <v>8.452499999998365E-5</v>
      </c>
      <c r="F189" s="16" cm="1">
        <f t="array" ref="F189">INDEX(asset_mu,1,F$3)+INDEX(asset_rets_norm,$A189,F$3)</f>
        <v>1.9147964669548041E-4</v>
      </c>
      <c r="G189" s="16" cm="1">
        <f t="array" ref="G189">INDEX(asset_mu,1,G$3)+INDEX(asset_rets_norm,$A189,G$3)</f>
        <v>-1.1813102815678598E-4</v>
      </c>
      <c r="H189" s="16" cm="1">
        <f t="array" ref="H189">INDEX(asset_mu,1,H$3)+INDEX(asset_rets_norm,$A189,H$3)</f>
        <v>5.2460490692942904E-4</v>
      </c>
      <c r="I189" s="16" cm="1">
        <f t="array" ref="I189">INDEX(asset_mu,1,I$3)+INDEX(asset_rets_norm,$A189,I$3)</f>
        <v>4.8224843510441729E-5</v>
      </c>
      <c r="J189" s="16" cm="1">
        <f t="array" ref="J189">INDEX(asset_mu,1,J$3)+INDEX(asset_rets_norm,$A189,J$3)</f>
        <v>1.3240910027577878E-3</v>
      </c>
      <c r="K189" s="16" cm="1">
        <f t="array" ref="K189">INDEX(asset_mu,1,K$3)+INDEX(asset_rets_norm,$A189,K$3)</f>
        <v>-2.1913785688623894E-5</v>
      </c>
      <c r="L189" s="16" cm="1">
        <f t="array" ref="L189">INDEX(asset_mu,1,L$3)+INDEX(asset_rets_norm,$A189,L$3)</f>
        <v>1.1662141714381302E-3</v>
      </c>
      <c r="M189" s="16" cm="1">
        <f t="array" ref="M189">INDEX(asset_mu,1,M$3)+INDEX(asset_rets_norm,$A189,M$3)</f>
        <v>5.1494631684847949E-5</v>
      </c>
      <c r="N189" s="16" cm="1">
        <f t="array" ref="N189">INDEX(asset_mu,1,N$3)+INDEX(asset_rets_norm,$A189,N$3)</f>
        <v>4.0310970342642459E-3</v>
      </c>
      <c r="O189" s="16" cm="1">
        <f t="array" ref="O189">INDEX(asset_mu,1,O$3)+INDEX(asset_rets_norm,$A189,O$3)</f>
        <v>2.0007267862009728E-3</v>
      </c>
      <c r="P189" s="16" cm="1">
        <f t="array" ref="P189">INDEX(asset_mu,1,P$3)+INDEX(asset_rets_norm,$A189,P$3)</f>
        <v>1.987760324098442E-3</v>
      </c>
      <c r="Q189" s="16" cm="1">
        <f t="array" ref="Q189">INDEX(asset_mu,1,Q$3)+INDEX(asset_rets_norm,$A189,Q$3)</f>
        <v>4.2988061043067389E-4</v>
      </c>
      <c r="R189" s="16" cm="1">
        <f t="array" ref="R189">INDEX(asset_mu,1,R$3)+INDEX(asset_rets_norm,$A189,R$3)</f>
        <v>6.2007968638175094E-3</v>
      </c>
      <c r="S189" s="16" cm="1">
        <f t="array" ref="S189">INDEX(asset_mu,1,S$3)+INDEX(asset_rets_norm,$A189,S$3)</f>
        <v>1.1636513157894835E-2</v>
      </c>
      <c r="T189" s="16" cm="1">
        <f t="array" ref="T189">INDEX(asset_mu,1,T$3)+INDEX(asset_rets_norm,$A189,T$3)</f>
        <v>2.7531041757282427E-2</v>
      </c>
      <c r="U189" s="16" cm="1">
        <f t="array" ref="U189">INDEX(asset_mu,1,U$3)+INDEX(asset_rets_norm,$A189,U$3)</f>
        <v>-3.5320070435120983E-2</v>
      </c>
      <c r="V189" s="16" cm="1">
        <f t="array" ref="V189">INDEX(asset_mu,1,V$3)+INDEX(asset_rets_norm,$A189,V$3)</f>
        <v>1.2666666666665102E-4</v>
      </c>
      <c r="W189" s="16" cm="1">
        <f t="array" ref="W189">INDEX(asset_mu,1,W$3)+INDEX(asset_rets_norm,$A189,W$3)</f>
        <v>2.5683333333332528E-4</v>
      </c>
      <c r="X189" s="16" cm="1">
        <f t="array" ref="X189">INDEX(asset_mu,1,X$3)+INDEX(asset_rets_norm,$A189,X$3)</f>
        <v>4.1891666666660828E-4</v>
      </c>
      <c r="Y189" s="16" cm="1">
        <f t="array" ref="Y189">INDEX(asset_mu,1,Y$3)+INDEX(asset_rets_norm,$A189,Y$3)</f>
        <v>2.650000000010588E-5</v>
      </c>
      <c r="Z189" s="19">
        <v>184</v>
      </c>
      <c r="AA189" s="16" cm="1">
        <f t="array" ref="AA189">INDEX(fx_mu,1,AA$3)+INDEX(fx_rets_norm,$A189,AA$3)</f>
        <v>0</v>
      </c>
      <c r="AB189" s="16" cm="1">
        <f t="array" ref="AB189">INDEX(fx_mu,1,AB$3)+INDEX(fx_rets_norm,$A189,AB$3)</f>
        <v>7.1721646688857402E-3</v>
      </c>
      <c r="AC189" s="16" cm="1">
        <f t="array" ref="AC189">INDEX(fx_mu,1,AC$3)+INDEX(fx_rets_norm,$A189,AC$3)</f>
        <v>1.3289610491916466E-2</v>
      </c>
      <c r="AD189" s="16" cm="1">
        <f t="array" ref="AD189">INDEX(fx_mu,1,AD$3)+INDEX(fx_rets_norm,$A189,AD$3)</f>
        <v>9.9313690273642695E-3</v>
      </c>
      <c r="AE189" s="19">
        <v>184</v>
      </c>
      <c r="AF189" s="16">
        <f t="shared" si="78"/>
        <v>0</v>
      </c>
      <c r="AG189" s="19">
        <v>184</v>
      </c>
      <c r="AH189" s="18" cm="1">
        <f t="array" ref="AH189">(1+B189)*(1+INDEX(fx_rets,$AG189,INDEX(fx_ix,1,AH$3)))-1</f>
        <v>1.2666666666660831E-4</v>
      </c>
      <c r="AI189" s="18" cm="1">
        <f t="array" ref="AI189">(1+C189)*(1+INDEX(fx_rets,$AG189,INDEX(fx_ix,1,AI$3)))-1</f>
        <v>7.3710811714078339E-3</v>
      </c>
      <c r="AJ189" s="18" cm="1">
        <f t="array" ref="AJ189">(1+D189)*(1+INDEX(fx_rets,$AG189,INDEX(fx_ix,1,AJ$3)))-1</f>
        <v>1.3701521162661434E-2</v>
      </c>
      <c r="AK189" s="18" cm="1">
        <f t="array" ref="AK189">(1+E189)*(1+INDEX(fx_rets,$AG189,INDEX(fx_ix,1,AK$3)))-1</f>
        <v>1.0016733476331252E-2</v>
      </c>
      <c r="AL189" s="18" cm="1">
        <f t="array" ref="AL189">(1+F189)*(1+INDEX(fx_rets,$AG189,INDEX(fx_ix,1,AL$3)))-1</f>
        <v>1.9147964669552486E-4</v>
      </c>
      <c r="AM189" s="18" cm="1">
        <f t="array" ref="AM189">(1+G189)*(1+INDEX(fx_rets,$AG189,INDEX(fx_ix,1,AM$3)))-1</f>
        <v>7.0531863855425314E-3</v>
      </c>
      <c r="AN189" s="18" cm="1">
        <f t="array" ref="AN189">(1+H189)*(1+INDEX(fx_rets,$AG189,INDEX(fx_ix,1,AN$3)))-1</f>
        <v>1.3821187193721052E-2</v>
      </c>
      <c r="AO189" s="18" cm="1">
        <f t="array" ref="AO189">(1+I189)*(1+INDEX(fx_rets,$AG189,INDEX(fx_ix,1,AO$3)))-1</f>
        <v>9.980072809592011E-3</v>
      </c>
      <c r="AP189" s="18" cm="1">
        <f t="array" ref="AP189">(1+J189)*(1+INDEX(fx_rets,$AG189,INDEX(fx_ix,1,AP$3)))-1</f>
        <v>1.3240910027578767E-3</v>
      </c>
      <c r="AQ189" s="18" cm="1">
        <f t="array" ref="AQ189">(1+K189)*(1+INDEX(fx_rets,$AG189,INDEX(fx_ix,1,AQ$3)))-1</f>
        <v>7.1500937139177267E-3</v>
      </c>
      <c r="AR189" s="18" cm="1">
        <f t="array" ref="AR189">(1+L189)*(1+INDEX(fx_rets,$AG189,INDEX(fx_ix,1,AR$3)))-1</f>
        <v>1.4471323195443198E-2</v>
      </c>
      <c r="AS189" s="18" cm="1">
        <f t="array" ref="AS189">(1+M189)*(1+INDEX(fx_rets,$AG189,INDEX(fx_ix,1,AS$3)))-1</f>
        <v>9.9833750712392533E-3</v>
      </c>
      <c r="AT189" s="18" cm="1">
        <f t="array" ref="AT189">(1+N189)*(1+INDEX(fx_rets,$AG189,INDEX(fx_ix,1,AT$3)))-1</f>
        <v>4.0310970342642971E-3</v>
      </c>
      <c r="AU189" s="18" cm="1">
        <f t="array" ref="AU189">(1+O189)*(1+INDEX(fx_rets,$AG189,INDEX(fx_ix,1,AU$3)))-1</f>
        <v>9.187240997054813E-3</v>
      </c>
      <c r="AV189" s="18" cm="1">
        <f t="array" ref="AV189">(1+P189)*(1+INDEX(fx_rets,$AG189,INDEX(fx_ix,1,AV$3)))-1</f>
        <v>1.5303787376473643E-2</v>
      </c>
      <c r="AW189" s="18" cm="1">
        <f t="array" ref="AW189">(1+Q189)*(1+INDEX(fx_rets,$AG189,INDEX(fx_ix,1,AW$3)))-1</f>
        <v>1.0365518940774754E-2</v>
      </c>
      <c r="AX189" s="18" cm="1">
        <f t="array" ref="AX189">(1+R189)*(1+INDEX(fx_rets,$AG189,INDEX(fx_ix,1,AX$3)))-1</f>
        <v>6.2007968638175814E-3</v>
      </c>
      <c r="AY189" s="18" cm="1">
        <f t="array" ref="AY189">(1+S189)*(1+INDEX(fx_rets,$AG189,INDEX(fx_ix,1,AY$3)))-1</f>
        <v>1.8892136815320759E-2</v>
      </c>
      <c r="AZ189" s="18" cm="1">
        <f t="array" ref="AZ189">(1+T189)*(1+INDEX(fx_rets,$AG189,INDEX(fx_ix,1,AZ$3)))-1</f>
        <v>4.118652907058995E-2</v>
      </c>
      <c r="BA189" s="18" cm="1">
        <f t="array" ref="BA189">(1+U189)*(1+INDEX(fx_rets,$AG189,INDEX(fx_ix,1,BA$3)))-1</f>
        <v>-2.5739478061320265E-2</v>
      </c>
      <c r="BB189" s="18" cm="1">
        <f t="array" ref="BB189">(1+V189)*(1+INDEX(fx_rets,$AG189,INDEX(fx_ix,1,BB$3)))-1</f>
        <v>1.2666666666660831E-4</v>
      </c>
      <c r="BC189" s="18" cm="1">
        <f t="array" ref="BC189">(1+W189)*(1+INDEX(fx_rets,$AG189,INDEX(fx_ix,1,BC$3)))-1</f>
        <v>7.4308400531781782E-3</v>
      </c>
      <c r="BD189" s="18" cm="1">
        <f t="array" ref="BD189">(1+X189)*(1+INDEX(fx_rets,$AG189,INDEX(fx_ix,1,BD$3)))-1</f>
        <v>1.3714094397911714E-2</v>
      </c>
      <c r="BE189" s="18" cm="1">
        <f t="array" ref="BE189">(1+Y189)*(1+INDEX(fx_rets,$AG189,INDEX(fx_ix,1,BE$3)))-1</f>
        <v>9.9581322086437218E-3</v>
      </c>
      <c r="BF189" s="19">
        <v>184</v>
      </c>
      <c r="BG189" s="18">
        <f t="shared" si="79"/>
        <v>1.2666666666660831E-4</v>
      </c>
      <c r="BH189" s="18">
        <f t="shared" si="80"/>
        <v>7.3710811714078339E-3</v>
      </c>
      <c r="BI189" s="18">
        <f t="shared" si="81"/>
        <v>1.3701521162661434E-2</v>
      </c>
      <c r="BJ189" s="18">
        <f t="shared" si="82"/>
        <v>1.0016733476331252E-2</v>
      </c>
      <c r="BK189" s="18">
        <f t="shared" si="83"/>
        <v>1.9147964669552486E-4</v>
      </c>
      <c r="BL189" s="18">
        <f t="shared" si="84"/>
        <v>7.0531863855425314E-3</v>
      </c>
      <c r="BM189" s="18">
        <f t="shared" si="85"/>
        <v>1.3821187193721052E-2</v>
      </c>
      <c r="BN189" s="18">
        <f t="shared" si="86"/>
        <v>9.980072809592011E-3</v>
      </c>
      <c r="BO189" s="18">
        <f t="shared" si="87"/>
        <v>1.3240910027578767E-3</v>
      </c>
      <c r="BP189" s="18">
        <f t="shared" si="88"/>
        <v>7.1500937139177267E-3</v>
      </c>
      <c r="BQ189" s="18">
        <f t="shared" si="89"/>
        <v>1.4471323195443198E-2</v>
      </c>
      <c r="BR189" s="18">
        <f t="shared" si="90"/>
        <v>9.9833750712392533E-3</v>
      </c>
      <c r="BS189" s="18">
        <f t="shared" si="91"/>
        <v>4.0310970342642971E-3</v>
      </c>
      <c r="BT189" s="18">
        <f t="shared" si="92"/>
        <v>9.187240997054813E-3</v>
      </c>
      <c r="BU189" s="18">
        <f t="shared" si="93"/>
        <v>1.5303787376473643E-2</v>
      </c>
      <c r="BV189" s="18">
        <f t="shared" si="94"/>
        <v>1.0365518940774754E-2</v>
      </c>
      <c r="BW189" s="18">
        <f t="shared" si="95"/>
        <v>6.2007968638175814E-3</v>
      </c>
      <c r="BX189" s="18">
        <f t="shared" si="96"/>
        <v>1.8892136815320759E-2</v>
      </c>
      <c r="BY189" s="18">
        <f t="shared" si="97"/>
        <v>4.118652907058995E-2</v>
      </c>
      <c r="BZ189" s="18">
        <f t="shared" si="98"/>
        <v>-2.5739478061320265E-2</v>
      </c>
      <c r="CA189" s="18">
        <f t="shared" si="99"/>
        <v>1.2666666666660831E-4</v>
      </c>
      <c r="CB189" s="18">
        <f t="shared" si="100"/>
        <v>7.4308400531781782E-3</v>
      </c>
      <c r="CC189" s="18">
        <f t="shared" si="101"/>
        <v>1.3714094397911714E-2</v>
      </c>
      <c r="CD189" s="18">
        <f t="shared" si="102"/>
        <v>9.9581322086437218E-3</v>
      </c>
      <c r="CE189" s="19">
        <v>184</v>
      </c>
      <c r="CF189" s="18">
        <f t="shared" si="108"/>
        <v>1.3240910027578767E-3</v>
      </c>
      <c r="CG189" s="18">
        <f t="shared" si="108"/>
        <v>1.3240910027578767E-3</v>
      </c>
      <c r="CH189" s="18">
        <f t="shared" si="108"/>
        <v>1.3240910027578767E-3</v>
      </c>
      <c r="CI189" s="18">
        <f t="shared" si="108"/>
        <v>0</v>
      </c>
      <c r="CJ189" s="18">
        <f t="shared" si="108"/>
        <v>0</v>
      </c>
      <c r="CK189" s="24">
        <f t="shared" si="108"/>
        <v>1.3240910027578767E-3</v>
      </c>
      <c r="CL189" s="24">
        <f t="shared" si="108"/>
        <v>0</v>
      </c>
    </row>
    <row r="190" spans="1:90" x14ac:dyDescent="0.2">
      <c r="A190" s="19">
        <v>185</v>
      </c>
      <c r="B190" s="16" cm="1">
        <f t="array" ref="B190">INDEX(asset_mu,1,B$3)+INDEX(asset_rets_norm,$A190,B$3)</f>
        <v>1.2541666666665108E-4</v>
      </c>
      <c r="C190" s="16" cm="1">
        <f t="array" ref="C190">INDEX(asset_mu,1,C$3)+INDEX(asset_rets_norm,$A190,C$3)</f>
        <v>2.1749999999994105E-4</v>
      </c>
      <c r="D190" s="16" cm="1">
        <f t="array" ref="D190">INDEX(asset_mu,1,D$3)+INDEX(asset_rets_norm,$A190,D$3)</f>
        <v>4.0624999999997954E-4</v>
      </c>
      <c r="E190" s="16" cm="1">
        <f t="array" ref="E190">INDEX(asset_mu,1,E$3)+INDEX(asset_rets_norm,$A190,E$3)</f>
        <v>8.2141666666650309E-5</v>
      </c>
      <c r="F190" s="16" cm="1">
        <f t="array" ref="F190">INDEX(asset_mu,1,F$3)+INDEX(asset_rets_norm,$A190,F$3)</f>
        <v>4.41791513674072E-5</v>
      </c>
      <c r="G190" s="16" cm="1">
        <f t="array" ref="G190">INDEX(asset_mu,1,G$3)+INDEX(asset_rets_norm,$A190,G$3)</f>
        <v>5.3512728384679355E-4</v>
      </c>
      <c r="H190" s="16" cm="1">
        <f t="array" ref="H190">INDEX(asset_mu,1,H$3)+INDEX(asset_rets_norm,$A190,H$3)</f>
        <v>2.7152795333454057E-4</v>
      </c>
      <c r="I190" s="16" cm="1">
        <f t="array" ref="I190">INDEX(asset_mu,1,I$3)+INDEX(asset_rets_norm,$A190,I$3)</f>
        <v>3.8578014389362337E-5</v>
      </c>
      <c r="J190" s="16" cm="1">
        <f t="array" ref="J190">INDEX(asset_mu,1,J$3)+INDEX(asset_rets_norm,$A190,J$3)</f>
        <v>1.837264595000354E-3</v>
      </c>
      <c r="K190" s="16" cm="1">
        <f t="array" ref="K190">INDEX(asset_mu,1,K$3)+INDEX(asset_rets_norm,$A190,K$3)</f>
        <v>1.8216233540331165E-3</v>
      </c>
      <c r="L190" s="16" cm="1">
        <f t="array" ref="L190">INDEX(asset_mu,1,L$3)+INDEX(asset_rets_norm,$A190,L$3)</f>
        <v>1.0890549972772845E-3</v>
      </c>
      <c r="M190" s="16" cm="1">
        <f t="array" ref="M190">INDEX(asset_mu,1,M$3)+INDEX(asset_rets_norm,$A190,M$3)</f>
        <v>1.3902834633504883E-4</v>
      </c>
      <c r="N190" s="16" cm="1">
        <f t="array" ref="N190">INDEX(asset_mu,1,N$3)+INDEX(asset_rets_norm,$A190,N$3)</f>
        <v>7.1177810731947776E-3</v>
      </c>
      <c r="O190" s="16" cm="1">
        <f t="array" ref="O190">INDEX(asset_mu,1,O$3)+INDEX(asset_rets_norm,$A190,O$3)</f>
        <v>6.0891049324840177E-3</v>
      </c>
      <c r="P190" s="16" cm="1">
        <f t="array" ref="P190">INDEX(asset_mu,1,P$3)+INDEX(asset_rets_norm,$A190,P$3)</f>
        <v>3.7806505485272978E-3</v>
      </c>
      <c r="Q190" s="16" cm="1">
        <f t="array" ref="Q190">INDEX(asset_mu,1,Q$3)+INDEX(asset_rets_norm,$A190,Q$3)</f>
        <v>6.1329322838341233E-4</v>
      </c>
      <c r="R190" s="16" cm="1">
        <f t="array" ref="R190">INDEX(asset_mu,1,R$3)+INDEX(asset_rets_norm,$A190,R$3)</f>
        <v>2.1030282120013604E-2</v>
      </c>
      <c r="S190" s="16" cm="1">
        <f t="array" ref="S190">INDEX(asset_mu,1,S$3)+INDEX(asset_rets_norm,$A190,S$3)</f>
        <v>1.4447894096717441E-2</v>
      </c>
      <c r="T190" s="16" cm="1">
        <f t="array" ref="T190">INDEX(asset_mu,1,T$3)+INDEX(asset_rets_norm,$A190,T$3)</f>
        <v>9.5102824028802553E-3</v>
      </c>
      <c r="U190" s="16" cm="1">
        <f t="array" ref="U190">INDEX(asset_mu,1,U$3)+INDEX(asset_rets_norm,$A190,U$3)</f>
        <v>2.2949348124420059E-2</v>
      </c>
      <c r="V190" s="16" cm="1">
        <f t="array" ref="V190">INDEX(asset_mu,1,V$3)+INDEX(asset_rets_norm,$A190,V$3)</f>
        <v>1.2541666666665108E-4</v>
      </c>
      <c r="W190" s="16" cm="1">
        <f t="array" ref="W190">INDEX(asset_mu,1,W$3)+INDEX(asset_rets_norm,$A190,W$3)</f>
        <v>2.5558333333332533E-4</v>
      </c>
      <c r="X190" s="16" cm="1">
        <f t="array" ref="X190">INDEX(asset_mu,1,X$3)+INDEX(asset_rets_norm,$A190,X$3)</f>
        <v>4.2474999999994145E-4</v>
      </c>
      <c r="Y190" s="16" cm="1">
        <f t="array" ref="Y190">INDEX(asset_mu,1,Y$3)+INDEX(asset_rets_norm,$A190,Y$3)</f>
        <v>2.9166666667725457E-6</v>
      </c>
      <c r="Z190" s="19">
        <v>185</v>
      </c>
      <c r="AA190" s="16" cm="1">
        <f t="array" ref="AA190">INDEX(fx_mu,1,AA$3)+INDEX(fx_rets_norm,$A190,AA$3)</f>
        <v>0</v>
      </c>
      <c r="AB190" s="16" cm="1">
        <f t="array" ref="AB190">INDEX(fx_mu,1,AB$3)+INDEX(fx_rets_norm,$A190,AB$3)</f>
        <v>-1.6944289241518105E-2</v>
      </c>
      <c r="AC190" s="16" cm="1">
        <f t="array" ref="AC190">INDEX(fx_mu,1,AC$3)+INDEX(fx_rets_norm,$A190,AC$3)</f>
        <v>-5.8991626741687819E-3</v>
      </c>
      <c r="AD190" s="16" cm="1">
        <f t="array" ref="AD190">INDEX(fx_mu,1,AD$3)+INDEX(fx_rets_norm,$A190,AD$3)</f>
        <v>4.8665272895044541E-3</v>
      </c>
      <c r="AE190" s="19">
        <v>185</v>
      </c>
      <c r="AF190" s="16">
        <f t="shared" si="78"/>
        <v>0</v>
      </c>
      <c r="AG190" s="19">
        <v>185</v>
      </c>
      <c r="AH190" s="18" cm="1">
        <f t="array" ref="AH190">(1+B190)*(1+INDEX(fx_rets,$AG190,INDEX(fx_ix,1,AH$3)))-1</f>
        <v>1.2541666666665563E-4</v>
      </c>
      <c r="AI190" s="18" cm="1">
        <f t="array" ref="AI190">(1+C190)*(1+INDEX(fx_rets,$AG190,INDEX(fx_ix,1,AI$3)))-1</f>
        <v>-1.6730474624428227E-2</v>
      </c>
      <c r="AJ190" s="18" cm="1">
        <f t="array" ref="AJ190">(1+D190)*(1+INDEX(fx_rets,$AG190,INDEX(fx_ix,1,AJ$3)))-1</f>
        <v>-5.4953092090052058E-3</v>
      </c>
      <c r="AK190" s="18" cm="1">
        <f t="array" ref="AK190">(1+E190)*(1+INDEX(fx_rets,$AG190,INDEX(fx_ix,1,AK$3)))-1</f>
        <v>4.9490687008337808E-3</v>
      </c>
      <c r="AL190" s="18" cm="1">
        <f t="array" ref="AL190">(1+F190)*(1+INDEX(fx_rets,$AG190,INDEX(fx_ix,1,AL$3)))-1</f>
        <v>4.4179151367451652E-5</v>
      </c>
      <c r="AM190" s="18" cm="1">
        <f t="array" ref="AM190">(1+G190)*(1+INDEX(fx_rets,$AG190,INDEX(fx_ix,1,AM$3)))-1</f>
        <v>-1.6418229309149934E-2</v>
      </c>
      <c r="AN190" s="18" cm="1">
        <f t="array" ref="AN190">(1+H190)*(1+INDEX(fx_rets,$AG190,INDEX(fx_ix,1,AN$3)))-1</f>
        <v>-5.629236508401525E-3</v>
      </c>
      <c r="AO190" s="18" cm="1">
        <f t="array" ref="AO190">(1+I190)*(1+INDEX(fx_rets,$AG190,INDEX(fx_ix,1,AO$3)))-1</f>
        <v>4.9052930448538756E-3</v>
      </c>
      <c r="AP190" s="18" cm="1">
        <f t="array" ref="AP190">(1+J190)*(1+INDEX(fx_rets,$AG190,INDEX(fx_ix,1,AP$3)))-1</f>
        <v>1.8372645950004429E-3</v>
      </c>
      <c r="AQ190" s="18" cm="1">
        <f t="array" ref="AQ190">(1+K190)*(1+INDEX(fx_rets,$AG190,INDEX(fx_ix,1,AQ$3)))-1</f>
        <v>-1.5153532000484859E-2</v>
      </c>
      <c r="AR190" s="18" cm="1">
        <f t="array" ref="AR190">(1+L190)*(1+INDEX(fx_rets,$AG190,INDEX(fx_ix,1,AR$3)))-1</f>
        <v>-4.8165321894815261E-3</v>
      </c>
      <c r="AS190" s="18" cm="1">
        <f t="array" ref="AS190">(1+M190)*(1+INDEX(fx_rets,$AG190,INDEX(fx_ix,1,AS$3)))-1</f>
        <v>5.0062322210808752E-3</v>
      </c>
      <c r="AT190" s="18" cm="1">
        <f t="array" ref="AT190">(1+N190)*(1+INDEX(fx_rets,$AG190,INDEX(fx_ix,1,AT$3)))-1</f>
        <v>7.1177810731948288E-3</v>
      </c>
      <c r="AU190" s="18" cm="1">
        <f t="array" ref="AU190">(1+O190)*(1+INDEX(fx_rets,$AG190,INDEX(fx_ix,1,AU$3)))-1</f>
        <v>-1.0958359864232103E-2</v>
      </c>
      <c r="AV190" s="18" cm="1">
        <f t="array" ref="AV190">(1+P190)*(1+INDEX(fx_rets,$AG190,INDEX(fx_ix,1,AV$3)))-1</f>
        <v>-2.1408147982413528E-3</v>
      </c>
      <c r="AW190" s="18" cm="1">
        <f t="array" ref="AW190">(1+Q190)*(1+INDEX(fx_rets,$AG190,INDEX(fx_ix,1,AW$3)))-1</f>
        <v>5.4828051261202049E-3</v>
      </c>
      <c r="AX190" s="18" cm="1">
        <f t="array" ref="AX190">(1+R190)*(1+INDEX(fx_rets,$AG190,INDEX(fx_ix,1,AX$3)))-1</f>
        <v>2.1030282120013677E-2</v>
      </c>
      <c r="AY190" s="18" cm="1">
        <f t="array" ref="AY190">(1+S190)*(1+INDEX(fx_rets,$AG190,INDEX(fx_ix,1,AY$3)))-1</f>
        <v>-2.7412044413063219E-3</v>
      </c>
      <c r="AZ190" s="18" cm="1">
        <f t="array" ref="AZ190">(1+T190)*(1+INDEX(fx_rets,$AG190,INDEX(fx_ix,1,AZ$3)))-1</f>
        <v>3.5550170257396818E-3</v>
      </c>
      <c r="BA190" s="18" cm="1">
        <f t="array" ref="BA190">(1+U190)*(1+INDEX(fx_rets,$AG190,INDEX(fx_ix,1,BA$3)))-1</f>
        <v>2.7927559042848493E-2</v>
      </c>
      <c r="BB190" s="18" cm="1">
        <f t="array" ref="BB190">(1+V190)*(1+INDEX(fx_rets,$AG190,INDEX(fx_ix,1,BB$3)))-1</f>
        <v>1.2541666666665563E-4</v>
      </c>
      <c r="BC190" s="18" cm="1">
        <f t="array" ref="BC190">(1+W190)*(1+INDEX(fx_rets,$AG190,INDEX(fx_ix,1,BC$3)))-1</f>
        <v>-1.6693036586110099E-2</v>
      </c>
      <c r="BD190" s="18" cm="1">
        <f t="array" ref="BD190">(1+X190)*(1+INDEX(fx_rets,$AG190,INDEX(fx_ix,1,BD$3)))-1</f>
        <v>-5.476918343514825E-3</v>
      </c>
      <c r="BE190" s="18" cm="1">
        <f t="array" ref="BE190">(1+Y190)*(1+INDEX(fx_rets,$AG190,INDEX(fx_ix,1,BE$3)))-1</f>
        <v>4.8694581502093381E-3</v>
      </c>
      <c r="BF190" s="19">
        <v>185</v>
      </c>
      <c r="BG190" s="18">
        <f t="shared" si="79"/>
        <v>1.2541666666665563E-4</v>
      </c>
      <c r="BH190" s="18">
        <f t="shared" si="80"/>
        <v>-1.6730474624428227E-2</v>
      </c>
      <c r="BI190" s="18">
        <f t="shared" si="81"/>
        <v>-5.4953092090052058E-3</v>
      </c>
      <c r="BJ190" s="18">
        <f t="shared" si="82"/>
        <v>4.9490687008337808E-3</v>
      </c>
      <c r="BK190" s="18">
        <f t="shared" si="83"/>
        <v>4.4179151367451652E-5</v>
      </c>
      <c r="BL190" s="18">
        <f t="shared" si="84"/>
        <v>-1.6418229309149934E-2</v>
      </c>
      <c r="BM190" s="18">
        <f t="shared" si="85"/>
        <v>-5.629236508401525E-3</v>
      </c>
      <c r="BN190" s="18">
        <f t="shared" si="86"/>
        <v>4.9052930448538756E-3</v>
      </c>
      <c r="BO190" s="18">
        <f t="shared" si="87"/>
        <v>1.8372645950004429E-3</v>
      </c>
      <c r="BP190" s="18">
        <f t="shared" si="88"/>
        <v>-1.5153532000484859E-2</v>
      </c>
      <c r="BQ190" s="18">
        <f t="shared" si="89"/>
        <v>-4.8165321894815261E-3</v>
      </c>
      <c r="BR190" s="18">
        <f t="shared" si="90"/>
        <v>5.0062322210808752E-3</v>
      </c>
      <c r="BS190" s="18">
        <f t="shared" si="91"/>
        <v>7.1177810731948288E-3</v>
      </c>
      <c r="BT190" s="18">
        <f t="shared" si="92"/>
        <v>-1.0958359864232103E-2</v>
      </c>
      <c r="BU190" s="18">
        <f t="shared" si="93"/>
        <v>-2.1408147982413528E-3</v>
      </c>
      <c r="BV190" s="18">
        <f t="shared" si="94"/>
        <v>5.4828051261202049E-3</v>
      </c>
      <c r="BW190" s="18">
        <f t="shared" si="95"/>
        <v>2.1030282120013677E-2</v>
      </c>
      <c r="BX190" s="18">
        <f t="shared" si="96"/>
        <v>-2.7412044413063219E-3</v>
      </c>
      <c r="BY190" s="18">
        <f t="shared" si="97"/>
        <v>3.5550170257396818E-3</v>
      </c>
      <c r="BZ190" s="18">
        <f t="shared" si="98"/>
        <v>2.7927559042848493E-2</v>
      </c>
      <c r="CA190" s="18">
        <f t="shared" si="99"/>
        <v>1.2541666666665563E-4</v>
      </c>
      <c r="CB190" s="18">
        <f t="shared" si="100"/>
        <v>-1.6693036586110099E-2</v>
      </c>
      <c r="CC190" s="18">
        <f t="shared" si="101"/>
        <v>-5.476918343514825E-3</v>
      </c>
      <c r="CD190" s="18">
        <f t="shared" si="102"/>
        <v>4.8694581502093381E-3</v>
      </c>
      <c r="CE190" s="19">
        <v>185</v>
      </c>
      <c r="CF190" s="18">
        <f t="shared" si="108"/>
        <v>1.8372645950004429E-3</v>
      </c>
      <c r="CG190" s="18">
        <f t="shared" si="108"/>
        <v>1.8372645950004429E-3</v>
      </c>
      <c r="CH190" s="18">
        <f t="shared" si="108"/>
        <v>1.8372645950004429E-3</v>
      </c>
      <c r="CI190" s="18">
        <f t="shared" si="108"/>
        <v>0</v>
      </c>
      <c r="CJ190" s="18">
        <f t="shared" si="108"/>
        <v>0</v>
      </c>
      <c r="CK190" s="24">
        <f t="shared" si="108"/>
        <v>1.8372645950004429E-3</v>
      </c>
      <c r="CL190" s="24">
        <f t="shared" si="108"/>
        <v>0</v>
      </c>
    </row>
    <row r="191" spans="1:90" x14ac:dyDescent="0.2">
      <c r="A191" s="19">
        <v>186</v>
      </c>
      <c r="B191" s="16" cm="1">
        <f t="array" ref="B191">INDEX(asset_mu,1,B$3)+INDEX(asset_rets_norm,$A191,B$3)</f>
        <v>1.2583333333331765E-4</v>
      </c>
      <c r="C191" s="16" cm="1">
        <f t="array" ref="C191">INDEX(asset_mu,1,C$3)+INDEX(asset_rets_norm,$A191,C$3)</f>
        <v>2.0916666666660766E-4</v>
      </c>
      <c r="D191" s="16" cm="1">
        <f t="array" ref="D191">INDEX(asset_mu,1,D$3)+INDEX(asset_rets_norm,$A191,D$3)</f>
        <v>4.0677499999997968E-4</v>
      </c>
      <c r="E191" s="16" cm="1">
        <f t="array" ref="E191">INDEX(asset_mu,1,E$3)+INDEX(asset_rets_norm,$A191,E$3)</f>
        <v>8.1549999999983646E-5</v>
      </c>
      <c r="F191" s="16" cm="1">
        <f t="array" ref="F191">INDEX(asset_mu,1,F$3)+INDEX(asset_rets_norm,$A191,F$3)</f>
        <v>9.3262977052432873E-5</v>
      </c>
      <c r="G191" s="16" cm="1">
        <f t="array" ref="G191">INDEX(asset_mu,1,G$3)+INDEX(asset_rets_norm,$A191,G$3)</f>
        <v>4.0286730384546778E-4</v>
      </c>
      <c r="H191" s="16" cm="1">
        <f t="array" ref="H191">INDEX(asset_mu,1,H$3)+INDEX(asset_rets_norm,$A191,H$3)</f>
        <v>1.8720982477373827E-5</v>
      </c>
      <c r="I191" s="16" cm="1">
        <f t="array" ref="I191">INDEX(asset_mu,1,I$3)+INDEX(asset_rets_norm,$A191,I$3)</f>
        <v>9.6441315459522471E-5</v>
      </c>
      <c r="J191" s="16" cm="1">
        <f t="array" ref="J191">INDEX(asset_mu,1,J$3)+INDEX(asset_rets_norm,$A191,J$3)</f>
        <v>-4.4405089802288531E-4</v>
      </c>
      <c r="K191" s="16" cm="1">
        <f t="array" ref="K191">INDEX(asset_mu,1,K$3)+INDEX(asset_rets_norm,$A191,K$3)</f>
        <v>8.0661919917755765E-4</v>
      </c>
      <c r="L191" s="16" cm="1">
        <f t="array" ref="L191">INDEX(asset_mu,1,L$3)+INDEX(asset_rets_norm,$A191,L$3)</f>
        <v>-2.821663452504574E-3</v>
      </c>
      <c r="M191" s="16" cm="1">
        <f t="array" ref="M191">INDEX(asset_mu,1,M$3)+INDEX(asset_rets_norm,$A191,M$3)</f>
        <v>3.1405741587386119E-4</v>
      </c>
      <c r="N191" s="16" cm="1">
        <f t="array" ref="N191">INDEX(asset_mu,1,N$3)+INDEX(asset_rets_norm,$A191,N$3)</f>
        <v>-1.775205241565987E-3</v>
      </c>
      <c r="O191" s="16" cm="1">
        <f t="array" ref="O191">INDEX(asset_mu,1,O$3)+INDEX(asset_rets_norm,$A191,O$3)</f>
        <v>2.4393341088954903E-3</v>
      </c>
      <c r="P191" s="16" cm="1">
        <f t="array" ref="P191">INDEX(asset_mu,1,P$3)+INDEX(asset_rets_norm,$A191,P$3)</f>
        <v>-5.8333439657043181E-3</v>
      </c>
      <c r="Q191" s="16" cm="1">
        <f t="array" ref="Q191">INDEX(asset_mu,1,Q$3)+INDEX(asset_rets_norm,$A191,Q$3)</f>
        <v>8.6667291295814059E-4</v>
      </c>
      <c r="R191" s="16" cm="1">
        <f t="array" ref="R191">INDEX(asset_mu,1,R$3)+INDEX(asset_rets_norm,$A191,R$3)</f>
        <v>1.9058313448431823E-2</v>
      </c>
      <c r="S191" s="16" cm="1">
        <f t="array" ref="S191">INDEX(asset_mu,1,S$3)+INDEX(asset_rets_norm,$A191,S$3)</f>
        <v>-5.0422240029588273E-3</v>
      </c>
      <c r="T191" s="16" cm="1">
        <f t="array" ref="T191">INDEX(asset_mu,1,T$3)+INDEX(asset_rets_norm,$A191,T$3)</f>
        <v>-1.4693528097701813E-2</v>
      </c>
      <c r="U191" s="16" cm="1">
        <f t="array" ref="U191">INDEX(asset_mu,1,U$3)+INDEX(asset_rets_norm,$A191,U$3)</f>
        <v>3.6201902903013831E-2</v>
      </c>
      <c r="V191" s="16" cm="1">
        <f t="array" ref="V191">INDEX(asset_mu,1,V$3)+INDEX(asset_rets_norm,$A191,V$3)</f>
        <v>1.2583333333331765E-4</v>
      </c>
      <c r="W191" s="16" cm="1">
        <f t="array" ref="W191">INDEX(asset_mu,1,W$3)+INDEX(asset_rets_norm,$A191,W$3)</f>
        <v>2.4816666666665869E-4</v>
      </c>
      <c r="X191" s="16" cm="1">
        <f t="array" ref="X191">INDEX(asset_mu,1,X$3)+INDEX(asset_rets_norm,$A191,X$3)</f>
        <v>4.2383333333327481E-4</v>
      </c>
      <c r="Y191" s="16" cm="1">
        <f t="array" ref="Y191">INDEX(asset_mu,1,Y$3)+INDEX(asset_rets_norm,$A191,Y$3)</f>
        <v>8.3333333343921266E-7</v>
      </c>
      <c r="Z191" s="19">
        <v>186</v>
      </c>
      <c r="AA191" s="16" cm="1">
        <f t="array" ref="AA191">INDEX(fx_mu,1,AA$3)+INDEX(fx_rets_norm,$A191,AA$3)</f>
        <v>0</v>
      </c>
      <c r="AB191" s="16" cm="1">
        <f t="array" ref="AB191">INDEX(fx_mu,1,AB$3)+INDEX(fx_rets_norm,$A191,AB$3)</f>
        <v>4.0677357462694311E-3</v>
      </c>
      <c r="AC191" s="16" cm="1">
        <f t="array" ref="AC191">INDEX(fx_mu,1,AC$3)+INDEX(fx_rets_norm,$A191,AC$3)</f>
        <v>2.1502286544108358E-2</v>
      </c>
      <c r="AD191" s="16" cm="1">
        <f t="array" ref="AD191">INDEX(fx_mu,1,AD$3)+INDEX(fx_rets_norm,$A191,AD$3)</f>
        <v>4.5905185360811916E-3</v>
      </c>
      <c r="AE191" s="19">
        <v>186</v>
      </c>
      <c r="AF191" s="16">
        <f t="shared" si="78"/>
        <v>0</v>
      </c>
      <c r="AG191" s="19">
        <v>186</v>
      </c>
      <c r="AH191" s="18" cm="1">
        <f t="array" ref="AH191">(1+B191)*(1+INDEX(fx_rets,$AG191,INDEX(fx_ix,1,AH$3)))-1</f>
        <v>1.2583333333338054E-4</v>
      </c>
      <c r="AI191" s="18" cm="1">
        <f t="array" ref="AI191">(1+C191)*(1+INDEX(fx_rets,$AG191,INDEX(fx_ix,1,AI$3)))-1</f>
        <v>4.2777532476629965E-3</v>
      </c>
      <c r="AJ191" s="18" cm="1">
        <f t="array" ref="AJ191">(1+D191)*(1+INDEX(fx_rets,$AG191,INDEX(fx_ix,1,AJ$3)))-1</f>
        <v>2.1917808136717509E-2</v>
      </c>
      <c r="AK191" s="18" cm="1">
        <f t="array" ref="AK191">(1+E191)*(1+INDEX(fx_rets,$AG191,INDEX(fx_ix,1,AK$3)))-1</f>
        <v>4.6724428928679451E-3</v>
      </c>
      <c r="AL191" s="18" cm="1">
        <f t="array" ref="AL191">(1+F191)*(1+INDEX(fx_rets,$AG191,INDEX(fx_ix,1,AL$3)))-1</f>
        <v>9.3262977052477325E-5</v>
      </c>
      <c r="AM191" s="18" cm="1">
        <f t="array" ref="AM191">(1+G191)*(1+INDEX(fx_rets,$AG191,INDEX(fx_ix,1,AM$3)))-1</f>
        <v>4.4722418078477766E-3</v>
      </c>
      <c r="AN191" s="18" cm="1">
        <f t="array" ref="AN191">(1+H191)*(1+INDEX(fx_rets,$AG191,INDEX(fx_ix,1,AN$3)))-1</f>
        <v>2.1521410070515223E-2</v>
      </c>
      <c r="AO191" s="18" cm="1">
        <f t="array" ref="AO191">(1+I191)*(1+INDEX(fx_rets,$AG191,INDEX(fx_ix,1,AO$3)))-1</f>
        <v>4.6874025671872488E-3</v>
      </c>
      <c r="AP191" s="18" cm="1">
        <f t="array" ref="AP191">(1+J191)*(1+INDEX(fx_rets,$AG191,INDEX(fx_ix,1,AP$3)))-1</f>
        <v>-4.4405089802290743E-4</v>
      </c>
      <c r="AQ191" s="18" cm="1">
        <f t="array" ref="AQ191">(1+K191)*(1+INDEX(fx_rets,$AG191,INDEX(fx_ix,1,AQ$3)))-1</f>
        <v>4.8776360591971102E-3</v>
      </c>
      <c r="AR191" s="18" cm="1">
        <f t="array" ref="AR191">(1+L191)*(1+INDEX(fx_rets,$AG191,INDEX(fx_ix,1,AR$3)))-1</f>
        <v>1.8619950875516933E-2</v>
      </c>
      <c r="AS191" s="18" cm="1">
        <f t="array" ref="AS191">(1+M191)*(1+INDEX(fx_rets,$AG191,INDEX(fx_ix,1,AS$3)))-1</f>
        <v>4.9060176383439735E-3</v>
      </c>
      <c r="AT191" s="18" cm="1">
        <f t="array" ref="AT191">(1+N191)*(1+INDEX(fx_rets,$AG191,INDEX(fx_ix,1,AT$3)))-1</f>
        <v>-1.7752052415659358E-3</v>
      </c>
      <c r="AU191" s="18" cm="1">
        <f t="array" ref="AU191">(1+O191)*(1+INDEX(fx_rets,$AG191,INDEX(fx_ix,1,AU$3)))-1</f>
        <v>6.5169924217167718E-3</v>
      </c>
      <c r="AV191" s="18" cm="1">
        <f t="array" ref="AV191">(1+P191)*(1+INDEX(fx_rets,$AG191,INDEX(fx_ix,1,AV$3)))-1</f>
        <v>1.5543512344943E-2</v>
      </c>
      <c r="AW191" s="18" cm="1">
        <f t="array" ref="AW191">(1+Q191)*(1+INDEX(fx_rets,$AG191,INDEX(fx_ix,1,AW$3)))-1</f>
        <v>5.461169927110987E-3</v>
      </c>
      <c r="AX191" s="18" cm="1">
        <f t="array" ref="AX191">(1+R191)*(1+INDEX(fx_rets,$AG191,INDEX(fx_ix,1,AX$3)))-1</f>
        <v>1.9058313448431896E-2</v>
      </c>
      <c r="AY191" s="18" cm="1">
        <f t="array" ref="AY191">(1+S191)*(1+INDEX(fx_rets,$AG191,INDEX(fx_ix,1,AY$3)))-1</f>
        <v>-9.9499869150687648E-4</v>
      </c>
      <c r="AZ191" s="18" cm="1">
        <f t="array" ref="AZ191">(1+T191)*(1+INDEX(fx_rets,$AG191,INDEX(fx_ix,1,AZ$3)))-1</f>
        <v>6.4928139949058661E-3</v>
      </c>
      <c r="BA191" s="18" cm="1">
        <f t="array" ref="BA191">(1+U191)*(1+INDEX(fx_rets,$AG191,INDEX(fx_ix,1,BA$3)))-1</f>
        <v>4.0958606945412868E-2</v>
      </c>
      <c r="BB191" s="18" cm="1">
        <f t="array" ref="BB191">(1+V191)*(1+INDEX(fx_rets,$AG191,INDEX(fx_ix,1,BB$3)))-1</f>
        <v>1.2583333333338054E-4</v>
      </c>
      <c r="BC191" s="18" cm="1">
        <f t="array" ref="BC191">(1+W191)*(1+INDEX(fx_rets,$AG191,INDEX(fx_ix,1,BC$3)))-1</f>
        <v>4.3169118893573444E-3</v>
      </c>
      <c r="BD191" s="18" cm="1">
        <f t="array" ref="BD191">(1+X191)*(1+INDEX(fx_rets,$AG191,INDEX(fx_ix,1,BD$3)))-1</f>
        <v>2.1935233263221887E-2</v>
      </c>
      <c r="BE191" s="18" cm="1">
        <f t="array" ref="BE191">(1+Y191)*(1+INDEX(fx_rets,$AG191,INDEX(fx_ix,1,BE$3)))-1</f>
        <v>4.5913556948469214E-3</v>
      </c>
      <c r="BF191" s="19">
        <v>186</v>
      </c>
      <c r="BG191" s="18">
        <f t="shared" si="79"/>
        <v>1.2583333333338054E-4</v>
      </c>
      <c r="BH191" s="18">
        <f t="shared" si="80"/>
        <v>4.2777532476629965E-3</v>
      </c>
      <c r="BI191" s="18">
        <f t="shared" si="81"/>
        <v>2.1917808136717509E-2</v>
      </c>
      <c r="BJ191" s="18">
        <f t="shared" si="82"/>
        <v>4.6724428928679451E-3</v>
      </c>
      <c r="BK191" s="18">
        <f t="shared" si="83"/>
        <v>9.3262977052477325E-5</v>
      </c>
      <c r="BL191" s="18">
        <f t="shared" si="84"/>
        <v>4.4722418078477766E-3</v>
      </c>
      <c r="BM191" s="18">
        <f t="shared" si="85"/>
        <v>2.1521410070515223E-2</v>
      </c>
      <c r="BN191" s="18">
        <f t="shared" si="86"/>
        <v>4.6874025671872488E-3</v>
      </c>
      <c r="BO191" s="18">
        <f t="shared" si="87"/>
        <v>-4.4405089802290743E-4</v>
      </c>
      <c r="BP191" s="18">
        <f t="shared" si="88"/>
        <v>4.8776360591971102E-3</v>
      </c>
      <c r="BQ191" s="18">
        <f t="shared" si="89"/>
        <v>1.8619950875516933E-2</v>
      </c>
      <c r="BR191" s="18">
        <f t="shared" si="90"/>
        <v>4.9060176383439735E-3</v>
      </c>
      <c r="BS191" s="18">
        <f t="shared" si="91"/>
        <v>-1.7752052415659358E-3</v>
      </c>
      <c r="BT191" s="18">
        <f t="shared" si="92"/>
        <v>6.5169924217167718E-3</v>
      </c>
      <c r="BU191" s="18">
        <f t="shared" si="93"/>
        <v>1.5543512344943E-2</v>
      </c>
      <c r="BV191" s="18">
        <f t="shared" si="94"/>
        <v>5.461169927110987E-3</v>
      </c>
      <c r="BW191" s="18">
        <f t="shared" si="95"/>
        <v>1.9058313448431896E-2</v>
      </c>
      <c r="BX191" s="18">
        <f t="shared" si="96"/>
        <v>-9.9499869150687648E-4</v>
      </c>
      <c r="BY191" s="18">
        <f t="shared" si="97"/>
        <v>6.4928139949058661E-3</v>
      </c>
      <c r="BZ191" s="18">
        <f t="shared" si="98"/>
        <v>4.0958606945412868E-2</v>
      </c>
      <c r="CA191" s="18">
        <f t="shared" si="99"/>
        <v>1.2583333333338054E-4</v>
      </c>
      <c r="CB191" s="18">
        <f t="shared" si="100"/>
        <v>4.3169118893573444E-3</v>
      </c>
      <c r="CC191" s="18">
        <f t="shared" si="101"/>
        <v>2.1935233263221887E-2</v>
      </c>
      <c r="CD191" s="18">
        <f t="shared" si="102"/>
        <v>4.5913556948469214E-3</v>
      </c>
      <c r="CE191" s="19">
        <v>186</v>
      </c>
      <c r="CF191" s="18">
        <f t="shared" si="108"/>
        <v>-4.4405089802290743E-4</v>
      </c>
      <c r="CG191" s="18">
        <f t="shared" si="108"/>
        <v>-4.4405089802290743E-4</v>
      </c>
      <c r="CH191" s="18">
        <f t="shared" si="108"/>
        <v>-4.4405089802290743E-4</v>
      </c>
      <c r="CI191" s="18">
        <f t="shared" si="108"/>
        <v>0</v>
      </c>
      <c r="CJ191" s="18">
        <f t="shared" si="108"/>
        <v>0</v>
      </c>
      <c r="CK191" s="24">
        <f t="shared" si="108"/>
        <v>-4.4405089802290743E-4</v>
      </c>
      <c r="CL191" s="24">
        <f t="shared" si="108"/>
        <v>0</v>
      </c>
    </row>
    <row r="192" spans="1:90" x14ac:dyDescent="0.2">
      <c r="A192" s="19">
        <v>187</v>
      </c>
      <c r="B192" s="16" cm="1">
        <f t="array" ref="B192">INDEX(asset_mu,1,B$3)+INDEX(asset_rets_norm,$A192,B$3)</f>
        <v>1.2933333333331768E-4</v>
      </c>
      <c r="C192" s="16" cm="1">
        <f t="array" ref="C192">INDEX(asset_mu,1,C$3)+INDEX(asset_rets_norm,$A192,C$3)</f>
        <v>8.2499999999941127E-5</v>
      </c>
      <c r="D192" s="16" cm="1">
        <f t="array" ref="D192">INDEX(asset_mu,1,D$3)+INDEX(asset_rets_norm,$A192,D$3)</f>
        <v>4.1171666666664627E-4</v>
      </c>
      <c r="E192" s="16" cm="1">
        <f t="array" ref="E192">INDEX(asset_mu,1,E$3)+INDEX(asset_rets_norm,$A192,E$3)</f>
        <v>8.1549999999983646E-5</v>
      </c>
      <c r="F192" s="16" cm="1">
        <f t="array" ref="F192">INDEX(asset_mu,1,F$3)+INDEX(asset_rets_norm,$A192,F$3)</f>
        <v>9.3254279880561298E-5</v>
      </c>
      <c r="G192" s="16" cm="1">
        <f t="array" ref="G192">INDEX(asset_mu,1,G$3)+INDEX(asset_rets_norm,$A192,G$3)</f>
        <v>-9.7204671378813261E-5</v>
      </c>
      <c r="H192" s="16" cm="1">
        <f t="array" ref="H192">INDEX(asset_mu,1,H$3)+INDEX(asset_rets_norm,$A192,H$3)</f>
        <v>5.428983282474121E-4</v>
      </c>
      <c r="I192" s="16" cm="1">
        <f t="array" ref="I192">INDEX(asset_mu,1,I$3)+INDEX(asset_rets_norm,$A192,I$3)</f>
        <v>1.4464802314365107E-4</v>
      </c>
      <c r="J192" s="16" cm="1">
        <f t="array" ref="J192">INDEX(asset_mu,1,J$3)+INDEX(asset_rets_norm,$A192,J$3)</f>
        <v>-7.8093230899742858E-4</v>
      </c>
      <c r="K192" s="16" cm="1">
        <f t="array" ref="K192">INDEX(asset_mu,1,K$3)+INDEX(asset_rets_norm,$A192,K$3)</f>
        <v>-1.4094628242311558E-17</v>
      </c>
      <c r="L192" s="16" cm="1">
        <f t="array" ref="L192">INDEX(asset_mu,1,L$3)+INDEX(asset_rets_norm,$A192,L$3)</f>
        <v>9.8092389704173112E-4</v>
      </c>
      <c r="M192" s="16" cm="1">
        <f t="array" ref="M192">INDEX(asset_mu,1,M$3)+INDEX(asset_rets_norm,$A192,M$3)</f>
        <v>1.2867164540174828E-4</v>
      </c>
      <c r="N192" s="16" cm="1">
        <f t="array" ref="N192">INDEX(asset_mu,1,N$3)+INDEX(asset_rets_norm,$A192,N$3)</f>
        <v>-4.3547074371489925E-3</v>
      </c>
      <c r="O192" s="16" cm="1">
        <f t="array" ref="O192">INDEX(asset_mu,1,O$3)+INDEX(asset_rets_norm,$A192,O$3)</f>
        <v>8.1930536798233058E-4</v>
      </c>
      <c r="P192" s="16" cm="1">
        <f t="array" ref="P192">INDEX(asset_mu,1,P$3)+INDEX(asset_rets_norm,$A192,P$3)</f>
        <v>2.3472852856397885E-3</v>
      </c>
      <c r="Q192" s="16" cm="1">
        <f t="array" ref="Q192">INDEX(asset_mu,1,Q$3)+INDEX(asset_rets_norm,$A192,Q$3)</f>
        <v>4.7196673609648172E-4</v>
      </c>
      <c r="R192" s="16" cm="1">
        <f t="array" ref="R192">INDEX(asset_mu,1,R$3)+INDEX(asset_rets_norm,$A192,R$3)</f>
        <v>-1.5079863077291995E-2</v>
      </c>
      <c r="S192" s="16" cm="1">
        <f t="array" ref="S192">INDEX(asset_mu,1,S$3)+INDEX(asset_rets_norm,$A192,S$3)</f>
        <v>-3.491995638490307E-2</v>
      </c>
      <c r="T192" s="16" cm="1">
        <f t="array" ref="T192">INDEX(asset_mu,1,T$3)+INDEX(asset_rets_norm,$A192,T$3)</f>
        <v>-2.0507299887009946E-3</v>
      </c>
      <c r="U192" s="16" cm="1">
        <f t="array" ref="U192">INDEX(asset_mu,1,U$3)+INDEX(asset_rets_norm,$A192,U$3)</f>
        <v>3.0251086590907576E-2</v>
      </c>
      <c r="V192" s="16" cm="1">
        <f t="array" ref="V192">INDEX(asset_mu,1,V$3)+INDEX(asset_rets_norm,$A192,V$3)</f>
        <v>1.2933333333331768E-4</v>
      </c>
      <c r="W192" s="16" cm="1">
        <f t="array" ref="W192">INDEX(asset_mu,1,W$3)+INDEX(asset_rets_norm,$A192,W$3)</f>
        <v>8.0749999999992069E-5</v>
      </c>
      <c r="X192" s="16" cm="1">
        <f t="array" ref="X192">INDEX(asset_mu,1,X$3)+INDEX(asset_rets_norm,$A192,X$3)</f>
        <v>4.252499999999413E-4</v>
      </c>
      <c r="Y192" s="16" cm="1">
        <f t="array" ref="Y192">INDEX(asset_mu,1,Y$3)+INDEX(asset_rets_norm,$A192,Y$3)</f>
        <v>-3.2083333333227453E-5</v>
      </c>
      <c r="Z192" s="19">
        <v>187</v>
      </c>
      <c r="AA192" s="16" cm="1">
        <f t="array" ref="AA192">INDEX(fx_mu,1,AA$3)+INDEX(fx_rets_norm,$A192,AA$3)</f>
        <v>0</v>
      </c>
      <c r="AB192" s="16" cm="1">
        <f t="array" ref="AB192">INDEX(fx_mu,1,AB$3)+INDEX(fx_rets_norm,$A192,AB$3)</f>
        <v>-2.1603465829553269E-2</v>
      </c>
      <c r="AC192" s="16" cm="1">
        <f t="array" ref="AC192">INDEX(fx_mu,1,AC$3)+INDEX(fx_rets_norm,$A192,AC$3)</f>
        <v>-1.2029128754072131E-2</v>
      </c>
      <c r="AD192" s="16" cm="1">
        <f t="array" ref="AD192">INDEX(fx_mu,1,AD$3)+INDEX(fx_rets_norm,$A192,AD$3)</f>
        <v>-1.4051340459126791E-2</v>
      </c>
      <c r="AE192" s="19">
        <v>187</v>
      </c>
      <c r="AF192" s="16">
        <f t="shared" si="78"/>
        <v>0</v>
      </c>
      <c r="AG192" s="19">
        <v>187</v>
      </c>
      <c r="AH192" s="18" cm="1">
        <f t="array" ref="AH192">(1+B192)*(1+INDEX(fx_rets,$AG192,INDEX(fx_ix,1,AH$3)))-1</f>
        <v>1.2933333333342567E-4</v>
      </c>
      <c r="AI192" s="18" cm="1">
        <f t="array" ref="AI192">(1+C192)*(1+INDEX(fx_rets,$AG192,INDEX(fx_ix,1,AI$3)))-1</f>
        <v>-2.1522748115484269E-2</v>
      </c>
      <c r="AJ192" s="18" cm="1">
        <f t="array" ref="AJ192">(1+D192)*(1+INDEX(fx_rets,$AG192,INDEX(fx_ix,1,AJ$3)))-1</f>
        <v>-1.162236468019906E-2</v>
      </c>
      <c r="AK192" s="18" cm="1">
        <f t="array" ref="AK192">(1+E192)*(1+INDEX(fx_rets,$AG192,INDEX(fx_ix,1,AK$3)))-1</f>
        <v>-1.3970936345941265E-2</v>
      </c>
      <c r="AL192" s="18" cm="1">
        <f t="array" ref="AL192">(1+F192)*(1+INDEX(fx_rets,$AG192,INDEX(fx_ix,1,AL$3)))-1</f>
        <v>9.325427988060575E-5</v>
      </c>
      <c r="AM192" s="18" cm="1">
        <f t="array" ref="AM192">(1+G192)*(1+INDEX(fx_rets,$AG192,INDEX(fx_ix,1,AM$3)))-1</f>
        <v>-2.1698570543135509E-2</v>
      </c>
      <c r="AN192" s="18" cm="1">
        <f t="array" ref="AN192">(1+H192)*(1+INDEX(fx_rets,$AG192,INDEX(fx_ix,1,AN$3)))-1</f>
        <v>-1.1492761019715636E-2</v>
      </c>
      <c r="AO192" s="18" cm="1">
        <f t="array" ref="AO192">(1+I192)*(1+INDEX(fx_rets,$AG192,INDEX(fx_ix,1,AO$3)))-1</f>
        <v>-1.3908724934603045E-2</v>
      </c>
      <c r="AP192" s="18" cm="1">
        <f t="array" ref="AP192">(1+J192)*(1+INDEX(fx_rets,$AG192,INDEX(fx_ix,1,AP$3)))-1</f>
        <v>-7.809323089974507E-4</v>
      </c>
      <c r="AQ192" s="18" cm="1">
        <f t="array" ref="AQ192">(1+K192)*(1+INDEX(fx_rets,$AG192,INDEX(fx_ix,1,AQ$3)))-1</f>
        <v>-2.1603465829553303E-2</v>
      </c>
      <c r="AR192" s="18" cm="1">
        <f t="array" ref="AR192">(1+L192)*(1+INDEX(fx_rets,$AG192,INDEX(fx_ix,1,AR$3)))-1</f>
        <v>-1.1060004516885824E-2</v>
      </c>
      <c r="AS192" s="18" cm="1">
        <f t="array" ref="AS192">(1+M192)*(1+INDEX(fx_rets,$AG192,INDEX(fx_ix,1,AS$3)))-1</f>
        <v>-1.3924476822822163E-2</v>
      </c>
      <c r="AT192" s="18" cm="1">
        <f t="array" ref="AT192">(1+N192)*(1+INDEX(fx_rets,$AG192,INDEX(fx_ix,1,AT$3)))-1</f>
        <v>-4.3547074371489414E-3</v>
      </c>
      <c r="AU192" s="18" cm="1">
        <f t="array" ref="AU192">(1+O192)*(1+INDEX(fx_rets,$AG192,INDEX(fx_ix,1,AU$3)))-1</f>
        <v>-2.0801860297092079E-2</v>
      </c>
      <c r="AV192" s="18" cm="1">
        <f t="array" ref="AV192">(1+P192)*(1+INDEX(fx_rets,$AG192,INDEX(fx_ix,1,AV$3)))-1</f>
        <v>-9.71007926535572E-3</v>
      </c>
      <c r="AW192" s="18" cm="1">
        <f t="array" ref="AW192">(1+Q192)*(1+INDEX(fx_rets,$AG192,INDEX(fx_ix,1,AW$3)))-1</f>
        <v>-1.3586005488324671E-2</v>
      </c>
      <c r="AX192" s="18" cm="1">
        <f t="array" ref="AX192">(1+R192)*(1+INDEX(fx_rets,$AG192,INDEX(fx_ix,1,AX$3)))-1</f>
        <v>-1.5079863077292033E-2</v>
      </c>
      <c r="AY192" s="18" cm="1">
        <f t="array" ref="AY192">(1+S192)*(1+INDEX(fx_rets,$AG192,INDEX(fx_ix,1,AY$3)))-1</f>
        <v>-5.5769030129925623E-2</v>
      </c>
      <c r="AZ192" s="18" cm="1">
        <f t="array" ref="AZ192">(1+T192)*(1+INDEX(fx_rets,$AG192,INDEX(fx_ix,1,AZ$3)))-1</f>
        <v>-1.4055190247699301E-2</v>
      </c>
      <c r="BA192" s="18" cm="1">
        <f t="array" ref="BA192">(1+U192)*(1+INDEX(fx_rets,$AG192,INDEX(fx_ix,1,BA$3)))-1</f>
        <v>1.5774677814833327E-2</v>
      </c>
      <c r="BB192" s="18" cm="1">
        <f t="array" ref="BB192">(1+V192)*(1+INDEX(fx_rets,$AG192,INDEX(fx_ix,1,BB$3)))-1</f>
        <v>1.2933333333342567E-4</v>
      </c>
      <c r="BC192" s="18" cm="1">
        <f t="array" ref="BC192">(1+W192)*(1+INDEX(fx_rets,$AG192,INDEX(fx_ix,1,BC$3)))-1</f>
        <v>-2.1524460309419124E-2</v>
      </c>
      <c r="BD192" s="18" cm="1">
        <f t="array" ref="BD192">(1+X192)*(1+INDEX(fx_rets,$AG192,INDEX(fx_ix,1,BD$3)))-1</f>
        <v>-1.1608994141074858E-2</v>
      </c>
      <c r="BE192" s="18" cm="1">
        <f t="array" ref="BE192">(1+Y192)*(1+INDEX(fx_rets,$AG192,INDEX(fx_ix,1,BE$3)))-1</f>
        <v>-1.4082972978620378E-2</v>
      </c>
      <c r="BF192" s="19">
        <v>187</v>
      </c>
      <c r="BG192" s="18">
        <f t="shared" si="79"/>
        <v>1.2933333333342567E-4</v>
      </c>
      <c r="BH192" s="18">
        <f t="shared" si="80"/>
        <v>-2.1522748115484269E-2</v>
      </c>
      <c r="BI192" s="18">
        <f t="shared" si="81"/>
        <v>-1.162236468019906E-2</v>
      </c>
      <c r="BJ192" s="18">
        <f t="shared" si="82"/>
        <v>-1.3970936345941265E-2</v>
      </c>
      <c r="BK192" s="18">
        <f t="shared" si="83"/>
        <v>9.325427988060575E-5</v>
      </c>
      <c r="BL192" s="18">
        <f t="shared" si="84"/>
        <v>-2.1698570543135509E-2</v>
      </c>
      <c r="BM192" s="18">
        <f t="shared" si="85"/>
        <v>-1.1492761019715636E-2</v>
      </c>
      <c r="BN192" s="18">
        <f t="shared" si="86"/>
        <v>-1.3908724934603045E-2</v>
      </c>
      <c r="BO192" s="18">
        <f t="shared" si="87"/>
        <v>-7.809323089974507E-4</v>
      </c>
      <c r="BP192" s="18">
        <f t="shared" si="88"/>
        <v>-2.1603465829553303E-2</v>
      </c>
      <c r="BQ192" s="18">
        <f t="shared" si="89"/>
        <v>-1.1060004516885824E-2</v>
      </c>
      <c r="BR192" s="18">
        <f t="shared" si="90"/>
        <v>-1.3924476822822163E-2</v>
      </c>
      <c r="BS192" s="18">
        <f t="shared" si="91"/>
        <v>-4.3547074371489414E-3</v>
      </c>
      <c r="BT192" s="18">
        <f t="shared" si="92"/>
        <v>-2.0801860297092079E-2</v>
      </c>
      <c r="BU192" s="18">
        <f t="shared" si="93"/>
        <v>-9.71007926535572E-3</v>
      </c>
      <c r="BV192" s="18">
        <f t="shared" si="94"/>
        <v>-1.3586005488324671E-2</v>
      </c>
      <c r="BW192" s="18">
        <f t="shared" si="95"/>
        <v>-1.5079863077292033E-2</v>
      </c>
      <c r="BX192" s="18">
        <f t="shared" si="96"/>
        <v>-5.5769030129925623E-2</v>
      </c>
      <c r="BY192" s="18">
        <f t="shared" si="97"/>
        <v>-1.4055190247699301E-2</v>
      </c>
      <c r="BZ192" s="18">
        <f t="shared" si="98"/>
        <v>1.5774677814833327E-2</v>
      </c>
      <c r="CA192" s="18">
        <f t="shared" si="99"/>
        <v>1.2933333333342567E-4</v>
      </c>
      <c r="CB192" s="18">
        <f t="shared" si="100"/>
        <v>-2.1524460309419124E-2</v>
      </c>
      <c r="CC192" s="18">
        <f t="shared" si="101"/>
        <v>-1.1608994141074858E-2</v>
      </c>
      <c r="CD192" s="18">
        <f t="shared" si="102"/>
        <v>-1.4082972978620378E-2</v>
      </c>
      <c r="CE192" s="19">
        <v>187</v>
      </c>
      <c r="CF192" s="18">
        <f t="shared" si="108"/>
        <v>-7.809323089974507E-4</v>
      </c>
      <c r="CG192" s="18">
        <f t="shared" si="108"/>
        <v>-7.809323089974507E-4</v>
      </c>
      <c r="CH192" s="18">
        <f t="shared" si="108"/>
        <v>-7.809323089974507E-4</v>
      </c>
      <c r="CI192" s="18">
        <f t="shared" si="108"/>
        <v>0</v>
      </c>
      <c r="CJ192" s="18">
        <f t="shared" si="108"/>
        <v>0</v>
      </c>
      <c r="CK192" s="24">
        <f t="shared" si="108"/>
        <v>-7.809323089974507E-4</v>
      </c>
      <c r="CL192" s="24">
        <f t="shared" si="108"/>
        <v>0</v>
      </c>
    </row>
    <row r="193" spans="1:90" x14ac:dyDescent="0.2">
      <c r="A193" s="19">
        <v>188</v>
      </c>
      <c r="B193" s="16" cm="1">
        <f t="array" ref="B193">INDEX(asset_mu,1,B$3)+INDEX(asset_rets_norm,$A193,B$3)</f>
        <v>1.2999999999998429E-4</v>
      </c>
      <c r="C193" s="16" cm="1">
        <f t="array" ref="C193">INDEX(asset_mu,1,C$3)+INDEX(asset_rets_norm,$A193,C$3)</f>
        <v>8.1666666666607756E-5</v>
      </c>
      <c r="D193" s="16" cm="1">
        <f t="array" ref="D193">INDEX(asset_mu,1,D$3)+INDEX(asset_rets_norm,$A193,D$3)</f>
        <v>4.1749999999997952E-4</v>
      </c>
      <c r="E193" s="16" cm="1">
        <f t="array" ref="E193">INDEX(asset_mu,1,E$3)+INDEX(asset_rets_norm,$A193,E$3)</f>
        <v>7.797499999998364E-5</v>
      </c>
      <c r="F193" s="16" cm="1">
        <f t="array" ref="F193">INDEX(asset_mu,1,F$3)+INDEX(asset_rets_norm,$A193,F$3)</f>
        <v>1.3250688299621944E-4</v>
      </c>
      <c r="G193" s="16" cm="1">
        <f t="array" ref="G193">INDEX(asset_mu,1,G$3)+INDEX(asset_rets_norm,$A193,G$3)</f>
        <v>2.4303530261375996E-4</v>
      </c>
      <c r="H193" s="16" cm="1">
        <f t="array" ref="H193">INDEX(asset_mu,1,H$3)+INDEX(asset_rets_norm,$A193,H$3)</f>
        <v>7.9519515024520046E-4</v>
      </c>
      <c r="I193" s="16" cm="1">
        <f t="array" ref="I193">INDEX(asset_mu,1,I$3)+INDEX(asset_rets_norm,$A193,I$3)</f>
        <v>5.7850841247569974E-5</v>
      </c>
      <c r="J193" s="16" cm="1">
        <f t="array" ref="J193">INDEX(asset_mu,1,J$3)+INDEX(asset_rets_norm,$A193,J$3)</f>
        <v>1.6672326213972521E-3</v>
      </c>
      <c r="K193" s="16" cm="1">
        <f t="array" ref="K193">INDEX(asset_mu,1,K$3)+INDEX(asset_rets_norm,$A193,K$3)</f>
        <v>9.6443080823681283E-4</v>
      </c>
      <c r="L193" s="16" cm="1">
        <f t="array" ref="L193">INDEX(asset_mu,1,L$3)+INDEX(asset_rets_norm,$A193,L$3)</f>
        <v>3.6179662911432942E-3</v>
      </c>
      <c r="M193" s="16" cm="1">
        <f t="array" ref="M193">INDEX(asset_mu,1,M$3)+INDEX(asset_rets_norm,$A193,M$3)</f>
        <v>1.0292407291145048E-4</v>
      </c>
      <c r="N193" s="16" cm="1">
        <f t="array" ref="N193">INDEX(asset_mu,1,N$3)+INDEX(asset_rets_norm,$A193,N$3)</f>
        <v>6.1215512687242167E-3</v>
      </c>
      <c r="O193" s="16" cm="1">
        <f t="array" ref="O193">INDEX(asset_mu,1,O$3)+INDEX(asset_rets_norm,$A193,O$3)</f>
        <v>4.7770700636944044E-3</v>
      </c>
      <c r="P193" s="16" cm="1">
        <f t="array" ref="P193">INDEX(asset_mu,1,P$3)+INDEX(asset_rets_norm,$A193,P$3)</f>
        <v>1.1459270934295241E-2</v>
      </c>
      <c r="Q193" s="16" cm="1">
        <f t="array" ref="Q193">INDEX(asset_mu,1,Q$3)+INDEX(asset_rets_norm,$A193,Q$3)</f>
        <v>-3.5088403282727159E-5</v>
      </c>
      <c r="R193" s="16" cm="1">
        <f t="array" ref="R193">INDEX(asset_mu,1,R$3)+INDEX(asset_rets_norm,$A193,R$3)</f>
        <v>3.7655321727690191E-2</v>
      </c>
      <c r="S193" s="16" cm="1">
        <f t="array" ref="S193">INDEX(asset_mu,1,S$3)+INDEX(asset_rets_norm,$A193,S$3)</f>
        <v>1.8334076924805275E-2</v>
      </c>
      <c r="T193" s="16" cm="1">
        <f t="array" ref="T193">INDEX(asset_mu,1,T$3)+INDEX(asset_rets_norm,$A193,T$3)</f>
        <v>1.3319247382286447E-2</v>
      </c>
      <c r="U193" s="16" cm="1">
        <f t="array" ref="U193">INDEX(asset_mu,1,U$3)+INDEX(asset_rets_norm,$A193,U$3)</f>
        <v>-1.2558919950809162E-2</v>
      </c>
      <c r="V193" s="16" cm="1">
        <f t="array" ref="V193">INDEX(asset_mu,1,V$3)+INDEX(asset_rets_norm,$A193,V$3)</f>
        <v>1.2999999999998429E-4</v>
      </c>
      <c r="W193" s="16" cm="1">
        <f t="array" ref="W193">INDEX(asset_mu,1,W$3)+INDEX(asset_rets_norm,$A193,W$3)</f>
        <v>1.0674999999999205E-4</v>
      </c>
      <c r="X193" s="16" cm="1">
        <f t="array" ref="X193">INDEX(asset_mu,1,X$3)+INDEX(asset_rets_norm,$A193,X$3)</f>
        <v>4.4524999999994135E-4</v>
      </c>
      <c r="Y193" s="16" cm="1">
        <f t="array" ref="Y193">INDEX(asset_mu,1,Y$3)+INDEX(asset_rets_norm,$A193,Y$3)</f>
        <v>2.9333333333439215E-5</v>
      </c>
      <c r="Z193" s="19">
        <v>188</v>
      </c>
      <c r="AA193" s="16" cm="1">
        <f t="array" ref="AA193">INDEX(fx_mu,1,AA$3)+INDEX(fx_rets_norm,$A193,AA$3)</f>
        <v>0</v>
      </c>
      <c r="AB193" s="16" cm="1">
        <f t="array" ref="AB193">INDEX(fx_mu,1,AB$3)+INDEX(fx_rets_norm,$A193,AB$3)</f>
        <v>-1.9605685214468004E-2</v>
      </c>
      <c r="AC193" s="16" cm="1">
        <f t="array" ref="AC193">INDEX(fx_mu,1,AC$3)+INDEX(fx_rets_norm,$A193,AC$3)</f>
        <v>-1.629106224351539E-2</v>
      </c>
      <c r="AD193" s="16" cm="1">
        <f t="array" ref="AD193">INDEX(fx_mu,1,AD$3)+INDEX(fx_rets_norm,$A193,AD$3)</f>
        <v>-1.214485090148951E-2</v>
      </c>
      <c r="AE193" s="19">
        <v>188</v>
      </c>
      <c r="AF193" s="16">
        <f t="shared" si="78"/>
        <v>0</v>
      </c>
      <c r="AG193" s="19">
        <v>188</v>
      </c>
      <c r="AH193" s="18" cm="1">
        <f t="array" ref="AH193">(1+B193)*(1+INDEX(fx_rets,$AG193,INDEX(fx_ix,1,AH$3)))-1</f>
        <v>1.2999999999996348E-4</v>
      </c>
      <c r="AI193" s="18" cm="1">
        <f t="array" ref="AI193">(1+C193)*(1+INDEX(fx_rets,$AG193,INDEX(fx_ix,1,AI$3)))-1</f>
        <v>-1.9525619678760653E-2</v>
      </c>
      <c r="AJ193" s="18" cm="1">
        <f t="array" ref="AJ193">(1+D193)*(1+INDEX(fx_rets,$AG193,INDEX(fx_ix,1,AJ$3)))-1</f>
        <v>-1.5880363762002081E-2</v>
      </c>
      <c r="AK193" s="18" cm="1">
        <f t="array" ref="AK193">(1+E193)*(1+INDEX(fx_rets,$AG193,INDEX(fx_ix,1,AK$3)))-1</f>
        <v>-1.2067822896238645E-2</v>
      </c>
      <c r="AL193" s="18" cm="1">
        <f t="array" ref="AL193">(1+F193)*(1+INDEX(fx_rets,$AG193,INDEX(fx_ix,1,AL$3)))-1</f>
        <v>1.325068829962639E-4</v>
      </c>
      <c r="AM193" s="18" cm="1">
        <f t="array" ref="AM193">(1+G193)*(1+INDEX(fx_rets,$AG193,INDEX(fx_ix,1,AM$3)))-1</f>
        <v>-1.936741478549342E-2</v>
      </c>
      <c r="AN193" s="18" cm="1">
        <f t="array" ref="AN193">(1+H193)*(1+INDEX(fx_rets,$AG193,INDEX(fx_ix,1,AN$3)))-1</f>
        <v>-1.5508821666958661E-2</v>
      </c>
      <c r="AO193" s="18" cm="1">
        <f t="array" ref="AO193">(1+I193)*(1+INDEX(fx_rets,$AG193,INDEX(fx_ix,1,AO$3)))-1</f>
        <v>-1.2087702650083409E-2</v>
      </c>
      <c r="AP193" s="18" cm="1">
        <f t="array" ref="AP193">(1+J193)*(1+INDEX(fx_rets,$AG193,INDEX(fx_ix,1,AP$3)))-1</f>
        <v>1.667232621397341E-3</v>
      </c>
      <c r="AQ193" s="18" cm="1">
        <f t="array" ref="AQ193">(1+K193)*(1+INDEX(fx_rets,$AG193,INDEX(fx_ix,1,AQ$3)))-1</f>
        <v>-1.8660162733068586E-2</v>
      </c>
      <c r="AR193" s="18" cm="1">
        <f t="array" ref="AR193">(1+L193)*(1+INDEX(fx_rets,$AG193,INDEX(fx_ix,1,AR$3)))-1</f>
        <v>-1.2732036466416075E-2</v>
      </c>
      <c r="AS193" s="18" cm="1">
        <f t="array" ref="AS193">(1+M193)*(1+INDEX(fx_rets,$AG193,INDEX(fx_ix,1,AS$3)))-1</f>
        <v>-1.2043176826097901E-2</v>
      </c>
      <c r="AT193" s="18" cm="1">
        <f t="array" ref="AT193">(1+N193)*(1+INDEX(fx_rets,$AG193,INDEX(fx_ix,1,AT$3)))-1</f>
        <v>6.1215512687242679E-3</v>
      </c>
      <c r="AU193" s="18" cm="1">
        <f t="array" ref="AU193">(1+O193)*(1+INDEX(fx_rets,$AG193,INDEX(fx_ix,1,AU$3)))-1</f>
        <v>-1.492227288268988E-2</v>
      </c>
      <c r="AV193" s="18" cm="1">
        <f t="array" ref="AV193">(1+P193)*(1+INDEX(fx_rets,$AG193,INDEX(fx_ix,1,AV$3)))-1</f>
        <v>-5.0184750052759686E-3</v>
      </c>
      <c r="AW193" s="18" cm="1">
        <f t="array" ref="AW193">(1+Q193)*(1+INDEX(fx_rets,$AG193,INDEX(fx_ix,1,AW$3)))-1</f>
        <v>-1.2179513161346023E-2</v>
      </c>
      <c r="AX193" s="18" cm="1">
        <f t="array" ref="AX193">(1+R193)*(1+INDEX(fx_rets,$AG193,INDEX(fx_ix,1,AX$3)))-1</f>
        <v>3.7655321727690261E-2</v>
      </c>
      <c r="AY193" s="18" cm="1">
        <f t="array" ref="AY193">(1+S193)*(1+INDEX(fx_rets,$AG193,INDEX(fx_ix,1,AY$3)))-1</f>
        <v>-1.6310604305483922E-3</v>
      </c>
      <c r="AZ193" s="18" cm="1">
        <f t="array" ref="AZ193">(1+T193)*(1+INDEX(fx_rets,$AG193,INDEX(fx_ix,1,AZ$3)))-1</f>
        <v>-3.188799549370458E-3</v>
      </c>
      <c r="BA193" s="18" cm="1">
        <f t="array" ref="BA193">(1+U193)*(1+INDEX(fx_rets,$AG193,INDEX(fx_ix,1,BA$3)))-1</f>
        <v>-2.4551244642012415E-2</v>
      </c>
      <c r="BB193" s="18" cm="1">
        <f t="array" ref="BB193">(1+V193)*(1+INDEX(fx_rets,$AG193,INDEX(fx_ix,1,BB$3)))-1</f>
        <v>1.2999999999996348E-4</v>
      </c>
      <c r="BC193" s="18" cm="1">
        <f t="array" ref="BC193">(1+W193)*(1+INDEX(fx_rets,$AG193,INDEX(fx_ix,1,BC$3)))-1</f>
        <v>-1.9501028121364672E-2</v>
      </c>
      <c r="BD193" s="18" cm="1">
        <f t="array" ref="BD193">(1+X193)*(1+INDEX(fx_rets,$AG193,INDEX(fx_ix,1,BD$3)))-1</f>
        <v>-1.5853065838979497E-2</v>
      </c>
      <c r="BE193" s="18" cm="1">
        <f t="array" ref="BE193">(1+Y193)*(1+INDEX(fx_rets,$AG193,INDEX(fx_ix,1,BE$3)))-1</f>
        <v>-1.2115873817115874E-2</v>
      </c>
      <c r="BF193" s="19">
        <v>188</v>
      </c>
      <c r="BG193" s="18">
        <f t="shared" si="79"/>
        <v>1.2999999999996348E-4</v>
      </c>
      <c r="BH193" s="18">
        <f t="shared" si="80"/>
        <v>-1.9525619678760653E-2</v>
      </c>
      <c r="BI193" s="18">
        <f t="shared" si="81"/>
        <v>-1.5880363762002081E-2</v>
      </c>
      <c r="BJ193" s="18">
        <f t="shared" si="82"/>
        <v>-1.2067822896238645E-2</v>
      </c>
      <c r="BK193" s="18">
        <f t="shared" si="83"/>
        <v>1.325068829962639E-4</v>
      </c>
      <c r="BL193" s="18">
        <f t="shared" si="84"/>
        <v>-1.936741478549342E-2</v>
      </c>
      <c r="BM193" s="18">
        <f t="shared" si="85"/>
        <v>-1.5508821666958661E-2</v>
      </c>
      <c r="BN193" s="18">
        <f t="shared" si="86"/>
        <v>-1.2087702650083409E-2</v>
      </c>
      <c r="BO193" s="18">
        <f t="shared" si="87"/>
        <v>1.667232621397341E-3</v>
      </c>
      <c r="BP193" s="18">
        <f t="shared" si="88"/>
        <v>-1.8660162733068586E-2</v>
      </c>
      <c r="BQ193" s="18">
        <f t="shared" si="89"/>
        <v>-1.2732036466416075E-2</v>
      </c>
      <c r="BR193" s="18">
        <f t="shared" si="90"/>
        <v>-1.2043176826097901E-2</v>
      </c>
      <c r="BS193" s="18">
        <f t="shared" si="91"/>
        <v>6.1215512687242679E-3</v>
      </c>
      <c r="BT193" s="18">
        <f t="shared" si="92"/>
        <v>-1.492227288268988E-2</v>
      </c>
      <c r="BU193" s="18">
        <f t="shared" si="93"/>
        <v>-5.0184750052759686E-3</v>
      </c>
      <c r="BV193" s="18">
        <f t="shared" si="94"/>
        <v>-1.2179513161346023E-2</v>
      </c>
      <c r="BW193" s="18">
        <f t="shared" si="95"/>
        <v>3.7655321727690261E-2</v>
      </c>
      <c r="BX193" s="18">
        <f t="shared" si="96"/>
        <v>-1.6310604305483922E-3</v>
      </c>
      <c r="BY193" s="18">
        <f t="shared" si="97"/>
        <v>-3.188799549370458E-3</v>
      </c>
      <c r="BZ193" s="18">
        <f t="shared" si="98"/>
        <v>-2.4551244642012415E-2</v>
      </c>
      <c r="CA193" s="18">
        <f t="shared" si="99"/>
        <v>1.2999999999996348E-4</v>
      </c>
      <c r="CB193" s="18">
        <f t="shared" si="100"/>
        <v>-1.9501028121364672E-2</v>
      </c>
      <c r="CC193" s="18">
        <f t="shared" si="101"/>
        <v>-1.5853065838979497E-2</v>
      </c>
      <c r="CD193" s="18">
        <f t="shared" si="102"/>
        <v>-1.2115873817115874E-2</v>
      </c>
      <c r="CE193" s="19">
        <v>188</v>
      </c>
      <c r="CF193" s="18">
        <f t="shared" si="108"/>
        <v>1.667232621397341E-3</v>
      </c>
      <c r="CG193" s="18">
        <f t="shared" si="108"/>
        <v>1.667232621397341E-3</v>
      </c>
      <c r="CH193" s="18">
        <f t="shared" si="108"/>
        <v>1.667232621397341E-3</v>
      </c>
      <c r="CI193" s="18">
        <f t="shared" si="108"/>
        <v>0</v>
      </c>
      <c r="CJ193" s="18">
        <f t="shared" si="108"/>
        <v>0</v>
      </c>
      <c r="CK193" s="24">
        <f t="shared" si="108"/>
        <v>1.667232621397341E-3</v>
      </c>
      <c r="CL193" s="24">
        <f t="shared" si="108"/>
        <v>0</v>
      </c>
    </row>
    <row r="194" spans="1:90" x14ac:dyDescent="0.2">
      <c r="A194" s="19">
        <v>189</v>
      </c>
      <c r="B194" s="16" cm="1">
        <f t="array" ref="B194">INDEX(asset_mu,1,B$3)+INDEX(asset_rets_norm,$A194,B$3)</f>
        <v>1.3083333333331767E-4</v>
      </c>
      <c r="C194" s="16" cm="1">
        <f t="array" ref="C194">INDEX(asset_mu,1,C$3)+INDEX(asset_rets_norm,$A194,C$3)</f>
        <v>5.5833333333274318E-5</v>
      </c>
      <c r="D194" s="16" cm="1">
        <f t="array" ref="D194">INDEX(asset_mu,1,D$3)+INDEX(asset_rets_norm,$A194,D$3)</f>
        <v>4.174499999999796E-4</v>
      </c>
      <c r="E194" s="16" cm="1">
        <f t="array" ref="E194">INDEX(asset_mu,1,E$3)+INDEX(asset_rets_norm,$A194,E$3)</f>
        <v>7.7383333333316977E-5</v>
      </c>
      <c r="F194" s="16" cm="1">
        <f t="array" ref="F194">INDEX(asset_mu,1,F$3)+INDEX(asset_rets_norm,$A194,F$3)</f>
        <v>1.2758231512828284E-4</v>
      </c>
      <c r="G194" s="16" cm="1">
        <f t="array" ref="G194">INDEX(asset_mu,1,G$3)+INDEX(asset_rets_norm,$A194,G$3)</f>
        <v>2.2909189361812856E-4</v>
      </c>
      <c r="H194" s="16" cm="1">
        <f t="array" ref="H194">INDEX(asset_mu,1,H$3)+INDEX(asset_rets_norm,$A194,H$3)</f>
        <v>-5.6086822401077907E-5</v>
      </c>
      <c r="I194" s="16" cm="1">
        <f t="array" ref="I194">INDEX(asset_mu,1,I$3)+INDEX(asset_rets_norm,$A194,I$3)</f>
        <v>-1.9282498240652345E-5</v>
      </c>
      <c r="J194" s="16" cm="1">
        <f t="array" ref="J194">INDEX(asset_mu,1,J$3)+INDEX(asset_rets_norm,$A194,J$3)</f>
        <v>-5.5918784954720477E-4</v>
      </c>
      <c r="K194" s="16" cm="1">
        <f t="array" ref="K194">INDEX(asset_mu,1,K$3)+INDEX(asset_rets_norm,$A194,K$3)</f>
        <v>9.2801851669886671E-4</v>
      </c>
      <c r="L194" s="16" cm="1">
        <f t="array" ref="L194">INDEX(asset_mu,1,L$3)+INDEX(asset_rets_norm,$A194,L$3)</f>
        <v>5.8462392793233843E-4</v>
      </c>
      <c r="M194" s="16" cm="1">
        <f t="array" ref="M194">INDEX(asset_mu,1,M$3)+INDEX(asset_rets_norm,$A194,M$3)</f>
        <v>-3.0874044190895642E-5</v>
      </c>
      <c r="N194" s="16" cm="1">
        <f t="array" ref="N194">INDEX(asset_mu,1,N$3)+INDEX(asset_rets_norm,$A194,N$3)</f>
        <v>-3.5018501688733284E-3</v>
      </c>
      <c r="O194" s="16" cm="1">
        <f t="array" ref="O194">INDEX(asset_mu,1,O$3)+INDEX(asset_rets_norm,$A194,O$3)</f>
        <v>2.4421959445730381E-3</v>
      </c>
      <c r="P194" s="16" cm="1">
        <f t="array" ref="P194">INDEX(asset_mu,1,P$3)+INDEX(asset_rets_norm,$A194,P$3)</f>
        <v>-6.9748866106231775E-4</v>
      </c>
      <c r="Q194" s="16" cm="1">
        <f t="array" ref="Q194">INDEX(asset_mu,1,Q$3)+INDEX(asset_rets_norm,$A194,Q$3)</f>
        <v>9.7471207005735811E-5</v>
      </c>
      <c r="R194" s="16" cm="1">
        <f t="array" ref="R194">INDEX(asset_mu,1,R$3)+INDEX(asset_rets_norm,$A194,R$3)</f>
        <v>-1.551385914733679E-2</v>
      </c>
      <c r="S194" s="16" cm="1">
        <f t="array" ref="S194">INDEX(asset_mu,1,S$3)+INDEX(asset_rets_norm,$A194,S$3)</f>
        <v>1.679994200395242E-2</v>
      </c>
      <c r="T194" s="16" cm="1">
        <f t="array" ref="T194">INDEX(asset_mu,1,T$3)+INDEX(asset_rets_norm,$A194,T$3)</f>
        <v>-2.8891088383005314E-2</v>
      </c>
      <c r="U194" s="16" cm="1">
        <f t="array" ref="U194">INDEX(asset_mu,1,U$3)+INDEX(asset_rets_norm,$A194,U$3)</f>
        <v>4.85542889632724E-2</v>
      </c>
      <c r="V194" s="16" cm="1">
        <f t="array" ref="V194">INDEX(asset_mu,1,V$3)+INDEX(asset_rets_norm,$A194,V$3)</f>
        <v>1.3083333333331767E-4</v>
      </c>
      <c r="W194" s="16" cm="1">
        <f t="array" ref="W194">INDEX(asset_mu,1,W$3)+INDEX(asset_rets_norm,$A194,W$3)</f>
        <v>2.7583333333325213E-5</v>
      </c>
      <c r="X194" s="16" cm="1">
        <f t="array" ref="X194">INDEX(asset_mu,1,X$3)+INDEX(asset_rets_norm,$A194,X$3)</f>
        <v>4.3233333333327485E-4</v>
      </c>
      <c r="Y194" s="16" cm="1">
        <f t="array" ref="Y194">INDEX(asset_mu,1,Y$3)+INDEX(asset_rets_norm,$A194,Y$3)</f>
        <v>-3.6916666666560786E-5</v>
      </c>
      <c r="Z194" s="19">
        <v>189</v>
      </c>
      <c r="AA194" s="16" cm="1">
        <f t="array" ref="AA194">INDEX(fx_mu,1,AA$3)+INDEX(fx_rets_norm,$A194,AA$3)</f>
        <v>0</v>
      </c>
      <c r="AB194" s="16" cm="1">
        <f t="array" ref="AB194">INDEX(fx_mu,1,AB$3)+INDEX(fx_rets_norm,$A194,AB$3)</f>
        <v>-3.8184802718122045E-2</v>
      </c>
      <c r="AC194" s="16" cm="1">
        <f t="array" ref="AC194">INDEX(fx_mu,1,AC$3)+INDEX(fx_rets_norm,$A194,AC$3)</f>
        <v>-2.2379802953160992E-2</v>
      </c>
      <c r="AD194" s="16" cm="1">
        <f t="array" ref="AD194">INDEX(fx_mu,1,AD$3)+INDEX(fx_rets_norm,$A194,AD$3)</f>
        <v>-5.0458523909830501E-2</v>
      </c>
      <c r="AE194" s="19">
        <v>189</v>
      </c>
      <c r="AF194" s="16">
        <f t="shared" si="78"/>
        <v>0</v>
      </c>
      <c r="AG194" s="19">
        <v>189</v>
      </c>
      <c r="AH194" s="18" cm="1">
        <f t="array" ref="AH194">(1+B194)*(1+INDEX(fx_rets,$AG194,INDEX(fx_ix,1,AH$3)))-1</f>
        <v>1.3083333333341329E-4</v>
      </c>
      <c r="AI194" s="18" cm="1">
        <f t="array" ref="AI194">(1+C194)*(1+INDEX(fx_rets,$AG194,INDEX(fx_ix,1,AI$3)))-1</f>
        <v>-3.8131101369607179E-2</v>
      </c>
      <c r="AJ194" s="18" cm="1">
        <f t="array" ref="AJ194">(1+D194)*(1+INDEX(fx_rets,$AG194,INDEX(fx_ix,1,AJ$3)))-1</f>
        <v>-2.1971695401903801E-2</v>
      </c>
      <c r="AK194" s="18" cm="1">
        <f t="array" ref="AK194">(1+E194)*(1+INDEX(fx_rets,$AG194,INDEX(fx_ix,1,AK$3)))-1</f>
        <v>-5.0385045225272318E-2</v>
      </c>
      <c r="AL194" s="18" cm="1">
        <f t="array" ref="AL194">(1+F194)*(1+INDEX(fx_rets,$AG194,INDEX(fx_ix,1,AL$3)))-1</f>
        <v>1.2758231512832729E-4</v>
      </c>
      <c r="AM194" s="18" cm="1">
        <f t="array" ref="AM194">(1+G194)*(1+INDEX(fx_rets,$AG194,INDEX(fx_ix,1,AM$3)))-1</f>
        <v>-3.7964458653266142E-2</v>
      </c>
      <c r="AN194" s="18" cm="1">
        <f t="array" ref="AN194">(1+H194)*(1+INDEX(fx_rets,$AG194,INDEX(fx_ix,1,AN$3)))-1</f>
        <v>-2.2434634563528455E-2</v>
      </c>
      <c r="AO194" s="18" cm="1">
        <f t="array" ref="AO194">(1+I194)*(1+INDEX(fx_rets,$AG194,INDEX(fx_ix,1,AO$3)))-1</f>
        <v>-5.0476833441672642E-2</v>
      </c>
      <c r="AP194" s="18" cm="1">
        <f t="array" ref="AP194">(1+J194)*(1+INDEX(fx_rets,$AG194,INDEX(fx_ix,1,AP$3)))-1</f>
        <v>-5.5918784954722689E-4</v>
      </c>
      <c r="AQ194" s="18" cm="1">
        <f t="array" ref="AQ194">(1+K194)*(1+INDEX(fx_rets,$AG194,INDEX(fx_ix,1,AQ$3)))-1</f>
        <v>-3.7292220405402143E-2</v>
      </c>
      <c r="AR194" s="18" cm="1">
        <f t="array" ref="AR194">(1+L194)*(1+INDEX(fx_rets,$AG194,INDEX(fx_ix,1,AR$3)))-1</f>
        <v>-2.1808262793537425E-2</v>
      </c>
      <c r="AS194" s="18" cm="1">
        <f t="array" ref="AS194">(1+M194)*(1+INDEX(fx_rets,$AG194,INDEX(fx_ix,1,AS$3)))-1</f>
        <v>-5.0487840095324366E-2</v>
      </c>
      <c r="AT194" s="18" cm="1">
        <f t="array" ref="AT194">(1+N194)*(1+INDEX(fx_rets,$AG194,INDEX(fx_ix,1,AT$3)))-1</f>
        <v>-3.5018501688732773E-3</v>
      </c>
      <c r="AU194" s="18" cm="1">
        <f t="array" ref="AU194">(1+O194)*(1+INDEX(fx_rets,$AG194,INDEX(fx_ix,1,AU$3)))-1</f>
        <v>-3.5835861543891512E-2</v>
      </c>
      <c r="AV194" s="18" cm="1">
        <f t="array" ref="AV194">(1+P194)*(1+INDEX(fx_rets,$AG194,INDEX(fx_ix,1,AV$3)))-1</f>
        <v>-2.3061681955426683E-2</v>
      </c>
      <c r="AW194" s="18" cm="1">
        <f t="array" ref="AW194">(1+Q194)*(1+INDEX(fx_rets,$AG194,INDEX(fx_ix,1,AW$3)))-1</f>
        <v>-5.0365970956054107E-2</v>
      </c>
      <c r="AX194" s="18" cm="1">
        <f t="array" ref="AX194">(1+R194)*(1+INDEX(fx_rets,$AG194,INDEX(fx_ix,1,AX$3)))-1</f>
        <v>-1.5513859147336828E-2</v>
      </c>
      <c r="AY194" s="18" cm="1">
        <f t="array" ref="AY194">(1+S194)*(1+INDEX(fx_rets,$AG194,INDEX(fx_ix,1,AY$3)))-1</f>
        <v>-2.2026363185266518E-2</v>
      </c>
      <c r="AZ194" s="18" cm="1">
        <f t="array" ref="AZ194">(1+T194)*(1+INDEX(fx_rets,$AG194,INDEX(fx_ix,1,AZ$3)))-1</f>
        <v>-5.0624314471052312E-2</v>
      </c>
      <c r="BA194" s="18" cm="1">
        <f t="array" ref="BA194">(1+U194)*(1+INDEX(fx_rets,$AG194,INDEX(fx_ix,1,BA$3)))-1</f>
        <v>-4.3542126971362061E-3</v>
      </c>
      <c r="BB194" s="18" cm="1">
        <f t="array" ref="BB194">(1+V194)*(1+INDEX(fx_rets,$AG194,INDEX(fx_ix,1,BB$3)))-1</f>
        <v>1.3083333333341329E-4</v>
      </c>
      <c r="BC194" s="18" cm="1">
        <f t="array" ref="BC194">(1+W194)*(1+INDEX(fx_rets,$AG194,INDEX(fx_ix,1,BC$3)))-1</f>
        <v>-3.8158272648930347E-2</v>
      </c>
      <c r="BD194" s="18" cm="1">
        <f t="array" ref="BD194">(1+X194)*(1+INDEX(fx_rets,$AG194,INDEX(fx_ix,1,BD$3)))-1</f>
        <v>-2.1957145154637758E-2</v>
      </c>
      <c r="BE194" s="18" cm="1">
        <f t="array" ref="BE194">(1+Y194)*(1+INDEX(fx_rets,$AG194,INDEX(fx_ix,1,BE$3)))-1</f>
        <v>-5.049357781598951E-2</v>
      </c>
      <c r="BF194" s="19">
        <v>189</v>
      </c>
      <c r="BG194" s="18">
        <f t="shared" si="79"/>
        <v>1.3083333333341329E-4</v>
      </c>
      <c r="BH194" s="18">
        <f t="shared" si="80"/>
        <v>-3.8131101369607179E-2</v>
      </c>
      <c r="BI194" s="18">
        <f t="shared" si="81"/>
        <v>-2.1971695401903801E-2</v>
      </c>
      <c r="BJ194" s="18">
        <f t="shared" si="82"/>
        <v>-5.0385045225272318E-2</v>
      </c>
      <c r="BK194" s="18">
        <f t="shared" si="83"/>
        <v>1.2758231512832729E-4</v>
      </c>
      <c r="BL194" s="18">
        <f t="shared" si="84"/>
        <v>-3.7964458653266142E-2</v>
      </c>
      <c r="BM194" s="18">
        <f t="shared" si="85"/>
        <v>-2.2434634563528455E-2</v>
      </c>
      <c r="BN194" s="18">
        <f t="shared" si="86"/>
        <v>-5.0476833441672642E-2</v>
      </c>
      <c r="BO194" s="18">
        <f t="shared" si="87"/>
        <v>-5.5918784954722689E-4</v>
      </c>
      <c r="BP194" s="18">
        <f t="shared" si="88"/>
        <v>-3.7292220405402143E-2</v>
      </c>
      <c r="BQ194" s="18">
        <f t="shared" si="89"/>
        <v>-2.1808262793537425E-2</v>
      </c>
      <c r="BR194" s="18">
        <f t="shared" si="90"/>
        <v>-5.0487840095324366E-2</v>
      </c>
      <c r="BS194" s="18">
        <f t="shared" si="91"/>
        <v>-3.5018501688732773E-3</v>
      </c>
      <c r="BT194" s="18">
        <f t="shared" si="92"/>
        <v>-3.5835861543891512E-2</v>
      </c>
      <c r="BU194" s="18">
        <f t="shared" si="93"/>
        <v>-2.3061681955426683E-2</v>
      </c>
      <c r="BV194" s="18">
        <f t="shared" si="94"/>
        <v>-5.0365970956054107E-2</v>
      </c>
      <c r="BW194" s="18">
        <f t="shared" si="95"/>
        <v>-1.5513859147336828E-2</v>
      </c>
      <c r="BX194" s="18">
        <f t="shared" si="96"/>
        <v>-2.2026363185266518E-2</v>
      </c>
      <c r="BY194" s="18">
        <f t="shared" si="97"/>
        <v>-5.0624314471052312E-2</v>
      </c>
      <c r="BZ194" s="18">
        <f t="shared" si="98"/>
        <v>-4.3542126971362061E-3</v>
      </c>
      <c r="CA194" s="18">
        <f t="shared" si="99"/>
        <v>1.3083333333341329E-4</v>
      </c>
      <c r="CB194" s="18">
        <f t="shared" si="100"/>
        <v>-3.8158272648930347E-2</v>
      </c>
      <c r="CC194" s="18">
        <f t="shared" si="101"/>
        <v>-2.1957145154637758E-2</v>
      </c>
      <c r="CD194" s="18">
        <f t="shared" si="102"/>
        <v>-5.049357781598951E-2</v>
      </c>
      <c r="CE194" s="19">
        <v>189</v>
      </c>
      <c r="CF194" s="18">
        <f t="shared" si="108"/>
        <v>-5.5918784954722689E-4</v>
      </c>
      <c r="CG194" s="18">
        <f t="shared" si="108"/>
        <v>-5.5918784954722689E-4</v>
      </c>
      <c r="CH194" s="18">
        <f t="shared" si="108"/>
        <v>-5.5918784954722689E-4</v>
      </c>
      <c r="CI194" s="18">
        <f t="shared" si="108"/>
        <v>0</v>
      </c>
      <c r="CJ194" s="18">
        <f t="shared" si="108"/>
        <v>0</v>
      </c>
      <c r="CK194" s="24">
        <f t="shared" si="108"/>
        <v>-5.5918784954722689E-4</v>
      </c>
      <c r="CL194" s="24">
        <f t="shared" si="108"/>
        <v>0</v>
      </c>
    </row>
    <row r="195" spans="1:90" x14ac:dyDescent="0.2">
      <c r="A195" s="19">
        <v>190</v>
      </c>
      <c r="B195" s="16" cm="1">
        <f t="array" ref="B195">INDEX(asset_mu,1,B$3)+INDEX(asset_rets_norm,$A195,B$3)</f>
        <v>1.3041666666665109E-4</v>
      </c>
      <c r="C195" s="16" cm="1">
        <f t="array" ref="C195">INDEX(asset_mu,1,C$3)+INDEX(asset_rets_norm,$A195,C$3)</f>
        <v>5.8333333332744042E-6</v>
      </c>
      <c r="D195" s="16" cm="1">
        <f t="array" ref="D195">INDEX(asset_mu,1,D$3)+INDEX(asset_rets_norm,$A195,D$3)</f>
        <v>4.2296666666664625E-4</v>
      </c>
      <c r="E195" s="16" cm="1">
        <f t="array" ref="E195">INDEX(asset_mu,1,E$3)+INDEX(asset_rets_norm,$A195,E$3)</f>
        <v>7.0949999999983632E-5</v>
      </c>
      <c r="F195" s="16" cm="1">
        <f t="array" ref="F195">INDEX(asset_mu,1,F$3)+INDEX(asset_rets_norm,$A195,F$3)</f>
        <v>-6.8689406131072816E-5</v>
      </c>
      <c r="G195" s="16" cm="1">
        <f t="array" ref="G195">INDEX(asset_mu,1,G$3)+INDEX(asset_rets_norm,$A195,G$3)</f>
        <v>-1.596335369240076E-4</v>
      </c>
      <c r="H195" s="16" cm="1">
        <f t="array" ref="H195">INDEX(asset_mu,1,H$3)+INDEX(asset_rets_norm,$A195,H$3)</f>
        <v>8.8809116489521286E-4</v>
      </c>
      <c r="I195" s="16" cm="1">
        <f t="array" ref="I195">INDEX(asset_mu,1,I$3)+INDEX(asset_rets_norm,$A195,I$3)</f>
        <v>1.4462152546781978E-4</v>
      </c>
      <c r="J195" s="16" cm="1">
        <f t="array" ref="J195">INDEX(asset_mu,1,J$3)+INDEX(asset_rets_norm,$A195,J$3)</f>
        <v>2.7450503856619956E-3</v>
      </c>
      <c r="K195" s="16" cm="1">
        <f t="array" ref="K195">INDEX(asset_mu,1,K$3)+INDEX(asset_rets_norm,$A195,K$3)</f>
        <v>-4.1449420798879443E-4</v>
      </c>
      <c r="L195" s="16" cm="1">
        <f t="array" ref="L195">INDEX(asset_mu,1,L$3)+INDEX(asset_rets_norm,$A195,L$3)</f>
        <v>4.7513408431856148E-3</v>
      </c>
      <c r="M195" s="16" cm="1">
        <f t="array" ref="M195">INDEX(asset_mu,1,M$3)+INDEX(asset_rets_norm,$A195,M$3)</f>
        <v>8.4906242924508699E-4</v>
      </c>
      <c r="N195" s="16" cm="1">
        <f t="array" ref="N195">INDEX(asset_mu,1,N$3)+INDEX(asset_rets_norm,$A195,N$3)</f>
        <v>8.261135376281762E-3</v>
      </c>
      <c r="O195" s="16" cm="1">
        <f t="array" ref="O195">INDEX(asset_mu,1,O$3)+INDEX(asset_rets_norm,$A195,O$3)</f>
        <v>1.9457539999431697E-4</v>
      </c>
      <c r="P195" s="16" cm="1">
        <f t="array" ref="P195">INDEX(asset_mu,1,P$3)+INDEX(asset_rets_norm,$A195,P$3)</f>
        <v>1.0649509897064169E-2</v>
      </c>
      <c r="Q195" s="16" cm="1">
        <f t="array" ref="Q195">INDEX(asset_mu,1,Q$3)+INDEX(asset_rets_norm,$A195,Q$3)</f>
        <v>1.7036306435201675E-3</v>
      </c>
      <c r="R195" s="16" cm="1">
        <f t="array" ref="R195">INDEX(asset_mu,1,R$3)+INDEX(asset_rets_norm,$A195,R$3)</f>
        <v>2.3201456175308815E-2</v>
      </c>
      <c r="S195" s="16" cm="1">
        <f t="array" ref="S195">INDEX(asset_mu,1,S$3)+INDEX(asset_rets_norm,$A195,S$3)</f>
        <v>-3.4907763032675718E-2</v>
      </c>
      <c r="T195" s="16" cm="1">
        <f t="array" ref="T195">INDEX(asset_mu,1,T$3)+INDEX(asset_rets_norm,$A195,T$3)</f>
        <v>-1.1513396308465441E-2</v>
      </c>
      <c r="U195" s="16" cm="1">
        <f t="array" ref="U195">INDEX(asset_mu,1,U$3)+INDEX(asset_rets_norm,$A195,U$3)</f>
        <v>1.4853909353065959E-2</v>
      </c>
      <c r="V195" s="16" cm="1">
        <f t="array" ref="V195">INDEX(asset_mu,1,V$3)+INDEX(asset_rets_norm,$A195,V$3)</f>
        <v>1.3041666666665109E-4</v>
      </c>
      <c r="W195" s="16" cm="1">
        <f t="array" ref="W195">INDEX(asset_mu,1,W$3)+INDEX(asset_rets_norm,$A195,W$3)</f>
        <v>4.833333333325229E-6</v>
      </c>
      <c r="X195" s="16" cm="1">
        <f t="array" ref="X195">INDEX(asset_mu,1,X$3)+INDEX(asset_rets_norm,$A195,X$3)</f>
        <v>4.5791666666660804E-4</v>
      </c>
      <c r="Y195" s="16" cm="1">
        <f t="array" ref="Y195">INDEX(asset_mu,1,Y$3)+INDEX(asset_rets_norm,$A195,Y$3)</f>
        <v>-6.4166666665607865E-6</v>
      </c>
      <c r="Z195" s="19">
        <v>190</v>
      </c>
      <c r="AA195" s="16" cm="1">
        <f t="array" ref="AA195">INDEX(fx_mu,1,AA$3)+INDEX(fx_rets_norm,$A195,AA$3)</f>
        <v>0</v>
      </c>
      <c r="AB195" s="16" cm="1">
        <f t="array" ref="AB195">INDEX(fx_mu,1,AB$3)+INDEX(fx_rets_norm,$A195,AB$3)</f>
        <v>-8.3066090176680749E-3</v>
      </c>
      <c r="AC195" s="16" cm="1">
        <f t="array" ref="AC195">INDEX(fx_mu,1,AC$3)+INDEX(fx_rets_norm,$A195,AC$3)</f>
        <v>-1.2631327134683616E-2</v>
      </c>
      <c r="AD195" s="16" cm="1">
        <f t="array" ref="AD195">INDEX(fx_mu,1,AD$3)+INDEX(fx_rets_norm,$A195,AD$3)</f>
        <v>-2.3523097085552645E-2</v>
      </c>
      <c r="AE195" s="19">
        <v>190</v>
      </c>
      <c r="AF195" s="16">
        <f t="shared" si="78"/>
        <v>0</v>
      </c>
      <c r="AG195" s="19">
        <v>190</v>
      </c>
      <c r="AH195" s="18" cm="1">
        <f t="array" ref="AH195">(1+B195)*(1+INDEX(fx_rets,$AG195,INDEX(fx_ix,1,AH$3)))-1</f>
        <v>1.3041666666668839E-4</v>
      </c>
      <c r="AI195" s="18" cm="1">
        <f t="array" ref="AI195">(1+C195)*(1+INDEX(fx_rets,$AG195,INDEX(fx_ix,1,AI$3)))-1</f>
        <v>-8.3008241395541305E-3</v>
      </c>
      <c r="AJ195" s="18" cm="1">
        <f t="array" ref="AJ195">(1+D195)*(1+INDEX(fx_rets,$AG195,INDEX(fx_ix,1,AJ$3)))-1</f>
        <v>-1.2213703098350681E-2</v>
      </c>
      <c r="AK195" s="18" cm="1">
        <f t="array" ref="AK195">(1+E195)*(1+INDEX(fx_rets,$AG195,INDEX(fx_ix,1,AK$3)))-1</f>
        <v>-2.3453816049290865E-2</v>
      </c>
      <c r="AL195" s="18" cm="1">
        <f t="array" ref="AL195">(1+F195)*(1+INDEX(fx_rets,$AG195,INDEX(fx_ix,1,AL$3)))-1</f>
        <v>-6.8689406131028363E-5</v>
      </c>
      <c r="AM195" s="18" cm="1">
        <f t="array" ref="AM195">(1+G195)*(1+INDEX(fx_rets,$AG195,INDEX(fx_ix,1,AM$3)))-1</f>
        <v>-8.4649165412148397E-3</v>
      </c>
      <c r="AN195" s="18" cm="1">
        <f t="array" ref="AN195">(1+H195)*(1+INDEX(fx_rets,$AG195,INDEX(fx_ix,1,AN$3)))-1</f>
        <v>-1.175445373981765E-2</v>
      </c>
      <c r="AO195" s="18" cm="1">
        <f t="array" ref="AO195">(1+I195)*(1+INDEX(fx_rets,$AG195,INDEX(fx_ix,1,AO$3)))-1</f>
        <v>-2.3381877506268967E-2</v>
      </c>
      <c r="AP195" s="18" cm="1">
        <f t="array" ref="AP195">(1+J195)*(1+INDEX(fx_rets,$AG195,INDEX(fx_ix,1,AP$3)))-1</f>
        <v>2.7450503856620845E-3</v>
      </c>
      <c r="AQ195" s="18" cm="1">
        <f t="array" ref="AQ195">(1+K195)*(1+INDEX(fx_rets,$AG195,INDEX(fx_ix,1,AQ$3)))-1</f>
        <v>-8.7176601843310664E-3</v>
      </c>
      <c r="AR195" s="18" cm="1">
        <f t="array" ref="AR195">(1+L195)*(1+INDEX(fx_rets,$AG195,INDEX(fx_ix,1,AR$3)))-1</f>
        <v>-7.9400020320166131E-3</v>
      </c>
      <c r="AS195" s="18" cm="1">
        <f t="array" ref="AS195">(1+M195)*(1+INDEX(fx_rets,$AG195,INDEX(fx_ix,1,AS$3)))-1</f>
        <v>-2.2694007234262514E-2</v>
      </c>
      <c r="AT195" s="18" cm="1">
        <f t="array" ref="AT195">(1+N195)*(1+INDEX(fx_rets,$AG195,INDEX(fx_ix,1,AT$3)))-1</f>
        <v>8.261135376281814E-3</v>
      </c>
      <c r="AU195" s="18" cm="1">
        <f t="array" ref="AU195">(1+O195)*(1+INDEX(fx_rets,$AG195,INDEX(fx_ix,1,AU$3)))-1</f>
        <v>-8.1136498794459611E-3</v>
      </c>
      <c r="AV195" s="18" cm="1">
        <f t="array" ref="AV195">(1+P195)*(1+INDEX(fx_rets,$AG195,INDEX(fx_ix,1,AV$3)))-1</f>
        <v>-2.1163346809531802E-3</v>
      </c>
      <c r="AW195" s="18" cm="1">
        <f t="array" ref="AW195">(1+Q195)*(1+INDEX(fx_rets,$AG195,INDEX(fx_ix,1,AW$3)))-1</f>
        <v>-2.1859541111058034E-2</v>
      </c>
      <c r="AX195" s="18" cm="1">
        <f t="array" ref="AX195">(1+R195)*(1+INDEX(fx_rets,$AG195,INDEX(fx_ix,1,AX$3)))-1</f>
        <v>2.3201456175308888E-2</v>
      </c>
      <c r="AY195" s="18" cm="1">
        <f t="array" ref="AY195">(1+S195)*(1+INDEX(fx_rets,$AG195,INDEX(fx_ix,1,AY$3)))-1</f>
        <v>-4.2924406911149959E-2</v>
      </c>
      <c r="AZ195" s="18" cm="1">
        <f t="array" ref="AZ195">(1+T195)*(1+INDEX(fx_rets,$AG195,INDEX(fx_ix,1,AZ$3)))-1</f>
        <v>-2.3999293967945645E-2</v>
      </c>
      <c r="BA195" s="18" cm="1">
        <f t="array" ref="BA195">(1+U195)*(1+INDEX(fx_rets,$AG195,INDEX(fx_ix,1,BA$3)))-1</f>
        <v>-9.0185976842989124E-3</v>
      </c>
      <c r="BB195" s="18" cm="1">
        <f t="array" ref="BB195">(1+V195)*(1+INDEX(fx_rets,$AG195,INDEX(fx_ix,1,BB$3)))-1</f>
        <v>1.3041666666668839E-4</v>
      </c>
      <c r="BC195" s="18" cm="1">
        <f t="array" ref="BC195">(1+W195)*(1+INDEX(fx_rets,$AG195,INDEX(fx_ix,1,BC$3)))-1</f>
        <v>-8.3018158329449809E-3</v>
      </c>
      <c r="BD195" s="18" cm="1">
        <f t="array" ref="BD195">(1+X195)*(1+INDEX(fx_rets,$AG195,INDEX(fx_ix,1,BD$3)))-1</f>
        <v>-1.2179194563234241E-2</v>
      </c>
      <c r="BE195" s="18" cm="1">
        <f t="array" ref="BE195">(1+Y195)*(1+INDEX(fx_rets,$AG195,INDEX(fx_ix,1,BE$3)))-1</f>
        <v>-2.3529362812346299E-2</v>
      </c>
      <c r="BF195" s="19">
        <v>190</v>
      </c>
      <c r="BG195" s="18">
        <f t="shared" si="79"/>
        <v>1.3041666666668839E-4</v>
      </c>
      <c r="BH195" s="18">
        <f t="shared" si="80"/>
        <v>-8.3008241395541305E-3</v>
      </c>
      <c r="BI195" s="18">
        <f t="shared" si="81"/>
        <v>-1.2213703098350681E-2</v>
      </c>
      <c r="BJ195" s="18">
        <f t="shared" si="82"/>
        <v>-2.3453816049290865E-2</v>
      </c>
      <c r="BK195" s="18">
        <f t="shared" si="83"/>
        <v>-6.8689406131028363E-5</v>
      </c>
      <c r="BL195" s="18">
        <f t="shared" si="84"/>
        <v>-8.4649165412148397E-3</v>
      </c>
      <c r="BM195" s="18">
        <f t="shared" si="85"/>
        <v>-1.175445373981765E-2</v>
      </c>
      <c r="BN195" s="18">
        <f t="shared" si="86"/>
        <v>-2.3381877506268967E-2</v>
      </c>
      <c r="BO195" s="18">
        <f t="shared" si="87"/>
        <v>2.7450503856620845E-3</v>
      </c>
      <c r="BP195" s="18">
        <f t="shared" si="88"/>
        <v>-8.7176601843310664E-3</v>
      </c>
      <c r="BQ195" s="18">
        <f t="shared" si="89"/>
        <v>-7.9400020320166131E-3</v>
      </c>
      <c r="BR195" s="18">
        <f t="shared" si="90"/>
        <v>-2.2694007234262514E-2</v>
      </c>
      <c r="BS195" s="18">
        <f t="shared" si="91"/>
        <v>8.261135376281814E-3</v>
      </c>
      <c r="BT195" s="18">
        <f t="shared" si="92"/>
        <v>-8.1136498794459611E-3</v>
      </c>
      <c r="BU195" s="18">
        <f t="shared" si="93"/>
        <v>-2.1163346809531802E-3</v>
      </c>
      <c r="BV195" s="18">
        <f t="shared" si="94"/>
        <v>-2.1859541111058034E-2</v>
      </c>
      <c r="BW195" s="18">
        <f t="shared" si="95"/>
        <v>2.3201456175308888E-2</v>
      </c>
      <c r="BX195" s="18">
        <f t="shared" si="96"/>
        <v>-4.2924406911149959E-2</v>
      </c>
      <c r="BY195" s="18">
        <f t="shared" si="97"/>
        <v>-2.3999293967945645E-2</v>
      </c>
      <c r="BZ195" s="18">
        <f t="shared" si="98"/>
        <v>-9.0185976842989124E-3</v>
      </c>
      <c r="CA195" s="18">
        <f t="shared" si="99"/>
        <v>1.3041666666668839E-4</v>
      </c>
      <c r="CB195" s="18">
        <f t="shared" si="100"/>
        <v>-8.3018158329449809E-3</v>
      </c>
      <c r="CC195" s="18">
        <f t="shared" si="101"/>
        <v>-1.2179194563234241E-2</v>
      </c>
      <c r="CD195" s="18">
        <f t="shared" si="102"/>
        <v>-2.3529362812346299E-2</v>
      </c>
      <c r="CE195" s="19">
        <v>190</v>
      </c>
      <c r="CF195" s="18">
        <f t="shared" si="108"/>
        <v>2.7450503856620845E-3</v>
      </c>
      <c r="CG195" s="18">
        <f t="shared" si="108"/>
        <v>2.7450503856620845E-3</v>
      </c>
      <c r="CH195" s="18">
        <f t="shared" si="108"/>
        <v>2.7450503856620845E-3</v>
      </c>
      <c r="CI195" s="18">
        <f t="shared" si="108"/>
        <v>0</v>
      </c>
      <c r="CJ195" s="18">
        <f t="shared" si="108"/>
        <v>0</v>
      </c>
      <c r="CK195" s="24">
        <f t="shared" si="108"/>
        <v>2.7450503856620845E-3</v>
      </c>
      <c r="CL195" s="24">
        <f t="shared" si="108"/>
        <v>0</v>
      </c>
    </row>
    <row r="196" spans="1:90" x14ac:dyDescent="0.2">
      <c r="A196" s="19">
        <v>191</v>
      </c>
      <c r="B196" s="16" cm="1">
        <f t="array" ref="B196">INDEX(asset_mu,1,B$3)+INDEX(asset_rets_norm,$A196,B$3)</f>
        <v>1.2991666666665102E-4</v>
      </c>
      <c r="C196" s="16" cm="1">
        <f t="array" ref="C196">INDEX(asset_mu,1,C$3)+INDEX(asset_rets_norm,$A196,C$3)</f>
        <v>8.3333333332743023E-6</v>
      </c>
      <c r="D196" s="16" cm="1">
        <f t="array" ref="D196">INDEX(asset_mu,1,D$3)+INDEX(asset_rets_norm,$A196,D$3)</f>
        <v>4.2244999999997961E-4</v>
      </c>
      <c r="E196" s="16" cm="1">
        <f t="array" ref="E196">INDEX(asset_mu,1,E$3)+INDEX(asset_rets_norm,$A196,E$3)</f>
        <v>6.9166666666650319E-5</v>
      </c>
      <c r="F196" s="16" cm="1">
        <f t="array" ref="F196">INDEX(asset_mu,1,F$3)+INDEX(asset_rets_norm,$A196,F$3)</f>
        <v>8.3414294266015388E-5</v>
      </c>
      <c r="G196" s="16" cm="1">
        <f t="array" ref="G196">INDEX(asset_mu,1,G$3)+INDEX(asset_rets_norm,$A196,G$3)</f>
        <v>-2.082509006835374E-5</v>
      </c>
      <c r="H196" s="16" cm="1">
        <f t="array" ref="H196">INDEX(asset_mu,1,H$3)+INDEX(asset_rets_norm,$A196,H$3)</f>
        <v>5.4172192852999465E-4</v>
      </c>
      <c r="I196" s="16" cm="1">
        <f t="array" ref="I196">INDEX(asset_mu,1,I$3)+INDEX(asset_rets_norm,$A196,I$3)</f>
        <v>1.4460061310642166E-4</v>
      </c>
      <c r="J196" s="16" cm="1">
        <f t="array" ref="J196">INDEX(asset_mu,1,J$3)+INDEX(asset_rets_norm,$A196,J$3)</f>
        <v>1.4437449488541531E-3</v>
      </c>
      <c r="K196" s="16" cm="1">
        <f t="array" ref="K196">INDEX(asset_mu,1,K$3)+INDEX(asset_rets_norm,$A196,K$3)</f>
        <v>-2.8099083369716193E-4</v>
      </c>
      <c r="L196" s="16" cm="1">
        <f t="array" ref="L196">INDEX(asset_mu,1,L$3)+INDEX(asset_rets_norm,$A196,L$3)</f>
        <v>3.9125971820095258E-3</v>
      </c>
      <c r="M196" s="16" cm="1">
        <f t="array" ref="M196">INDEX(asset_mu,1,M$3)+INDEX(asset_rets_norm,$A196,M$3)</f>
        <v>5.5013702010830155E-4</v>
      </c>
      <c r="N196" s="16" cm="1">
        <f t="array" ref="N196">INDEX(asset_mu,1,N$3)+INDEX(asset_rets_norm,$A196,N$3)</f>
        <v>5.654759396151292E-3</v>
      </c>
      <c r="O196" s="16" cm="1">
        <f t="array" ref="O196">INDEX(asset_mu,1,O$3)+INDEX(asset_rets_norm,$A196,O$3)</f>
        <v>2.8977988887032759E-4</v>
      </c>
      <c r="P196" s="16" cm="1">
        <f t="array" ref="P196">INDEX(asset_mu,1,P$3)+INDEX(asset_rets_norm,$A196,P$3)</f>
        <v>1.1088786751111935E-2</v>
      </c>
      <c r="Q196" s="16" cm="1">
        <f t="array" ref="Q196">INDEX(asset_mu,1,Q$3)+INDEX(asset_rets_norm,$A196,Q$3)</f>
        <v>1.4127372075284105E-3</v>
      </c>
      <c r="R196" s="16" cm="1">
        <f t="array" ref="R196">INDEX(asset_mu,1,R$3)+INDEX(asset_rets_norm,$A196,R$3)</f>
        <v>2.4533584400782942E-2</v>
      </c>
      <c r="S196" s="16" cm="1">
        <f t="array" ref="S196">INDEX(asset_mu,1,S$3)+INDEX(asset_rets_norm,$A196,S$3)</f>
        <v>4.4200403427851823E-2</v>
      </c>
      <c r="T196" s="16" cm="1">
        <f t="array" ref="T196">INDEX(asset_mu,1,T$3)+INDEX(asset_rets_norm,$A196,T$3)</f>
        <v>2.690763113555843E-2</v>
      </c>
      <c r="U196" s="16" cm="1">
        <f t="array" ref="U196">INDEX(asset_mu,1,U$3)+INDEX(asset_rets_norm,$A196,U$3)</f>
        <v>6.3732502485719378E-2</v>
      </c>
      <c r="V196" s="16" cm="1">
        <f t="array" ref="V196">INDEX(asset_mu,1,V$3)+INDEX(asset_rets_norm,$A196,V$3)</f>
        <v>1.2991666666665102E-4</v>
      </c>
      <c r="W196" s="16" cm="1">
        <f t="array" ref="W196">INDEX(asset_mu,1,W$3)+INDEX(asset_rets_norm,$A196,W$3)</f>
        <v>2.6666666666586361E-6</v>
      </c>
      <c r="X196" s="16" cm="1">
        <f t="array" ref="X196">INDEX(asset_mu,1,X$3)+INDEX(asset_rets_norm,$A196,X$3)</f>
        <v>4.469166666666081E-4</v>
      </c>
      <c r="Y196" s="16" cm="1">
        <f t="array" ref="Y196">INDEX(asset_mu,1,Y$3)+INDEX(asset_rets_norm,$A196,Y$3)</f>
        <v>-3.2333333333227452E-5</v>
      </c>
      <c r="Z196" s="19">
        <v>191</v>
      </c>
      <c r="AA196" s="16" cm="1">
        <f t="array" ref="AA196">INDEX(fx_mu,1,AA$3)+INDEX(fx_rets_norm,$A196,AA$3)</f>
        <v>0</v>
      </c>
      <c r="AB196" s="16" cm="1">
        <f t="array" ref="AB196">INDEX(fx_mu,1,AB$3)+INDEX(fx_rets_norm,$A196,AB$3)</f>
        <v>-6.2633650952029427E-3</v>
      </c>
      <c r="AC196" s="16" cm="1">
        <f t="array" ref="AC196">INDEX(fx_mu,1,AC$3)+INDEX(fx_rets_norm,$A196,AC$3)</f>
        <v>-2.0638731896166489E-2</v>
      </c>
      <c r="AD196" s="16" cm="1">
        <f t="array" ref="AD196">INDEX(fx_mu,1,AD$3)+INDEX(fx_rets_norm,$A196,AD$3)</f>
        <v>-5.294232216302195E-2</v>
      </c>
      <c r="AE196" s="19">
        <v>191</v>
      </c>
      <c r="AF196" s="16">
        <f t="shared" si="78"/>
        <v>0</v>
      </c>
      <c r="AG196" s="19">
        <v>191</v>
      </c>
      <c r="AH196" s="18" cm="1">
        <f t="array" ref="AH196">(1+B196)*(1+INDEX(fx_rets,$AG196,INDEX(fx_ix,1,AH$3)))-1</f>
        <v>1.299166666666185E-4</v>
      </c>
      <c r="AI196" s="18" cm="1">
        <f t="array" ref="AI196">(1+C196)*(1+INDEX(fx_rets,$AG196,INDEX(fx_ix,1,AI$3)))-1</f>
        <v>-6.2550839565789218E-3</v>
      </c>
      <c r="AJ196" s="18" cm="1">
        <f t="array" ref="AJ196">(1+D196)*(1+INDEX(fx_rets,$AG196,INDEX(fx_ix,1,AJ$3)))-1</f>
        <v>-2.0225000728456011E-2</v>
      </c>
      <c r="AK196" s="18" cm="1">
        <f t="array" ref="AK196">(1+E196)*(1+INDEX(fx_rets,$AG196,INDEX(fx_ix,1,AK$3)))-1</f>
        <v>-5.2876817340305027E-2</v>
      </c>
      <c r="AL196" s="18" cm="1">
        <f t="array" ref="AL196">(1+F196)*(1+INDEX(fx_rets,$AG196,INDEX(fx_ix,1,AL$3)))-1</f>
        <v>8.3414294266059841E-5</v>
      </c>
      <c r="AM196" s="18" cm="1">
        <f t="array" ref="AM196">(1+G196)*(1+INDEX(fx_rets,$AG196,INDEX(fx_ix,1,AM$3)))-1</f>
        <v>-6.284059750129134E-3</v>
      </c>
      <c r="AN196" s="18" cm="1">
        <f t="array" ref="AN196">(1+H196)*(1+INDEX(fx_rets,$AG196,INDEX(fx_ix,1,AN$3)))-1</f>
        <v>-2.0108190421281757E-2</v>
      </c>
      <c r="AO196" s="18" cm="1">
        <f t="array" ref="AO196">(1+I196)*(1+INDEX(fx_rets,$AG196,INDEX(fx_ix,1,AO$3)))-1</f>
        <v>-5.2805377042159485E-2</v>
      </c>
      <c r="AP196" s="18" cm="1">
        <f t="array" ref="AP196">(1+J196)*(1+INDEX(fx_rets,$AG196,INDEX(fx_ix,1,AP$3)))-1</f>
        <v>1.443744948854242E-3</v>
      </c>
      <c r="AQ196" s="18" cm="1">
        <f t="array" ref="AQ196">(1+K196)*(1+INDEX(fx_rets,$AG196,INDEX(fx_ix,1,AQ$3)))-1</f>
        <v>-6.5425959807202672E-3</v>
      </c>
      <c r="AR196" s="18" cm="1">
        <f t="array" ref="AR196">(1+L196)*(1+INDEX(fx_rets,$AG196,INDEX(fx_ix,1,AR$3)))-1</f>
        <v>-1.6806885758414158E-2</v>
      </c>
      <c r="AS196" s="18" cm="1">
        <f t="array" ref="AS196">(1+M196)*(1+INDEX(fx_rets,$AG196,INDEX(fx_ix,1,AS$3)))-1</f>
        <v>-5.2421310674266142E-2</v>
      </c>
      <c r="AT196" s="18" cm="1">
        <f t="array" ref="AT196">(1+N196)*(1+INDEX(fx_rets,$AG196,INDEX(fx_ix,1,AT$3)))-1</f>
        <v>5.6547593961513432E-3</v>
      </c>
      <c r="AU196" s="18" cm="1">
        <f t="array" ref="AU196">(1+O196)*(1+INDEX(fx_rets,$AG196,INDEX(fx_ix,1,AU$3)))-1</f>
        <v>-5.9754002035738996E-3</v>
      </c>
      <c r="AV196" s="18" cm="1">
        <f t="array" ref="AV196">(1+P196)*(1+INDEX(fx_rets,$AG196,INDEX(fx_ix,1,AV$3)))-1</f>
        <v>-9.7788036418644531E-3</v>
      </c>
      <c r="AW196" s="18" cm="1">
        <f t="array" ref="AW196">(1+Q196)*(1+INDEX(fx_rets,$AG196,INDEX(fx_ix,1,AW$3)))-1</f>
        <v>-5.1604378543866347E-2</v>
      </c>
      <c r="AX196" s="18" cm="1">
        <f t="array" ref="AX196">(1+R196)*(1+INDEX(fx_rets,$AG196,INDEX(fx_ix,1,AX$3)))-1</f>
        <v>2.4533584400783015E-2</v>
      </c>
      <c r="AY196" s="18" cm="1">
        <f t="array" ref="AY196">(1+S196)*(1+INDEX(fx_rets,$AG196,INDEX(fx_ix,1,AY$3)))-1</f>
        <v>3.7660195068624835E-2</v>
      </c>
      <c r="AZ196" s="18" cm="1">
        <f t="array" ref="AZ196">(1+T196)*(1+INDEX(fx_rets,$AG196,INDEX(fx_ix,1,AZ$3)))-1</f>
        <v>5.7135598544242328E-3</v>
      </c>
      <c r="BA196" s="18" cm="1">
        <f t="array" ref="BA196">(1+U196)*(1+INDEX(fx_rets,$AG196,INDEX(fx_ix,1,BA$3)))-1</f>
        <v>7.416033643842912E-3</v>
      </c>
      <c r="BB196" s="18" cm="1">
        <f t="array" ref="BB196">(1+V196)*(1+INDEX(fx_rets,$AG196,INDEX(fx_ix,1,BB$3)))-1</f>
        <v>1.299166666666185E-4</v>
      </c>
      <c r="BC196" s="18" cm="1">
        <f t="array" ref="BC196">(1+W196)*(1+INDEX(fx_rets,$AG196,INDEX(fx_ix,1,BC$3)))-1</f>
        <v>-6.2607151308432529E-3</v>
      </c>
      <c r="BD196" s="18" cm="1">
        <f t="array" ref="BD196">(1+X196)*(1+INDEX(fx_rets,$AG196,INDEX(fx_ix,1,BD$3)))-1</f>
        <v>-2.0201039022763267E-2</v>
      </c>
      <c r="BE196" s="18" cm="1">
        <f t="array" ref="BE196">(1+Y196)*(1+INDEX(fx_rets,$AG196,INDEX(fx_ix,1,BE$3)))-1</f>
        <v>-5.2972943694605257E-2</v>
      </c>
      <c r="BF196" s="19">
        <v>191</v>
      </c>
      <c r="BG196" s="18">
        <f t="shared" si="79"/>
        <v>1.299166666666185E-4</v>
      </c>
      <c r="BH196" s="18">
        <f t="shared" si="80"/>
        <v>-6.2550839565789218E-3</v>
      </c>
      <c r="BI196" s="18">
        <f t="shared" si="81"/>
        <v>-2.0225000728456011E-2</v>
      </c>
      <c r="BJ196" s="18">
        <f t="shared" si="82"/>
        <v>-5.2876817340305027E-2</v>
      </c>
      <c r="BK196" s="18">
        <f t="shared" si="83"/>
        <v>8.3414294266059841E-5</v>
      </c>
      <c r="BL196" s="18">
        <f t="shared" si="84"/>
        <v>-6.284059750129134E-3</v>
      </c>
      <c r="BM196" s="18">
        <f t="shared" si="85"/>
        <v>-2.0108190421281757E-2</v>
      </c>
      <c r="BN196" s="18">
        <f t="shared" si="86"/>
        <v>-5.2805377042159485E-2</v>
      </c>
      <c r="BO196" s="18">
        <f t="shared" si="87"/>
        <v>1.443744948854242E-3</v>
      </c>
      <c r="BP196" s="18">
        <f t="shared" si="88"/>
        <v>-6.5425959807202672E-3</v>
      </c>
      <c r="BQ196" s="18">
        <f t="shared" si="89"/>
        <v>-1.6806885758414158E-2</v>
      </c>
      <c r="BR196" s="18">
        <f t="shared" si="90"/>
        <v>-5.2421310674266142E-2</v>
      </c>
      <c r="BS196" s="18">
        <f t="shared" si="91"/>
        <v>5.6547593961513432E-3</v>
      </c>
      <c r="BT196" s="18">
        <f t="shared" si="92"/>
        <v>-5.9754002035738996E-3</v>
      </c>
      <c r="BU196" s="18">
        <f t="shared" si="93"/>
        <v>-9.7788036418644531E-3</v>
      </c>
      <c r="BV196" s="18">
        <f t="shared" si="94"/>
        <v>-5.1604378543866347E-2</v>
      </c>
      <c r="BW196" s="18">
        <f t="shared" si="95"/>
        <v>2.4533584400783015E-2</v>
      </c>
      <c r="BX196" s="18">
        <f t="shared" si="96"/>
        <v>3.7660195068624835E-2</v>
      </c>
      <c r="BY196" s="18">
        <f t="shared" si="97"/>
        <v>5.7135598544242328E-3</v>
      </c>
      <c r="BZ196" s="18">
        <f t="shared" si="98"/>
        <v>7.416033643842912E-3</v>
      </c>
      <c r="CA196" s="18">
        <f t="shared" si="99"/>
        <v>1.299166666666185E-4</v>
      </c>
      <c r="CB196" s="18">
        <f t="shared" si="100"/>
        <v>-6.2607151308432529E-3</v>
      </c>
      <c r="CC196" s="18">
        <f t="shared" si="101"/>
        <v>-2.0201039022763267E-2</v>
      </c>
      <c r="CD196" s="18">
        <f t="shared" si="102"/>
        <v>-5.2972943694605257E-2</v>
      </c>
      <c r="CE196" s="19">
        <v>191</v>
      </c>
      <c r="CF196" s="18">
        <f t="shared" ref="CF196:CL205" si="109">SUMPRODUCT(INDEX(port_wts,CF$3,),$BG196:$CD196)</f>
        <v>1.443744948854242E-3</v>
      </c>
      <c r="CG196" s="18">
        <f t="shared" si="109"/>
        <v>1.443744948854242E-3</v>
      </c>
      <c r="CH196" s="18">
        <f t="shared" si="109"/>
        <v>1.443744948854242E-3</v>
      </c>
      <c r="CI196" s="18">
        <f t="shared" si="109"/>
        <v>0</v>
      </c>
      <c r="CJ196" s="18">
        <f t="shared" si="109"/>
        <v>0</v>
      </c>
      <c r="CK196" s="24">
        <f t="shared" si="109"/>
        <v>1.443744948854242E-3</v>
      </c>
      <c r="CL196" s="24">
        <f t="shared" si="109"/>
        <v>0</v>
      </c>
    </row>
    <row r="197" spans="1:90" x14ac:dyDescent="0.2">
      <c r="A197" s="19">
        <v>192</v>
      </c>
      <c r="B197" s="16" cm="1">
        <f t="array" ref="B197">INDEX(asset_mu,1,B$3)+INDEX(asset_rets_norm,$A197,B$3)</f>
        <v>1.2833333333331777E-4</v>
      </c>
      <c r="C197" s="16" cm="1">
        <f t="array" ref="C197">INDEX(asset_mu,1,C$3)+INDEX(asset_rets_norm,$A197,C$3)</f>
        <v>1.6666666666607585E-5</v>
      </c>
      <c r="D197" s="16" cm="1">
        <f t="array" ref="D197">INDEX(asset_mu,1,D$3)+INDEX(asset_rets_norm,$A197,D$3)</f>
        <v>4.1879999999997961E-4</v>
      </c>
      <c r="E197" s="16" cm="1">
        <f t="array" ref="E197">INDEX(asset_mu,1,E$3)+INDEX(asset_rets_norm,$A197,E$3)</f>
        <v>6.4883333333316971E-5</v>
      </c>
      <c r="F197" s="16" cm="1">
        <f t="array" ref="F197">INDEX(asset_mu,1,F$3)+INDEX(asset_rets_norm,$A197,F$3)</f>
        <v>-1.4718941806217693E-4</v>
      </c>
      <c r="G197" s="16" cm="1">
        <f t="array" ref="G197">INDEX(asset_mu,1,G$3)+INDEX(asset_rets_norm,$A197,G$3)</f>
        <v>1.041276188096696E-4</v>
      </c>
      <c r="H197" s="16" cm="1">
        <f t="array" ref="H197">INDEX(asset_mu,1,H$3)+INDEX(asset_rets_norm,$A197,H$3)</f>
        <v>6.8145326910886935E-4</v>
      </c>
      <c r="I197" s="16" cm="1">
        <f t="array" ref="I197">INDEX(asset_mu,1,I$3)+INDEX(asset_rets_norm,$A197,I$3)</f>
        <v>2.8915941358370801E-5</v>
      </c>
      <c r="J197" s="16" cm="1">
        <f t="array" ref="J197">INDEX(asset_mu,1,J$3)+INDEX(asset_rets_norm,$A197,J$3)</f>
        <v>-2.435854242243107E-3</v>
      </c>
      <c r="K197" s="16" cm="1">
        <f t="array" ref="K197">INDEX(asset_mu,1,K$3)+INDEX(asset_rets_norm,$A197,K$3)</f>
        <v>3.9022313668456133E-4</v>
      </c>
      <c r="L197" s="16" cm="1">
        <f t="array" ref="L197">INDEX(asset_mu,1,L$3)+INDEX(asset_rets_norm,$A197,L$3)</f>
        <v>2.2589337160376821E-3</v>
      </c>
      <c r="M197" s="16" cm="1">
        <f t="array" ref="M197">INDEX(asset_mu,1,M$3)+INDEX(asset_rets_norm,$A197,M$3)</f>
        <v>5.601118168178014E-4</v>
      </c>
      <c r="N197" s="16" cm="1">
        <f t="array" ref="N197">INDEX(asset_mu,1,N$3)+INDEX(asset_rets_norm,$A197,N$3)</f>
        <v>-4.5454116853279004E-3</v>
      </c>
      <c r="O197" s="16" cm="1">
        <f t="array" ref="O197">INDEX(asset_mu,1,O$3)+INDEX(asset_rets_norm,$A197,O$3)</f>
        <v>2.6943748341338994E-3</v>
      </c>
      <c r="P197" s="16" cm="1">
        <f t="array" ref="P197">INDEX(asset_mu,1,P$3)+INDEX(asset_rets_norm,$A197,P$3)</f>
        <v>4.9276045024048368E-3</v>
      </c>
      <c r="Q197" s="16" cm="1">
        <f t="array" ref="Q197">INDEX(asset_mu,1,Q$3)+INDEX(asset_rets_norm,$A197,Q$3)</f>
        <v>2.1685819883335588E-3</v>
      </c>
      <c r="R197" s="16" cm="1">
        <f t="array" ref="R197">INDEX(asset_mu,1,R$3)+INDEX(asset_rets_norm,$A197,R$3)</f>
        <v>-4.1885120625278667E-3</v>
      </c>
      <c r="S197" s="16" cm="1">
        <f t="array" ref="S197">INDEX(asset_mu,1,S$3)+INDEX(asset_rets_norm,$A197,S$3)</f>
        <v>-3.2144647839233639E-2</v>
      </c>
      <c r="T197" s="16" cm="1">
        <f t="array" ref="T197">INDEX(asset_mu,1,T$3)+INDEX(asset_rets_norm,$A197,T$3)</f>
        <v>-2.3284076743888615E-2</v>
      </c>
      <c r="U197" s="16" cm="1">
        <f t="array" ref="U197">INDEX(asset_mu,1,U$3)+INDEX(asset_rets_norm,$A197,U$3)</f>
        <v>-5.2005028680080466E-4</v>
      </c>
      <c r="V197" s="16" cm="1">
        <f t="array" ref="V197">INDEX(asset_mu,1,V$3)+INDEX(asset_rets_norm,$A197,V$3)</f>
        <v>1.2833333333331777E-4</v>
      </c>
      <c r="W197" s="16" cm="1">
        <f t="array" ref="W197">INDEX(asset_mu,1,W$3)+INDEX(asset_rets_norm,$A197,W$3)</f>
        <v>4.1999999999991914E-5</v>
      </c>
      <c r="X197" s="16" cm="1">
        <f t="array" ref="X197">INDEX(asset_mu,1,X$3)+INDEX(asset_rets_norm,$A197,X$3)</f>
        <v>3.8324999999994136E-4</v>
      </c>
      <c r="Y197" s="16" cm="1">
        <f t="array" ref="Y197">INDEX(asset_mu,1,Y$3)+INDEX(asset_rets_norm,$A197,Y$3)</f>
        <v>-3.4391666666656081E-4</v>
      </c>
      <c r="Z197" s="19">
        <v>192</v>
      </c>
      <c r="AA197" s="16" cm="1">
        <f t="array" ref="AA197">INDEX(fx_mu,1,AA$3)+INDEX(fx_rets_norm,$A197,AA$3)</f>
        <v>0</v>
      </c>
      <c r="AB197" s="16" cm="1">
        <f t="array" ref="AB197">INDEX(fx_mu,1,AB$3)+INDEX(fx_rets_norm,$A197,AB$3)</f>
        <v>-2.8226797511612355E-2</v>
      </c>
      <c r="AC197" s="16" cm="1">
        <f t="array" ref="AC197">INDEX(fx_mu,1,AC$3)+INDEX(fx_rets_norm,$A197,AC$3)</f>
        <v>-3.869251734128879E-3</v>
      </c>
      <c r="AD197" s="16" cm="1">
        <f t="array" ref="AD197">INDEX(fx_mu,1,AD$3)+INDEX(fx_rets_norm,$A197,AD$3)</f>
        <v>-9.3526646117725078E-3</v>
      </c>
      <c r="AE197" s="19">
        <v>192</v>
      </c>
      <c r="AF197" s="16">
        <f t="shared" si="78"/>
        <v>0</v>
      </c>
      <c r="AG197" s="19">
        <v>192</v>
      </c>
      <c r="AH197" s="18" cm="1">
        <f t="array" ref="AH197">(1+B197)*(1+INDEX(fx_rets,$AG197,INDEX(fx_ix,1,AH$3)))-1</f>
        <v>1.2833333333328589E-4</v>
      </c>
      <c r="AI197" s="18" cm="1">
        <f t="array" ref="AI197">(1+C197)*(1+INDEX(fx_rets,$AG197,INDEX(fx_ix,1,AI$3)))-1</f>
        <v>-2.8210601291571047E-2</v>
      </c>
      <c r="AJ197" s="18" cm="1">
        <f t="array" ref="AJ197">(1+D197)*(1+INDEX(fx_rets,$AG197,INDEX(fx_ix,1,AJ$3)))-1</f>
        <v>-3.4520721767551388E-3</v>
      </c>
      <c r="AK197" s="18" cm="1">
        <f t="array" ref="AK197">(1+E197)*(1+INDEX(fx_rets,$AG197,INDEX(fx_ix,1,AK$3)))-1</f>
        <v>-9.2883881104949273E-3</v>
      </c>
      <c r="AL197" s="18" cm="1">
        <f t="array" ref="AL197">(1+F197)*(1+INDEX(fx_rets,$AG197,INDEX(fx_ix,1,AL$3)))-1</f>
        <v>-1.4718941806213248E-4</v>
      </c>
      <c r="AM197" s="18" cm="1">
        <f t="array" ref="AM197">(1+G197)*(1+INDEX(fx_rets,$AG197,INDEX(fx_ix,1,AM$3)))-1</f>
        <v>-2.8125609082014225E-2</v>
      </c>
      <c r="AN197" s="18" cm="1">
        <f t="array" ref="AN197">(1+H197)*(1+INDEX(fx_rets,$AG197,INDEX(fx_ix,1,AN$3)))-1</f>
        <v>-3.1904351792633179E-3</v>
      </c>
      <c r="AO197" s="18" cm="1">
        <f t="array" ref="AO197">(1+I197)*(1+INDEX(fx_rets,$AG197,INDEX(fx_ix,1,AO$3)))-1</f>
        <v>-9.3240191115155913E-3</v>
      </c>
      <c r="AP197" s="18" cm="1">
        <f t="array" ref="AP197">(1+J197)*(1+INDEX(fx_rets,$AG197,INDEX(fx_ix,1,AP$3)))-1</f>
        <v>-2.4358542422431295E-3</v>
      </c>
      <c r="AQ197" s="18" cm="1">
        <f t="array" ref="AQ197">(1+K197)*(1+INDEX(fx_rets,$AG197,INDEX(fx_ix,1,AQ$3)))-1</f>
        <v>-2.7847589124391336E-2</v>
      </c>
      <c r="AR197" s="18" cm="1">
        <f t="array" ref="AR197">(1+L197)*(1+INDEX(fx_rets,$AG197,INDEX(fx_ix,1,AR$3)))-1</f>
        <v>-1.6190584012892861E-3</v>
      </c>
      <c r="AS197" s="18" cm="1">
        <f t="array" ref="AS197">(1+M197)*(1+INDEX(fx_rets,$AG197,INDEX(fx_ix,1,AS$3)))-1</f>
        <v>-8.7977913329225776E-3</v>
      </c>
      <c r="AT197" s="18" cm="1">
        <f t="array" ref="AT197">(1+N197)*(1+INDEX(fx_rets,$AG197,INDEX(fx_ix,1,AT$3)))-1</f>
        <v>-4.5454116853278492E-3</v>
      </c>
      <c r="AU197" s="18" cm="1">
        <f t="array" ref="AU197">(1+O197)*(1+INDEX(fx_rets,$AG197,INDEX(fx_ix,1,AU$3)))-1</f>
        <v>-2.5608476250341905E-2</v>
      </c>
      <c r="AV197" s="18" cm="1">
        <f t="array" ref="AV197">(1+P197)*(1+INDEX(fx_rets,$AG197,INDEX(fx_ix,1,AV$3)))-1</f>
        <v>1.0392866260100497E-3</v>
      </c>
      <c r="AW197" s="18" cm="1">
        <f t="array" ref="AW197">(1+Q197)*(1+INDEX(fx_rets,$AG197,INDEX(fx_ix,1,AW$3)))-1</f>
        <v>-7.2043646434590825E-3</v>
      </c>
      <c r="AX197" s="18" cm="1">
        <f t="array" ref="AX197">(1+R197)*(1+INDEX(fx_rets,$AG197,INDEX(fx_ix,1,AX$3)))-1</f>
        <v>-4.1885120625279049E-3</v>
      </c>
      <c r="AY197" s="18" cm="1">
        <f t="array" ref="AY197">(1+S197)*(1+INDEX(fx_rets,$AG197,INDEX(fx_ix,1,AY$3)))-1</f>
        <v>-5.9464104885205926E-2</v>
      </c>
      <c r="AZ197" s="18" cm="1">
        <f t="array" ref="AZ197">(1+T197)*(1+INDEX(fx_rets,$AG197,INDEX(fx_ix,1,AZ$3)))-1</f>
        <v>-2.7063236523698686E-2</v>
      </c>
      <c r="BA197" s="18" cm="1">
        <f t="array" ref="BA197">(1+U197)*(1+INDEX(fx_rets,$AG197,INDEX(fx_ix,1,BA$3)))-1</f>
        <v>-9.8678510426596366E-3</v>
      </c>
      <c r="BB197" s="18" cm="1">
        <f t="array" ref="BB197">(1+V197)*(1+INDEX(fx_rets,$AG197,INDEX(fx_ix,1,BB$3)))-1</f>
        <v>1.2833333333328589E-4</v>
      </c>
      <c r="BC197" s="18" cm="1">
        <f t="array" ref="BC197">(1+W197)*(1+INDEX(fx_rets,$AG197,INDEX(fx_ix,1,BC$3)))-1</f>
        <v>-2.8185983037107731E-2</v>
      </c>
      <c r="BD197" s="18" cm="1">
        <f t="array" ref="BD197">(1+X197)*(1+INDEX(fx_rets,$AG197,INDEX(fx_ix,1,BD$3)))-1</f>
        <v>-3.487484624856152E-3</v>
      </c>
      <c r="BE197" s="18" cm="1">
        <f t="array" ref="BE197">(1+Y197)*(1+INDEX(fx_rets,$AG197,INDEX(fx_ix,1,BE$3)))-1</f>
        <v>-9.6933647412013046E-3</v>
      </c>
      <c r="BF197" s="19">
        <v>192</v>
      </c>
      <c r="BG197" s="18">
        <f t="shared" si="79"/>
        <v>1.2833333333328589E-4</v>
      </c>
      <c r="BH197" s="18">
        <f t="shared" si="80"/>
        <v>-2.8210601291571047E-2</v>
      </c>
      <c r="BI197" s="18">
        <f t="shared" si="81"/>
        <v>-3.4520721767551388E-3</v>
      </c>
      <c r="BJ197" s="18">
        <f t="shared" si="82"/>
        <v>-9.2883881104949273E-3</v>
      </c>
      <c r="BK197" s="18">
        <f t="shared" si="83"/>
        <v>-1.4718941806213248E-4</v>
      </c>
      <c r="BL197" s="18">
        <f t="shared" si="84"/>
        <v>-2.8125609082014225E-2</v>
      </c>
      <c r="BM197" s="18">
        <f t="shared" si="85"/>
        <v>-3.1904351792633179E-3</v>
      </c>
      <c r="BN197" s="18">
        <f t="shared" si="86"/>
        <v>-9.3240191115155913E-3</v>
      </c>
      <c r="BO197" s="18">
        <f t="shared" si="87"/>
        <v>-2.4358542422431295E-3</v>
      </c>
      <c r="BP197" s="18">
        <f t="shared" si="88"/>
        <v>-2.7847589124391336E-2</v>
      </c>
      <c r="BQ197" s="18">
        <f t="shared" si="89"/>
        <v>-1.6190584012892861E-3</v>
      </c>
      <c r="BR197" s="18">
        <f t="shared" si="90"/>
        <v>-8.7977913329225776E-3</v>
      </c>
      <c r="BS197" s="18">
        <f t="shared" si="91"/>
        <v>-4.5454116853278492E-3</v>
      </c>
      <c r="BT197" s="18">
        <f t="shared" si="92"/>
        <v>-2.5608476250341905E-2</v>
      </c>
      <c r="BU197" s="18">
        <f t="shared" si="93"/>
        <v>1.0392866260100497E-3</v>
      </c>
      <c r="BV197" s="18">
        <f t="shared" si="94"/>
        <v>-7.2043646434590825E-3</v>
      </c>
      <c r="BW197" s="18">
        <f t="shared" si="95"/>
        <v>-4.1885120625279049E-3</v>
      </c>
      <c r="BX197" s="18">
        <f t="shared" si="96"/>
        <v>-5.9464104885205926E-2</v>
      </c>
      <c r="BY197" s="18">
        <f t="shared" si="97"/>
        <v>-2.7063236523698686E-2</v>
      </c>
      <c r="BZ197" s="18">
        <f t="shared" si="98"/>
        <v>-9.8678510426596366E-3</v>
      </c>
      <c r="CA197" s="18">
        <f t="shared" si="99"/>
        <v>1.2833333333328589E-4</v>
      </c>
      <c r="CB197" s="18">
        <f t="shared" si="100"/>
        <v>-2.8185983037107731E-2</v>
      </c>
      <c r="CC197" s="18">
        <f t="shared" si="101"/>
        <v>-3.487484624856152E-3</v>
      </c>
      <c r="CD197" s="18">
        <f t="shared" si="102"/>
        <v>-9.6933647412013046E-3</v>
      </c>
      <c r="CE197" s="19">
        <v>192</v>
      </c>
      <c r="CF197" s="18">
        <f t="shared" si="109"/>
        <v>-2.4358542422431295E-3</v>
      </c>
      <c r="CG197" s="18">
        <f t="shared" si="109"/>
        <v>-2.4358542422431295E-3</v>
      </c>
      <c r="CH197" s="18">
        <f t="shared" si="109"/>
        <v>-2.4358542422431295E-3</v>
      </c>
      <c r="CI197" s="18">
        <f t="shared" si="109"/>
        <v>0</v>
      </c>
      <c r="CJ197" s="18">
        <f t="shared" si="109"/>
        <v>0</v>
      </c>
      <c r="CK197" s="24">
        <f t="shared" si="109"/>
        <v>-2.4358542422431295E-3</v>
      </c>
      <c r="CL197" s="24">
        <f t="shared" si="109"/>
        <v>0</v>
      </c>
    </row>
    <row r="198" spans="1:90" x14ac:dyDescent="0.2">
      <c r="A198" s="19">
        <v>193</v>
      </c>
      <c r="B198" s="16" cm="1">
        <f t="array" ref="B198">INDEX(asset_mu,1,B$3)+INDEX(asset_rets_norm,$A198,B$3)</f>
        <v>1.4270833333331762E-4</v>
      </c>
      <c r="C198" s="16" cm="1">
        <f t="array" ref="C198">INDEX(asset_mu,1,C$3)+INDEX(asset_rets_norm,$A198,C$3)</f>
        <v>1.4999999999941059E-5</v>
      </c>
      <c r="D198" s="16" cm="1">
        <f t="array" ref="D198">INDEX(asset_mu,1,D$3)+INDEX(asset_rets_norm,$A198,D$3)</f>
        <v>4.1984166666664616E-4</v>
      </c>
      <c r="E198" s="16" cm="1">
        <f t="array" ref="E198">INDEX(asset_mu,1,E$3)+INDEX(asset_rets_norm,$A198,E$3)</f>
        <v>6.6783333333316977E-5</v>
      </c>
      <c r="F198" s="16" cm="1">
        <f t="array" ref="F198">INDEX(asset_mu,1,F$3)+INDEX(asset_rets_norm,$A198,F$3)</f>
        <v>4.2691214933094908E-4</v>
      </c>
      <c r="G198" s="16" cm="1">
        <f t="array" ref="G198">INDEX(asset_mu,1,G$3)+INDEX(asset_rets_norm,$A198,G$3)</f>
        <v>1.1799901436142625E-4</v>
      </c>
      <c r="H198" s="16" cm="1">
        <f t="array" ref="H198">INDEX(asset_mu,1,H$3)+INDEX(asset_rets_norm,$A198,H$3)</f>
        <v>2.4254410104765042E-4</v>
      </c>
      <c r="I198" s="16" cm="1">
        <f t="array" ref="I198">INDEX(asset_mu,1,I$3)+INDEX(asset_rets_norm,$A198,I$3)</f>
        <v>-6.7468578918899823E-5</v>
      </c>
      <c r="J198" s="16" cm="1">
        <f t="array" ref="J198">INDEX(asset_mu,1,J$3)+INDEX(asset_rets_norm,$A198,J$3)</f>
        <v>5.0476709937820278E-3</v>
      </c>
      <c r="K198" s="16" cm="1">
        <f t="array" ref="K198">INDEX(asset_mu,1,K$3)+INDEX(asset_rets_norm,$A198,K$3)</f>
        <v>1.6284779050736856E-3</v>
      </c>
      <c r="L198" s="16" cm="1">
        <f t="array" ref="L198">INDEX(asset_mu,1,L$3)+INDEX(asset_rets_norm,$A198,L$3)</f>
        <v>2.38193632208893E-3</v>
      </c>
      <c r="M198" s="16" cm="1">
        <f t="array" ref="M198">INDEX(asset_mu,1,M$3)+INDEX(asset_rets_norm,$A198,M$3)</f>
        <v>-6.8305660125390368E-4</v>
      </c>
      <c r="N198" s="16" cm="1">
        <f t="array" ref="N198">INDEX(asset_mu,1,N$3)+INDEX(asset_rets_norm,$A198,N$3)</f>
        <v>1.7287443278125762E-2</v>
      </c>
      <c r="O198" s="16" cm="1">
        <f t="array" ref="O198">INDEX(asset_mu,1,O$3)+INDEX(asset_rets_norm,$A198,O$3)</f>
        <v>3.3215409202122783E-3</v>
      </c>
      <c r="P198" s="16" cm="1">
        <f t="array" ref="P198">INDEX(asset_mu,1,P$3)+INDEX(asset_rets_norm,$A198,P$3)</f>
        <v>1.0180656382801434E-2</v>
      </c>
      <c r="Q198" s="16" cm="1">
        <f t="array" ref="Q198">INDEX(asset_mu,1,Q$3)+INDEX(asset_rets_norm,$A198,Q$3)</f>
        <v>-1.0897005844051877E-3</v>
      </c>
      <c r="R198" s="16" cm="1">
        <f t="array" ref="R198">INDEX(asset_mu,1,R$3)+INDEX(asset_rets_norm,$A198,R$3)</f>
        <v>-3.1040847054252432E-2</v>
      </c>
      <c r="S198" s="16" cm="1">
        <f t="array" ref="S198">INDEX(asset_mu,1,S$3)+INDEX(asset_rets_norm,$A198,S$3)</f>
        <v>6.5156383583934843E-2</v>
      </c>
      <c r="T198" s="16" cm="1">
        <f t="array" ref="T198">INDEX(asset_mu,1,T$3)+INDEX(asset_rets_norm,$A198,T$3)</f>
        <v>2.7917680080534902E-2</v>
      </c>
      <c r="U198" s="16" cm="1">
        <f t="array" ref="U198">INDEX(asset_mu,1,U$3)+INDEX(asset_rets_norm,$A198,U$3)</f>
        <v>1.2814334267198463E-2</v>
      </c>
      <c r="V198" s="16" cm="1">
        <f t="array" ref="V198">INDEX(asset_mu,1,V$3)+INDEX(asset_rets_norm,$A198,V$3)</f>
        <v>1.4270833333331762E-4</v>
      </c>
      <c r="W198" s="16" cm="1">
        <f t="array" ref="W198">INDEX(asset_mu,1,W$3)+INDEX(asset_rets_norm,$A198,W$3)</f>
        <v>-1.0500000000000808E-4</v>
      </c>
      <c r="X198" s="16" cm="1">
        <f t="array" ref="X198">INDEX(asset_mu,1,X$3)+INDEX(asset_rets_norm,$A198,X$3)</f>
        <v>4.5308333333327479E-4</v>
      </c>
      <c r="Y198" s="16" cm="1">
        <f t="array" ref="Y198">INDEX(asset_mu,1,Y$3)+INDEX(asset_rets_norm,$A198,Y$3)</f>
        <v>-4.1666666666560793E-5</v>
      </c>
      <c r="Z198" s="19">
        <v>193</v>
      </c>
      <c r="AA198" s="16" cm="1">
        <f t="array" ref="AA198">INDEX(fx_mu,1,AA$3)+INDEX(fx_rets_norm,$A198,AA$3)</f>
        <v>0</v>
      </c>
      <c r="AB198" s="16" cm="1">
        <f t="array" ref="AB198">INDEX(fx_mu,1,AB$3)+INDEX(fx_rets_norm,$A198,AB$3)</f>
        <v>-6.7187217841041938E-2</v>
      </c>
      <c r="AC198" s="16" cm="1">
        <f t="array" ref="AC198">INDEX(fx_mu,1,AC$3)+INDEX(fx_rets_norm,$A198,AC$3)</f>
        <v>-3.2187491578452014E-2</v>
      </c>
      <c r="AD198" s="16" cm="1">
        <f t="array" ref="AD198">INDEX(fx_mu,1,AD$3)+INDEX(fx_rets_norm,$A198,AD$3)</f>
        <v>1.9739290948198953E-2</v>
      </c>
      <c r="AE198" s="19">
        <v>193</v>
      </c>
      <c r="AF198" s="16">
        <f t="shared" ref="AF198:AF261" si="110">SUMPRODUCT(base_fx_wts,AA198:AD198)</f>
        <v>0</v>
      </c>
      <c r="AG198" s="19">
        <v>193</v>
      </c>
      <c r="AH198" s="18" cm="1">
        <f t="array" ref="AH198">(1+B198)*(1+INDEX(fx_rets,$AG198,INDEX(fx_ix,1,AH$3)))-1</f>
        <v>1.4270833333340782E-4</v>
      </c>
      <c r="AI198" s="18" cm="1">
        <f t="array" ref="AI198">(1+C198)*(1+INDEX(fx_rets,$AG198,INDEX(fx_ix,1,AI$3)))-1</f>
        <v>-6.717322564930972E-2</v>
      </c>
      <c r="AJ198" s="18" cm="1">
        <f t="array" ref="AJ198">(1+D198)*(1+INDEX(fx_rets,$AG198,INDEX(fx_ix,1,AJ$3)))-1</f>
        <v>-3.178116356189542E-2</v>
      </c>
      <c r="AK198" s="18" cm="1">
        <f t="array" ref="AK198">(1+E198)*(1+INDEX(fx_rets,$AG198,INDEX(fx_ix,1,AK$3)))-1</f>
        <v>1.9807392537179336E-2</v>
      </c>
      <c r="AL198" s="18" cm="1">
        <f t="array" ref="AL198">(1+F198)*(1+INDEX(fx_rets,$AG198,INDEX(fx_ix,1,AL$3)))-1</f>
        <v>4.2691214933099353E-4</v>
      </c>
      <c r="AM198" s="18" cm="1">
        <f t="array" ref="AM198">(1+G198)*(1+INDEX(fx_rets,$AG198,INDEX(fx_ix,1,AM$3)))-1</f>
        <v>-6.7077146852163483E-2</v>
      </c>
      <c r="AN198" s="18" cm="1">
        <f t="array" ref="AN198">(1+H198)*(1+INDEX(fx_rets,$AG198,INDEX(fx_ix,1,AN$3)))-1</f>
        <v>-3.1952754363614222E-2</v>
      </c>
      <c r="AO198" s="18" cm="1">
        <f t="array" ref="AO198">(1+I198)*(1+INDEX(fx_rets,$AG198,INDEX(fx_ix,1,AO$3)))-1</f>
        <v>1.9670490587371026E-2</v>
      </c>
      <c r="AP198" s="18" cm="1">
        <f t="array" ref="AP198">(1+J198)*(1+INDEX(fx_rets,$AG198,INDEX(fx_ix,1,AP$3)))-1</f>
        <v>5.0476709937821163E-3</v>
      </c>
      <c r="AQ198" s="18" cm="1">
        <f t="array" ref="AQ198">(1+K198)*(1+INDEX(fx_rets,$AG198,INDEX(fx_ix,1,AQ$3)))-1</f>
        <v>-6.5668152835725802E-2</v>
      </c>
      <c r="AR198" s="18" cm="1">
        <f t="array" ref="AR198">(1+L198)*(1+INDEX(fx_rets,$AG198,INDEX(fx_ix,1,AR$3)))-1</f>
        <v>-2.9882223811670716E-2</v>
      </c>
      <c r="AS198" s="18" cm="1">
        <f t="array" ref="AS198">(1+M198)*(1+INDEX(fx_rets,$AG198,INDEX(fx_ix,1,AS$3)))-1</f>
        <v>1.9042751293958826E-2</v>
      </c>
      <c r="AT198" s="18" cm="1">
        <f t="array" ref="AT198">(1+N198)*(1+INDEX(fx_rets,$AG198,INDEX(fx_ix,1,AT$3)))-1</f>
        <v>1.7287443278125814E-2</v>
      </c>
      <c r="AU198" s="18" cm="1">
        <f t="array" ref="AU198">(1+O198)*(1+INDEX(fx_rets,$AG198,INDEX(fx_ix,1,AU$3)))-1</f>
        <v>-6.4088842014203951E-2</v>
      </c>
      <c r="AV198" s="18" cm="1">
        <f t="array" ref="AV198">(1+P198)*(1+INDEX(fx_rets,$AG198,INDEX(fx_ix,1,AV$3)))-1</f>
        <v>-2.2334524987234983E-2</v>
      </c>
      <c r="AW198" s="18" cm="1">
        <f t="array" ref="AW198">(1+Q198)*(1+INDEX(fx_rets,$AG198,INDEX(fx_ix,1,AW$3)))-1</f>
        <v>1.8628080446911888E-2</v>
      </c>
      <c r="AX198" s="18" cm="1">
        <f t="array" ref="AX198">(1+R198)*(1+INDEX(fx_rets,$AG198,INDEX(fx_ix,1,AX$3)))-1</f>
        <v>-3.1040847054252474E-2</v>
      </c>
      <c r="AY198" s="18" cm="1">
        <f t="array" ref="AY198">(1+S198)*(1+INDEX(fx_rets,$AG198,INDEX(fx_ix,1,AY$3)))-1</f>
        <v>-6.4085103946954769E-3</v>
      </c>
      <c r="AZ198" s="18" cm="1">
        <f t="array" ref="AZ198">(1+T198)*(1+INDEX(fx_rets,$AG198,INDEX(fx_ix,1,AZ$3)))-1</f>
        <v>-5.1684115903991579E-3</v>
      </c>
      <c r="BA198" s="18" cm="1">
        <f t="array" ref="BA198">(1+U198)*(1+INDEX(fx_rets,$AG198,INDEX(fx_ix,1,BA$3)))-1</f>
        <v>3.2806571087805159E-2</v>
      </c>
      <c r="BB198" s="18" cm="1">
        <f t="array" ref="BB198">(1+V198)*(1+INDEX(fx_rets,$AG198,INDEX(fx_ix,1,BB$3)))-1</f>
        <v>1.4270833333340782E-4</v>
      </c>
      <c r="BC198" s="18" cm="1">
        <f t="array" ref="BC198">(1+W198)*(1+INDEX(fx_rets,$AG198,INDEX(fx_ix,1,BC$3)))-1</f>
        <v>-6.7285163183168684E-2</v>
      </c>
      <c r="BD198" s="18" cm="1">
        <f t="array" ref="BD198">(1+X198)*(1+INDEX(fx_rets,$AG198,INDEX(fx_ix,1,BD$3)))-1</f>
        <v>-3.17489918610947E-2</v>
      </c>
      <c r="BE198" s="18" cm="1">
        <f t="array" ref="BE198">(1+Y198)*(1+INDEX(fx_rets,$AG198,INDEX(fx_ix,1,BE$3)))-1</f>
        <v>1.9696801811076359E-2</v>
      </c>
      <c r="BF198" s="19">
        <v>193</v>
      </c>
      <c r="BG198" s="18">
        <f t="shared" si="79"/>
        <v>1.4270833333340782E-4</v>
      </c>
      <c r="BH198" s="18">
        <f t="shared" si="80"/>
        <v>-6.717322564930972E-2</v>
      </c>
      <c r="BI198" s="18">
        <f t="shared" si="81"/>
        <v>-3.178116356189542E-2</v>
      </c>
      <c r="BJ198" s="18">
        <f t="shared" si="82"/>
        <v>1.9807392537179336E-2</v>
      </c>
      <c r="BK198" s="18">
        <f t="shared" si="83"/>
        <v>4.2691214933099353E-4</v>
      </c>
      <c r="BL198" s="18">
        <f t="shared" si="84"/>
        <v>-6.7077146852163483E-2</v>
      </c>
      <c r="BM198" s="18">
        <f t="shared" si="85"/>
        <v>-3.1952754363614222E-2</v>
      </c>
      <c r="BN198" s="18">
        <f t="shared" si="86"/>
        <v>1.9670490587371026E-2</v>
      </c>
      <c r="BO198" s="18">
        <f t="shared" si="87"/>
        <v>5.0476709937821163E-3</v>
      </c>
      <c r="BP198" s="18">
        <f t="shared" si="88"/>
        <v>-6.5668152835725802E-2</v>
      </c>
      <c r="BQ198" s="18">
        <f t="shared" si="89"/>
        <v>-2.9882223811670716E-2</v>
      </c>
      <c r="BR198" s="18">
        <f t="shared" si="90"/>
        <v>1.9042751293958826E-2</v>
      </c>
      <c r="BS198" s="18">
        <f t="shared" si="91"/>
        <v>1.7287443278125814E-2</v>
      </c>
      <c r="BT198" s="18">
        <f t="shared" si="92"/>
        <v>-6.4088842014203951E-2</v>
      </c>
      <c r="BU198" s="18">
        <f t="shared" si="93"/>
        <v>-2.2334524987234983E-2</v>
      </c>
      <c r="BV198" s="18">
        <f t="shared" si="94"/>
        <v>1.8628080446911888E-2</v>
      </c>
      <c r="BW198" s="18">
        <f t="shared" si="95"/>
        <v>-3.1040847054252474E-2</v>
      </c>
      <c r="BX198" s="18">
        <f t="shared" si="96"/>
        <v>-6.4085103946954769E-3</v>
      </c>
      <c r="BY198" s="18">
        <f t="shared" si="97"/>
        <v>-5.1684115903991579E-3</v>
      </c>
      <c r="BZ198" s="18">
        <f t="shared" si="98"/>
        <v>3.2806571087805159E-2</v>
      </c>
      <c r="CA198" s="18">
        <f t="shared" si="99"/>
        <v>1.4270833333340782E-4</v>
      </c>
      <c r="CB198" s="18">
        <f t="shared" si="100"/>
        <v>-6.7285163183168684E-2</v>
      </c>
      <c r="CC198" s="18">
        <f t="shared" si="101"/>
        <v>-3.17489918610947E-2</v>
      </c>
      <c r="CD198" s="18">
        <f t="shared" si="102"/>
        <v>1.9696801811076359E-2</v>
      </c>
      <c r="CE198" s="19">
        <v>193</v>
      </c>
      <c r="CF198" s="18">
        <f t="shared" si="109"/>
        <v>5.0476709937821163E-3</v>
      </c>
      <c r="CG198" s="18">
        <f t="shared" si="109"/>
        <v>5.0476709937821163E-3</v>
      </c>
      <c r="CH198" s="18">
        <f t="shared" si="109"/>
        <v>5.0476709937821163E-3</v>
      </c>
      <c r="CI198" s="18">
        <f t="shared" si="109"/>
        <v>0</v>
      </c>
      <c r="CJ198" s="18">
        <f t="shared" si="109"/>
        <v>0</v>
      </c>
      <c r="CK198" s="24">
        <f t="shared" si="109"/>
        <v>5.0476709937821163E-3</v>
      </c>
      <c r="CL198" s="24">
        <f t="shared" si="109"/>
        <v>0</v>
      </c>
    </row>
    <row r="199" spans="1:90" x14ac:dyDescent="0.2">
      <c r="A199" s="19">
        <v>194</v>
      </c>
      <c r="B199" s="16" cm="1">
        <f t="array" ref="B199">INDEX(asset_mu,1,B$3)+INDEX(asset_rets_norm,$A199,B$3)</f>
        <v>1.4270833333331762E-4</v>
      </c>
      <c r="C199" s="16" cm="1">
        <f t="array" ref="C199">INDEX(asset_mu,1,C$3)+INDEX(asset_rets_norm,$A199,C$3)</f>
        <v>8.3333333327439106E-7</v>
      </c>
      <c r="D199" s="16" cm="1">
        <f t="array" ref="D199">INDEX(asset_mu,1,D$3)+INDEX(asset_rets_norm,$A199,D$3)</f>
        <v>4.1879999999997961E-4</v>
      </c>
      <c r="E199" s="16" cm="1">
        <f t="array" ref="E199">INDEX(asset_mu,1,E$3)+INDEX(asset_rets_norm,$A199,E$3)</f>
        <v>6.0716666666650303E-5</v>
      </c>
      <c r="F199" s="16" cm="1">
        <f t="array" ref="F199">INDEX(asset_mu,1,F$3)+INDEX(asset_rets_norm,$A199,F$3)</f>
        <v>5.8859306637248877E-5</v>
      </c>
      <c r="G199" s="16" cm="1">
        <f t="array" ref="G199">INDEX(asset_mu,1,G$3)+INDEX(asset_rets_norm,$A199,G$3)</f>
        <v>1.6656718903989122E-4</v>
      </c>
      <c r="H199" s="16" cm="1">
        <f t="array" ref="H199">INDEX(asset_mu,1,H$3)+INDEX(asset_rets_norm,$A199,H$3)</f>
        <v>-8.3937214963223294E-5</v>
      </c>
      <c r="I199" s="16" cm="1">
        <f t="array" ref="I199">INDEX(asset_mu,1,I$3)+INDEX(asset_rets_norm,$A199,I$3)</f>
        <v>9.6390187477592658E-6</v>
      </c>
      <c r="J199" s="16" cm="1">
        <f t="array" ref="J199">INDEX(asset_mu,1,J$3)+INDEX(asset_rets_norm,$A199,J$3)</f>
        <v>-2.1577567665430394E-3</v>
      </c>
      <c r="K199" s="16" cm="1">
        <f t="array" ref="K199">INDEX(asset_mu,1,K$3)+INDEX(asset_rets_norm,$A199,K$3)</f>
        <v>9.6678349768651562E-4</v>
      </c>
      <c r="L199" s="16" cm="1">
        <f t="array" ref="L199">INDEX(asset_mu,1,L$3)+INDEX(asset_rets_norm,$A199,L$3)</f>
        <v>-2.7535594700387571E-3</v>
      </c>
      <c r="M199" s="16" cm="1">
        <f t="array" ref="M199">INDEX(asset_mu,1,M$3)+INDEX(asset_rets_norm,$A199,M$3)</f>
        <v>1.0278548668965417E-5</v>
      </c>
      <c r="N199" s="16" cm="1">
        <f t="array" ref="N199">INDEX(asset_mu,1,N$3)+INDEX(asset_rets_norm,$A199,N$3)</f>
        <v>-9.142676237318511E-3</v>
      </c>
      <c r="O199" s="16" cm="1">
        <f t="array" ref="O199">INDEX(asset_mu,1,O$3)+INDEX(asset_rets_norm,$A199,O$3)</f>
        <v>1.7116563799472731E-3</v>
      </c>
      <c r="P199" s="16" cm="1">
        <f t="array" ref="P199">INDEX(asset_mu,1,P$3)+INDEX(asset_rets_norm,$A199,P$3)</f>
        <v>-1.0395551148602888E-2</v>
      </c>
      <c r="Q199" s="16" cm="1">
        <f t="array" ref="Q199">INDEX(asset_mu,1,Q$3)+INDEX(asset_rets_norm,$A199,Q$3)</f>
        <v>-3.493951581595967E-4</v>
      </c>
      <c r="R199" s="16" cm="1">
        <f t="array" ref="R199">INDEX(asset_mu,1,R$3)+INDEX(asset_rets_norm,$A199,R$3)</f>
        <v>5.4892505726845606E-2</v>
      </c>
      <c r="S199" s="16" cm="1">
        <f t="array" ref="S199">INDEX(asset_mu,1,S$3)+INDEX(asset_rets_norm,$A199,S$3)</f>
        <v>7.3866755782588958E-2</v>
      </c>
      <c r="T199" s="16" cm="1">
        <f t="array" ref="T199">INDEX(asset_mu,1,T$3)+INDEX(asset_rets_norm,$A199,T$3)</f>
        <v>2.9226301597178917E-2</v>
      </c>
      <c r="U199" s="16" cm="1">
        <f t="array" ref="U199">INDEX(asset_mu,1,U$3)+INDEX(asset_rets_norm,$A199,U$3)</f>
        <v>6.3569379197811138E-2</v>
      </c>
      <c r="V199" s="16" cm="1">
        <f t="array" ref="V199">INDEX(asset_mu,1,V$3)+INDEX(asset_rets_norm,$A199,V$3)</f>
        <v>1.4270833333331762E-4</v>
      </c>
      <c r="W199" s="16" cm="1">
        <f t="array" ref="W199">INDEX(asset_mu,1,W$3)+INDEX(asset_rets_norm,$A199,W$3)</f>
        <v>-5.2500000000008052E-5</v>
      </c>
      <c r="X199" s="16" cm="1">
        <f t="array" ref="X199">INDEX(asset_mu,1,X$3)+INDEX(asset_rets_norm,$A199,X$3)</f>
        <v>4.1374999999994151E-4</v>
      </c>
      <c r="Y199" s="16" cm="1">
        <f t="array" ref="Y199">INDEX(asset_mu,1,Y$3)+INDEX(asset_rets_norm,$A199,Y$3)</f>
        <v>-9.1083333333227443E-5</v>
      </c>
      <c r="Z199" s="19">
        <v>194</v>
      </c>
      <c r="AA199" s="16" cm="1">
        <f t="array" ref="AA199">INDEX(fx_mu,1,AA$3)+INDEX(fx_rets_norm,$A199,AA$3)</f>
        <v>0</v>
      </c>
      <c r="AB199" s="16" cm="1">
        <f t="array" ref="AB199">INDEX(fx_mu,1,AB$3)+INDEX(fx_rets_norm,$A199,AB$3)</f>
        <v>-7.8769085343055253E-3</v>
      </c>
      <c r="AC199" s="16" cm="1">
        <f t="array" ref="AC199">INDEX(fx_mu,1,AC$3)+INDEX(fx_rets_norm,$A199,AC$3)</f>
        <v>2.5187089490514632E-2</v>
      </c>
      <c r="AD199" s="16" cm="1">
        <f t="array" ref="AD199">INDEX(fx_mu,1,AD$3)+INDEX(fx_rets_norm,$A199,AD$3)</f>
        <v>-1.7640219073505634E-2</v>
      </c>
      <c r="AE199" s="19">
        <v>194</v>
      </c>
      <c r="AF199" s="16">
        <f t="shared" si="110"/>
        <v>0</v>
      </c>
      <c r="AG199" s="19">
        <v>194</v>
      </c>
      <c r="AH199" s="18" cm="1">
        <f t="array" ref="AH199">(1+B199)*(1+INDEX(fx_rets,$AG199,INDEX(fx_ix,1,AH$3)))-1</f>
        <v>1.4270833333340782E-4</v>
      </c>
      <c r="AI199" s="18" cm="1">
        <f t="array" ref="AI199">(1+C199)*(1+INDEX(fx_rets,$AG199,INDEX(fx_ix,1,AI$3)))-1</f>
        <v>-7.8760817650628256E-3</v>
      </c>
      <c r="AJ199" s="18" cm="1">
        <f t="array" ref="AJ199">(1+D199)*(1+INDEX(fx_rets,$AG199,INDEX(fx_ix,1,AJ$3)))-1</f>
        <v>2.5616437843593243E-2</v>
      </c>
      <c r="AK199" s="18" cm="1">
        <f t="array" ref="AK199">(1+E199)*(1+INDEX(fx_rets,$AG199,INDEX(fx_ix,1,AK$3)))-1</f>
        <v>-1.7580573462140481E-2</v>
      </c>
      <c r="AL199" s="18" cm="1">
        <f t="array" ref="AL199">(1+F199)*(1+INDEX(fx_rets,$AG199,INDEX(fx_ix,1,AL$3)))-1</f>
        <v>5.8859306637293329E-5</v>
      </c>
      <c r="AM199" s="18" cm="1">
        <f t="array" ref="AM199">(1+G199)*(1+INDEX(fx_rets,$AG199,INDEX(fx_ix,1,AM$3)))-1</f>
        <v>-7.711653379778638E-3</v>
      </c>
      <c r="AN199" s="18" cm="1">
        <f t="array" ref="AN199">(1+H199)*(1+INDEX(fx_rets,$AG199,INDEX(fx_ix,1,AN$3)))-1</f>
        <v>2.5101038141406518E-2</v>
      </c>
      <c r="AO199" s="18" cm="1">
        <f t="array" ref="AO199">(1+I199)*(1+INDEX(fx_rets,$AG199,INDEX(fx_ix,1,AO$3)))-1</f>
        <v>-1.7630750089160152E-2</v>
      </c>
      <c r="AP199" s="18" cm="1">
        <f t="array" ref="AP199">(1+J199)*(1+INDEX(fx_rets,$AG199,INDEX(fx_ix,1,AP$3)))-1</f>
        <v>-2.1577567665430619E-3</v>
      </c>
      <c r="AQ199" s="18" cm="1">
        <f t="array" ref="AQ199">(1+K199)*(1+INDEX(fx_rets,$AG199,INDEX(fx_ix,1,AQ$3)))-1</f>
        <v>-6.9177403018028105E-3</v>
      </c>
      <c r="AR199" s="18" cm="1">
        <f t="array" ref="AR199">(1+L199)*(1+INDEX(fx_rets,$AG199,INDEX(fx_ix,1,AR$3)))-1</f>
        <v>2.2364175871686598E-2</v>
      </c>
      <c r="AS199" s="18" cm="1">
        <f t="array" ref="AS199">(1+M199)*(1+INDEX(fx_rets,$AG199,INDEX(fx_ix,1,AS$3)))-1</f>
        <v>-1.7630121840687019E-2</v>
      </c>
      <c r="AT199" s="18" cm="1">
        <f t="array" ref="AT199">(1+N199)*(1+INDEX(fx_rets,$AG199,INDEX(fx_ix,1,AT$3)))-1</f>
        <v>-9.1426762373184589E-3</v>
      </c>
      <c r="AU199" s="18" cm="1">
        <f t="array" ref="AU199">(1+O199)*(1+INDEX(fx_rets,$AG199,INDEX(fx_ix,1,AU$3)))-1</f>
        <v>-6.1787347151052163E-3</v>
      </c>
      <c r="AV199" s="18" cm="1">
        <f t="array" ref="AV199">(1+P199)*(1+INDEX(fx_rets,$AG199,INDEX(fx_ix,1,AV$3)))-1</f>
        <v>1.4529704664828724E-2</v>
      </c>
      <c r="AW199" s="18" cm="1">
        <f t="array" ref="AW199">(1+Q199)*(1+INDEX(fx_rets,$AG199,INDEX(fx_ix,1,AW$3)))-1</f>
        <v>-1.7983450824532121E-2</v>
      </c>
      <c r="AX199" s="18" cm="1">
        <f t="array" ref="AX199">(1+R199)*(1+INDEX(fx_rets,$AG199,INDEX(fx_ix,1,AX$3)))-1</f>
        <v>5.4892505726845675E-2</v>
      </c>
      <c r="AY199" s="18" cm="1">
        <f t="array" ref="AY199">(1+S199)*(1+INDEX(fx_rets,$AG199,INDEX(fx_ix,1,AY$3)))-1</f>
        <v>6.5408005569258076E-2</v>
      </c>
      <c r="AZ199" s="18" cm="1">
        <f t="array" ref="AZ199">(1+T199)*(1+INDEX(fx_rets,$AG199,INDEX(fx_ix,1,AZ$3)))-1</f>
        <v>5.5149516561498579E-2</v>
      </c>
      <c r="BA199" s="18" cm="1">
        <f t="array" ref="BA199">(1+U199)*(1+INDEX(fx_rets,$AG199,INDEX(fx_ix,1,BA$3)))-1</f>
        <v>4.4807782348889269E-2</v>
      </c>
      <c r="BB199" s="18" cm="1">
        <f t="array" ref="BB199">(1+V199)*(1+INDEX(fx_rets,$AG199,INDEX(fx_ix,1,BB$3)))-1</f>
        <v>1.4270833333340782E-4</v>
      </c>
      <c r="BC199" s="18" cm="1">
        <f t="array" ref="BC199">(1+W199)*(1+INDEX(fx_rets,$AG199,INDEX(fx_ix,1,BC$3)))-1</f>
        <v>-7.9289949966074857E-3</v>
      </c>
      <c r="BD199" s="18" cm="1">
        <f t="array" ref="BD199">(1+X199)*(1+INDEX(fx_rets,$AG199,INDEX(fx_ix,1,BD$3)))-1</f>
        <v>2.5611260648791268E-2</v>
      </c>
      <c r="BE199" s="18" cm="1">
        <f t="array" ref="BE199">(1+Y199)*(1+INDEX(fx_rets,$AG199,INDEX(fx_ix,1,BE$3)))-1</f>
        <v>-1.7729695676884871E-2</v>
      </c>
      <c r="BF199" s="19">
        <v>194</v>
      </c>
      <c r="BG199" s="18">
        <f t="shared" ref="BG199:BG262" si="111">(1+AH199)/(1+$AF199)-1</f>
        <v>1.4270833333340782E-4</v>
      </c>
      <c r="BH199" s="18">
        <f t="shared" ref="BH199:BH262" si="112">(1+AI199)/(1+$AF199)-1</f>
        <v>-7.8760817650628256E-3</v>
      </c>
      <c r="BI199" s="18">
        <f t="shared" ref="BI199:BI262" si="113">(1+AJ199)/(1+$AF199)-1</f>
        <v>2.5616437843593243E-2</v>
      </c>
      <c r="BJ199" s="18">
        <f t="shared" ref="BJ199:BJ262" si="114">(1+AK199)/(1+$AF199)-1</f>
        <v>-1.7580573462140481E-2</v>
      </c>
      <c r="BK199" s="18">
        <f t="shared" ref="BK199:BK262" si="115">(1+AL199)/(1+$AF199)-1</f>
        <v>5.8859306637293329E-5</v>
      </c>
      <c r="BL199" s="18">
        <f t="shared" ref="BL199:BL262" si="116">(1+AM199)/(1+$AF199)-1</f>
        <v>-7.711653379778638E-3</v>
      </c>
      <c r="BM199" s="18">
        <f t="shared" ref="BM199:BM262" si="117">(1+AN199)/(1+$AF199)-1</f>
        <v>2.5101038141406518E-2</v>
      </c>
      <c r="BN199" s="18">
        <f t="shared" ref="BN199:BN262" si="118">(1+AO199)/(1+$AF199)-1</f>
        <v>-1.7630750089160152E-2</v>
      </c>
      <c r="BO199" s="18">
        <f t="shared" ref="BO199:BO262" si="119">(1+AP199)/(1+$AF199)-1</f>
        <v>-2.1577567665430619E-3</v>
      </c>
      <c r="BP199" s="18">
        <f t="shared" ref="BP199:BP262" si="120">(1+AQ199)/(1+$AF199)-1</f>
        <v>-6.9177403018028105E-3</v>
      </c>
      <c r="BQ199" s="18">
        <f t="shared" ref="BQ199:BQ262" si="121">(1+AR199)/(1+$AF199)-1</f>
        <v>2.2364175871686598E-2</v>
      </c>
      <c r="BR199" s="18">
        <f t="shared" ref="BR199:BR262" si="122">(1+AS199)/(1+$AF199)-1</f>
        <v>-1.7630121840687019E-2</v>
      </c>
      <c r="BS199" s="18">
        <f t="shared" ref="BS199:BS262" si="123">(1+AT199)/(1+$AF199)-1</f>
        <v>-9.1426762373184589E-3</v>
      </c>
      <c r="BT199" s="18">
        <f t="shared" ref="BT199:BT262" si="124">(1+AU199)/(1+$AF199)-1</f>
        <v>-6.1787347151052163E-3</v>
      </c>
      <c r="BU199" s="18">
        <f t="shared" ref="BU199:BU262" si="125">(1+AV199)/(1+$AF199)-1</f>
        <v>1.4529704664828724E-2</v>
      </c>
      <c r="BV199" s="18">
        <f t="shared" ref="BV199:BV262" si="126">(1+AW199)/(1+$AF199)-1</f>
        <v>-1.7983450824532121E-2</v>
      </c>
      <c r="BW199" s="18">
        <f t="shared" ref="BW199:BW262" si="127">(1+AX199)/(1+$AF199)-1</f>
        <v>5.4892505726845675E-2</v>
      </c>
      <c r="BX199" s="18">
        <f t="shared" ref="BX199:BX262" si="128">(1+AY199)/(1+$AF199)-1</f>
        <v>6.5408005569258076E-2</v>
      </c>
      <c r="BY199" s="18">
        <f t="shared" ref="BY199:BY262" si="129">(1+AZ199)/(1+$AF199)-1</f>
        <v>5.5149516561498579E-2</v>
      </c>
      <c r="BZ199" s="18">
        <f t="shared" ref="BZ199:BZ262" si="130">(1+BA199)/(1+$AF199)-1</f>
        <v>4.4807782348889269E-2</v>
      </c>
      <c r="CA199" s="18">
        <f t="shared" ref="CA199:CA262" si="131">(1+BB199)/(1+$AF199)-1</f>
        <v>1.4270833333340782E-4</v>
      </c>
      <c r="CB199" s="18">
        <f t="shared" ref="CB199:CB262" si="132">(1+BC199)/(1+$AF199)-1</f>
        <v>-7.9289949966074857E-3</v>
      </c>
      <c r="CC199" s="18">
        <f t="shared" ref="CC199:CC262" si="133">(1+BD199)/(1+$AF199)-1</f>
        <v>2.5611260648791268E-2</v>
      </c>
      <c r="CD199" s="18">
        <f t="shared" ref="CD199:CD262" si="134">(1+BE199)/(1+$AF199)-1</f>
        <v>-1.7729695676884871E-2</v>
      </c>
      <c r="CE199" s="19">
        <v>194</v>
      </c>
      <c r="CF199" s="18">
        <f t="shared" si="109"/>
        <v>-2.1577567665430619E-3</v>
      </c>
      <c r="CG199" s="18">
        <f t="shared" si="109"/>
        <v>-2.1577567665430619E-3</v>
      </c>
      <c r="CH199" s="18">
        <f t="shared" si="109"/>
        <v>-2.1577567665430619E-3</v>
      </c>
      <c r="CI199" s="18">
        <f t="shared" si="109"/>
        <v>0</v>
      </c>
      <c r="CJ199" s="18">
        <f t="shared" si="109"/>
        <v>0</v>
      </c>
      <c r="CK199" s="24">
        <f t="shared" si="109"/>
        <v>-2.1577567665430619E-3</v>
      </c>
      <c r="CL199" s="24">
        <f t="shared" si="109"/>
        <v>0</v>
      </c>
    </row>
    <row r="200" spans="1:90" x14ac:dyDescent="0.2">
      <c r="A200" s="19">
        <v>195</v>
      </c>
      <c r="B200" s="16" cm="1">
        <f t="array" ref="B200">INDEX(asset_mu,1,B$3)+INDEX(asset_rets_norm,$A200,B$3)</f>
        <v>1.4416666666665096E-4</v>
      </c>
      <c r="C200" s="16" cm="1">
        <f t="array" ref="C200">INDEX(asset_mu,1,C$3)+INDEX(asset_rets_norm,$A200,C$3)</f>
        <v>-4.1666666667256221E-6</v>
      </c>
      <c r="D200" s="16" cm="1">
        <f t="array" ref="D200">INDEX(asset_mu,1,D$3)+INDEX(asset_rets_norm,$A200,D$3)</f>
        <v>4.2114999999997953E-4</v>
      </c>
      <c r="E200" s="16" cm="1">
        <f t="array" ref="E200">INDEX(asset_mu,1,E$3)+INDEX(asset_rets_norm,$A200,E$3)</f>
        <v>5.8924999999983638E-5</v>
      </c>
      <c r="F200" s="16" cm="1">
        <f t="array" ref="F200">INDEX(asset_mu,1,F$3)+INDEX(asset_rets_norm,$A200,F$3)</f>
        <v>6.376049595853135E-5</v>
      </c>
      <c r="G200" s="16" cm="1">
        <f t="array" ref="G200">INDEX(asset_mu,1,G$3)+INDEX(asset_rets_norm,$A200,G$3)</f>
        <v>8.3269724515934191E-5</v>
      </c>
      <c r="H200" s="16" cm="1">
        <f t="array" ref="H200">INDEX(asset_mu,1,H$3)+INDEX(asset_rets_norm,$A200,H$3)</f>
        <v>4.5702986550269172E-4</v>
      </c>
      <c r="I200" s="16" cm="1">
        <f t="array" ref="I200">INDEX(asset_mu,1,I$3)+INDEX(asset_rets_norm,$A200,I$3)</f>
        <v>-9.6389258381040876E-5</v>
      </c>
      <c r="J200" s="16" cm="1">
        <f t="array" ref="J200">INDEX(asset_mu,1,J$3)+INDEX(asset_rets_norm,$A200,J$3)</f>
        <v>2.325148323926518E-3</v>
      </c>
      <c r="K200" s="16" cm="1">
        <f t="array" ref="K200">INDEX(asset_mu,1,K$3)+INDEX(asset_rets_norm,$A200,K$3)</f>
        <v>3.3736722967069011E-4</v>
      </c>
      <c r="L200" s="16" cm="1">
        <f t="array" ref="L200">INDEX(asset_mu,1,L$3)+INDEX(asset_rets_norm,$A200,L$3)</f>
        <v>3.5269655739480388E-3</v>
      </c>
      <c r="M200" s="16" cm="1">
        <f t="array" ref="M200">INDEX(asset_mu,1,M$3)+INDEX(asset_rets_norm,$A200,M$3)</f>
        <v>-4.4197304992222588E-4</v>
      </c>
      <c r="N200" s="16" cm="1">
        <f t="array" ref="N200">INDEX(asset_mu,1,N$3)+INDEX(asset_rets_norm,$A200,N$3)</f>
        <v>6.7848002931935646E-3</v>
      </c>
      <c r="O200" s="16" cm="1">
        <f t="array" ref="O200">INDEX(asset_mu,1,O$3)+INDEX(asset_rets_norm,$A200,O$3)</f>
        <v>1.6082179939507467E-5</v>
      </c>
      <c r="P200" s="16" cm="1">
        <f t="array" ref="P200">INDEX(asset_mu,1,P$3)+INDEX(asset_rets_norm,$A200,P$3)</f>
        <v>8.4070113956772555E-3</v>
      </c>
      <c r="Q200" s="16" cm="1">
        <f t="array" ref="Q200">INDEX(asset_mu,1,Q$3)+INDEX(asset_rets_norm,$A200,Q$3)</f>
        <v>-1.6155465285166127E-3</v>
      </c>
      <c r="R200" s="16" cm="1">
        <f t="array" ref="R200">INDEX(asset_mu,1,R$3)+INDEX(asset_rets_norm,$A200,R$3)</f>
        <v>-1.7396056070325645E-2</v>
      </c>
      <c r="S200" s="16" cm="1">
        <f t="array" ref="S200">INDEX(asset_mu,1,S$3)+INDEX(asset_rets_norm,$A200,S$3)</f>
        <v>2.7335370936371294E-2</v>
      </c>
      <c r="T200" s="16" cm="1">
        <f t="array" ref="T200">INDEX(asset_mu,1,T$3)+INDEX(asset_rets_norm,$A200,T$3)</f>
        <v>-2.4993306135610526E-2</v>
      </c>
      <c r="U200" s="16" cm="1">
        <f t="array" ref="U200">INDEX(asset_mu,1,U$3)+INDEX(asset_rets_norm,$A200,U$3)</f>
        <v>2.1760363103616724E-2</v>
      </c>
      <c r="V200" s="16" cm="1">
        <f t="array" ref="V200">INDEX(asset_mu,1,V$3)+INDEX(asset_rets_norm,$A200,V$3)</f>
        <v>1.4416666666665096E-4</v>
      </c>
      <c r="W200" s="16" cm="1">
        <f t="array" ref="W200">INDEX(asset_mu,1,W$3)+INDEX(asset_rets_norm,$A200,W$3)</f>
        <v>-1.1791666666667458E-4</v>
      </c>
      <c r="X200" s="16" cm="1">
        <f t="array" ref="X200">INDEX(asset_mu,1,X$3)+INDEX(asset_rets_norm,$A200,X$3)</f>
        <v>4.3141666666660821E-4</v>
      </c>
      <c r="Y200" s="16" cm="1">
        <f t="array" ref="Y200">INDEX(asset_mu,1,Y$3)+INDEX(asset_rets_norm,$A200,Y$3)</f>
        <v>-2.097499999998941E-4</v>
      </c>
      <c r="Z200" s="19">
        <v>195</v>
      </c>
      <c r="AA200" s="16" cm="1">
        <f t="array" ref="AA200">INDEX(fx_mu,1,AA$3)+INDEX(fx_rets_norm,$A200,AA$3)</f>
        <v>0</v>
      </c>
      <c r="AB200" s="16" cm="1">
        <f t="array" ref="AB200">INDEX(fx_mu,1,AB$3)+INDEX(fx_rets_norm,$A200,AB$3)</f>
        <v>-4.1571558142091201E-2</v>
      </c>
      <c r="AC200" s="16" cm="1">
        <f t="array" ref="AC200">INDEX(fx_mu,1,AC$3)+INDEX(fx_rets_norm,$A200,AC$3)</f>
        <v>-3.8911097809608768E-2</v>
      </c>
      <c r="AD200" s="16" cm="1">
        <f t="array" ref="AD200">INDEX(fx_mu,1,AD$3)+INDEX(fx_rets_norm,$A200,AD$3)</f>
        <v>-3.9138872267174586E-3</v>
      </c>
      <c r="AE200" s="19">
        <v>195</v>
      </c>
      <c r="AF200" s="16">
        <f t="shared" si="110"/>
        <v>0</v>
      </c>
      <c r="AG200" s="19">
        <v>195</v>
      </c>
      <c r="AH200" s="18" cm="1">
        <f t="array" ref="AH200">(1+B200)*(1+INDEX(fx_rets,$AG200,INDEX(fx_ix,1,AH$3)))-1</f>
        <v>1.4416666666661193E-4</v>
      </c>
      <c r="AI200" s="18" cm="1">
        <f t="array" ref="AI200">(1+C200)*(1+INDEX(fx_rets,$AG200,INDEX(fx_ix,1,AI$3)))-1</f>
        <v>-4.1575551593932336E-2</v>
      </c>
      <c r="AJ200" s="18" cm="1">
        <f t="array" ref="AJ200">(1+D200)*(1+INDEX(fx_rets,$AG200,INDEX(fx_ix,1,AJ$3)))-1</f>
        <v>-3.850633521845126E-2</v>
      </c>
      <c r="AK200" s="18" cm="1">
        <f t="array" ref="AK200">(1+E200)*(1+INDEX(fx_rets,$AG200,INDEX(fx_ix,1,AK$3)))-1</f>
        <v>-3.8551928525222268E-3</v>
      </c>
      <c r="AL200" s="18" cm="1">
        <f t="array" ref="AL200">(1+F200)*(1+INDEX(fx_rets,$AG200,INDEX(fx_ix,1,AL$3)))-1</f>
        <v>6.3760495958575802E-5</v>
      </c>
      <c r="AM200" s="18" cm="1">
        <f t="array" ref="AM200">(1+G200)*(1+INDEX(fx_rets,$AG200,INDEX(fx_ix,1,AM$3)))-1</f>
        <v>-4.1491750069769573E-2</v>
      </c>
      <c r="AN200" s="18" cm="1">
        <f t="array" ref="AN200">(1+H200)*(1+INDEX(fx_rets,$AG200,INDEX(fx_ix,1,AN$3)))-1</f>
        <v>-3.8471851477904551E-2</v>
      </c>
      <c r="AO200" s="18" cm="1">
        <f t="array" ref="AO200">(1+I200)*(1+INDEX(fx_rets,$AG200,INDEX(fx_ix,1,AO$3)))-1</f>
        <v>-4.0098992284113288E-3</v>
      </c>
      <c r="AP200" s="18" cm="1">
        <f t="array" ref="AP200">(1+J200)*(1+INDEX(fx_rets,$AG200,INDEX(fx_ix,1,AP$3)))-1</f>
        <v>2.3251483239266069E-3</v>
      </c>
      <c r="AQ200" s="18" cm="1">
        <f t="array" ref="AQ200">(1+K200)*(1+INDEX(fx_rets,$AG200,INDEX(fx_ix,1,AQ$3)))-1</f>
        <v>-4.1248215793823984E-2</v>
      </c>
      <c r="AR200" s="18" cm="1">
        <f t="array" ref="AR200">(1+L200)*(1+INDEX(fx_rets,$AG200,INDEX(fx_ix,1,AR$3)))-1</f>
        <v>-3.5521370338079783E-2</v>
      </c>
      <c r="AS200" s="18" cm="1">
        <f t="array" ref="AS200">(1+M200)*(1+INDEX(fx_rets,$AG200,INDEX(fx_ix,1,AS$3)))-1</f>
        <v>-4.354130443965043E-3</v>
      </c>
      <c r="AT200" s="18" cm="1">
        <f t="array" ref="AT200">(1+N200)*(1+INDEX(fx_rets,$AG200,INDEX(fx_ix,1,AT$3)))-1</f>
        <v>6.7848002931936158E-3</v>
      </c>
      <c r="AU200" s="18" cm="1">
        <f t="array" ref="AU200">(1+O200)*(1+INDEX(fx_rets,$AG200,INDEX(fx_ix,1,AU$3)))-1</f>
        <v>-4.155614452343015E-2</v>
      </c>
      <c r="AV200" s="18" cm="1">
        <f t="array" ref="AV200">(1+P200)*(1+INDEX(fx_rets,$AG200,INDEX(fx_ix,1,AV$3)))-1</f>
        <v>-3.0831212456635115E-2</v>
      </c>
      <c r="AW200" s="18" cm="1">
        <f t="array" ref="AW200">(1+Q200)*(1+INDEX(fx_rets,$AG200,INDEX(fx_ix,1,AW$3)))-1</f>
        <v>-5.5231106883119052E-3</v>
      </c>
      <c r="AX200" s="18" cm="1">
        <f t="array" ref="AX200">(1+R200)*(1+INDEX(fx_rets,$AG200,INDEX(fx_ix,1,AX$3)))-1</f>
        <v>-1.7396056070325683E-2</v>
      </c>
      <c r="AY200" s="18" cm="1">
        <f t="array" ref="AY200">(1+S200)*(1+INDEX(fx_rets,$AG200,INDEX(fx_ix,1,AY$3)))-1</f>
        <v>-1.5372561167936949E-2</v>
      </c>
      <c r="AZ200" s="18" cm="1">
        <f t="array" ref="AZ200">(1+T200)*(1+INDEX(fx_rets,$AG200,INDEX(fx_ix,1,AZ$3)))-1</f>
        <v>-6.2931886965591155E-2</v>
      </c>
      <c r="BA200" s="18" cm="1">
        <f t="array" ref="BA200">(1+U200)*(1+INDEX(fx_rets,$AG200,INDEX(fx_ix,1,BA$3)))-1</f>
        <v>1.7761308269699239E-2</v>
      </c>
      <c r="BB200" s="18" cm="1">
        <f t="array" ref="BB200">(1+V200)*(1+INDEX(fx_rets,$AG200,INDEX(fx_ix,1,BB$3)))-1</f>
        <v>1.4416666666661193E-4</v>
      </c>
      <c r="BC200" s="18" cm="1">
        <f t="array" ref="BC200">(1+W200)*(1+INDEX(fx_rets,$AG200,INDEX(fx_ix,1,BC$3)))-1</f>
        <v>-4.1684572829193689E-2</v>
      </c>
      <c r="BD200" s="18" cm="1">
        <f t="array" ref="BD200">(1+X200)*(1+INDEX(fx_rets,$AG200,INDEX(fx_ix,1,BD$3)))-1</f>
        <v>-3.8496468039055598E-2</v>
      </c>
      <c r="BE200" s="18" cm="1">
        <f t="array" ref="BE200">(1+Y200)*(1+INDEX(fx_rets,$AG200,INDEX(fx_ix,1,BE$3)))-1</f>
        <v>-4.1228162888715669E-3</v>
      </c>
      <c r="BF200" s="19">
        <v>195</v>
      </c>
      <c r="BG200" s="18">
        <f t="shared" si="111"/>
        <v>1.4416666666661193E-4</v>
      </c>
      <c r="BH200" s="18">
        <f t="shared" si="112"/>
        <v>-4.1575551593932336E-2</v>
      </c>
      <c r="BI200" s="18">
        <f t="shared" si="113"/>
        <v>-3.850633521845126E-2</v>
      </c>
      <c r="BJ200" s="18">
        <f t="shared" si="114"/>
        <v>-3.8551928525222268E-3</v>
      </c>
      <c r="BK200" s="18">
        <f t="shared" si="115"/>
        <v>6.3760495958575802E-5</v>
      </c>
      <c r="BL200" s="18">
        <f t="shared" si="116"/>
        <v>-4.1491750069769573E-2</v>
      </c>
      <c r="BM200" s="18">
        <f t="shared" si="117"/>
        <v>-3.8471851477904551E-2</v>
      </c>
      <c r="BN200" s="18">
        <f t="shared" si="118"/>
        <v>-4.0098992284113288E-3</v>
      </c>
      <c r="BO200" s="18">
        <f t="shared" si="119"/>
        <v>2.3251483239266069E-3</v>
      </c>
      <c r="BP200" s="18">
        <f t="shared" si="120"/>
        <v>-4.1248215793823984E-2</v>
      </c>
      <c r="BQ200" s="18">
        <f t="shared" si="121"/>
        <v>-3.5521370338079783E-2</v>
      </c>
      <c r="BR200" s="18">
        <f t="shared" si="122"/>
        <v>-4.354130443965043E-3</v>
      </c>
      <c r="BS200" s="18">
        <f t="shared" si="123"/>
        <v>6.7848002931936158E-3</v>
      </c>
      <c r="BT200" s="18">
        <f t="shared" si="124"/>
        <v>-4.155614452343015E-2</v>
      </c>
      <c r="BU200" s="18">
        <f t="shared" si="125"/>
        <v>-3.0831212456635115E-2</v>
      </c>
      <c r="BV200" s="18">
        <f t="shared" si="126"/>
        <v>-5.5231106883119052E-3</v>
      </c>
      <c r="BW200" s="18">
        <f t="shared" si="127"/>
        <v>-1.7396056070325683E-2</v>
      </c>
      <c r="BX200" s="18">
        <f t="shared" si="128"/>
        <v>-1.5372561167936949E-2</v>
      </c>
      <c r="BY200" s="18">
        <f t="shared" si="129"/>
        <v>-6.2931886965591155E-2</v>
      </c>
      <c r="BZ200" s="18">
        <f t="shared" si="130"/>
        <v>1.7761308269699239E-2</v>
      </c>
      <c r="CA200" s="18">
        <f t="shared" si="131"/>
        <v>1.4416666666661193E-4</v>
      </c>
      <c r="CB200" s="18">
        <f t="shared" si="132"/>
        <v>-4.1684572829193689E-2</v>
      </c>
      <c r="CC200" s="18">
        <f t="shared" si="133"/>
        <v>-3.8496468039055598E-2</v>
      </c>
      <c r="CD200" s="18">
        <f t="shared" si="134"/>
        <v>-4.1228162888715669E-3</v>
      </c>
      <c r="CE200" s="19">
        <v>195</v>
      </c>
      <c r="CF200" s="18">
        <f t="shared" si="109"/>
        <v>2.3251483239266069E-3</v>
      </c>
      <c r="CG200" s="18">
        <f t="shared" si="109"/>
        <v>2.3251483239266069E-3</v>
      </c>
      <c r="CH200" s="18">
        <f t="shared" si="109"/>
        <v>2.3251483239266069E-3</v>
      </c>
      <c r="CI200" s="18">
        <f t="shared" si="109"/>
        <v>0</v>
      </c>
      <c r="CJ200" s="18">
        <f t="shared" si="109"/>
        <v>0</v>
      </c>
      <c r="CK200" s="24">
        <f t="shared" si="109"/>
        <v>2.3251483239266069E-3</v>
      </c>
      <c r="CL200" s="24">
        <f t="shared" si="109"/>
        <v>0</v>
      </c>
    </row>
    <row r="201" spans="1:90" x14ac:dyDescent="0.2">
      <c r="A201" s="19">
        <v>196</v>
      </c>
      <c r="B201" s="16" cm="1">
        <f t="array" ref="B201">INDEX(asset_mu,1,B$3)+INDEX(asset_rets_norm,$A201,B$3)</f>
        <v>1.4687499999998426E-4</v>
      </c>
      <c r="C201" s="16" cm="1">
        <f t="array" ref="C201">INDEX(asset_mu,1,C$3)+INDEX(asset_rets_norm,$A201,C$3)</f>
        <v>-1.2500000000058905E-5</v>
      </c>
      <c r="D201" s="16" cm="1">
        <f t="array" ref="D201">INDEX(asset_mu,1,D$3)+INDEX(asset_rets_norm,$A201,D$3)</f>
        <v>4.1932499999997952E-4</v>
      </c>
      <c r="E201" s="16" cm="1">
        <f t="array" ref="E201">INDEX(asset_mu,1,E$3)+INDEX(asset_rets_norm,$A201,E$3)</f>
        <v>6.0116666666650309E-5</v>
      </c>
      <c r="F201" s="16" cm="1">
        <f t="array" ref="F201">INDEX(asset_mu,1,F$3)+INDEX(asset_rets_norm,$A201,F$3)</f>
        <v>3.6782556240528837E-4</v>
      </c>
      <c r="G201" s="16" cm="1">
        <f t="array" ref="G201">INDEX(asset_mu,1,G$3)+INDEX(asset_rets_norm,$A201,G$3)</f>
        <v>-3.5386686279687994E-4</v>
      </c>
      <c r="H201" s="16" cm="1">
        <f t="array" ref="H201">INDEX(asset_mu,1,H$3)+INDEX(asset_rets_norm,$A201,H$3)</f>
        <v>-1.8645758556121638E-5</v>
      </c>
      <c r="I201" s="16" cm="1">
        <f t="array" ref="I201">INDEX(asset_mu,1,I$3)+INDEX(asset_rets_norm,$A201,I$3)</f>
        <v>7.7118840132423173E-5</v>
      </c>
      <c r="J201" s="16" cm="1">
        <f t="array" ref="J201">INDEX(asset_mu,1,J$3)+INDEX(asset_rets_norm,$A201,J$3)</f>
        <v>4.5665826855314498E-4</v>
      </c>
      <c r="K201" s="16" cm="1">
        <f t="array" ref="K201">INDEX(asset_mu,1,K$3)+INDEX(asset_rets_norm,$A201,K$3)</f>
        <v>-9.1112827598206769E-4</v>
      </c>
      <c r="L201" s="16" cm="1">
        <f t="array" ref="L201">INDEX(asset_mu,1,L$3)+INDEX(asset_rets_norm,$A201,L$3)</f>
        <v>-2.2589319781768473E-3</v>
      </c>
      <c r="M201" s="16" cm="1">
        <f t="array" ref="M201">INDEX(asset_mu,1,M$3)+INDEX(asset_rets_norm,$A201,M$3)</f>
        <v>7.5065811122076152E-4</v>
      </c>
      <c r="N201" s="16" cm="1">
        <f t="array" ref="N201">INDEX(asset_mu,1,N$3)+INDEX(asset_rets_norm,$A201,N$3)</f>
        <v>4.8225158598429359E-5</v>
      </c>
      <c r="O201" s="16" cm="1">
        <f t="array" ref="O201">INDEX(asset_mu,1,O$3)+INDEX(asset_rets_norm,$A201,O$3)</f>
        <v>-3.8616713538766343E-3</v>
      </c>
      <c r="P201" s="16" cm="1">
        <f t="array" ref="P201">INDEX(asset_mu,1,P$3)+INDEX(asset_rets_norm,$A201,P$3)</f>
        <v>-6.0645514972933242E-3</v>
      </c>
      <c r="Q201" s="16" cm="1">
        <f t="array" ref="Q201">INDEX(asset_mu,1,Q$3)+INDEX(asset_rets_norm,$A201,Q$3)</f>
        <v>2.1977423545794538E-3</v>
      </c>
      <c r="R201" s="16" cm="1">
        <f t="array" ref="R201">INDEX(asset_mu,1,R$3)+INDEX(asset_rets_norm,$A201,R$3)</f>
        <v>8.5207627098153153E-3</v>
      </c>
      <c r="S201" s="16" cm="1">
        <f t="array" ref="S201">INDEX(asset_mu,1,S$3)+INDEX(asset_rets_norm,$A201,S$3)</f>
        <v>-2.212106951408831E-2</v>
      </c>
      <c r="T201" s="16" cm="1">
        <f t="array" ref="T201">INDEX(asset_mu,1,T$3)+INDEX(asset_rets_norm,$A201,T$3)</f>
        <v>2.7696573473654219E-2</v>
      </c>
      <c r="U201" s="16" cm="1">
        <f t="array" ref="U201">INDEX(asset_mu,1,U$3)+INDEX(asset_rets_norm,$A201,U$3)</f>
        <v>1.6297191803608772E-2</v>
      </c>
      <c r="V201" s="16" cm="1">
        <f t="array" ref="V201">INDEX(asset_mu,1,V$3)+INDEX(asset_rets_norm,$A201,V$3)</f>
        <v>1.4687499999998426E-4</v>
      </c>
      <c r="W201" s="16" cm="1">
        <f t="array" ref="W201">INDEX(asset_mu,1,W$3)+INDEX(asset_rets_norm,$A201,W$3)</f>
        <v>-1.5875000000000806E-4</v>
      </c>
      <c r="X201" s="16" cm="1">
        <f t="array" ref="X201">INDEX(asset_mu,1,X$3)+INDEX(asset_rets_norm,$A201,X$3)</f>
        <v>4.267499999999415E-4</v>
      </c>
      <c r="Y201" s="16" cm="1">
        <f t="array" ref="Y201">INDEX(asset_mu,1,Y$3)+INDEX(asset_rets_norm,$A201,Y$3)</f>
        <v>-1.8449999999989414E-4</v>
      </c>
      <c r="Z201" s="19">
        <v>196</v>
      </c>
      <c r="AA201" s="16" cm="1">
        <f t="array" ref="AA201">INDEX(fx_mu,1,AA$3)+INDEX(fx_rets_norm,$A201,AA$3)</f>
        <v>0</v>
      </c>
      <c r="AB201" s="16" cm="1">
        <f t="array" ref="AB201">INDEX(fx_mu,1,AB$3)+INDEX(fx_rets_norm,$A201,AB$3)</f>
        <v>4.5634845773628786E-2</v>
      </c>
      <c r="AC201" s="16" cm="1">
        <f t="array" ref="AC201">INDEX(fx_mu,1,AC$3)+INDEX(fx_rets_norm,$A201,AC$3)</f>
        <v>3.6727001626578833E-2</v>
      </c>
      <c r="AD201" s="16" cm="1">
        <f t="array" ref="AD201">INDEX(fx_mu,1,AD$3)+INDEX(fx_rets_norm,$A201,AD$3)</f>
        <v>6.5307298092442088E-3</v>
      </c>
      <c r="AE201" s="19">
        <v>196</v>
      </c>
      <c r="AF201" s="16">
        <f t="shared" si="110"/>
        <v>0</v>
      </c>
      <c r="AG201" s="19">
        <v>196</v>
      </c>
      <c r="AH201" s="18" cm="1">
        <f t="array" ref="AH201">(1+B201)*(1+INDEX(fx_rets,$AG201,INDEX(fx_ix,1,AH$3)))-1</f>
        <v>1.4687499999999076E-4</v>
      </c>
      <c r="AI201" s="18" cm="1">
        <f t="array" ref="AI201">(1+C201)*(1+INDEX(fx_rets,$AG201,INDEX(fx_ix,1,AI$3)))-1</f>
        <v>4.5621775338056558E-2</v>
      </c>
      <c r="AJ201" s="18" cm="1">
        <f t="array" ref="AJ201">(1+D201)*(1+INDEX(fx_rets,$AG201,INDEX(fx_ix,1,AJ$3)))-1</f>
        <v>3.7161727176535875E-2</v>
      </c>
      <c r="AK201" s="18" cm="1">
        <f t="array" ref="AK201">(1+E201)*(1+INDEX(fx_rets,$AG201,INDEX(fx_ix,1,AK$3)))-1</f>
        <v>6.5912390816180721E-3</v>
      </c>
      <c r="AL201" s="18" cm="1">
        <f t="array" ref="AL201">(1+F201)*(1+INDEX(fx_rets,$AG201,INDEX(fx_ix,1,AL$3)))-1</f>
        <v>3.6782556240533282E-4</v>
      </c>
      <c r="AM201" s="18" cm="1">
        <f t="array" ref="AM201">(1+G201)*(1+INDEX(fx_rets,$AG201,INDEX(fx_ix,1,AM$3)))-1</f>
        <v>4.5264830251123822E-2</v>
      </c>
      <c r="AN201" s="18" cm="1">
        <f t="array" ref="AN201">(1+H201)*(1+INDEX(fx_rets,$AG201,INDEX(fx_ix,1,AN$3)))-1</f>
        <v>3.6707671065217884E-2</v>
      </c>
      <c r="AO201" s="18" cm="1">
        <f t="array" ref="AO201">(1+I201)*(1+INDEX(fx_rets,$AG201,INDEX(fx_ix,1,AO$3)))-1</f>
        <v>6.6083522916848825E-3</v>
      </c>
      <c r="AP201" s="18" cm="1">
        <f t="array" ref="AP201">(1+J201)*(1+INDEX(fx_rets,$AG201,INDEX(fx_ix,1,AP$3)))-1</f>
        <v>4.5665826855323388E-4</v>
      </c>
      <c r="AQ201" s="18" cm="1">
        <f t="array" ref="AQ201">(1+K201)*(1+INDEX(fx_rets,$AG201,INDEX(fx_ix,1,AQ$3)))-1</f>
        <v>4.4682138299292351E-2</v>
      </c>
      <c r="AR201" s="18" cm="1">
        <f t="array" ref="AR201">(1+L201)*(1+INDEX(fx_rets,$AG201,INDEX(fx_ix,1,AR$3)))-1</f>
        <v>3.4385105849965125E-2</v>
      </c>
      <c r="AS201" s="18" cm="1">
        <f t="array" ref="AS201">(1+M201)*(1+INDEX(fx_rets,$AG201,INDEX(fx_ix,1,AS$3)))-1</f>
        <v>7.2862902657684359E-3</v>
      </c>
      <c r="AT201" s="18" cm="1">
        <f t="array" ref="AT201">(1+N201)*(1+INDEX(fx_rets,$AG201,INDEX(fx_ix,1,AT$3)))-1</f>
        <v>4.8225158598480533E-5</v>
      </c>
      <c r="AU201" s="18" cm="1">
        <f t="array" ref="AU201">(1+O201)*(1+INDEX(fx_rets,$AG201,INDEX(fx_ix,1,AU$3)))-1</f>
        <v>4.1596947643089743E-2</v>
      </c>
      <c r="AV201" s="18" cm="1">
        <f t="array" ref="AV201">(1+P201)*(1+INDEX(fx_rets,$AG201,INDEX(fx_ix,1,AV$3)))-1</f>
        <v>3.0439717336580019E-2</v>
      </c>
      <c r="AW201" s="18" cm="1">
        <f t="array" ref="AW201">(1+Q201)*(1+INDEX(fx_rets,$AG201,INDEX(fx_ix,1,AW$3)))-1</f>
        <v>8.7428250253318573E-3</v>
      </c>
      <c r="AX201" s="18" cm="1">
        <f t="array" ref="AX201">(1+R201)*(1+INDEX(fx_rets,$AG201,INDEX(fx_ix,1,AX$3)))-1</f>
        <v>8.5207627098153882E-3</v>
      </c>
      <c r="AY201" s="18" cm="1">
        <f t="array" ref="AY201">(1+S201)*(1+INDEX(fx_rets,$AG201,INDEX(fx_ix,1,AY$3)))-1</f>
        <v>2.2504284663917407E-2</v>
      </c>
      <c r="AZ201" s="18" cm="1">
        <f t="array" ref="AZ201">(1+T201)*(1+INDEX(fx_rets,$AG201,INDEX(fx_ix,1,AZ$3)))-1</f>
        <v>6.5440787199250616E-2</v>
      </c>
      <c r="BA201" s="18" cm="1">
        <f t="array" ref="BA201">(1+U201)*(1+INDEX(fx_rets,$AG201,INDEX(fx_ix,1,BA$3)))-1</f>
        <v>2.2934354169171778E-2</v>
      </c>
      <c r="BB201" s="18" cm="1">
        <f t="array" ref="BB201">(1+V201)*(1+INDEX(fx_rets,$AG201,INDEX(fx_ix,1,BB$3)))-1</f>
        <v>1.4687499999999076E-4</v>
      </c>
      <c r="BC201" s="18" cm="1">
        <f t="array" ref="BC201">(1+W201)*(1+INDEX(fx_rets,$AG201,INDEX(fx_ix,1,BC$3)))-1</f>
        <v>4.5468851241862396E-2</v>
      </c>
      <c r="BD201" s="18" cm="1">
        <f t="array" ref="BD201">(1+X201)*(1+INDEX(fx_rets,$AG201,INDEX(fx_ix,1,BD$3)))-1</f>
        <v>3.7169424874522905E-2</v>
      </c>
      <c r="BE201" s="18" cm="1">
        <f t="array" ref="BE201">(1+Y201)*(1+INDEX(fx_rets,$AG201,INDEX(fx_ix,1,BE$3)))-1</f>
        <v>6.3450248895946526E-3</v>
      </c>
      <c r="BF201" s="19">
        <v>196</v>
      </c>
      <c r="BG201" s="18">
        <f t="shared" si="111"/>
        <v>1.4687499999999076E-4</v>
      </c>
      <c r="BH201" s="18">
        <f t="shared" si="112"/>
        <v>4.5621775338056558E-2</v>
      </c>
      <c r="BI201" s="18">
        <f t="shared" si="113"/>
        <v>3.7161727176535875E-2</v>
      </c>
      <c r="BJ201" s="18">
        <f t="shared" si="114"/>
        <v>6.5912390816180721E-3</v>
      </c>
      <c r="BK201" s="18">
        <f t="shared" si="115"/>
        <v>3.6782556240533282E-4</v>
      </c>
      <c r="BL201" s="18">
        <f t="shared" si="116"/>
        <v>4.5264830251123822E-2</v>
      </c>
      <c r="BM201" s="18">
        <f t="shared" si="117"/>
        <v>3.6707671065217884E-2</v>
      </c>
      <c r="BN201" s="18">
        <f t="shared" si="118"/>
        <v>6.6083522916848825E-3</v>
      </c>
      <c r="BO201" s="18">
        <f t="shared" si="119"/>
        <v>4.5665826855323388E-4</v>
      </c>
      <c r="BP201" s="18">
        <f t="shared" si="120"/>
        <v>4.4682138299292351E-2</v>
      </c>
      <c r="BQ201" s="18">
        <f t="shared" si="121"/>
        <v>3.4385105849965125E-2</v>
      </c>
      <c r="BR201" s="18">
        <f t="shared" si="122"/>
        <v>7.2862902657684359E-3</v>
      </c>
      <c r="BS201" s="18">
        <f t="shared" si="123"/>
        <v>4.8225158598480533E-5</v>
      </c>
      <c r="BT201" s="18">
        <f t="shared" si="124"/>
        <v>4.1596947643089743E-2</v>
      </c>
      <c r="BU201" s="18">
        <f t="shared" si="125"/>
        <v>3.0439717336580019E-2</v>
      </c>
      <c r="BV201" s="18">
        <f t="shared" si="126"/>
        <v>8.7428250253318573E-3</v>
      </c>
      <c r="BW201" s="18">
        <f t="shared" si="127"/>
        <v>8.5207627098153882E-3</v>
      </c>
      <c r="BX201" s="18">
        <f t="shared" si="128"/>
        <v>2.2504284663917407E-2</v>
      </c>
      <c r="BY201" s="18">
        <f t="shared" si="129"/>
        <v>6.5440787199250616E-2</v>
      </c>
      <c r="BZ201" s="18">
        <f t="shared" si="130"/>
        <v>2.2934354169171778E-2</v>
      </c>
      <c r="CA201" s="18">
        <f t="shared" si="131"/>
        <v>1.4687499999999076E-4</v>
      </c>
      <c r="CB201" s="18">
        <f t="shared" si="132"/>
        <v>4.5468851241862396E-2</v>
      </c>
      <c r="CC201" s="18">
        <f t="shared" si="133"/>
        <v>3.7169424874522905E-2</v>
      </c>
      <c r="CD201" s="18">
        <f t="shared" si="134"/>
        <v>6.3450248895946526E-3</v>
      </c>
      <c r="CE201" s="19">
        <v>196</v>
      </c>
      <c r="CF201" s="18">
        <f t="shared" si="109"/>
        <v>4.5665826855323388E-4</v>
      </c>
      <c r="CG201" s="18">
        <f t="shared" si="109"/>
        <v>4.5665826855323388E-4</v>
      </c>
      <c r="CH201" s="18">
        <f t="shared" si="109"/>
        <v>4.5665826855323388E-4</v>
      </c>
      <c r="CI201" s="18">
        <f t="shared" si="109"/>
        <v>0</v>
      </c>
      <c r="CJ201" s="18">
        <f t="shared" si="109"/>
        <v>0</v>
      </c>
      <c r="CK201" s="24">
        <f t="shared" si="109"/>
        <v>4.5665826855323388E-4</v>
      </c>
      <c r="CL201" s="24">
        <f t="shared" si="109"/>
        <v>0</v>
      </c>
    </row>
    <row r="202" spans="1:90" x14ac:dyDescent="0.2">
      <c r="A202" s="19">
        <v>197</v>
      </c>
      <c r="B202" s="16" cm="1">
        <f t="array" ref="B202">INDEX(asset_mu,1,B$3)+INDEX(asset_rets_norm,$A202,B$3)</f>
        <v>1.5083333333331772E-4</v>
      </c>
      <c r="C202" s="16" cm="1">
        <f t="array" ref="C202">INDEX(asset_mu,1,C$3)+INDEX(asset_rets_norm,$A202,C$3)</f>
        <v>-3.3333333333392329E-5</v>
      </c>
      <c r="D202" s="16" cm="1">
        <f t="array" ref="D202">INDEX(asset_mu,1,D$3)+INDEX(asset_rets_norm,$A202,D$3)</f>
        <v>4.2296666666664625E-4</v>
      </c>
      <c r="E202" s="16" cm="1">
        <f t="array" ref="E202">INDEX(asset_mu,1,E$3)+INDEX(asset_rets_norm,$A202,E$3)</f>
        <v>6.0116666666650309E-5</v>
      </c>
      <c r="F202" s="16" cm="1">
        <f t="array" ref="F202">INDEX(asset_mu,1,F$3)+INDEX(asset_rets_norm,$A202,F$3)</f>
        <v>1.4707612660309617E-4</v>
      </c>
      <c r="G202" s="16" cm="1">
        <f t="array" ref="G202">INDEX(asset_mu,1,G$3)+INDEX(asset_rets_norm,$A202,G$3)</f>
        <v>-1.7352555337297624E-4</v>
      </c>
      <c r="H202" s="16" cm="1">
        <f t="array" ref="H202">INDEX(asset_mu,1,H$3)+INDEX(asset_rets_norm,$A202,H$3)</f>
        <v>1.2119969047466269E-4</v>
      </c>
      <c r="I202" s="16" cm="1">
        <f t="array" ref="I202">INDEX(asset_mu,1,I$3)+INDEX(asset_rets_norm,$A202,I$3)</f>
        <v>8.6752004935159078E-5</v>
      </c>
      <c r="J202" s="16" cm="1">
        <f t="array" ref="J202">INDEX(asset_mu,1,J$3)+INDEX(asset_rets_norm,$A202,J$3)</f>
        <v>7.428156879895286E-4</v>
      </c>
      <c r="K202" s="16" cm="1">
        <f t="array" ref="K202">INDEX(asset_mu,1,K$3)+INDEX(asset_rets_norm,$A202,K$3)</f>
        <v>1.9328090248559005E-4</v>
      </c>
      <c r="L202" s="16" cm="1">
        <f t="array" ref="L202">INDEX(asset_mu,1,L$3)+INDEX(asset_rets_norm,$A202,L$3)</f>
        <v>1.34532495768246E-3</v>
      </c>
      <c r="M202" s="16" cm="1">
        <f t="array" ref="M202">INDEX(asset_mu,1,M$3)+INDEX(asset_rets_norm,$A202,M$3)</f>
        <v>1.7981730561766044E-4</v>
      </c>
      <c r="N202" s="16" cm="1">
        <f t="array" ref="N202">INDEX(asset_mu,1,N$3)+INDEX(asset_rets_norm,$A202,N$3)</f>
        <v>1.1267550129709413E-3</v>
      </c>
      <c r="O202" s="16" cm="1">
        <f t="array" ref="O202">INDEX(asset_mu,1,O$3)+INDEX(asset_rets_norm,$A202,O$3)</f>
        <v>1.0150706715208171E-3</v>
      </c>
      <c r="P202" s="16" cm="1">
        <f t="array" ref="P202">INDEX(asset_mu,1,P$3)+INDEX(asset_rets_norm,$A202,P$3)</f>
        <v>3.0384658948207298E-3</v>
      </c>
      <c r="Q202" s="16" cm="1">
        <f t="array" ref="Q202">INDEX(asset_mu,1,Q$3)+INDEX(asset_rets_norm,$A202,Q$3)</f>
        <v>1.707762946977241E-4</v>
      </c>
      <c r="R202" s="16" cm="1">
        <f t="array" ref="R202">INDEX(asset_mu,1,R$3)+INDEX(asset_rets_norm,$A202,R$3)</f>
        <v>1.0491438545008041E-2</v>
      </c>
      <c r="S202" s="16" cm="1">
        <f t="array" ref="S202">INDEX(asset_mu,1,S$3)+INDEX(asset_rets_norm,$A202,S$3)</f>
        <v>-1.2393551259960322E-2</v>
      </c>
      <c r="T202" s="16" cm="1">
        <f t="array" ref="T202">INDEX(asset_mu,1,T$3)+INDEX(asset_rets_norm,$A202,T$3)</f>
        <v>3.4192307305515477E-3</v>
      </c>
      <c r="U202" s="16" cm="1">
        <f t="array" ref="U202">INDEX(asset_mu,1,U$3)+INDEX(asset_rets_norm,$A202,U$3)</f>
        <v>5.343952180352373E-2</v>
      </c>
      <c r="V202" s="16" cm="1">
        <f t="array" ref="V202">INDEX(asset_mu,1,V$3)+INDEX(asset_rets_norm,$A202,V$3)</f>
        <v>1.5083333333331772E-4</v>
      </c>
      <c r="W202" s="16" cm="1">
        <f t="array" ref="W202">INDEX(asset_mu,1,W$3)+INDEX(asset_rets_norm,$A202,W$3)</f>
        <v>-1.3850000000000797E-4</v>
      </c>
      <c r="X202" s="16" cm="1">
        <f t="array" ref="X202">INDEX(asset_mu,1,X$3)+INDEX(asset_rets_norm,$A202,X$3)</f>
        <v>4.5349999999994136E-4</v>
      </c>
      <c r="Y202" s="16" cm="1">
        <f t="array" ref="Y202">INDEX(asset_mu,1,Y$3)+INDEX(asset_rets_norm,$A202,Y$3)</f>
        <v>-3.291666666656079E-5</v>
      </c>
      <c r="Z202" s="19">
        <v>197</v>
      </c>
      <c r="AA202" s="16" cm="1">
        <f t="array" ref="AA202">INDEX(fx_mu,1,AA$3)+INDEX(fx_rets_norm,$A202,AA$3)</f>
        <v>0</v>
      </c>
      <c r="AB202" s="16" cm="1">
        <f t="array" ref="AB202">INDEX(fx_mu,1,AB$3)+INDEX(fx_rets_norm,$A202,AB$3)</f>
        <v>-2.0593008339462836E-2</v>
      </c>
      <c r="AC202" s="16" cm="1">
        <f t="array" ref="AC202">INDEX(fx_mu,1,AC$3)+INDEX(fx_rets_norm,$A202,AC$3)</f>
        <v>-3.0188411176690277E-3</v>
      </c>
      <c r="AD202" s="16" cm="1">
        <f t="array" ref="AD202">INDEX(fx_mu,1,AD$3)+INDEX(fx_rets_norm,$A202,AD$3)</f>
        <v>-3.8172994163460407E-2</v>
      </c>
      <c r="AE202" s="19">
        <v>197</v>
      </c>
      <c r="AF202" s="16">
        <f t="shared" si="110"/>
        <v>0</v>
      </c>
      <c r="AG202" s="19">
        <v>197</v>
      </c>
      <c r="AH202" s="18" cm="1">
        <f t="array" ref="AH202">(1+B202)*(1+INDEX(fx_rets,$AG202,INDEX(fx_ix,1,AH$3)))-1</f>
        <v>1.5083333333332227E-4</v>
      </c>
      <c r="AI202" s="18" cm="1">
        <f t="array" ref="AI202">(1+C202)*(1+INDEX(fx_rets,$AG202,INDEX(fx_ix,1,AI$3)))-1</f>
        <v>-2.0625655239185026E-2</v>
      </c>
      <c r="AJ202" s="18" cm="1">
        <f t="array" ref="AJ202">(1+D202)*(1+INDEX(fx_rets,$AG202,INDEX(fx_ix,1,AJ$3)))-1</f>
        <v>-2.5971513201671348E-3</v>
      </c>
      <c r="AK202" s="18" cm="1">
        <f t="array" ref="AK202">(1+E202)*(1+INDEX(fx_rets,$AG202,INDEX(fx_ix,1,AK$3)))-1</f>
        <v>-3.8115172329959535E-2</v>
      </c>
      <c r="AL202" s="18" cm="1">
        <f t="array" ref="AL202">(1+F202)*(1+INDEX(fx_rets,$AG202,INDEX(fx_ix,1,AL$3)))-1</f>
        <v>1.4707612660314062E-4</v>
      </c>
      <c r="AM202" s="18" cm="1">
        <f t="array" ref="AM202">(1+G202)*(1+INDEX(fx_rets,$AG202,INDEX(fx_ix,1,AM$3)))-1</f>
        <v>-2.0762960479668191E-2</v>
      </c>
      <c r="AN202" s="18" cm="1">
        <f t="array" ref="AN202">(1+H202)*(1+INDEX(fx_rets,$AG202,INDEX(fx_ix,1,AN$3)))-1</f>
        <v>-2.8980073098034964E-3</v>
      </c>
      <c r="AO202" s="18" cm="1">
        <f t="array" ref="AO202">(1+I202)*(1+INDEX(fx_rets,$AG202,INDEX(fx_ix,1,AO$3)))-1</f>
        <v>-3.8089553742303273E-2</v>
      </c>
      <c r="AP202" s="18" cm="1">
        <f t="array" ref="AP202">(1+J202)*(1+INDEX(fx_rets,$AG202,INDEX(fx_ix,1,AP$3)))-1</f>
        <v>7.428156879896175E-4</v>
      </c>
      <c r="AQ202" s="18" cm="1">
        <f t="array" ref="AQ202">(1+K202)*(1+INDEX(fx_rets,$AG202,INDEX(fx_ix,1,AQ$3)))-1</f>
        <v>-2.0403707672214E-2</v>
      </c>
      <c r="AR202" s="18" cm="1">
        <f t="array" ref="AR202">(1+L202)*(1+INDEX(fx_rets,$AG202,INDEX(fx_ix,1,AR$3)))-1</f>
        <v>-1.677577482285475E-3</v>
      </c>
      <c r="AS202" s="18" cm="1">
        <f t="array" ref="AS202">(1+M202)*(1+INDEX(fx_rets,$AG202,INDEX(fx_ix,1,AS$3)))-1</f>
        <v>-3.8000041022800746E-2</v>
      </c>
      <c r="AT202" s="18" cm="1">
        <f t="array" ref="AT202">(1+N202)*(1+INDEX(fx_rets,$AG202,INDEX(fx_ix,1,AT$3)))-1</f>
        <v>1.1267550129709925E-3</v>
      </c>
      <c r="AU202" s="18" cm="1">
        <f t="array" ref="AU202">(1+O202)*(1+INDEX(fx_rets,$AG202,INDEX(fx_ix,1,AU$3)))-1</f>
        <v>-1.9598841026745806E-2</v>
      </c>
      <c r="AV202" s="18" cm="1">
        <f t="array" ref="AV202">(1+P202)*(1+INDEX(fx_rets,$AG202,INDEX(fx_ix,1,AV$3)))-1</f>
        <v>1.0452131373961393E-5</v>
      </c>
      <c r="AW202" s="18" cm="1">
        <f t="array" ref="AW202">(1+Q202)*(1+INDEX(fx_rets,$AG202,INDEX(fx_ix,1,AW$3)))-1</f>
        <v>-3.8008736911263497E-2</v>
      </c>
      <c r="AX202" s="18" cm="1">
        <f t="array" ref="AX202">(1+R202)*(1+INDEX(fx_rets,$AG202,INDEX(fx_ix,1,AX$3)))-1</f>
        <v>1.0491438545008114E-2</v>
      </c>
      <c r="AY202" s="18" cm="1">
        <f t="array" ref="AY202">(1+S202)*(1+INDEX(fx_rets,$AG202,INDEX(fx_ix,1,AY$3)))-1</f>
        <v>-3.2731339094971279E-2</v>
      </c>
      <c r="AZ202" s="18" cm="1">
        <f t="array" ref="AZ202">(1+T202)*(1+INDEX(fx_rets,$AG202,INDEX(fx_ix,1,AZ$3)))-1</f>
        <v>3.9006749856240752E-4</v>
      </c>
      <c r="BA202" s="18" cm="1">
        <f t="array" ref="BA202">(1+U202)*(1+INDEX(fx_rets,$AG202,INDEX(fx_ix,1,BA$3)))-1</f>
        <v>1.3226581086159372E-2</v>
      </c>
      <c r="BB202" s="18" cm="1">
        <f t="array" ref="BB202">(1+V202)*(1+INDEX(fx_rets,$AG202,INDEX(fx_ix,1,BB$3)))-1</f>
        <v>1.5083333333332227E-4</v>
      </c>
      <c r="BC202" s="18" cm="1">
        <f t="array" ref="BC202">(1+W202)*(1+INDEX(fx_rets,$AG202,INDEX(fx_ix,1,BC$3)))-1</f>
        <v>-2.0728656207807949E-2</v>
      </c>
      <c r="BD202" s="18" cm="1">
        <f t="array" ref="BD202">(1+X202)*(1+INDEX(fx_rets,$AG202,INDEX(fx_ix,1,BD$3)))-1</f>
        <v>-2.5667101621159594E-3</v>
      </c>
      <c r="BE202" s="18" cm="1">
        <f t="array" ref="BE202">(1+Y202)*(1+INDEX(fx_rets,$AG202,INDEX(fx_ix,1,BE$3)))-1</f>
        <v>-3.8204654302402496E-2</v>
      </c>
      <c r="BF202" s="19">
        <v>197</v>
      </c>
      <c r="BG202" s="18">
        <f t="shared" si="111"/>
        <v>1.5083333333332227E-4</v>
      </c>
      <c r="BH202" s="18">
        <f t="shared" si="112"/>
        <v>-2.0625655239185026E-2</v>
      </c>
      <c r="BI202" s="18">
        <f t="shared" si="113"/>
        <v>-2.5971513201671348E-3</v>
      </c>
      <c r="BJ202" s="18">
        <f t="shared" si="114"/>
        <v>-3.8115172329959535E-2</v>
      </c>
      <c r="BK202" s="18">
        <f t="shared" si="115"/>
        <v>1.4707612660314062E-4</v>
      </c>
      <c r="BL202" s="18">
        <f t="shared" si="116"/>
        <v>-2.0762960479668191E-2</v>
      </c>
      <c r="BM202" s="18">
        <f t="shared" si="117"/>
        <v>-2.8980073098034964E-3</v>
      </c>
      <c r="BN202" s="18">
        <f t="shared" si="118"/>
        <v>-3.8089553742303273E-2</v>
      </c>
      <c r="BO202" s="18">
        <f t="shared" si="119"/>
        <v>7.428156879896175E-4</v>
      </c>
      <c r="BP202" s="18">
        <f t="shared" si="120"/>
        <v>-2.0403707672214E-2</v>
      </c>
      <c r="BQ202" s="18">
        <f t="shared" si="121"/>
        <v>-1.677577482285475E-3</v>
      </c>
      <c r="BR202" s="18">
        <f t="shared" si="122"/>
        <v>-3.8000041022800746E-2</v>
      </c>
      <c r="BS202" s="18">
        <f t="shared" si="123"/>
        <v>1.1267550129709925E-3</v>
      </c>
      <c r="BT202" s="18">
        <f t="shared" si="124"/>
        <v>-1.9598841026745806E-2</v>
      </c>
      <c r="BU202" s="18">
        <f t="shared" si="125"/>
        <v>1.0452131373961393E-5</v>
      </c>
      <c r="BV202" s="18">
        <f t="shared" si="126"/>
        <v>-3.8008736911263497E-2</v>
      </c>
      <c r="BW202" s="18">
        <f t="shared" si="127"/>
        <v>1.0491438545008114E-2</v>
      </c>
      <c r="BX202" s="18">
        <f t="shared" si="128"/>
        <v>-3.2731339094971279E-2</v>
      </c>
      <c r="BY202" s="18">
        <f t="shared" si="129"/>
        <v>3.9006749856240752E-4</v>
      </c>
      <c r="BZ202" s="18">
        <f t="shared" si="130"/>
        <v>1.3226581086159372E-2</v>
      </c>
      <c r="CA202" s="18">
        <f t="shared" si="131"/>
        <v>1.5083333333332227E-4</v>
      </c>
      <c r="CB202" s="18">
        <f t="shared" si="132"/>
        <v>-2.0728656207807949E-2</v>
      </c>
      <c r="CC202" s="18">
        <f t="shared" si="133"/>
        <v>-2.5667101621159594E-3</v>
      </c>
      <c r="CD202" s="18">
        <f t="shared" si="134"/>
        <v>-3.8204654302402496E-2</v>
      </c>
      <c r="CE202" s="19">
        <v>197</v>
      </c>
      <c r="CF202" s="18">
        <f t="shared" si="109"/>
        <v>7.428156879896175E-4</v>
      </c>
      <c r="CG202" s="18">
        <f t="shared" si="109"/>
        <v>7.428156879896175E-4</v>
      </c>
      <c r="CH202" s="18">
        <f t="shared" si="109"/>
        <v>7.428156879896175E-4</v>
      </c>
      <c r="CI202" s="18">
        <f t="shared" si="109"/>
        <v>0</v>
      </c>
      <c r="CJ202" s="18">
        <f t="shared" si="109"/>
        <v>0</v>
      </c>
      <c r="CK202" s="24">
        <f t="shared" si="109"/>
        <v>7.428156879896175E-4</v>
      </c>
      <c r="CL202" s="24">
        <f t="shared" si="109"/>
        <v>0</v>
      </c>
    </row>
    <row r="203" spans="1:90" x14ac:dyDescent="0.2">
      <c r="A203" s="19">
        <v>198</v>
      </c>
      <c r="B203" s="16" cm="1">
        <f t="array" ref="B203">INDEX(asset_mu,1,B$3)+INDEX(asset_rets_norm,$A203,B$3)</f>
        <v>1.5333333333331783E-4</v>
      </c>
      <c r="C203" s="16" cm="1">
        <f t="array" ref="C203">INDEX(asset_mu,1,C$3)+INDEX(asset_rets_norm,$A203,C$3)</f>
        <v>-4.916666666672574E-5</v>
      </c>
      <c r="D203" s="16" cm="1">
        <f t="array" ref="D203">INDEX(asset_mu,1,D$3)+INDEX(asset_rets_norm,$A203,D$3)</f>
        <v>4.221916666666463E-4</v>
      </c>
      <c r="E203" s="16" cm="1">
        <f t="array" ref="E203">INDEX(asset_mu,1,E$3)+INDEX(asset_rets_norm,$A203,E$3)</f>
        <v>5.2974999999983642E-5</v>
      </c>
      <c r="F203" s="16" cm="1">
        <f t="array" ref="F203">INDEX(asset_mu,1,F$3)+INDEX(asset_rets_norm,$A203,F$3)</f>
        <v>1.7646539807643076E-4</v>
      </c>
      <c r="G203" s="16" cm="1">
        <f t="array" ref="G203">INDEX(asset_mu,1,G$3)+INDEX(asset_rets_norm,$A203,G$3)</f>
        <v>1.3884453577351925E-5</v>
      </c>
      <c r="H203" s="16" cm="1">
        <f t="array" ref="H203">INDEX(asset_mu,1,H$3)+INDEX(asset_rets_norm,$A203,H$3)</f>
        <v>3.4491116207105107E-4</v>
      </c>
      <c r="I203" s="16" cm="1">
        <f t="array" ref="I203">INDEX(asset_mu,1,I$3)+INDEX(asset_rets_norm,$A203,I$3)</f>
        <v>-8.3076991466701777E-17</v>
      </c>
      <c r="J203" s="16" cm="1">
        <f t="array" ref="J203">INDEX(asset_mu,1,J$3)+INDEX(asset_rets_norm,$A203,J$3)</f>
        <v>2.5320231558714204E-4</v>
      </c>
      <c r="K203" s="16" cm="1">
        <f t="array" ref="K203">INDEX(asset_mu,1,K$3)+INDEX(asset_rets_norm,$A203,K$3)</f>
        <v>4.0826102577037676E-5</v>
      </c>
      <c r="L203" s="16" cm="1">
        <f t="array" ref="L203">INDEX(asset_mu,1,L$3)+INDEX(asset_rets_norm,$A203,L$3)</f>
        <v>-1.1076791990628598E-3</v>
      </c>
      <c r="M203" s="16" cm="1">
        <f t="array" ref="M203">INDEX(asset_mu,1,M$3)+INDEX(asset_rets_norm,$A203,M$3)</f>
        <v>-1.4382798173374352E-4</v>
      </c>
      <c r="N203" s="16" cm="1">
        <f t="array" ref="N203">INDEX(asset_mu,1,N$3)+INDEX(asset_rets_norm,$A203,N$3)</f>
        <v>-2.6269992541643706E-3</v>
      </c>
      <c r="O203" s="16" cm="1">
        <f t="array" ref="O203">INDEX(asset_mu,1,O$3)+INDEX(asset_rets_norm,$A203,O$3)</f>
        <v>-1.5019101474695049E-3</v>
      </c>
      <c r="P203" s="16" cm="1">
        <f t="array" ref="P203">INDEX(asset_mu,1,P$3)+INDEX(asset_rets_norm,$A203,P$3)</f>
        <v>-4.5942164179105568E-3</v>
      </c>
      <c r="Q203" s="16" cm="1">
        <f t="array" ref="Q203">INDEX(asset_mu,1,Q$3)+INDEX(asset_rets_norm,$A203,Q$3)</f>
        <v>-5.2388325552679476E-4</v>
      </c>
      <c r="R203" s="16" cm="1">
        <f t="array" ref="R203">INDEX(asset_mu,1,R$3)+INDEX(asset_rets_norm,$A203,R$3)</f>
        <v>-2.1011772856471673E-2</v>
      </c>
      <c r="S203" s="16" cm="1">
        <f t="array" ref="S203">INDEX(asset_mu,1,S$3)+INDEX(asset_rets_norm,$A203,S$3)</f>
        <v>-4.102184956788156E-2</v>
      </c>
      <c r="T203" s="16" cm="1">
        <f t="array" ref="T203">INDEX(asset_mu,1,T$3)+INDEX(asset_rets_norm,$A203,T$3)</f>
        <v>-6.6354734745713143E-2</v>
      </c>
      <c r="U203" s="16" cm="1">
        <f t="array" ref="U203">INDEX(asset_mu,1,U$3)+INDEX(asset_rets_norm,$A203,U$3)</f>
        <v>-1.5922657764010036E-2</v>
      </c>
      <c r="V203" s="16" cm="1">
        <f t="array" ref="V203">INDEX(asset_mu,1,V$3)+INDEX(asset_rets_norm,$A203,V$3)</f>
        <v>1.5333333333331783E-4</v>
      </c>
      <c r="W203" s="16" cm="1">
        <f t="array" ref="W203">INDEX(asset_mu,1,W$3)+INDEX(asset_rets_norm,$A203,W$3)</f>
        <v>-1.4950000000000813E-4</v>
      </c>
      <c r="X203" s="16" cm="1">
        <f t="array" ref="X203">INDEX(asset_mu,1,X$3)+INDEX(asset_rets_norm,$A203,X$3)</f>
        <v>4.5749999999994146E-4</v>
      </c>
      <c r="Y203" s="16" cm="1">
        <f t="array" ref="Y203">INDEX(asset_mu,1,Y$3)+INDEX(asset_rets_norm,$A203,Y$3)</f>
        <v>-1.881666666665608E-4</v>
      </c>
      <c r="Z203" s="19">
        <v>198</v>
      </c>
      <c r="AA203" s="16" cm="1">
        <f t="array" ref="AA203">INDEX(fx_mu,1,AA$3)+INDEX(fx_rets_norm,$A203,AA$3)</f>
        <v>0</v>
      </c>
      <c r="AB203" s="16" cm="1">
        <f t="array" ref="AB203">INDEX(fx_mu,1,AB$3)+INDEX(fx_rets_norm,$A203,AB$3)</f>
        <v>1.3214105795663768E-2</v>
      </c>
      <c r="AC203" s="16" cm="1">
        <f t="array" ref="AC203">INDEX(fx_mu,1,AC$3)+INDEX(fx_rets_norm,$A203,AC$3)</f>
        <v>2.7818665886553802E-2</v>
      </c>
      <c r="AD203" s="16" cm="1">
        <f t="array" ref="AD203">INDEX(fx_mu,1,AD$3)+INDEX(fx_rets_norm,$A203,AD$3)</f>
        <v>1.3717658190916773E-2</v>
      </c>
      <c r="AE203" s="19">
        <v>198</v>
      </c>
      <c r="AF203" s="16">
        <f t="shared" si="110"/>
        <v>0</v>
      </c>
      <c r="AG203" s="19">
        <v>198</v>
      </c>
      <c r="AH203" s="18" cm="1">
        <f t="array" ref="AH203">(1+B203)*(1+INDEX(fx_rets,$AG203,INDEX(fx_ix,1,AH$3)))-1</f>
        <v>1.5333333333322763E-4</v>
      </c>
      <c r="AI203" s="18" cm="1">
        <f t="array" ref="AI203">(1+C203)*(1+INDEX(fx_rets,$AG203,INDEX(fx_ix,1,AI$3)))-1</f>
        <v>1.3164289435462218E-2</v>
      </c>
      <c r="AJ203" s="18" cm="1">
        <f t="array" ref="AJ203">(1+D203)*(1+INDEX(fx_rets,$AG203,INDEX(fx_ix,1,AJ$3)))-1</f>
        <v>2.825260236213567E-2</v>
      </c>
      <c r="AK203" s="18" cm="1">
        <f t="array" ref="AK203">(1+E203)*(1+INDEX(fx_rets,$AG203,INDEX(fx_ix,1,AK$3)))-1</f>
        <v>1.377135988385958E-2</v>
      </c>
      <c r="AL203" s="18" cm="1">
        <f t="array" ref="AL203">(1+F203)*(1+INDEX(fx_rets,$AG203,INDEX(fx_ix,1,AL$3)))-1</f>
        <v>1.7646539807647521E-4</v>
      </c>
      <c r="AM203" s="18" cm="1">
        <f t="array" ref="AM203">(1+G203)*(1+INDEX(fx_rets,$AG203,INDEX(fx_ix,1,AM$3)))-1</f>
        <v>1.322817371987961E-2</v>
      </c>
      <c r="AN203" s="18" cm="1">
        <f t="array" ref="AN203">(1+H203)*(1+INDEX(fx_rets,$AG203,INDEX(fx_ix,1,AN$3)))-1</f>
        <v>2.817317201700309E-2</v>
      </c>
      <c r="AO203" s="18" cm="1">
        <f t="array" ref="AO203">(1+I203)*(1+INDEX(fx_rets,$AG203,INDEX(fx_ix,1,AO$3)))-1</f>
        <v>1.3717658190916637E-2</v>
      </c>
      <c r="AP203" s="18" cm="1">
        <f t="array" ref="AP203">(1+J203)*(1+INDEX(fx_rets,$AG203,INDEX(fx_ix,1,AP$3)))-1</f>
        <v>2.5320231558723094E-4</v>
      </c>
      <c r="AQ203" s="18" cm="1">
        <f t="array" ref="AQ203">(1+K203)*(1+INDEX(fx_rets,$AG203,INDEX(fx_ix,1,AQ$3)))-1</f>
        <v>1.3255471378679662E-2</v>
      </c>
      <c r="AR203" s="18" cm="1">
        <f t="array" ref="AR203">(1+L203)*(1+INDEX(fx_rets,$AG203,INDEX(fx_ix,1,AR$3)))-1</f>
        <v>2.6680172529942814E-2</v>
      </c>
      <c r="AS203" s="18" cm="1">
        <f t="array" ref="AS203">(1+M203)*(1+INDEX(fx_rets,$AG203,INDEX(fx_ix,1,AS$3)))-1</f>
        <v>1.3571857226091444E-2</v>
      </c>
      <c r="AT203" s="18" cm="1">
        <f t="array" ref="AT203">(1+N203)*(1+INDEX(fx_rets,$AG203,INDEX(fx_ix,1,AT$3)))-1</f>
        <v>-2.6269992541643195E-3</v>
      </c>
      <c r="AU203" s="18" cm="1">
        <f t="array" ref="AU203">(1+O203)*(1+INDEX(fx_rets,$AG203,INDEX(fx_ix,1,AU$3)))-1</f>
        <v>1.1692349248610068E-2</v>
      </c>
      <c r="AV203" s="18" cm="1">
        <f t="array" ref="AV203">(1+P203)*(1+INDEX(fx_rets,$AG203,INDEX(fx_ix,1,AV$3)))-1</f>
        <v>2.3096644497102803E-2</v>
      </c>
      <c r="AW203" s="18" cm="1">
        <f t="array" ref="AW203">(1+Q203)*(1+INDEX(fx_rets,$AG203,INDEX(fx_ix,1,AW$3)))-1</f>
        <v>1.3186588483958817E-2</v>
      </c>
      <c r="AX203" s="18" cm="1">
        <f t="array" ref="AX203">(1+R203)*(1+INDEX(fx_rets,$AG203,INDEX(fx_ix,1,AX$3)))-1</f>
        <v>-2.1011772856471711E-2</v>
      </c>
      <c r="AY203" s="18" cm="1">
        <f t="array" ref="AY203">(1+S203)*(1+INDEX(fx_rets,$AG203,INDEX(fx_ix,1,AY$3)))-1</f>
        <v>-2.834981083234156E-2</v>
      </c>
      <c r="AZ203" s="18" cm="1">
        <f t="array" ref="AZ203">(1+T203)*(1+INDEX(fx_rets,$AG203,INDEX(fx_ix,1,AZ$3)))-1</f>
        <v>-4.0381969055041322E-2</v>
      </c>
      <c r="BA203" s="18" cm="1">
        <f t="array" ref="BA203">(1+U203)*(1+INDEX(fx_rets,$AG203,INDEX(fx_ix,1,BA$3)))-1</f>
        <v>-2.4234211497907721E-3</v>
      </c>
      <c r="BB203" s="18" cm="1">
        <f t="array" ref="BB203">(1+V203)*(1+INDEX(fx_rets,$AG203,INDEX(fx_ix,1,BB$3)))-1</f>
        <v>1.5333333333322763E-4</v>
      </c>
      <c r="BC203" s="18" cm="1">
        <f t="array" ref="BC203">(1+W203)*(1+INDEX(fx_rets,$AG203,INDEX(fx_ix,1,BC$3)))-1</f>
        <v>1.3062630286847288E-2</v>
      </c>
      <c r="BD203" s="18" cm="1">
        <f t="array" ref="BD203">(1+X203)*(1+INDEX(fx_rets,$AG203,INDEX(fx_ix,1,BD$3)))-1</f>
        <v>2.8288892926196851E-2</v>
      </c>
      <c r="BE203" s="18" cm="1">
        <f t="array" ref="BE203">(1+Y203)*(1+INDEX(fx_rets,$AG203,INDEX(fx_ix,1,BE$3)))-1</f>
        <v>1.3526910318234053E-2</v>
      </c>
      <c r="BF203" s="19">
        <v>198</v>
      </c>
      <c r="BG203" s="18">
        <f t="shared" si="111"/>
        <v>1.5333333333322763E-4</v>
      </c>
      <c r="BH203" s="18">
        <f t="shared" si="112"/>
        <v>1.3164289435462218E-2</v>
      </c>
      <c r="BI203" s="18">
        <f t="shared" si="113"/>
        <v>2.825260236213567E-2</v>
      </c>
      <c r="BJ203" s="18">
        <f t="shared" si="114"/>
        <v>1.377135988385958E-2</v>
      </c>
      <c r="BK203" s="18">
        <f t="shared" si="115"/>
        <v>1.7646539807647521E-4</v>
      </c>
      <c r="BL203" s="18">
        <f t="shared" si="116"/>
        <v>1.322817371987961E-2</v>
      </c>
      <c r="BM203" s="18">
        <f t="shared" si="117"/>
        <v>2.817317201700309E-2</v>
      </c>
      <c r="BN203" s="18">
        <f t="shared" si="118"/>
        <v>1.3717658190916637E-2</v>
      </c>
      <c r="BO203" s="18">
        <f t="shared" si="119"/>
        <v>2.5320231558723094E-4</v>
      </c>
      <c r="BP203" s="18">
        <f t="shared" si="120"/>
        <v>1.3255471378679662E-2</v>
      </c>
      <c r="BQ203" s="18">
        <f t="shared" si="121"/>
        <v>2.6680172529942814E-2</v>
      </c>
      <c r="BR203" s="18">
        <f t="shared" si="122"/>
        <v>1.3571857226091444E-2</v>
      </c>
      <c r="BS203" s="18">
        <f t="shared" si="123"/>
        <v>-2.6269992541643195E-3</v>
      </c>
      <c r="BT203" s="18">
        <f t="shared" si="124"/>
        <v>1.1692349248610068E-2</v>
      </c>
      <c r="BU203" s="18">
        <f t="shared" si="125"/>
        <v>2.3096644497102803E-2</v>
      </c>
      <c r="BV203" s="18">
        <f t="shared" si="126"/>
        <v>1.3186588483958817E-2</v>
      </c>
      <c r="BW203" s="18">
        <f t="shared" si="127"/>
        <v>-2.1011772856471711E-2</v>
      </c>
      <c r="BX203" s="18">
        <f t="shared" si="128"/>
        <v>-2.834981083234156E-2</v>
      </c>
      <c r="BY203" s="18">
        <f t="shared" si="129"/>
        <v>-4.0381969055041322E-2</v>
      </c>
      <c r="BZ203" s="18">
        <f t="shared" si="130"/>
        <v>-2.4234211497907721E-3</v>
      </c>
      <c r="CA203" s="18">
        <f t="shared" si="131"/>
        <v>1.5333333333322763E-4</v>
      </c>
      <c r="CB203" s="18">
        <f t="shared" si="132"/>
        <v>1.3062630286847288E-2</v>
      </c>
      <c r="CC203" s="18">
        <f t="shared" si="133"/>
        <v>2.8288892926196851E-2</v>
      </c>
      <c r="CD203" s="18">
        <f t="shared" si="134"/>
        <v>1.3526910318234053E-2</v>
      </c>
      <c r="CE203" s="19">
        <v>198</v>
      </c>
      <c r="CF203" s="18">
        <f t="shared" si="109"/>
        <v>2.5320231558723094E-4</v>
      </c>
      <c r="CG203" s="18">
        <f t="shared" si="109"/>
        <v>2.5320231558723094E-4</v>
      </c>
      <c r="CH203" s="18">
        <f t="shared" si="109"/>
        <v>2.5320231558723094E-4</v>
      </c>
      <c r="CI203" s="18">
        <f t="shared" si="109"/>
        <v>0</v>
      </c>
      <c r="CJ203" s="18">
        <f t="shared" si="109"/>
        <v>0</v>
      </c>
      <c r="CK203" s="24">
        <f t="shared" si="109"/>
        <v>2.5320231558723094E-4</v>
      </c>
      <c r="CL203" s="24">
        <f t="shared" si="109"/>
        <v>0</v>
      </c>
    </row>
    <row r="204" spans="1:90" x14ac:dyDescent="0.2">
      <c r="A204" s="19">
        <v>199</v>
      </c>
      <c r="B204" s="16" cm="1">
        <f t="array" ref="B204">INDEX(asset_mu,1,B$3)+INDEX(asset_rets_norm,$A204,B$3)</f>
        <v>1.5541666666665094E-4</v>
      </c>
      <c r="C204" s="16" cm="1">
        <f t="array" ref="C204">INDEX(asset_mu,1,C$3)+INDEX(asset_rets_norm,$A204,C$3)</f>
        <v>-5.3333333333392382E-5</v>
      </c>
      <c r="D204" s="16" cm="1">
        <f t="array" ref="D204">INDEX(asset_mu,1,D$3)+INDEX(asset_rets_norm,$A204,D$3)</f>
        <v>4.2323333333331306E-4</v>
      </c>
      <c r="E204" s="16" cm="1">
        <f t="array" ref="E204">INDEX(asset_mu,1,E$3)+INDEX(asset_rets_norm,$A204,E$3)</f>
        <v>4.8808333333316974E-5</v>
      </c>
      <c r="F204" s="16" cm="1">
        <f t="array" ref="F204">INDEX(asset_mu,1,F$3)+INDEX(asset_rets_norm,$A204,F$3)</f>
        <v>-9.8019035297714375E-6</v>
      </c>
      <c r="G204" s="16" cm="1">
        <f t="array" ref="G204">INDEX(asset_mu,1,G$3)+INDEX(asset_rets_norm,$A204,G$3)</f>
        <v>-4.2346995445958656E-4</v>
      </c>
      <c r="H204" s="16" cm="1">
        <f t="array" ref="H204">INDEX(asset_mu,1,H$3)+INDEX(asset_rets_norm,$A204,H$3)</f>
        <v>1.3978063758604228E-4</v>
      </c>
      <c r="I204" s="16" cm="1">
        <f t="array" ref="I204">INDEX(asset_mu,1,I$3)+INDEX(asset_rets_norm,$A204,I$3)</f>
        <v>-6.7467928638292684E-5</v>
      </c>
      <c r="J204" s="16" cm="1">
        <f t="array" ref="J204">INDEX(asset_mu,1,J$3)+INDEX(asset_rets_norm,$A204,J$3)</f>
        <v>5.2014702822646966E-4</v>
      </c>
      <c r="K204" s="16" cm="1">
        <f t="array" ref="K204">INDEX(asset_mu,1,K$3)+INDEX(asset_rets_norm,$A204,K$3)</f>
        <v>8.164887174853786E-5</v>
      </c>
      <c r="L204" s="16" cm="1">
        <f t="array" ref="L204">INDEX(asset_mu,1,L$3)+INDEX(asset_rets_norm,$A204,L$3)</f>
        <v>4.5239770785164947E-4</v>
      </c>
      <c r="M204" s="16" cm="1">
        <f t="array" ref="M204">INDEX(asset_mu,1,M$3)+INDEX(asset_rets_norm,$A204,M$3)</f>
        <v>-7.1924335598891407E-5</v>
      </c>
      <c r="N204" s="16" cm="1">
        <f t="array" ref="N204">INDEX(asset_mu,1,N$3)+INDEX(asset_rets_norm,$A204,N$3)</f>
        <v>3.657470108763443E-3</v>
      </c>
      <c r="O204" s="16" cm="1">
        <f t="array" ref="O204">INDEX(asset_mu,1,O$3)+INDEX(asset_rets_norm,$A204,O$3)</f>
        <v>2.7458660582688468E-3</v>
      </c>
      <c r="P204" s="16" cm="1">
        <f t="array" ref="P204">INDEX(asset_mu,1,P$3)+INDEX(asset_rets_norm,$A204,P$3)</f>
        <v>3.0950322882151936E-3</v>
      </c>
      <c r="Q204" s="16" cm="1">
        <f t="array" ref="Q204">INDEX(asset_mu,1,Q$3)+INDEX(asset_rets_norm,$A204,Q$3)</f>
        <v>3.3002531488310544E-4</v>
      </c>
      <c r="R204" s="16" cm="1">
        <f t="array" ref="R204">INDEX(asset_mu,1,R$3)+INDEX(asset_rets_norm,$A204,R$3)</f>
        <v>1.9742039930008486E-2</v>
      </c>
      <c r="S204" s="16" cm="1">
        <f t="array" ref="S204">INDEX(asset_mu,1,S$3)+INDEX(asset_rets_norm,$A204,S$3)</f>
        <v>5.1511257775311639E-2</v>
      </c>
      <c r="T204" s="16" cm="1">
        <f t="array" ref="T204">INDEX(asset_mu,1,T$3)+INDEX(asset_rets_norm,$A204,T$3)</f>
        <v>2.688246245196273E-2</v>
      </c>
      <c r="U204" s="16" cm="1">
        <f t="array" ref="U204">INDEX(asset_mu,1,U$3)+INDEX(asset_rets_norm,$A204,U$3)</f>
        <v>1.7271924462324943E-2</v>
      </c>
      <c r="V204" s="16" cm="1">
        <f t="array" ref="V204">INDEX(asset_mu,1,V$3)+INDEX(asset_rets_norm,$A204,V$3)</f>
        <v>1.5541666666665094E-4</v>
      </c>
      <c r="W204" s="16" cm="1">
        <f t="array" ref="W204">INDEX(asset_mu,1,W$3)+INDEX(asset_rets_norm,$A204,W$3)</f>
        <v>-1.4333333333334123E-4</v>
      </c>
      <c r="X204" s="16" cm="1">
        <f t="array" ref="X204">INDEX(asset_mu,1,X$3)+INDEX(asset_rets_norm,$A204,X$3)</f>
        <v>4.4224999999994139E-4</v>
      </c>
      <c r="Y204" s="16" cm="1">
        <f t="array" ref="Y204">INDEX(asset_mu,1,Y$3)+INDEX(asset_rets_norm,$A204,Y$3)</f>
        <v>-1.1666666666656079E-4</v>
      </c>
      <c r="Z204" s="19">
        <v>199</v>
      </c>
      <c r="AA204" s="16" cm="1">
        <f t="array" ref="AA204">INDEX(fx_mu,1,AA$3)+INDEX(fx_rets_norm,$A204,AA$3)</f>
        <v>0</v>
      </c>
      <c r="AB204" s="16" cm="1">
        <f t="array" ref="AB204">INDEX(fx_mu,1,AB$3)+INDEX(fx_rets_norm,$A204,AB$3)</f>
        <v>-1.3769268905430364E-2</v>
      </c>
      <c r="AC204" s="16" cm="1">
        <f t="array" ref="AC204">INDEX(fx_mu,1,AC$3)+INDEX(fx_rets_norm,$A204,AC$3)</f>
        <v>-4.5072966104223655E-3</v>
      </c>
      <c r="AD204" s="16" cm="1">
        <f t="array" ref="AD204">INDEX(fx_mu,1,AD$3)+INDEX(fx_rets_norm,$A204,AD$3)</f>
        <v>-1.0971359881402052E-2</v>
      </c>
      <c r="AE204" s="19">
        <v>199</v>
      </c>
      <c r="AF204" s="16">
        <f t="shared" si="110"/>
        <v>0</v>
      </c>
      <c r="AG204" s="19">
        <v>199</v>
      </c>
      <c r="AH204" s="18" cm="1">
        <f t="array" ref="AH204">(1+B204)*(1+INDEX(fx_rets,$AG204,INDEX(fx_ix,1,AH$3)))-1</f>
        <v>1.5541666666663012E-4</v>
      </c>
      <c r="AI204" s="18" cm="1">
        <f t="array" ref="AI204">(1+C204)*(1+INDEX(fx_rets,$AG204,INDEX(fx_ix,1,AI$3)))-1</f>
        <v>-1.3821867877755412E-2</v>
      </c>
      <c r="AJ204" s="18" cm="1">
        <f t="array" ref="AJ204">(1+D204)*(1+INDEX(fx_rets,$AG204,INDEX(fx_ix,1,AJ$3)))-1</f>
        <v>-4.0859709152577528E-3</v>
      </c>
      <c r="AK204" s="18" cm="1">
        <f t="array" ref="AK204">(1+E204)*(1+INDEX(fx_rets,$AG204,INDEX(fx_ix,1,AK$3)))-1</f>
        <v>-1.0923087041858848E-2</v>
      </c>
      <c r="AL204" s="18" cm="1">
        <f t="array" ref="AL204">(1+F204)*(1+INDEX(fx_rets,$AG204,INDEX(fx_ix,1,AL$3)))-1</f>
        <v>-9.8019035297269852E-6</v>
      </c>
      <c r="AM204" s="18" cm="1">
        <f t="array" ref="AM204">(1+G204)*(1+INDEX(fx_rets,$AG204,INDEX(fx_ix,1,AM$3)))-1</f>
        <v>-1.4186907988213759E-2</v>
      </c>
      <c r="AN204" s="18" cm="1">
        <f t="array" ref="AN204">(1+H204)*(1+INDEX(fx_rets,$AG204,INDEX(fx_ix,1,AN$3)))-1</f>
        <v>-4.3681460056304022E-3</v>
      </c>
      <c r="AO204" s="18" cm="1">
        <f t="array" ref="AO204">(1+I204)*(1+INDEX(fx_rets,$AG204,INDEX(fx_ix,1,AO$3)))-1</f>
        <v>-1.1038087595114821E-2</v>
      </c>
      <c r="AP204" s="18" cm="1">
        <f t="array" ref="AP204">(1+J204)*(1+INDEX(fx_rets,$AG204,INDEX(fx_ix,1,AP$3)))-1</f>
        <v>5.2014702822655856E-4</v>
      </c>
      <c r="AQ204" s="18" cm="1">
        <f t="array" ref="AQ204">(1+K204)*(1+INDEX(fx_rets,$AG204,INDEX(fx_ix,1,AQ$3)))-1</f>
        <v>-1.3688744278952725E-2</v>
      </c>
      <c r="AR204" s="18" cm="1">
        <f t="array" ref="AR204">(1+L204)*(1+INDEX(fx_rets,$AG204,INDEX(fx_ix,1,AR$3)))-1</f>
        <v>-4.0569379932259286E-3</v>
      </c>
      <c r="AS204" s="18" cm="1">
        <f t="array" ref="AS204">(1+M204)*(1+INDEX(fx_rets,$AG204,INDEX(fx_ix,1,AS$3)))-1</f>
        <v>-1.1042495109230832E-2</v>
      </c>
      <c r="AT204" s="18" cm="1">
        <f t="array" ref="AT204">(1+N204)*(1+INDEX(fx_rets,$AG204,INDEX(fx_ix,1,AT$3)))-1</f>
        <v>3.6574701087634942E-3</v>
      </c>
      <c r="AU204" s="18" cm="1">
        <f t="array" ref="AU204">(1+O204)*(1+INDEX(fx_rets,$AG204,INDEX(fx_ix,1,AU$3)))-1</f>
        <v>-1.1061211415296146E-2</v>
      </c>
      <c r="AV204" s="18" cm="1">
        <f t="array" ref="AV204">(1+P204)*(1+INDEX(fx_rets,$AG204,INDEX(fx_ix,1,AV$3)))-1</f>
        <v>-1.4262145507488722E-3</v>
      </c>
      <c r="AW204" s="18" cm="1">
        <f t="array" ref="AW204">(1+Q204)*(1+INDEX(fx_rets,$AG204,INDEX(fx_ix,1,AW$3)))-1</f>
        <v>-1.0644955393018574E-2</v>
      </c>
      <c r="AX204" s="18" cm="1">
        <f t="array" ref="AX204">(1+R204)*(1+INDEX(fx_rets,$AG204,INDEX(fx_ix,1,AX$3)))-1</f>
        <v>1.9742039930008559E-2</v>
      </c>
      <c r="AY204" s="18" cm="1">
        <f t="array" ref="AY204">(1+S204)*(1+INDEX(fx_rets,$AG204,INDEX(fx_ix,1,AY$3)))-1</f>
        <v>3.7032716509916019E-2</v>
      </c>
      <c r="AZ204" s="18" cm="1">
        <f t="array" ref="AZ204">(1+T204)*(1+INDEX(fx_rets,$AG204,INDEX(fx_ix,1,AZ$3)))-1</f>
        <v>2.2253998609650827E-2</v>
      </c>
      <c r="BA204" s="18" cm="1">
        <f t="array" ref="BA204">(1+U204)*(1+INDEX(fx_rets,$AG204,INDEX(fx_ix,1,BA$3)))-1</f>
        <v>6.1110680818023955E-3</v>
      </c>
      <c r="BB204" s="18" cm="1">
        <f t="array" ref="BB204">(1+V204)*(1+INDEX(fx_rets,$AG204,INDEX(fx_ix,1,BB$3)))-1</f>
        <v>1.5541666666663012E-4</v>
      </c>
      <c r="BC204" s="18" cm="1">
        <f t="array" ref="BC204">(1+W204)*(1+INDEX(fx_rets,$AG204,INDEX(fx_ix,1,BC$3)))-1</f>
        <v>-1.3910628643553968E-2</v>
      </c>
      <c r="BD204" s="18" cm="1">
        <f t="array" ref="BD204">(1+X204)*(1+INDEX(fx_rets,$AG204,INDEX(fx_ix,1,BD$3)))-1</f>
        <v>-4.0670399623484732E-3</v>
      </c>
      <c r="BE204" s="18" cm="1">
        <f t="array" ref="BE204">(1+Y204)*(1+INDEX(fx_rets,$AG204,INDEX(fx_ix,1,BE$3)))-1</f>
        <v>-1.1086746556082439E-2</v>
      </c>
      <c r="BF204" s="19">
        <v>199</v>
      </c>
      <c r="BG204" s="18">
        <f t="shared" si="111"/>
        <v>1.5541666666663012E-4</v>
      </c>
      <c r="BH204" s="18">
        <f t="shared" si="112"/>
        <v>-1.3821867877755412E-2</v>
      </c>
      <c r="BI204" s="18">
        <f t="shared" si="113"/>
        <v>-4.0859709152577528E-3</v>
      </c>
      <c r="BJ204" s="18">
        <f t="shared" si="114"/>
        <v>-1.0923087041858848E-2</v>
      </c>
      <c r="BK204" s="18">
        <f t="shared" si="115"/>
        <v>-9.8019035297269852E-6</v>
      </c>
      <c r="BL204" s="18">
        <f t="shared" si="116"/>
        <v>-1.4186907988213759E-2</v>
      </c>
      <c r="BM204" s="18">
        <f t="shared" si="117"/>
        <v>-4.3681460056304022E-3</v>
      </c>
      <c r="BN204" s="18">
        <f t="shared" si="118"/>
        <v>-1.1038087595114821E-2</v>
      </c>
      <c r="BO204" s="18">
        <f t="shared" si="119"/>
        <v>5.2014702822655856E-4</v>
      </c>
      <c r="BP204" s="18">
        <f t="shared" si="120"/>
        <v>-1.3688744278952725E-2</v>
      </c>
      <c r="BQ204" s="18">
        <f t="shared" si="121"/>
        <v>-4.0569379932259286E-3</v>
      </c>
      <c r="BR204" s="18">
        <f t="shared" si="122"/>
        <v>-1.1042495109230832E-2</v>
      </c>
      <c r="BS204" s="18">
        <f t="shared" si="123"/>
        <v>3.6574701087634942E-3</v>
      </c>
      <c r="BT204" s="18">
        <f t="shared" si="124"/>
        <v>-1.1061211415296146E-2</v>
      </c>
      <c r="BU204" s="18">
        <f t="shared" si="125"/>
        <v>-1.4262145507488722E-3</v>
      </c>
      <c r="BV204" s="18">
        <f t="shared" si="126"/>
        <v>-1.0644955393018574E-2</v>
      </c>
      <c r="BW204" s="18">
        <f t="shared" si="127"/>
        <v>1.9742039930008559E-2</v>
      </c>
      <c r="BX204" s="18">
        <f t="shared" si="128"/>
        <v>3.7032716509916019E-2</v>
      </c>
      <c r="BY204" s="18">
        <f t="shared" si="129"/>
        <v>2.2253998609650827E-2</v>
      </c>
      <c r="BZ204" s="18">
        <f t="shared" si="130"/>
        <v>6.1110680818023955E-3</v>
      </c>
      <c r="CA204" s="18">
        <f t="shared" si="131"/>
        <v>1.5541666666663012E-4</v>
      </c>
      <c r="CB204" s="18">
        <f t="shared" si="132"/>
        <v>-1.3910628643553968E-2</v>
      </c>
      <c r="CC204" s="18">
        <f t="shared" si="133"/>
        <v>-4.0670399623484732E-3</v>
      </c>
      <c r="CD204" s="18">
        <f t="shared" si="134"/>
        <v>-1.1086746556082439E-2</v>
      </c>
      <c r="CE204" s="19">
        <v>199</v>
      </c>
      <c r="CF204" s="18">
        <f t="shared" si="109"/>
        <v>5.2014702822655856E-4</v>
      </c>
      <c r="CG204" s="18">
        <f t="shared" si="109"/>
        <v>5.2014702822655856E-4</v>
      </c>
      <c r="CH204" s="18">
        <f t="shared" si="109"/>
        <v>5.2014702822655856E-4</v>
      </c>
      <c r="CI204" s="18">
        <f t="shared" si="109"/>
        <v>0</v>
      </c>
      <c r="CJ204" s="18">
        <f t="shared" si="109"/>
        <v>0</v>
      </c>
      <c r="CK204" s="24">
        <f t="shared" si="109"/>
        <v>5.2014702822655856E-4</v>
      </c>
      <c r="CL204" s="24">
        <f t="shared" si="109"/>
        <v>0</v>
      </c>
    </row>
    <row r="205" spans="1:90" x14ac:dyDescent="0.2">
      <c r="A205" s="19">
        <v>200</v>
      </c>
      <c r="B205" s="16" cm="1">
        <f t="array" ref="B205">INDEX(asset_mu,1,B$3)+INDEX(asset_rets_norm,$A205,B$3)</f>
        <v>1.5979166666665098E-4</v>
      </c>
      <c r="C205" s="16" cm="1">
        <f t="array" ref="C205">INDEX(asset_mu,1,C$3)+INDEX(asset_rets_norm,$A205,C$3)</f>
        <v>-6.2500000000059036E-5</v>
      </c>
      <c r="D205" s="16" cm="1">
        <f t="array" ref="D205">INDEX(asset_mu,1,D$3)+INDEX(asset_rets_norm,$A205,D$3)</f>
        <v>4.2260833333331287E-4</v>
      </c>
      <c r="E205" s="16" cm="1">
        <f t="array" ref="E205">INDEX(asset_mu,1,E$3)+INDEX(asset_rets_norm,$A205,E$3)</f>
        <v>4.702499999998364E-5</v>
      </c>
      <c r="F205" s="16" cm="1">
        <f t="array" ref="F205">INDEX(asset_mu,1,F$3)+INDEX(asset_rets_norm,$A205,F$3)</f>
        <v>6.3712997451403864E-5</v>
      </c>
      <c r="G205" s="16" cm="1">
        <f t="array" ref="G205">INDEX(asset_mu,1,G$3)+INDEX(asset_rets_norm,$A205,G$3)</f>
        <v>-1.0417607145070005E-4</v>
      </c>
      <c r="H205" s="16" cm="1">
        <f t="array" ref="H205">INDEX(asset_mu,1,H$3)+INDEX(asset_rets_norm,$A205,H$3)</f>
        <v>3.0747442371839248E-4</v>
      </c>
      <c r="I205" s="16" cm="1">
        <f t="array" ref="I205">INDEX(asset_mu,1,I$3)+INDEX(asset_rets_norm,$A205,I$3)</f>
        <v>3.8555703352344451E-5</v>
      </c>
      <c r="J205" s="16" cm="1">
        <f t="array" ref="J205">INDEX(asset_mu,1,J$3)+INDEX(asset_rets_norm,$A205,J$3)</f>
        <v>-4.2456590302562E-4</v>
      </c>
      <c r="K205" s="16" cm="1">
        <f t="array" ref="K205">INDEX(asset_mu,1,K$3)+INDEX(asset_rets_norm,$A205,K$3)</f>
        <v>-1.1538765079994878E-3</v>
      </c>
      <c r="L205" s="16" cm="1">
        <f t="array" ref="L205">INDEX(asset_mu,1,L$3)+INDEX(asset_rets_norm,$A205,L$3)</f>
        <v>1.8833768017307751E-3</v>
      </c>
      <c r="M205" s="16" cm="1">
        <f t="array" ref="M205">INDEX(asset_mu,1,M$3)+INDEX(asset_rets_norm,$A205,M$3)</f>
        <v>8.7342975312867867E-5</v>
      </c>
      <c r="N205" s="16" cm="1">
        <f t="array" ref="N205">INDEX(asset_mu,1,N$3)+INDEX(asset_rets_norm,$A205,N$3)</f>
        <v>1.9972152816966505E-4</v>
      </c>
      <c r="O205" s="16" cm="1">
        <f t="array" ref="O205">INDEX(asset_mu,1,O$3)+INDEX(asset_rets_norm,$A205,O$3)</f>
        <v>-2.7705627705627853E-3</v>
      </c>
      <c r="P205" s="16" cm="1">
        <f t="array" ref="P205">INDEX(asset_mu,1,P$3)+INDEX(asset_rets_norm,$A205,P$3)</f>
        <v>3.7701893207881198E-3</v>
      </c>
      <c r="Q205" s="16" cm="1">
        <f t="array" ref="Q205">INDEX(asset_mu,1,Q$3)+INDEX(asset_rets_norm,$A205,Q$3)</f>
        <v>7.9179944185922763E-4</v>
      </c>
      <c r="R205" s="16" cm="1">
        <f t="array" ref="R205">INDEX(asset_mu,1,R$3)+INDEX(asset_rets_norm,$A205,R$3)</f>
        <v>-6.2580804623925859E-2</v>
      </c>
      <c r="S205" s="16" cm="1">
        <f t="array" ref="S205">INDEX(asset_mu,1,S$3)+INDEX(asset_rets_norm,$A205,S$3)</f>
        <v>-9.1943488609127696E-2</v>
      </c>
      <c r="T205" s="16" cm="1">
        <f t="array" ref="T205">INDEX(asset_mu,1,T$3)+INDEX(asset_rets_norm,$A205,T$3)</f>
        <v>-6.695359214369774E-2</v>
      </c>
      <c r="U205" s="16" cm="1">
        <f t="array" ref="U205">INDEX(asset_mu,1,U$3)+INDEX(asset_rets_norm,$A205,U$3)</f>
        <v>-8.2328891963368012E-2</v>
      </c>
      <c r="V205" s="16" cm="1">
        <f t="array" ref="V205">INDEX(asset_mu,1,V$3)+INDEX(asset_rets_norm,$A205,V$3)</f>
        <v>1.5979166666665098E-4</v>
      </c>
      <c r="W205" s="16" cm="1">
        <f t="array" ref="W205">INDEX(asset_mu,1,W$3)+INDEX(asset_rets_norm,$A205,W$3)</f>
        <v>-1.1600000000000802E-4</v>
      </c>
      <c r="X205" s="16" cm="1">
        <f t="array" ref="X205">INDEX(asset_mu,1,X$3)+INDEX(asset_rets_norm,$A205,X$3)</f>
        <v>4.7774999999994155E-4</v>
      </c>
      <c r="Y205" s="16" cm="1">
        <f t="array" ref="Y205">INDEX(asset_mu,1,Y$3)+INDEX(asset_rets_norm,$A205,Y$3)</f>
        <v>-1.9083333333227455E-5</v>
      </c>
      <c r="Z205" s="19">
        <v>200</v>
      </c>
      <c r="AA205" s="16" cm="1">
        <f t="array" ref="AA205">INDEX(fx_mu,1,AA$3)+INDEX(fx_rets_norm,$A205,AA$3)</f>
        <v>0</v>
      </c>
      <c r="AB205" s="16" cm="1">
        <f t="array" ref="AB205">INDEX(fx_mu,1,AB$3)+INDEX(fx_rets_norm,$A205,AB$3)</f>
        <v>2.0588762256154171E-2</v>
      </c>
      <c r="AC205" s="16" cm="1">
        <f t="array" ref="AC205">INDEX(fx_mu,1,AC$3)+INDEX(fx_rets_norm,$A205,AC$3)</f>
        <v>-1.6995227602292766E-2</v>
      </c>
      <c r="AD205" s="16" cm="1">
        <f t="array" ref="AD205">INDEX(fx_mu,1,AD$3)+INDEX(fx_rets_norm,$A205,AD$3)</f>
        <v>2.2190034025685226E-2</v>
      </c>
      <c r="AE205" s="19">
        <v>200</v>
      </c>
      <c r="AF205" s="16">
        <f t="shared" si="110"/>
        <v>0</v>
      </c>
      <c r="AG205" s="19">
        <v>200</v>
      </c>
      <c r="AH205" s="18" cm="1">
        <f t="array" ref="AH205">(1+B205)*(1+INDEX(fx_rets,$AG205,INDEX(fx_ix,1,AH$3)))-1</f>
        <v>1.5979166666668654E-4</v>
      </c>
      <c r="AI205" s="18" cm="1">
        <f t="array" ref="AI205">(1+C205)*(1+INDEX(fx_rets,$AG205,INDEX(fx_ix,1,AI$3)))-1</f>
        <v>2.0524975458513062E-2</v>
      </c>
      <c r="AJ205" s="18" cm="1">
        <f t="array" ref="AJ205">(1+D205)*(1+INDEX(fx_rets,$AG205,INDEX(fx_ix,1,AJ$3)))-1</f>
        <v>-1.6579801593771037E-2</v>
      </c>
      <c r="AK205" s="18" cm="1">
        <f t="array" ref="AK205">(1+E205)*(1+INDEX(fx_rets,$AG205,INDEX(fx_ix,1,AK$3)))-1</f>
        <v>2.2238102512035285E-2</v>
      </c>
      <c r="AL205" s="18" cm="1">
        <f t="array" ref="AL205">(1+F205)*(1+INDEX(fx_rets,$AG205,INDEX(fx_ix,1,AL$3)))-1</f>
        <v>6.3712997451448317E-5</v>
      </c>
      <c r="AM205" s="18" cm="1">
        <f t="array" ref="AM205">(1+G205)*(1+INDEX(fx_rets,$AG205,INDEX(fx_ix,1,AM$3)))-1</f>
        <v>2.0482441328335543E-2</v>
      </c>
      <c r="AN205" s="18" cm="1">
        <f t="array" ref="AN205">(1+H205)*(1+INDEX(fx_rets,$AG205,INDEX(fx_ix,1,AN$3)))-1</f>
        <v>-1.6692978776387424E-2</v>
      </c>
      <c r="AO205" s="18" cm="1">
        <f t="array" ref="AO205">(1+I205)*(1+INDEX(fx_rets,$AG205,INDEX(fx_ix,1,AO$3)))-1</f>
        <v>2.2229445281406912E-2</v>
      </c>
      <c r="AP205" s="18" cm="1">
        <f t="array" ref="AP205">(1+J205)*(1+INDEX(fx_rets,$AG205,INDEX(fx_ix,1,AP$3)))-1</f>
        <v>-4.2456590302564212E-4</v>
      </c>
      <c r="AQ205" s="18" cm="1">
        <f t="array" ref="AQ205">(1+K205)*(1+INDEX(fx_rets,$AG205,INDEX(fx_ix,1,AQ$3)))-1</f>
        <v>1.9411128859058602E-2</v>
      </c>
      <c r="AR205" s="18" cm="1">
        <f t="array" ref="AR205">(1+L205)*(1+INDEX(fx_rets,$AG205,INDEX(fx_ix,1,AR$3)))-1</f>
        <v>-1.5143859217968236E-2</v>
      </c>
      <c r="AS205" s="18" cm="1">
        <f t="array" ref="AS205">(1+M205)*(1+INDEX(fx_rets,$AG205,INDEX(fx_ix,1,AS$3)))-1</f>
        <v>2.2279315144592138E-2</v>
      </c>
      <c r="AT205" s="18" cm="1">
        <f t="array" ref="AT205">(1+N205)*(1+INDEX(fx_rets,$AG205,INDEX(fx_ix,1,AT$3)))-1</f>
        <v>1.9972152816971622E-4</v>
      </c>
      <c r="AU205" s="18" cm="1">
        <f t="array" ref="AU205">(1+O205)*(1+INDEX(fx_rets,$AG205,INDEX(fx_ix,1,AU$3)))-1</f>
        <v>1.776115702739256E-2</v>
      </c>
      <c r="AV205" s="18" cm="1">
        <f t="array" ref="AV205">(1+P205)*(1+INDEX(fx_rets,$AG205,INDEX(fx_ix,1,AV$3)))-1</f>
        <v>-1.3289113507115147E-2</v>
      </c>
      <c r="AW205" s="18" cm="1">
        <f t="array" ref="AW205">(1+Q205)*(1+INDEX(fx_rets,$AG205,INDEX(fx_ix,1,AW$3)))-1</f>
        <v>2.2999403524100792E-2</v>
      </c>
      <c r="AX205" s="18" cm="1">
        <f t="array" ref="AX205">(1+R205)*(1+INDEX(fx_rets,$AG205,INDEX(fx_ix,1,AX$3)))-1</f>
        <v>-6.2580804623925901E-2</v>
      </c>
      <c r="AY205" s="18" cm="1">
        <f t="array" ref="AY205">(1+S205)*(1+INDEX(fx_rets,$AG205,INDEX(fx_ix,1,AY$3)))-1</f>
        <v>-7.3247728980948223E-2</v>
      </c>
      <c r="AZ205" s="18" cm="1">
        <f t="array" ref="AZ205">(1+T205)*(1+INDEX(fx_rets,$AG205,INDEX(fx_ix,1,AZ$3)))-1</f>
        <v>-8.2810928208717383E-2</v>
      </c>
      <c r="BA205" s="18" cm="1">
        <f t="array" ref="BA205">(1+U205)*(1+INDEX(fx_rets,$AG205,INDEX(fx_ix,1,BA$3)))-1</f>
        <v>-6.1965738851646801E-2</v>
      </c>
      <c r="BB205" s="18" cm="1">
        <f t="array" ref="BB205">(1+V205)*(1+INDEX(fx_rets,$AG205,INDEX(fx_ix,1,BB$3)))-1</f>
        <v>1.5979166666668654E-4</v>
      </c>
      <c r="BC205" s="18" cm="1">
        <f t="array" ref="BC205">(1+W205)*(1+INDEX(fx_rets,$AG205,INDEX(fx_ix,1,BC$3)))-1</f>
        <v>2.0470373959732502E-2</v>
      </c>
      <c r="BD205" s="18" cm="1">
        <f t="array" ref="BD205">(1+X205)*(1+INDEX(fx_rets,$AG205,INDEX(fx_ix,1,BD$3)))-1</f>
        <v>-1.6525597072279852E-2</v>
      </c>
      <c r="BE205" s="18" cm="1">
        <f t="array" ref="BE205">(1+Y205)*(1+INDEX(fx_rets,$AG205,INDEX(fx_ix,1,BE$3)))-1</f>
        <v>2.2170527232536097E-2</v>
      </c>
      <c r="BF205" s="19">
        <v>200</v>
      </c>
      <c r="BG205" s="18">
        <f t="shared" si="111"/>
        <v>1.5979166666668654E-4</v>
      </c>
      <c r="BH205" s="18">
        <f t="shared" si="112"/>
        <v>2.0524975458513062E-2</v>
      </c>
      <c r="BI205" s="18">
        <f t="shared" si="113"/>
        <v>-1.6579801593771037E-2</v>
      </c>
      <c r="BJ205" s="18">
        <f t="shared" si="114"/>
        <v>2.2238102512035285E-2</v>
      </c>
      <c r="BK205" s="18">
        <f t="shared" si="115"/>
        <v>6.3712997451448317E-5</v>
      </c>
      <c r="BL205" s="18">
        <f t="shared" si="116"/>
        <v>2.0482441328335543E-2</v>
      </c>
      <c r="BM205" s="18">
        <f t="shared" si="117"/>
        <v>-1.6692978776387424E-2</v>
      </c>
      <c r="BN205" s="18">
        <f t="shared" si="118"/>
        <v>2.2229445281406912E-2</v>
      </c>
      <c r="BO205" s="18">
        <f t="shared" si="119"/>
        <v>-4.2456590302564212E-4</v>
      </c>
      <c r="BP205" s="18">
        <f t="shared" si="120"/>
        <v>1.9411128859058602E-2</v>
      </c>
      <c r="BQ205" s="18">
        <f t="shared" si="121"/>
        <v>-1.5143859217968236E-2</v>
      </c>
      <c r="BR205" s="18">
        <f t="shared" si="122"/>
        <v>2.2279315144592138E-2</v>
      </c>
      <c r="BS205" s="18">
        <f t="shared" si="123"/>
        <v>1.9972152816971622E-4</v>
      </c>
      <c r="BT205" s="18">
        <f t="shared" si="124"/>
        <v>1.776115702739256E-2</v>
      </c>
      <c r="BU205" s="18">
        <f t="shared" si="125"/>
        <v>-1.3289113507115147E-2</v>
      </c>
      <c r="BV205" s="18">
        <f t="shared" si="126"/>
        <v>2.2999403524100792E-2</v>
      </c>
      <c r="BW205" s="18">
        <f t="shared" si="127"/>
        <v>-6.2580804623925901E-2</v>
      </c>
      <c r="BX205" s="18">
        <f t="shared" si="128"/>
        <v>-7.3247728980948223E-2</v>
      </c>
      <c r="BY205" s="18">
        <f t="shared" si="129"/>
        <v>-8.2810928208717383E-2</v>
      </c>
      <c r="BZ205" s="18">
        <f t="shared" si="130"/>
        <v>-6.1965738851646801E-2</v>
      </c>
      <c r="CA205" s="18">
        <f t="shared" si="131"/>
        <v>1.5979166666668654E-4</v>
      </c>
      <c r="CB205" s="18">
        <f t="shared" si="132"/>
        <v>2.0470373959732502E-2</v>
      </c>
      <c r="CC205" s="18">
        <f t="shared" si="133"/>
        <v>-1.6525597072279852E-2</v>
      </c>
      <c r="CD205" s="18">
        <f t="shared" si="134"/>
        <v>2.2170527232536097E-2</v>
      </c>
      <c r="CE205" s="19">
        <v>200</v>
      </c>
      <c r="CF205" s="18">
        <f t="shared" si="109"/>
        <v>-4.2456590302564212E-4</v>
      </c>
      <c r="CG205" s="18">
        <f t="shared" si="109"/>
        <v>-4.2456590302564212E-4</v>
      </c>
      <c r="CH205" s="18">
        <f t="shared" si="109"/>
        <v>-4.2456590302564212E-4</v>
      </c>
      <c r="CI205" s="18">
        <f t="shared" si="109"/>
        <v>0</v>
      </c>
      <c r="CJ205" s="18">
        <f t="shared" si="109"/>
        <v>0</v>
      </c>
      <c r="CK205" s="24">
        <f t="shared" si="109"/>
        <v>-4.2456590302564212E-4</v>
      </c>
      <c r="CL205" s="24">
        <f t="shared" si="109"/>
        <v>0</v>
      </c>
    </row>
    <row r="206" spans="1:90" x14ac:dyDescent="0.2">
      <c r="A206" s="19">
        <v>201</v>
      </c>
      <c r="B206" s="16" cm="1">
        <f t="array" ref="B206">INDEX(asset_mu,1,B$3)+INDEX(asset_rets_norm,$A206,B$3)</f>
        <v>1.6545833333331782E-4</v>
      </c>
      <c r="C206" s="16" cm="1">
        <f t="array" ref="C206">INDEX(asset_mu,1,C$3)+INDEX(asset_rets_norm,$A206,C$3)</f>
        <v>-8.1666666666725717E-5</v>
      </c>
      <c r="D206" s="16" cm="1">
        <f t="array" ref="D206">INDEX(asset_mu,1,D$3)+INDEX(asset_rets_norm,$A206,D$3)</f>
        <v>4.2166666666664616E-4</v>
      </c>
      <c r="E206" s="16" cm="1">
        <f t="array" ref="E206">INDEX(asset_mu,1,E$3)+INDEX(asset_rets_norm,$A206,E$3)</f>
        <v>4.4166666666650307E-5</v>
      </c>
      <c r="F206" s="16" cm="1">
        <f t="array" ref="F206">INDEX(asset_mu,1,F$3)+INDEX(asset_rets_norm,$A206,F$3)</f>
        <v>6.8609625930511338E-4</v>
      </c>
      <c r="G206" s="16" cm="1">
        <f t="array" ref="G206">INDEX(asset_mu,1,G$3)+INDEX(asset_rets_norm,$A206,G$3)</f>
        <v>-1.0418692523557092E-4</v>
      </c>
      <c r="H206" s="16" cm="1">
        <f t="array" ref="H206">INDEX(asset_mu,1,H$3)+INDEX(asset_rets_norm,$A206,H$3)</f>
        <v>4.0983988300949078E-4</v>
      </c>
      <c r="I206" s="16" cm="1">
        <f t="array" ref="I206">INDEX(asset_mu,1,I$3)+INDEX(asset_rets_norm,$A206,I$3)</f>
        <v>-2.8915662650702366E-5</v>
      </c>
      <c r="J206" s="16" cm="1">
        <f t="array" ref="J206">INDEX(asset_mu,1,J$3)+INDEX(asset_rets_norm,$A206,J$3)</f>
        <v>3.0252333937220931E-3</v>
      </c>
      <c r="K206" s="16" cm="1">
        <f t="array" ref="K206">INDEX(asset_mu,1,K$3)+INDEX(asset_rets_norm,$A206,K$3)</f>
        <v>7.6287418297525645E-4</v>
      </c>
      <c r="L206" s="16" cm="1">
        <f t="array" ref="L206">INDEX(asset_mu,1,L$3)+INDEX(asset_rets_norm,$A206,L$3)</f>
        <v>2.6396732093685216E-3</v>
      </c>
      <c r="M206" s="16" cm="1">
        <f t="array" ref="M206">INDEX(asset_mu,1,M$3)+INDEX(asset_rets_norm,$A206,M$3)</f>
        <v>-1.1815958736605966E-4</v>
      </c>
      <c r="N206" s="16" cm="1">
        <f t="array" ref="N206">INDEX(asset_mu,1,N$3)+INDEX(asset_rets_norm,$A206,N$3)</f>
        <v>8.391284982439854E-3</v>
      </c>
      <c r="O206" s="16" cm="1">
        <f t="array" ref="O206">INDEX(asset_mu,1,O$3)+INDEX(asset_rets_norm,$A206,O$3)</f>
        <v>3.7211725226844175E-3</v>
      </c>
      <c r="P206" s="16" cm="1">
        <f t="array" ref="P206">INDEX(asset_mu,1,P$3)+INDEX(asset_rets_norm,$A206,P$3)</f>
        <v>7.5647170915823739E-3</v>
      </c>
      <c r="Q206" s="16" cm="1">
        <f t="array" ref="Q206">INDEX(asset_mu,1,Q$3)+INDEX(asset_rets_norm,$A206,Q$3)</f>
        <v>1.9779324788146908E-4</v>
      </c>
      <c r="R206" s="16" cm="1">
        <f t="array" ref="R206">INDEX(asset_mu,1,R$3)+INDEX(asset_rets_norm,$A206,R$3)</f>
        <v>-2.6442819620927163E-2</v>
      </c>
      <c r="S206" s="16" cm="1">
        <f t="array" ref="S206">INDEX(asset_mu,1,S$3)+INDEX(asset_rets_norm,$A206,S$3)</f>
        <v>-5.1675571853695965E-2</v>
      </c>
      <c r="T206" s="16" cm="1">
        <f t="array" ref="T206">INDEX(asset_mu,1,T$3)+INDEX(asset_rets_norm,$A206,T$3)</f>
        <v>-2.9822629538696036E-2</v>
      </c>
      <c r="U206" s="16" cm="1">
        <f t="array" ref="U206">INDEX(asset_mu,1,U$3)+INDEX(asset_rets_norm,$A206,U$3)</f>
        <v>-7.9528418547331725E-2</v>
      </c>
      <c r="V206" s="16" cm="1">
        <f t="array" ref="V206">INDEX(asset_mu,1,V$3)+INDEX(asset_rets_norm,$A206,V$3)</f>
        <v>1.6545833333331782E-4</v>
      </c>
      <c r="W206" s="16" cm="1">
        <f t="array" ref="W206">INDEX(asset_mu,1,W$3)+INDEX(asset_rets_norm,$A206,W$3)</f>
        <v>-1.6208333333334133E-4</v>
      </c>
      <c r="X206" s="16" cm="1">
        <f t="array" ref="X206">INDEX(asset_mu,1,X$3)+INDEX(asset_rets_norm,$A206,X$3)</f>
        <v>4.3691666666660807E-4</v>
      </c>
      <c r="Y206" s="16" cm="1">
        <f t="array" ref="Y206">INDEX(asset_mu,1,Y$3)+INDEX(asset_rets_norm,$A206,Y$3)</f>
        <v>-2.4283333333322742E-4</v>
      </c>
      <c r="Z206" s="19">
        <v>201</v>
      </c>
      <c r="AA206" s="16" cm="1">
        <f t="array" ref="AA206">INDEX(fx_mu,1,AA$3)+INDEX(fx_rets_norm,$A206,AA$3)</f>
        <v>0</v>
      </c>
      <c r="AB206" s="16" cm="1">
        <f t="array" ref="AB206">INDEX(fx_mu,1,AB$3)+INDEX(fx_rets_norm,$A206,AB$3)</f>
        <v>-3.0568117544242587E-3</v>
      </c>
      <c r="AC206" s="16" cm="1">
        <f t="array" ref="AC206">INDEX(fx_mu,1,AC$3)+INDEX(fx_rets_norm,$A206,AC$3)</f>
        <v>-1.3265218086855983E-2</v>
      </c>
      <c r="AD206" s="16" cm="1">
        <f t="array" ref="AD206">INDEX(fx_mu,1,AD$3)+INDEX(fx_rets_norm,$A206,AD$3)</f>
        <v>1.150953169707605E-2</v>
      </c>
      <c r="AE206" s="19">
        <v>201</v>
      </c>
      <c r="AF206" s="16">
        <f t="shared" si="110"/>
        <v>0</v>
      </c>
      <c r="AG206" s="19">
        <v>201</v>
      </c>
      <c r="AH206" s="18" cm="1">
        <f t="array" ref="AH206">(1+B206)*(1+INDEX(fx_rets,$AG206,INDEX(fx_ix,1,AH$3)))-1</f>
        <v>1.654583333332571E-4</v>
      </c>
      <c r="AI206" s="18" cm="1">
        <f t="array" ref="AI206">(1+C206)*(1+INDEX(fx_rets,$AG206,INDEX(fx_ix,1,AI$3)))-1</f>
        <v>-3.1382287814644139E-3</v>
      </c>
      <c r="AJ206" s="18" cm="1">
        <f t="array" ref="AJ206">(1+D206)*(1+INDEX(fx_rets,$AG206,INDEX(fx_ix,1,AJ$3)))-1</f>
        <v>-1.2849144920482725E-2</v>
      </c>
      <c r="AK206" s="18" cm="1">
        <f t="array" ref="AK206">(1+E206)*(1+INDEX(fx_rets,$AG206,INDEX(fx_ix,1,AK$3)))-1</f>
        <v>1.1554206701392733E-2</v>
      </c>
      <c r="AL206" s="18" cm="1">
        <f t="array" ref="AL206">(1+F206)*(1+INDEX(fx_rets,$AG206,INDEX(fx_ix,1,AL$3)))-1</f>
        <v>6.8609625930515783E-4</v>
      </c>
      <c r="AM206" s="18" cm="1">
        <f t="array" ref="AM206">(1+G206)*(1+INDEX(fx_rets,$AG206,INDEX(fx_ix,1,AM$3)))-1</f>
        <v>-3.1606801998421696E-3</v>
      </c>
      <c r="AN206" s="18" cm="1">
        <f t="array" ref="AN206">(1+H206)*(1+INDEX(fx_rets,$AG206,INDEX(fx_ix,1,AN$3)))-1</f>
        <v>-1.2860814819275368E-2</v>
      </c>
      <c r="AO206" s="18" cm="1">
        <f t="array" ref="AO206">(1+I206)*(1+INDEX(fx_rets,$AG206,INDEX(fx_ix,1,AO$3)))-1</f>
        <v>1.1480283228689547E-2</v>
      </c>
      <c r="AP206" s="18" cm="1">
        <f t="array" ref="AP206">(1+J206)*(1+INDEX(fx_rets,$AG206,INDEX(fx_ix,1,AP$3)))-1</f>
        <v>3.025233393722182E-3</v>
      </c>
      <c r="AQ206" s="18" cm="1">
        <f t="array" ref="AQ206">(1+K206)*(1+INDEX(fx_rets,$AG206,INDEX(fx_ix,1,AQ$3)))-1</f>
        <v>-2.2962695342186867E-3</v>
      </c>
      <c r="AR206" s="18" cm="1">
        <f t="array" ref="AR206">(1+L206)*(1+INDEX(fx_rets,$AG206,INDEX(fx_ix,1,AR$3)))-1</f>
        <v>-1.0660560718287804E-2</v>
      </c>
      <c r="AS206" s="18" cm="1">
        <f t="array" ref="AS206">(1+M206)*(1+INDEX(fx_rets,$AG206,INDEX(fx_ix,1,AS$3)))-1</f>
        <v>1.1390012148194018E-2</v>
      </c>
      <c r="AT206" s="18" cm="1">
        <f t="array" ref="AT206">(1+N206)*(1+INDEX(fx_rets,$AG206,INDEX(fx_ix,1,AT$3)))-1</f>
        <v>8.3912849824399061E-3</v>
      </c>
      <c r="AU206" s="18" cm="1">
        <f t="array" ref="AU206">(1+O206)*(1+INDEX(fx_rets,$AG206,INDEX(fx_ix,1,AU$3)))-1</f>
        <v>6.5298584435247164E-4</v>
      </c>
      <c r="AV206" s="18" cm="1">
        <f t="array" ref="AV206">(1+P206)*(1+INDEX(fx_rets,$AG206,INDEX(fx_ix,1,AV$3)))-1</f>
        <v>-5.8008486172587137E-3</v>
      </c>
      <c r="AW206" s="18" cm="1">
        <f t="array" ref="AW206">(1+Q206)*(1+INDEX(fx_rets,$AG206,INDEX(fx_ix,1,AW$3)))-1</f>
        <v>1.1709601452613461E-2</v>
      </c>
      <c r="AX206" s="18" cm="1">
        <f t="array" ref="AX206">(1+R206)*(1+INDEX(fx_rets,$AG206,INDEX(fx_ix,1,AX$3)))-1</f>
        <v>-2.6442819620927205E-2</v>
      </c>
      <c r="AY206" s="18" cm="1">
        <f t="array" ref="AY206">(1+S206)*(1+INDEX(fx_rets,$AG206,INDEX(fx_ix,1,AY$3)))-1</f>
        <v>-5.4574421112661309E-2</v>
      </c>
      <c r="AZ206" s="18" cm="1">
        <f t="array" ref="AZ206">(1+T206)*(1+INDEX(fx_rets,$AG206,INDEX(fx_ix,1,AZ$3)))-1</f>
        <v>-4.2692243940797736E-2</v>
      </c>
      <c r="BA206" s="18" cm="1">
        <f t="array" ref="BA206">(1+U206)*(1+INDEX(fx_rets,$AG206,INDEX(fx_ix,1,BA$3)))-1</f>
        <v>-6.8934221704344489E-2</v>
      </c>
      <c r="BB206" s="18" cm="1">
        <f t="array" ref="BB206">(1+V206)*(1+INDEX(fx_rets,$AG206,INDEX(fx_ix,1,BB$3)))-1</f>
        <v>1.654583333332571E-4</v>
      </c>
      <c r="BC206" s="18" cm="1">
        <f t="array" ref="BC206">(1+W206)*(1+INDEX(fx_rets,$AG206,INDEX(fx_ix,1,BC$3)))-1</f>
        <v>-3.2183996295190864E-3</v>
      </c>
      <c r="BD206" s="18" cm="1">
        <f t="array" ref="BD206">(1+X206)*(1+INDEX(fx_rets,$AG206,INDEX(fx_ix,1,BD$3)))-1</f>
        <v>-1.283409721505846E-2</v>
      </c>
      <c r="BE206" s="18" cm="1">
        <f t="array" ref="BE206">(1+Y206)*(1+INDEX(fx_rets,$AG206,INDEX(fx_ix,1,BE$3)))-1</f>
        <v>1.1263903465795755E-2</v>
      </c>
      <c r="BF206" s="19">
        <v>201</v>
      </c>
      <c r="BG206" s="18">
        <f t="shared" si="111"/>
        <v>1.654583333332571E-4</v>
      </c>
      <c r="BH206" s="18">
        <f t="shared" si="112"/>
        <v>-3.1382287814644139E-3</v>
      </c>
      <c r="BI206" s="18">
        <f t="shared" si="113"/>
        <v>-1.2849144920482725E-2</v>
      </c>
      <c r="BJ206" s="18">
        <f t="shared" si="114"/>
        <v>1.1554206701392733E-2</v>
      </c>
      <c r="BK206" s="18">
        <f t="shared" si="115"/>
        <v>6.8609625930515783E-4</v>
      </c>
      <c r="BL206" s="18">
        <f t="shared" si="116"/>
        <v>-3.1606801998421696E-3</v>
      </c>
      <c r="BM206" s="18">
        <f t="shared" si="117"/>
        <v>-1.2860814819275368E-2</v>
      </c>
      <c r="BN206" s="18">
        <f t="shared" si="118"/>
        <v>1.1480283228689547E-2</v>
      </c>
      <c r="BO206" s="18">
        <f t="shared" si="119"/>
        <v>3.025233393722182E-3</v>
      </c>
      <c r="BP206" s="18">
        <f t="shared" si="120"/>
        <v>-2.2962695342186867E-3</v>
      </c>
      <c r="BQ206" s="18">
        <f t="shared" si="121"/>
        <v>-1.0660560718287804E-2</v>
      </c>
      <c r="BR206" s="18">
        <f t="shared" si="122"/>
        <v>1.1390012148194018E-2</v>
      </c>
      <c r="BS206" s="18">
        <f t="shared" si="123"/>
        <v>8.3912849824399061E-3</v>
      </c>
      <c r="BT206" s="18">
        <f t="shared" si="124"/>
        <v>6.5298584435247164E-4</v>
      </c>
      <c r="BU206" s="18">
        <f t="shared" si="125"/>
        <v>-5.8008486172587137E-3</v>
      </c>
      <c r="BV206" s="18">
        <f t="shared" si="126"/>
        <v>1.1709601452613461E-2</v>
      </c>
      <c r="BW206" s="18">
        <f t="shared" si="127"/>
        <v>-2.6442819620927205E-2</v>
      </c>
      <c r="BX206" s="18">
        <f t="shared" si="128"/>
        <v>-5.4574421112661309E-2</v>
      </c>
      <c r="BY206" s="18">
        <f t="shared" si="129"/>
        <v>-4.2692243940797736E-2</v>
      </c>
      <c r="BZ206" s="18">
        <f t="shared" si="130"/>
        <v>-6.8934221704344489E-2</v>
      </c>
      <c r="CA206" s="18">
        <f t="shared" si="131"/>
        <v>1.654583333332571E-4</v>
      </c>
      <c r="CB206" s="18">
        <f t="shared" si="132"/>
        <v>-3.2183996295190864E-3</v>
      </c>
      <c r="CC206" s="18">
        <f t="shared" si="133"/>
        <v>-1.283409721505846E-2</v>
      </c>
      <c r="CD206" s="18">
        <f t="shared" si="134"/>
        <v>1.1263903465795755E-2</v>
      </c>
      <c r="CE206" s="19">
        <v>201</v>
      </c>
      <c r="CF206" s="18">
        <f t="shared" ref="CF206:CL215" si="135">SUMPRODUCT(INDEX(port_wts,CF$3,),$BG206:$CD206)</f>
        <v>3.025233393722182E-3</v>
      </c>
      <c r="CG206" s="18">
        <f t="shared" si="135"/>
        <v>3.025233393722182E-3</v>
      </c>
      <c r="CH206" s="18">
        <f t="shared" si="135"/>
        <v>3.025233393722182E-3</v>
      </c>
      <c r="CI206" s="18">
        <f t="shared" si="135"/>
        <v>0</v>
      </c>
      <c r="CJ206" s="18">
        <f t="shared" si="135"/>
        <v>0</v>
      </c>
      <c r="CK206" s="24">
        <f t="shared" si="135"/>
        <v>3.025233393722182E-3</v>
      </c>
      <c r="CL206" s="24">
        <f t="shared" si="135"/>
        <v>0</v>
      </c>
    </row>
    <row r="207" spans="1:90" x14ac:dyDescent="0.2">
      <c r="A207" s="19">
        <v>202</v>
      </c>
      <c r="B207" s="16" cm="1">
        <f t="array" ref="B207">INDEX(asset_mu,1,B$3)+INDEX(asset_rets_norm,$A207,B$3)</f>
        <v>1.6083333333331775E-4</v>
      </c>
      <c r="C207" s="16" cm="1">
        <f t="array" ref="C207">INDEX(asset_mu,1,C$3)+INDEX(asset_rets_norm,$A207,C$3)</f>
        <v>-9.4166666666725641E-5</v>
      </c>
      <c r="D207" s="16" cm="1">
        <f t="array" ref="D207">INDEX(asset_mu,1,D$3)+INDEX(asset_rets_norm,$A207,D$3)</f>
        <v>4.2349166666664638E-4</v>
      </c>
      <c r="E207" s="16" cm="1">
        <f t="array" ref="E207">INDEX(asset_mu,1,E$3)+INDEX(asset_rets_norm,$A207,E$3)</f>
        <v>3.2141666666650313E-5</v>
      </c>
      <c r="F207" s="16" cm="1">
        <f t="array" ref="F207">INDEX(asset_mu,1,F$3)+INDEX(asset_rets_norm,$A207,F$3)</f>
        <v>-1.1753586068090631E-4</v>
      </c>
      <c r="G207" s="16" cm="1">
        <f t="array" ref="G207">INDEX(asset_mu,1,G$3)+INDEX(asset_rets_norm,$A207,G$3)</f>
        <v>-4.8625631264908025E-5</v>
      </c>
      <c r="H207" s="16" cm="1">
        <f t="array" ref="H207">INDEX(asset_mu,1,H$3)+INDEX(asset_rets_norm,$A207,H$3)</f>
        <v>2.2345744532284114E-4</v>
      </c>
      <c r="I207" s="16" cm="1">
        <f t="array" ref="I207">INDEX(asset_mu,1,I$3)+INDEX(asset_rets_norm,$A207,I$3)</f>
        <v>9.6388329301757235E-6</v>
      </c>
      <c r="J207" s="16" cm="1">
        <f t="array" ref="J207">INDEX(asset_mu,1,J$3)+INDEX(asset_rets_norm,$A207,J$3)</f>
        <v>-9.7742671460174799E-4</v>
      </c>
      <c r="K207" s="16" cm="1">
        <f t="array" ref="K207">INDEX(asset_mu,1,K$3)+INDEX(asset_rets_norm,$A207,K$3)</f>
        <v>8.7935902078072037E-4</v>
      </c>
      <c r="L207" s="16" cm="1">
        <f t="array" ref="L207">INDEX(asset_mu,1,L$3)+INDEX(asset_rets_norm,$A207,L$3)</f>
        <v>-4.7592126382879239E-4</v>
      </c>
      <c r="M207" s="16" cm="1">
        <f t="array" ref="M207">INDEX(asset_mu,1,M$3)+INDEX(asset_rets_norm,$A207,M$3)</f>
        <v>9.248364837720894E-5</v>
      </c>
      <c r="N207" s="16" cm="1">
        <f t="array" ref="N207">INDEX(asset_mu,1,N$3)+INDEX(asset_rets_norm,$A207,N$3)</f>
        <v>-3.9193596874363369E-3</v>
      </c>
      <c r="O207" s="16" cm="1">
        <f t="array" ref="O207">INDEX(asset_mu,1,O$3)+INDEX(asset_rets_norm,$A207,O$3)</f>
        <v>2.4662202258220736E-3</v>
      </c>
      <c r="P207" s="16" cm="1">
        <f t="array" ref="P207">INDEX(asset_mu,1,P$3)+INDEX(asset_rets_norm,$A207,P$3)</f>
        <v>-1.8791075090158534E-3</v>
      </c>
      <c r="Q207" s="16" cm="1">
        <f t="array" ref="Q207">INDEX(asset_mu,1,Q$3)+INDEX(asset_rets_norm,$A207,Q$3)</f>
        <v>7.5999627756914918E-4</v>
      </c>
      <c r="R207" s="16" cm="1">
        <f t="array" ref="R207">INDEX(asset_mu,1,R$3)+INDEX(asset_rets_norm,$A207,R$3)</f>
        <v>8.2983078389400264E-2</v>
      </c>
      <c r="S207" s="16" cm="1">
        <f t="array" ref="S207">INDEX(asset_mu,1,S$3)+INDEX(asset_rets_norm,$A207,S$3)</f>
        <v>0.10241657448228937</v>
      </c>
      <c r="T207" s="16" cm="1">
        <f t="array" ref="T207">INDEX(asset_mu,1,T$3)+INDEX(asset_rets_norm,$A207,T$3)</f>
        <v>4.9406015893467201E-2</v>
      </c>
      <c r="U207" s="16" cm="1">
        <f t="array" ref="U207">INDEX(asset_mu,1,U$3)+INDEX(asset_rets_norm,$A207,U$3)</f>
        <v>9.747730494618434E-2</v>
      </c>
      <c r="V207" s="16" cm="1">
        <f t="array" ref="V207">INDEX(asset_mu,1,V$3)+INDEX(asset_rets_norm,$A207,V$3)</f>
        <v>1.6083333333331775E-4</v>
      </c>
      <c r="W207" s="16" cm="1">
        <f t="array" ref="W207">INDEX(asset_mu,1,W$3)+INDEX(asset_rets_norm,$A207,W$3)</f>
        <v>-1.7600000000000796E-4</v>
      </c>
      <c r="X207" s="16" cm="1">
        <f t="array" ref="X207">INDEX(asset_mu,1,X$3)+INDEX(asset_rets_norm,$A207,X$3)</f>
        <v>4.1391666666660805E-4</v>
      </c>
      <c r="Y207" s="16" cm="1">
        <f t="array" ref="Y207">INDEX(asset_mu,1,Y$3)+INDEX(asset_rets_norm,$A207,Y$3)</f>
        <v>-8.5416666666560792E-5</v>
      </c>
      <c r="Z207" s="19">
        <v>202</v>
      </c>
      <c r="AA207" s="16" cm="1">
        <f t="array" ref="AA207">INDEX(fx_mu,1,AA$3)+INDEX(fx_rets_norm,$A207,AA$3)</f>
        <v>0</v>
      </c>
      <c r="AB207" s="16" cm="1">
        <f t="array" ref="AB207">INDEX(fx_mu,1,AB$3)+INDEX(fx_rets_norm,$A207,AB$3)</f>
        <v>-1.5337301495401544E-2</v>
      </c>
      <c r="AC207" s="16" cm="1">
        <f t="array" ref="AC207">INDEX(fx_mu,1,AC$3)+INDEX(fx_rets_norm,$A207,AC$3)</f>
        <v>2.0708709191787918E-2</v>
      </c>
      <c r="AD207" s="16" cm="1">
        <f t="array" ref="AD207">INDEX(fx_mu,1,AD$3)+INDEX(fx_rets_norm,$A207,AD$3)</f>
        <v>-5.8866988893386575E-3</v>
      </c>
      <c r="AE207" s="19">
        <v>202</v>
      </c>
      <c r="AF207" s="16">
        <f t="shared" si="110"/>
        <v>0</v>
      </c>
      <c r="AG207" s="19">
        <v>202</v>
      </c>
      <c r="AH207" s="18" cm="1">
        <f t="array" ref="AH207">(1+B207)*(1+INDEX(fx_rets,$AG207,INDEX(fx_ix,1,AH$3)))-1</f>
        <v>1.6083333333338778E-4</v>
      </c>
      <c r="AI207" s="18" cm="1">
        <f t="array" ref="AI207">(1+C207)*(1+INDEX(fx_rets,$AG207,INDEX(fx_ix,1,AI$3)))-1</f>
        <v>-1.543002389951087E-2</v>
      </c>
      <c r="AJ207" s="18" cm="1">
        <f t="array" ref="AJ207">(1+D207)*(1+INDEX(fx_rets,$AG207,INDEX(fx_ix,1,AJ$3)))-1</f>
        <v>2.1140970824224503E-2</v>
      </c>
      <c r="AK207" s="18" cm="1">
        <f t="array" ref="AK207">(1+E207)*(1+INDEX(fx_rets,$AG207,INDEX(fx_ix,1,AK$3)))-1</f>
        <v>-5.8547464309854913E-3</v>
      </c>
      <c r="AL207" s="18" cm="1">
        <f t="array" ref="AL207">(1+F207)*(1+INDEX(fx_rets,$AG207,INDEX(fx_ix,1,AL$3)))-1</f>
        <v>-1.1753586068086186E-4</v>
      </c>
      <c r="AM207" s="18" cm="1">
        <f t="array" ref="AM207">(1+G207)*(1+INDEX(fx_rets,$AG207,INDEX(fx_ix,1,AM$3)))-1</f>
        <v>-1.5385181340699439E-2</v>
      </c>
      <c r="AN207" s="18" cm="1">
        <f t="array" ref="AN207">(1+H207)*(1+INDEX(fx_rets,$AG207,INDEX(fx_ix,1,AN$3)))-1</f>
        <v>2.0936794152362603E-2</v>
      </c>
      <c r="AO207" s="18" cm="1">
        <f t="array" ref="AO207">(1+I207)*(1+INDEX(fx_rets,$AG207,INDEX(fx_ix,1,AO$3)))-1</f>
        <v>-5.877116797315507E-3</v>
      </c>
      <c r="AP207" s="18" cm="1">
        <f t="array" ref="AP207">(1+J207)*(1+INDEX(fx_rets,$AG207,INDEX(fx_ix,1,AP$3)))-1</f>
        <v>-9.7742671460177011E-4</v>
      </c>
      <c r="AQ207" s="18" cm="1">
        <f t="array" ref="AQ207">(1+K207)*(1+INDEX(fx_rets,$AG207,INDEX(fx_ix,1,AQ$3)))-1</f>
        <v>-1.4471429469045227E-2</v>
      </c>
      <c r="AR207" s="18" cm="1">
        <f t="array" ref="AR207">(1+L207)*(1+INDEX(fx_rets,$AG207,INDEX(fx_ix,1,AR$3)))-1</f>
        <v>2.0222932212908384E-2</v>
      </c>
      <c r="AS207" s="18" cm="1">
        <f t="array" ref="AS207">(1+M207)*(1+INDEX(fx_rets,$AG207,INDEX(fx_ix,1,AS$3)))-1</f>
        <v>-5.794759664351723E-3</v>
      </c>
      <c r="AT207" s="18" cm="1">
        <f t="array" ref="AT207">(1+N207)*(1+INDEX(fx_rets,$AG207,INDEX(fx_ix,1,AT$3)))-1</f>
        <v>-3.9193596874362857E-3</v>
      </c>
      <c r="AU207" s="18" cm="1">
        <f t="array" ref="AU207">(1+O207)*(1+INDEX(fx_rets,$AG207,INDEX(fx_ix,1,AU$3)))-1</f>
        <v>-1.2908906432737011E-2</v>
      </c>
      <c r="AV207" s="18" cm="1">
        <f t="array" ref="AV207">(1+P207)*(1+INDEX(fx_rets,$AG207,INDEX(fx_ix,1,AV$3)))-1</f>
        <v>1.8790687791827798E-2</v>
      </c>
      <c r="AW207" s="18" cm="1">
        <f t="array" ref="AW207">(1+Q207)*(1+INDEX(fx_rets,$AG207,INDEX(fx_ix,1,AW$3)))-1</f>
        <v>-5.1311764810126892E-3</v>
      </c>
      <c r="AX207" s="18" cm="1">
        <f t="array" ref="AX207">(1+R207)*(1+INDEX(fx_rets,$AG207,INDEX(fx_ix,1,AX$3)))-1</f>
        <v>8.2983078389400333E-2</v>
      </c>
      <c r="AY207" s="18" cm="1">
        <f t="array" ref="AY207">(1+S207)*(1+INDEX(fx_rets,$AG207,INDEX(fx_ix,1,AY$3)))-1</f>
        <v>8.5508479105926627E-2</v>
      </c>
      <c r="AZ207" s="18" cm="1">
        <f t="array" ref="AZ207">(1+T207)*(1+INDEX(fx_rets,$AG207,INDEX(fx_ix,1,AZ$3)))-1</f>
        <v>7.1137859900717748E-2</v>
      </c>
      <c r="BA207" s="18" cm="1">
        <f t="array" ref="BA207">(1+U207)*(1+INDEX(fx_rets,$AG207,INDEX(fx_ix,1,BA$3)))-1</f>
        <v>9.1016786514083181E-2</v>
      </c>
      <c r="BB207" s="18" cm="1">
        <f t="array" ref="BB207">(1+V207)*(1+INDEX(fx_rets,$AG207,INDEX(fx_ix,1,BB$3)))-1</f>
        <v>1.6083333333338778E-4</v>
      </c>
      <c r="BC207" s="18" cm="1">
        <f t="array" ref="BC207">(1+W207)*(1+INDEX(fx_rets,$AG207,INDEX(fx_ix,1,BC$3)))-1</f>
        <v>-1.5510602130338391E-2</v>
      </c>
      <c r="BD207" s="18" cm="1">
        <f t="array" ref="BD207">(1+X207)*(1+INDEX(fx_rets,$AG207,INDEX(fx_ix,1,BD$3)))-1</f>
        <v>2.1131197538334145E-2</v>
      </c>
      <c r="BE207" s="18" cm="1">
        <f t="array" ref="BE207">(1+Y207)*(1+INDEX(fx_rets,$AG207,INDEX(fx_ix,1,BE$3)))-1</f>
        <v>-5.971612733808529E-3</v>
      </c>
      <c r="BF207" s="19">
        <v>202</v>
      </c>
      <c r="BG207" s="18">
        <f t="shared" si="111"/>
        <v>1.6083333333338778E-4</v>
      </c>
      <c r="BH207" s="18">
        <f t="shared" si="112"/>
        <v>-1.543002389951087E-2</v>
      </c>
      <c r="BI207" s="18">
        <f t="shared" si="113"/>
        <v>2.1140970824224503E-2</v>
      </c>
      <c r="BJ207" s="18">
        <f t="shared" si="114"/>
        <v>-5.8547464309854913E-3</v>
      </c>
      <c r="BK207" s="18">
        <f t="shared" si="115"/>
        <v>-1.1753586068086186E-4</v>
      </c>
      <c r="BL207" s="18">
        <f t="shared" si="116"/>
        <v>-1.5385181340699439E-2</v>
      </c>
      <c r="BM207" s="18">
        <f t="shared" si="117"/>
        <v>2.0936794152362603E-2</v>
      </c>
      <c r="BN207" s="18">
        <f t="shared" si="118"/>
        <v>-5.877116797315507E-3</v>
      </c>
      <c r="BO207" s="18">
        <f t="shared" si="119"/>
        <v>-9.7742671460177011E-4</v>
      </c>
      <c r="BP207" s="18">
        <f t="shared" si="120"/>
        <v>-1.4471429469045227E-2</v>
      </c>
      <c r="BQ207" s="18">
        <f t="shared" si="121"/>
        <v>2.0222932212908384E-2</v>
      </c>
      <c r="BR207" s="18">
        <f t="shared" si="122"/>
        <v>-5.794759664351723E-3</v>
      </c>
      <c r="BS207" s="18">
        <f t="shared" si="123"/>
        <v>-3.9193596874362857E-3</v>
      </c>
      <c r="BT207" s="18">
        <f t="shared" si="124"/>
        <v>-1.2908906432737011E-2</v>
      </c>
      <c r="BU207" s="18">
        <f t="shared" si="125"/>
        <v>1.8790687791827798E-2</v>
      </c>
      <c r="BV207" s="18">
        <f t="shared" si="126"/>
        <v>-5.1311764810126892E-3</v>
      </c>
      <c r="BW207" s="18">
        <f t="shared" si="127"/>
        <v>8.2983078389400333E-2</v>
      </c>
      <c r="BX207" s="18">
        <f t="shared" si="128"/>
        <v>8.5508479105926627E-2</v>
      </c>
      <c r="BY207" s="18">
        <f t="shared" si="129"/>
        <v>7.1137859900717748E-2</v>
      </c>
      <c r="BZ207" s="18">
        <f t="shared" si="130"/>
        <v>9.1016786514083181E-2</v>
      </c>
      <c r="CA207" s="18">
        <f t="shared" si="131"/>
        <v>1.6083333333338778E-4</v>
      </c>
      <c r="CB207" s="18">
        <f t="shared" si="132"/>
        <v>-1.5510602130338391E-2</v>
      </c>
      <c r="CC207" s="18">
        <f t="shared" si="133"/>
        <v>2.1131197538334145E-2</v>
      </c>
      <c r="CD207" s="18">
        <f t="shared" si="134"/>
        <v>-5.971612733808529E-3</v>
      </c>
      <c r="CE207" s="19">
        <v>202</v>
      </c>
      <c r="CF207" s="18">
        <f t="shared" si="135"/>
        <v>-9.7742671460177011E-4</v>
      </c>
      <c r="CG207" s="18">
        <f t="shared" si="135"/>
        <v>-9.7742671460177011E-4</v>
      </c>
      <c r="CH207" s="18">
        <f t="shared" si="135"/>
        <v>-9.7742671460177011E-4</v>
      </c>
      <c r="CI207" s="18">
        <f t="shared" si="135"/>
        <v>0</v>
      </c>
      <c r="CJ207" s="18">
        <f t="shared" si="135"/>
        <v>0</v>
      </c>
      <c r="CK207" s="24">
        <f t="shared" si="135"/>
        <v>-9.7742671460177011E-4</v>
      </c>
      <c r="CL207" s="24">
        <f t="shared" si="135"/>
        <v>0</v>
      </c>
    </row>
    <row r="208" spans="1:90" x14ac:dyDescent="0.2">
      <c r="A208" s="19">
        <v>203</v>
      </c>
      <c r="B208" s="16" cm="1">
        <f t="array" ref="B208">INDEX(asset_mu,1,B$3)+INDEX(asset_rets_norm,$A208,B$3)</f>
        <v>1.5999999999998437E-4</v>
      </c>
      <c r="C208" s="16" cm="1">
        <f t="array" ref="C208">INDEX(asset_mu,1,C$3)+INDEX(asset_rets_norm,$A208,C$3)</f>
        <v>-9.9166666666725654E-5</v>
      </c>
      <c r="D208" s="16" cm="1">
        <f t="array" ref="D208">INDEX(asset_mu,1,D$3)+INDEX(asset_rets_norm,$A208,D$3)</f>
        <v>4.255749999999797E-4</v>
      </c>
      <c r="E208" s="16" cm="1">
        <f t="array" ref="E208">INDEX(asset_mu,1,E$3)+INDEX(asset_rets_norm,$A208,E$3)</f>
        <v>4.1191666666650316E-5</v>
      </c>
      <c r="F208" s="16" cm="1">
        <f t="array" ref="F208">INDEX(asset_mu,1,F$3)+INDEX(asset_rets_norm,$A208,F$3)</f>
        <v>-3.9673015981871434E-4</v>
      </c>
      <c r="G208" s="16" cm="1">
        <f t="array" ref="G208">INDEX(asset_mu,1,G$3)+INDEX(asset_rets_norm,$A208,G$3)</f>
        <v>1.1114970475882948E-4</v>
      </c>
      <c r="H208" s="16" cm="1">
        <f t="array" ref="H208">INDEX(asset_mu,1,H$3)+INDEX(asset_rets_norm,$A208,H$3)</f>
        <v>6.8883986334913557E-4</v>
      </c>
      <c r="I208" s="16" cm="1">
        <f t="array" ref="I208">INDEX(asset_mu,1,I$3)+INDEX(asset_rets_norm,$A208,I$3)</f>
        <v>9.6387400238790078E-5</v>
      </c>
      <c r="J208" s="16" cm="1">
        <f t="array" ref="J208">INDEX(asset_mu,1,J$3)+INDEX(asset_rets_norm,$A208,J$3)</f>
        <v>-2.4550406621517192E-3</v>
      </c>
      <c r="K208" s="16" cm="1">
        <f t="array" ref="K208">INDEX(asset_mu,1,K$3)+INDEX(asset_rets_norm,$A208,K$3)</f>
        <v>1.5694872101752325E-3</v>
      </c>
      <c r="L208" s="16" cm="1">
        <f t="array" ref="L208">INDEX(asset_mu,1,L$3)+INDEX(asset_rets_norm,$A208,L$3)</f>
        <v>8.5524649750800099E-4</v>
      </c>
      <c r="M208" s="16" cm="1">
        <f t="array" ref="M208">INDEX(asset_mu,1,M$3)+INDEX(asset_rets_norm,$A208,M$3)</f>
        <v>2.9797530914953677E-4</v>
      </c>
      <c r="N208" s="16" cm="1">
        <f t="array" ref="N208">INDEX(asset_mu,1,N$3)+INDEX(asset_rets_norm,$A208,N$3)</f>
        <v>-3.6283423754337974E-3</v>
      </c>
      <c r="O208" s="16" cm="1">
        <f t="array" ref="O208">INDEX(asset_mu,1,O$3)+INDEX(asset_rets_norm,$A208,O$3)</f>
        <v>3.8848744740067323E-3</v>
      </c>
      <c r="P208" s="16" cm="1">
        <f t="array" ref="P208">INDEX(asset_mu,1,P$3)+INDEX(asset_rets_norm,$A208,P$3)</f>
        <v>2.9433075372783612E-3</v>
      </c>
      <c r="Q208" s="16" cm="1">
        <f t="array" ref="Q208">INDEX(asset_mu,1,Q$3)+INDEX(asset_rets_norm,$A208,Q$3)</f>
        <v>1.0461385862434375E-4</v>
      </c>
      <c r="R208" s="16" cm="1">
        <f t="array" ref="R208">INDEX(asset_mu,1,R$3)+INDEX(asset_rets_norm,$A208,R$3)</f>
        <v>5.0496306555840049E-4</v>
      </c>
      <c r="S208" s="16" cm="1">
        <f t="array" ref="S208">INDEX(asset_mu,1,S$3)+INDEX(asset_rets_norm,$A208,S$3)</f>
        <v>2.5808678760645087E-2</v>
      </c>
      <c r="T208" s="16" cm="1">
        <f t="array" ref="T208">INDEX(asset_mu,1,T$3)+INDEX(asset_rets_norm,$A208,T$3)</f>
        <v>-7.8602880952800564E-4</v>
      </c>
      <c r="U208" s="16" cm="1">
        <f t="array" ref="U208">INDEX(asset_mu,1,U$3)+INDEX(asset_rets_norm,$A208,U$3)</f>
        <v>3.4814574151998505E-2</v>
      </c>
      <c r="V208" s="16" cm="1">
        <f t="array" ref="V208">INDEX(asset_mu,1,V$3)+INDEX(asset_rets_norm,$A208,V$3)</f>
        <v>1.5999999999998437E-4</v>
      </c>
      <c r="W208" s="16" cm="1">
        <f t="array" ref="W208">INDEX(asset_mu,1,W$3)+INDEX(asset_rets_norm,$A208,W$3)</f>
        <v>-9.325000000000804E-5</v>
      </c>
      <c r="X208" s="16" cm="1">
        <f t="array" ref="X208">INDEX(asset_mu,1,X$3)+INDEX(asset_rets_norm,$A208,X$3)</f>
        <v>4.6341666666660812E-4</v>
      </c>
      <c r="Y208" s="16" cm="1">
        <f t="array" ref="Y208">INDEX(asset_mu,1,Y$3)+INDEX(asset_rets_norm,$A208,Y$3)</f>
        <v>1.7916666666772543E-5</v>
      </c>
      <c r="Z208" s="19">
        <v>203</v>
      </c>
      <c r="AA208" s="16" cm="1">
        <f t="array" ref="AA208">INDEX(fx_mu,1,AA$3)+INDEX(fx_rets_norm,$A208,AA$3)</f>
        <v>0</v>
      </c>
      <c r="AB208" s="16" cm="1">
        <f t="array" ref="AB208">INDEX(fx_mu,1,AB$3)+INDEX(fx_rets_norm,$A208,AB$3)</f>
        <v>-4.0182712524012475E-2</v>
      </c>
      <c r="AC208" s="16" cm="1">
        <f t="array" ref="AC208">INDEX(fx_mu,1,AC$3)+INDEX(fx_rets_norm,$A208,AC$3)</f>
        <v>-2.3435313400180784E-2</v>
      </c>
      <c r="AD208" s="16" cm="1">
        <f t="array" ref="AD208">INDEX(fx_mu,1,AD$3)+INDEX(fx_rets_norm,$A208,AD$3)</f>
        <v>-1.9977543876588653E-2</v>
      </c>
      <c r="AE208" s="19">
        <v>203</v>
      </c>
      <c r="AF208" s="16">
        <f t="shared" si="110"/>
        <v>0</v>
      </c>
      <c r="AG208" s="19">
        <v>203</v>
      </c>
      <c r="AH208" s="18" cm="1">
        <f t="array" ref="AH208">(1+B208)*(1+INDEX(fx_rets,$AG208,INDEX(fx_ix,1,AH$3)))-1</f>
        <v>1.5999999999993797E-4</v>
      </c>
      <c r="AI208" s="18" cm="1">
        <f t="array" ref="AI208">(1+C208)*(1+INDEX(fx_rets,$AG208,INDEX(fx_ix,1,AI$3)))-1</f>
        <v>-4.0277894405020609E-2</v>
      </c>
      <c r="AJ208" s="18" cm="1">
        <f t="array" ref="AJ208">(1+D208)*(1+INDEX(fx_rets,$AG208,INDEX(fx_ix,1,AJ$3)))-1</f>
        <v>-2.3019711883681127E-2</v>
      </c>
      <c r="AK208" s="18" cm="1">
        <f t="array" ref="AK208">(1+E208)*(1+INDEX(fx_rets,$AG208,INDEX(fx_ix,1,AK$3)))-1</f>
        <v>-1.9937175118250106E-2</v>
      </c>
      <c r="AL208" s="18" cm="1">
        <f t="array" ref="AL208">(1+F208)*(1+INDEX(fx_rets,$AG208,INDEX(fx_ix,1,AL$3)))-1</f>
        <v>-3.967301598186701E-4</v>
      </c>
      <c r="AM208" s="18" cm="1">
        <f t="array" ref="AM208">(1+G208)*(1+INDEX(fx_rets,$AG208,INDEX(fx_ix,1,AM$3)))-1</f>
        <v>-4.0076029115887146E-2</v>
      </c>
      <c r="AN208" s="18" cm="1">
        <f t="array" ref="AN208">(1+H208)*(1+INDEX(fx_rets,$AG208,INDEX(fx_ix,1,AN$3)))-1</f>
        <v>-2.2762616714911754E-2</v>
      </c>
      <c r="AO208" s="18" cm="1">
        <f t="array" ref="AO208">(1+I208)*(1+INDEX(fx_rets,$AG208,INDEX(fx_ix,1,AO$3)))-1</f>
        <v>-1.9883082059867219E-2</v>
      </c>
      <c r="AP208" s="18" cm="1">
        <f t="array" ref="AP208">(1+J208)*(1+INDEX(fx_rets,$AG208,INDEX(fx_ix,1,AP$3)))-1</f>
        <v>-2.4550406621517418E-3</v>
      </c>
      <c r="AQ208" s="18" cm="1">
        <f t="array" ref="AQ208">(1+K208)*(1+INDEX(fx_rets,$AG208,INDEX(fx_ix,1,AQ$3)))-1</f>
        <v>-3.8676291567213861E-2</v>
      </c>
      <c r="AR208" s="18" cm="1">
        <f t="array" ref="AR208">(1+L208)*(1+INDEX(fx_rets,$AG208,INDEX(fx_ix,1,AR$3)))-1</f>
        <v>-2.2600109872376262E-2</v>
      </c>
      <c r="AS208" s="18" cm="1">
        <f t="array" ref="AS208">(1+M208)*(1+INDEX(fx_rets,$AG208,INDEX(fx_ix,1,AS$3)))-1</f>
        <v>-1.968552138225188E-2</v>
      </c>
      <c r="AT208" s="18" cm="1">
        <f t="array" ref="AT208">(1+N208)*(1+INDEX(fx_rets,$AG208,INDEX(fx_ix,1,AT$3)))-1</f>
        <v>-3.6283423754337463E-3</v>
      </c>
      <c r="AU208" s="18" cm="1">
        <f t="array" ref="AU208">(1+O208)*(1+INDEX(fx_rets,$AG208,INDEX(fx_ix,1,AU$3)))-1</f>
        <v>-3.6453942844186682E-2</v>
      </c>
      <c r="AV208" s="18" cm="1">
        <f t="array" ref="AV208">(1+P208)*(1+INDEX(fx_rets,$AG208,INDEX(fx_ix,1,AV$3)))-1</f>
        <v>-2.0560983197471572E-2</v>
      </c>
      <c r="AW208" s="18" cm="1">
        <f t="array" ref="AW208">(1+Q208)*(1+INDEX(fx_rets,$AG208,INDEX(fx_ix,1,AW$3)))-1</f>
        <v>-1.9875019945915229E-2</v>
      </c>
      <c r="AX208" s="18" cm="1">
        <f t="array" ref="AX208">(1+R208)*(1+INDEX(fx_rets,$AG208,INDEX(fx_ix,1,AX$3)))-1</f>
        <v>5.0496306555847248E-4</v>
      </c>
      <c r="AY208" s="18" cm="1">
        <f t="array" ref="AY208">(1+S208)*(1+INDEX(fx_rets,$AG208,INDEX(fx_ix,1,AY$3)))-1</f>
        <v>-1.5411096482631059E-2</v>
      </c>
      <c r="AZ208" s="18" cm="1">
        <f t="array" ref="AZ208">(1+T208)*(1+INDEX(fx_rets,$AG208,INDEX(fx_ix,1,AZ$3)))-1</f>
        <v>-2.4202921378216002E-2</v>
      </c>
      <c r="BA208" s="18" cm="1">
        <f t="array" ref="BA208">(1+U208)*(1+INDEX(fx_rets,$AG208,INDEX(fx_ix,1,BA$3)))-1</f>
        <v>1.4141520592743539E-2</v>
      </c>
      <c r="BB208" s="18" cm="1">
        <f t="array" ref="BB208">(1+V208)*(1+INDEX(fx_rets,$AG208,INDEX(fx_ix,1,BB$3)))-1</f>
        <v>1.5999999999993797E-4</v>
      </c>
      <c r="BC208" s="18" cm="1">
        <f t="array" ref="BC208">(1+W208)*(1+INDEX(fx_rets,$AG208,INDEX(fx_ix,1,BC$3)))-1</f>
        <v>-4.027221548606974E-2</v>
      </c>
      <c r="BD208" s="18" cm="1">
        <f t="array" ref="BD208">(1+X208)*(1+INDEX(fx_rets,$AG208,INDEX(fx_ix,1,BD$3)))-1</f>
        <v>-2.2982757048332414E-2</v>
      </c>
      <c r="BE208" s="18" cm="1">
        <f t="array" ref="BE208">(1+Y208)*(1+INDEX(fx_rets,$AG208,INDEX(fx_ix,1,BE$3)))-1</f>
        <v>-1.9959985140916459E-2</v>
      </c>
      <c r="BF208" s="19">
        <v>203</v>
      </c>
      <c r="BG208" s="18">
        <f t="shared" si="111"/>
        <v>1.5999999999993797E-4</v>
      </c>
      <c r="BH208" s="18">
        <f t="shared" si="112"/>
        <v>-4.0277894405020609E-2</v>
      </c>
      <c r="BI208" s="18">
        <f t="shared" si="113"/>
        <v>-2.3019711883681127E-2</v>
      </c>
      <c r="BJ208" s="18">
        <f t="shared" si="114"/>
        <v>-1.9937175118250106E-2</v>
      </c>
      <c r="BK208" s="18">
        <f t="shared" si="115"/>
        <v>-3.967301598186701E-4</v>
      </c>
      <c r="BL208" s="18">
        <f t="shared" si="116"/>
        <v>-4.0076029115887146E-2</v>
      </c>
      <c r="BM208" s="18">
        <f t="shared" si="117"/>
        <v>-2.2762616714911754E-2</v>
      </c>
      <c r="BN208" s="18">
        <f t="shared" si="118"/>
        <v>-1.9883082059867219E-2</v>
      </c>
      <c r="BO208" s="18">
        <f t="shared" si="119"/>
        <v>-2.4550406621517418E-3</v>
      </c>
      <c r="BP208" s="18">
        <f t="shared" si="120"/>
        <v>-3.8676291567213861E-2</v>
      </c>
      <c r="BQ208" s="18">
        <f t="shared" si="121"/>
        <v>-2.2600109872376262E-2</v>
      </c>
      <c r="BR208" s="18">
        <f t="shared" si="122"/>
        <v>-1.968552138225188E-2</v>
      </c>
      <c r="BS208" s="18">
        <f t="shared" si="123"/>
        <v>-3.6283423754337463E-3</v>
      </c>
      <c r="BT208" s="18">
        <f t="shared" si="124"/>
        <v>-3.6453942844186682E-2</v>
      </c>
      <c r="BU208" s="18">
        <f t="shared" si="125"/>
        <v>-2.0560983197471572E-2</v>
      </c>
      <c r="BV208" s="18">
        <f t="shared" si="126"/>
        <v>-1.9875019945915229E-2</v>
      </c>
      <c r="BW208" s="18">
        <f t="shared" si="127"/>
        <v>5.0496306555847248E-4</v>
      </c>
      <c r="BX208" s="18">
        <f t="shared" si="128"/>
        <v>-1.5411096482631059E-2</v>
      </c>
      <c r="BY208" s="18">
        <f t="shared" si="129"/>
        <v>-2.4202921378216002E-2</v>
      </c>
      <c r="BZ208" s="18">
        <f t="shared" si="130"/>
        <v>1.4141520592743539E-2</v>
      </c>
      <c r="CA208" s="18">
        <f t="shared" si="131"/>
        <v>1.5999999999993797E-4</v>
      </c>
      <c r="CB208" s="18">
        <f t="shared" si="132"/>
        <v>-4.027221548606974E-2</v>
      </c>
      <c r="CC208" s="18">
        <f t="shared" si="133"/>
        <v>-2.2982757048332414E-2</v>
      </c>
      <c r="CD208" s="18">
        <f t="shared" si="134"/>
        <v>-1.9959985140916459E-2</v>
      </c>
      <c r="CE208" s="19">
        <v>203</v>
      </c>
      <c r="CF208" s="18">
        <f t="shared" si="135"/>
        <v>-2.4550406621517418E-3</v>
      </c>
      <c r="CG208" s="18">
        <f t="shared" si="135"/>
        <v>-2.4550406621517418E-3</v>
      </c>
      <c r="CH208" s="18">
        <f t="shared" si="135"/>
        <v>-2.4550406621517418E-3</v>
      </c>
      <c r="CI208" s="18">
        <f t="shared" si="135"/>
        <v>0</v>
      </c>
      <c r="CJ208" s="18">
        <f t="shared" si="135"/>
        <v>0</v>
      </c>
      <c r="CK208" s="24">
        <f t="shared" si="135"/>
        <v>-2.4550406621517418E-3</v>
      </c>
      <c r="CL208" s="24">
        <f t="shared" si="135"/>
        <v>0</v>
      </c>
    </row>
    <row r="209" spans="1:90" x14ac:dyDescent="0.2">
      <c r="A209" s="19">
        <v>204</v>
      </c>
      <c r="B209" s="16" cm="1">
        <f t="array" ref="B209">INDEX(asset_mu,1,B$3)+INDEX(asset_rets_norm,$A209,B$3)</f>
        <v>2.0249999999998438E-4</v>
      </c>
      <c r="C209" s="16" cm="1">
        <f t="array" ref="C209">INDEX(asset_mu,1,C$3)+INDEX(asset_rets_norm,$A209,C$3)</f>
        <v>-1.3416666666672553E-4</v>
      </c>
      <c r="D209" s="16" cm="1">
        <f t="array" ref="D209">INDEX(asset_mu,1,D$3)+INDEX(asset_rets_norm,$A209,D$3)</f>
        <v>4.1958333333331284E-4</v>
      </c>
      <c r="E209" s="16" cm="1">
        <f t="array" ref="E209">INDEX(asset_mu,1,E$3)+INDEX(asset_rets_norm,$A209,E$3)</f>
        <v>3.1549999999983636E-5</v>
      </c>
      <c r="F209" s="16" cm="1">
        <f t="array" ref="F209">INDEX(asset_mu,1,F$3)+INDEX(asset_rets_norm,$A209,F$3)</f>
        <v>9.3097095370708828E-5</v>
      </c>
      <c r="G209" s="16" cm="1">
        <f t="array" ref="G209">INDEX(asset_mu,1,G$3)+INDEX(asset_rets_norm,$A209,G$3)</f>
        <v>-4.8622591445208639E-4</v>
      </c>
      <c r="H209" s="16" cm="1">
        <f t="array" ref="H209">INDEX(asset_mu,1,H$3)+INDEX(asset_rets_norm,$A209,H$3)</f>
        <v>9.7673510013842843E-4</v>
      </c>
      <c r="I209" s="16" cm="1">
        <f t="array" ref="I209">INDEX(asset_mu,1,I$3)+INDEX(asset_rets_norm,$A209,I$3)</f>
        <v>9.6378110602537103E-6</v>
      </c>
      <c r="J209" s="16" cm="1">
        <f t="array" ref="J209">INDEX(asset_mu,1,J$3)+INDEX(asset_rets_norm,$A209,J$3)</f>
        <v>-9.3656424874131181E-4</v>
      </c>
      <c r="K209" s="16" cm="1">
        <f t="array" ref="K209">INDEX(asset_mu,1,K$3)+INDEX(asset_rets_norm,$A209,K$3)</f>
        <v>-1.6566498195338536E-3</v>
      </c>
      <c r="L209" s="16" cm="1">
        <f t="array" ref="L209">INDEX(asset_mu,1,L$3)+INDEX(asset_rets_norm,$A209,L$3)</f>
        <v>-6.3785655954419094E-4</v>
      </c>
      <c r="M209" s="16" cm="1">
        <f t="array" ref="M209">INDEX(asset_mu,1,M$3)+INDEX(asset_rets_norm,$A209,M$3)</f>
        <v>4.1087799491534009E-4</v>
      </c>
      <c r="N209" s="16" cm="1">
        <f t="array" ref="N209">INDEX(asset_mu,1,N$3)+INDEX(asset_rets_norm,$A209,N$3)</f>
        <v>-2.1368614808233112E-3</v>
      </c>
      <c r="O209" s="16" cm="1">
        <f t="array" ref="O209">INDEX(asset_mu,1,O$3)+INDEX(asset_rets_norm,$A209,O$3)</f>
        <v>-4.6214212469442304E-3</v>
      </c>
      <c r="P209" s="16" cm="1">
        <f t="array" ref="P209">INDEX(asset_mu,1,P$3)+INDEX(asset_rets_norm,$A209,P$3)</f>
        <v>-3.4203413784814393E-3</v>
      </c>
      <c r="Q209" s="16" cm="1">
        <f t="array" ref="Q209">INDEX(asset_mu,1,Q$3)+INDEX(asset_rets_norm,$A209,Q$3)</f>
        <v>4.0678911664757329E-4</v>
      </c>
      <c r="R209" s="16" cm="1">
        <f t="array" ref="R209">INDEX(asset_mu,1,R$3)+INDEX(asset_rets_norm,$A209,R$3)</f>
        <v>-1.7530198374358836E-2</v>
      </c>
      <c r="S209" s="16" cm="1">
        <f t="array" ref="S209">INDEX(asset_mu,1,S$3)+INDEX(asset_rets_norm,$A209,S$3)</f>
        <v>-6.8140141738795554E-2</v>
      </c>
      <c r="T209" s="16" cm="1">
        <f t="array" ref="T209">INDEX(asset_mu,1,T$3)+INDEX(asset_rets_norm,$A209,T$3)</f>
        <v>-1.7899368951666949E-2</v>
      </c>
      <c r="U209" s="16" cm="1">
        <f t="array" ref="U209">INDEX(asset_mu,1,U$3)+INDEX(asset_rets_norm,$A209,U$3)</f>
        <v>-3.6144376975886135E-2</v>
      </c>
      <c r="V209" s="16" cm="1">
        <f t="array" ref="V209">INDEX(asset_mu,1,V$3)+INDEX(asset_rets_norm,$A209,V$3)</f>
        <v>2.0249999999998438E-4</v>
      </c>
      <c r="W209" s="16" cm="1">
        <f t="array" ref="W209">INDEX(asset_mu,1,W$3)+INDEX(asset_rets_norm,$A209,W$3)</f>
        <v>-6.5550000000000807E-4</v>
      </c>
      <c r="X209" s="16" cm="1">
        <f t="array" ref="X209">INDEX(asset_mu,1,X$3)+INDEX(asset_rets_norm,$A209,X$3)</f>
        <v>2.5824999999994147E-4</v>
      </c>
      <c r="Y209" s="16" cm="1">
        <f t="array" ref="Y209">INDEX(asset_mu,1,Y$3)+INDEX(asset_rets_norm,$A209,Y$3)</f>
        <v>-8.3899999999989398E-4</v>
      </c>
      <c r="Z209" s="19">
        <v>204</v>
      </c>
      <c r="AA209" s="16" cm="1">
        <f t="array" ref="AA209">INDEX(fx_mu,1,AA$3)+INDEX(fx_rets_norm,$A209,AA$3)</f>
        <v>0</v>
      </c>
      <c r="AB209" s="16" cm="1">
        <f t="array" ref="AB209">INDEX(fx_mu,1,AB$3)+INDEX(fx_rets_norm,$A209,AB$3)</f>
        <v>2.7756833615517097E-2</v>
      </c>
      <c r="AC209" s="16" cm="1">
        <f t="array" ref="AC209">INDEX(fx_mu,1,AC$3)+INDEX(fx_rets_norm,$A209,AC$3)</f>
        <v>-2.0415785710061522E-2</v>
      </c>
      <c r="AD209" s="16" cm="1">
        <f t="array" ref="AD209">INDEX(fx_mu,1,AD$3)+INDEX(fx_rets_norm,$A209,AD$3)</f>
        <v>2.4287531789998786E-2</v>
      </c>
      <c r="AE209" s="19">
        <v>204</v>
      </c>
      <c r="AF209" s="16">
        <f t="shared" si="110"/>
        <v>0</v>
      </c>
      <c r="AG209" s="19">
        <v>204</v>
      </c>
      <c r="AH209" s="18" cm="1">
        <f t="array" ref="AH209">(1+B209)*(1+INDEX(fx_rets,$AG209,INDEX(fx_ix,1,AH$3)))-1</f>
        <v>2.0249999999988333E-4</v>
      </c>
      <c r="AI209" s="18" cm="1">
        <f t="array" ref="AI209">(1+C209)*(1+INDEX(fx_rets,$AG209,INDEX(fx_ix,1,AI$3)))-1</f>
        <v>2.761894290700706E-2</v>
      </c>
      <c r="AJ209" s="18" cm="1">
        <f t="array" ref="AJ209">(1+D209)*(1+INDEX(fx_rets,$AG209,INDEX(fx_ix,1,AJ$3)))-1</f>
        <v>-2.0004768500148984E-2</v>
      </c>
      <c r="AK209" s="18" cm="1">
        <f t="array" ref="AK209">(1+E209)*(1+INDEX(fx_rets,$AG209,INDEX(fx_ix,1,AK$3)))-1</f>
        <v>2.4319848061626681E-2</v>
      </c>
      <c r="AL209" s="18" cm="1">
        <f t="array" ref="AL209">(1+F209)*(1+INDEX(fx_rets,$AG209,INDEX(fx_ix,1,AL$3)))-1</f>
        <v>9.309709537075328E-5</v>
      </c>
      <c r="AM209" s="18" cm="1">
        <f t="array" ref="AM209">(1+G209)*(1+INDEX(fx_rets,$AG209,INDEX(fx_ix,1,AM$3)))-1</f>
        <v>2.7257111609258144E-2</v>
      </c>
      <c r="AN209" s="18" cm="1">
        <f t="array" ref="AN209">(1+H209)*(1+INDEX(fx_rets,$AG209,INDEX(fx_ix,1,AN$3)))-1</f>
        <v>-1.9458991424423089E-2</v>
      </c>
      <c r="AO209" s="18" cm="1">
        <f t="array" ref="AO209">(1+I209)*(1+INDEX(fx_rets,$AG209,INDEX(fx_ix,1,AO$3)))-1</f>
        <v>2.4297403679701679E-2</v>
      </c>
      <c r="AP209" s="18" cm="1">
        <f t="array" ref="AP209">(1+J209)*(1+INDEX(fx_rets,$AG209,INDEX(fx_ix,1,AP$3)))-1</f>
        <v>-9.3656424874133393E-4</v>
      </c>
      <c r="AQ209" s="18" cm="1">
        <f t="array" ref="AQ209">(1+K209)*(1+INDEX(fx_rets,$AG209,INDEX(fx_ix,1,AQ$3)))-1</f>
        <v>2.6054200442583442E-2</v>
      </c>
      <c r="AR209" s="18" cm="1">
        <f t="array" ref="AR209">(1+L209)*(1+INDEX(fx_rets,$AG209,INDEX(fx_ix,1,AR$3)))-1</f>
        <v>-2.1040619926772308E-2</v>
      </c>
      <c r="AS209" s="18" cm="1">
        <f t="array" ref="AS209">(1+M209)*(1+INDEX(fx_rets,$AG209,INDEX(fx_ix,1,AS$3)))-1</f>
        <v>2.4708388997277453E-2</v>
      </c>
      <c r="AT209" s="18" cm="1">
        <f t="array" ref="AT209">(1+N209)*(1+INDEX(fx_rets,$AG209,INDEX(fx_ix,1,AT$3)))-1</f>
        <v>-2.13686148082326E-3</v>
      </c>
      <c r="AU209" s="18" cm="1">
        <f t="array" ref="AU209">(1+O209)*(1+INDEX(fx_rets,$AG209,INDEX(fx_ix,1,AU$3)))-1</f>
        <v>2.300713634795426E-2</v>
      </c>
      <c r="AV209" s="18" cm="1">
        <f t="array" ref="AV209">(1+P209)*(1+INDEX(fx_rets,$AG209,INDEX(fx_ix,1,AV$3)))-1</f>
        <v>-2.3766298131904673E-2</v>
      </c>
      <c r="AW209" s="18" cm="1">
        <f t="array" ref="AW209">(1+Q209)*(1+INDEX(fx_rets,$AG209,INDEX(fx_ix,1,AW$3)))-1</f>
        <v>2.4704200810248711E-2</v>
      </c>
      <c r="AX209" s="18" cm="1">
        <f t="array" ref="AX209">(1+R209)*(1+INDEX(fx_rets,$AG209,INDEX(fx_ix,1,AX$3)))-1</f>
        <v>-1.7530198374358874E-2</v>
      </c>
      <c r="AY209" s="18" cm="1">
        <f t="array" ref="AY209">(1+S209)*(1+INDEX(fx_rets,$AG209,INDEX(fx_ix,1,AY$3)))-1</f>
        <v>-4.2274662700059862E-2</v>
      </c>
      <c r="AZ209" s="18" cm="1">
        <f t="array" ref="AZ209">(1+T209)*(1+INDEX(fx_rets,$AG209,INDEX(fx_ix,1,AZ$3)))-1</f>
        <v>-3.7949724980865907E-2</v>
      </c>
      <c r="BA209" s="18" cm="1">
        <f t="array" ref="BA209">(1+U209)*(1+INDEX(fx_rets,$AG209,INDEX(fx_ix,1,BA$3)))-1</f>
        <v>-1.2734702890718763E-2</v>
      </c>
      <c r="BB209" s="18" cm="1">
        <f t="array" ref="BB209">(1+V209)*(1+INDEX(fx_rets,$AG209,INDEX(fx_ix,1,BB$3)))-1</f>
        <v>2.0249999999988333E-4</v>
      </c>
      <c r="BC209" s="18" cm="1">
        <f t="array" ref="BC209">(1+W209)*(1+INDEX(fx_rets,$AG209,INDEX(fx_ix,1,BC$3)))-1</f>
        <v>2.7083139011082169E-2</v>
      </c>
      <c r="BD209" s="18" cm="1">
        <f t="array" ref="BD209">(1+X209)*(1+INDEX(fx_rets,$AG209,INDEX(fx_ix,1,BD$3)))-1</f>
        <v>-2.0162808086721218E-2</v>
      </c>
      <c r="BE209" s="18" cm="1">
        <f t="array" ref="BE209">(1+Y209)*(1+INDEX(fx_rets,$AG209,INDEX(fx_ix,1,BE$3)))-1</f>
        <v>2.3428154550827252E-2</v>
      </c>
      <c r="BF209" s="19">
        <v>204</v>
      </c>
      <c r="BG209" s="18">
        <f t="shared" si="111"/>
        <v>2.0249999999988333E-4</v>
      </c>
      <c r="BH209" s="18">
        <f t="shared" si="112"/>
        <v>2.761894290700706E-2</v>
      </c>
      <c r="BI209" s="18">
        <f t="shared" si="113"/>
        <v>-2.0004768500148984E-2</v>
      </c>
      <c r="BJ209" s="18">
        <f t="shared" si="114"/>
        <v>2.4319848061626681E-2</v>
      </c>
      <c r="BK209" s="18">
        <f t="shared" si="115"/>
        <v>9.309709537075328E-5</v>
      </c>
      <c r="BL209" s="18">
        <f t="shared" si="116"/>
        <v>2.7257111609258144E-2</v>
      </c>
      <c r="BM209" s="18">
        <f t="shared" si="117"/>
        <v>-1.9458991424423089E-2</v>
      </c>
      <c r="BN209" s="18">
        <f t="shared" si="118"/>
        <v>2.4297403679701679E-2</v>
      </c>
      <c r="BO209" s="18">
        <f t="shared" si="119"/>
        <v>-9.3656424874133393E-4</v>
      </c>
      <c r="BP209" s="18">
        <f t="shared" si="120"/>
        <v>2.6054200442583442E-2</v>
      </c>
      <c r="BQ209" s="18">
        <f t="shared" si="121"/>
        <v>-2.1040619926772308E-2</v>
      </c>
      <c r="BR209" s="18">
        <f t="shared" si="122"/>
        <v>2.4708388997277453E-2</v>
      </c>
      <c r="BS209" s="18">
        <f t="shared" si="123"/>
        <v>-2.13686148082326E-3</v>
      </c>
      <c r="BT209" s="18">
        <f t="shared" si="124"/>
        <v>2.300713634795426E-2</v>
      </c>
      <c r="BU209" s="18">
        <f t="shared" si="125"/>
        <v>-2.3766298131904673E-2</v>
      </c>
      <c r="BV209" s="18">
        <f t="shared" si="126"/>
        <v>2.4704200810248711E-2</v>
      </c>
      <c r="BW209" s="18">
        <f t="shared" si="127"/>
        <v>-1.7530198374358874E-2</v>
      </c>
      <c r="BX209" s="18">
        <f t="shared" si="128"/>
        <v>-4.2274662700059862E-2</v>
      </c>
      <c r="BY209" s="18">
        <f t="shared" si="129"/>
        <v>-3.7949724980865907E-2</v>
      </c>
      <c r="BZ209" s="18">
        <f t="shared" si="130"/>
        <v>-1.2734702890718763E-2</v>
      </c>
      <c r="CA209" s="18">
        <f t="shared" si="131"/>
        <v>2.0249999999988333E-4</v>
      </c>
      <c r="CB209" s="18">
        <f t="shared" si="132"/>
        <v>2.7083139011082169E-2</v>
      </c>
      <c r="CC209" s="18">
        <f t="shared" si="133"/>
        <v>-2.0162808086721218E-2</v>
      </c>
      <c r="CD209" s="18">
        <f t="shared" si="134"/>
        <v>2.3428154550827252E-2</v>
      </c>
      <c r="CE209" s="19">
        <v>204</v>
      </c>
      <c r="CF209" s="18">
        <f t="shared" si="135"/>
        <v>-9.3656424874133393E-4</v>
      </c>
      <c r="CG209" s="18">
        <f t="shared" si="135"/>
        <v>-9.3656424874133393E-4</v>
      </c>
      <c r="CH209" s="18">
        <f t="shared" si="135"/>
        <v>-9.3656424874133393E-4</v>
      </c>
      <c r="CI209" s="18">
        <f t="shared" si="135"/>
        <v>0</v>
      </c>
      <c r="CJ209" s="18">
        <f t="shared" si="135"/>
        <v>0</v>
      </c>
      <c r="CK209" s="24">
        <f t="shared" si="135"/>
        <v>-9.3656424874133393E-4</v>
      </c>
      <c r="CL209" s="24">
        <f t="shared" si="135"/>
        <v>0</v>
      </c>
    </row>
    <row r="210" spans="1:90" x14ac:dyDescent="0.2">
      <c r="A210" s="19">
        <v>205</v>
      </c>
      <c r="B210" s="16" cm="1">
        <f t="array" ref="B210">INDEX(asset_mu,1,B$3)+INDEX(asset_rets_norm,$A210,B$3)</f>
        <v>3.5791666666665093E-4</v>
      </c>
      <c r="C210" s="16" cm="1">
        <f t="array" ref="C210">INDEX(asset_mu,1,C$3)+INDEX(asset_rets_norm,$A210,C$3)</f>
        <v>-1.7083333333339236E-4</v>
      </c>
      <c r="D210" s="16" cm="1">
        <f t="array" ref="D210">INDEX(asset_mu,1,D$3)+INDEX(asset_rets_norm,$A210,D$3)</f>
        <v>4.1932499999997952E-4</v>
      </c>
      <c r="E210" s="16" cm="1">
        <f t="array" ref="E210">INDEX(asset_mu,1,E$3)+INDEX(asset_rets_norm,$A210,E$3)</f>
        <v>4.1074999999983638E-5</v>
      </c>
      <c r="F210" s="16" cm="1">
        <f t="array" ref="F210">INDEX(asset_mu,1,F$3)+INDEX(asset_rets_norm,$A210,F$3)</f>
        <v>9.3088429108263422E-4</v>
      </c>
      <c r="G210" s="16" cm="1">
        <f t="array" ref="G210">INDEX(asset_mu,1,G$3)+INDEX(asset_rets_norm,$A210,G$3)</f>
        <v>4.5536491244391186E-17</v>
      </c>
      <c r="H210" s="16" cm="1">
        <f t="array" ref="H210">INDEX(asset_mu,1,H$3)+INDEX(asset_rets_norm,$A210,H$3)</f>
        <v>9.2931620914416761E-6</v>
      </c>
      <c r="I210" s="16" cm="1">
        <f t="array" ref="I210">INDEX(asset_mu,1,I$3)+INDEX(asset_rets_norm,$A210,I$3)</f>
        <v>1.6384120895521234E-4</v>
      </c>
      <c r="J210" s="16" cm="1">
        <f t="array" ref="J210">INDEX(asset_mu,1,J$3)+INDEX(asset_rets_norm,$A210,J$3)</f>
        <v>6.0925064514251396E-3</v>
      </c>
      <c r="K210" s="16" cm="1">
        <f t="array" ref="K210">INDEX(asset_mu,1,K$3)+INDEX(asset_rets_norm,$A210,K$3)</f>
        <v>2.1572185210676359E-3</v>
      </c>
      <c r="L210" s="16" cm="1">
        <f t="array" ref="L210">INDEX(asset_mu,1,L$3)+INDEX(asset_rets_norm,$A210,L$3)</f>
        <v>6.4614722211273519E-3</v>
      </c>
      <c r="M210" s="16" cm="1">
        <f t="array" ref="M210">INDEX(asset_mu,1,M$3)+INDEX(asset_rets_norm,$A210,M$3)</f>
        <v>7.9061529378564852E-4</v>
      </c>
      <c r="N210" s="16" cm="1">
        <f t="array" ref="N210">INDEX(asset_mu,1,N$3)+INDEX(asset_rets_norm,$A210,N$3)</f>
        <v>1.7093167032637916E-2</v>
      </c>
      <c r="O210" s="16" cm="1">
        <f t="array" ref="O210">INDEX(asset_mu,1,O$3)+INDEX(asset_rets_norm,$A210,O$3)</f>
        <v>8.1029465807975487E-3</v>
      </c>
      <c r="P210" s="16" cm="1">
        <f t="array" ref="P210">INDEX(asset_mu,1,P$3)+INDEX(asset_rets_norm,$A210,P$3)</f>
        <v>1.6571940276686313E-2</v>
      </c>
      <c r="Q210" s="16" cm="1">
        <f t="array" ref="Q210">INDEX(asset_mu,1,Q$3)+INDEX(asset_rets_norm,$A210,Q$3)</f>
        <v>3.3381870004339531E-3</v>
      </c>
      <c r="R210" s="16" cm="1">
        <f t="array" ref="R210">INDEX(asset_mu,1,R$3)+INDEX(asset_rets_norm,$A210,R$3)</f>
        <v>-5.0735344481736291E-2</v>
      </c>
      <c r="S210" s="16" cm="1">
        <f t="array" ref="S210">INDEX(asset_mu,1,S$3)+INDEX(asset_rets_norm,$A210,S$3)</f>
        <v>-6.8073033982959483E-2</v>
      </c>
      <c r="T210" s="16" cm="1">
        <f t="array" ref="T210">INDEX(asset_mu,1,T$3)+INDEX(asset_rets_norm,$A210,T$3)</f>
        <v>-2.5396006612926025E-2</v>
      </c>
      <c r="U210" s="16" cm="1">
        <f t="array" ref="U210">INDEX(asset_mu,1,U$3)+INDEX(asset_rets_norm,$A210,U$3)</f>
        <v>-7.9617163443175265E-2</v>
      </c>
      <c r="V210" s="16" cm="1">
        <f t="array" ref="V210">INDEX(asset_mu,1,V$3)+INDEX(asset_rets_norm,$A210,V$3)</f>
        <v>3.5791666666665093E-4</v>
      </c>
      <c r="W210" s="16" cm="1">
        <f t="array" ref="W210">INDEX(asset_mu,1,W$3)+INDEX(asset_rets_norm,$A210,W$3)</f>
        <v>-2.223333333333413E-4</v>
      </c>
      <c r="X210" s="16" cm="1">
        <f t="array" ref="X210">INDEX(asset_mu,1,X$3)+INDEX(asset_rets_norm,$A210,X$3)</f>
        <v>4.4133333333327474E-4</v>
      </c>
      <c r="Y210" s="16" cm="1">
        <f t="array" ref="Y210">INDEX(asset_mu,1,Y$3)+INDEX(asset_rets_norm,$A210,Y$3)</f>
        <v>-1.0541666666656079E-4</v>
      </c>
      <c r="Z210" s="19">
        <v>205</v>
      </c>
      <c r="AA210" s="16" cm="1">
        <f t="array" ref="AA210">INDEX(fx_mu,1,AA$3)+INDEX(fx_rets_norm,$A210,AA$3)</f>
        <v>0</v>
      </c>
      <c r="AB210" s="16" cm="1">
        <f t="array" ref="AB210">INDEX(fx_mu,1,AB$3)+INDEX(fx_rets_norm,$A210,AB$3)</f>
        <v>-2.5301050938026579E-3</v>
      </c>
      <c r="AC210" s="16" cm="1">
        <f t="array" ref="AC210">INDEX(fx_mu,1,AC$3)+INDEX(fx_rets_norm,$A210,AC$3)</f>
        <v>-3.2528959892201274E-2</v>
      </c>
      <c r="AD210" s="16" cm="1">
        <f t="array" ref="AD210">INDEX(fx_mu,1,AD$3)+INDEX(fx_rets_norm,$A210,AD$3)</f>
        <v>-7.3462483028346771E-3</v>
      </c>
      <c r="AE210" s="19">
        <v>205</v>
      </c>
      <c r="AF210" s="16">
        <f t="shared" si="110"/>
        <v>0</v>
      </c>
      <c r="AG210" s="19">
        <v>205</v>
      </c>
      <c r="AH210" s="18" cm="1">
        <f t="array" ref="AH210">(1+B210)*(1+INDEX(fx_rets,$AG210,INDEX(fx_ix,1,AH$3)))-1</f>
        <v>3.5791666666673549E-4</v>
      </c>
      <c r="AI210" s="18" cm="1">
        <f t="array" ref="AI210">(1+C210)*(1+INDEX(fx_rets,$AG210,INDEX(fx_ix,1,AI$3)))-1</f>
        <v>-2.700506200849162E-3</v>
      </c>
      <c r="AJ210" s="18" cm="1">
        <f t="array" ref="AJ210">(1+D210)*(1+INDEX(fx_rets,$AG210,INDEX(fx_ix,1,AJ$3)))-1</f>
        <v>-3.2123275098308146E-2</v>
      </c>
      <c r="AK210" s="18" cm="1">
        <f t="array" ref="AK210">(1+E210)*(1+INDEX(fx_rets,$AG210,INDEX(fx_ix,1,AK$3)))-1</f>
        <v>-7.3054750499838006E-3</v>
      </c>
      <c r="AL210" s="18" cm="1">
        <f t="array" ref="AL210">(1+F210)*(1+INDEX(fx_rets,$AG210,INDEX(fx_ix,1,AL$3)))-1</f>
        <v>9.3088429108267867E-4</v>
      </c>
      <c r="AM210" s="18" cm="1">
        <f t="array" ref="AM210">(1+G210)*(1+INDEX(fx_rets,$AG210,INDEX(fx_ix,1,AM$3)))-1</f>
        <v>-2.5301050938026926E-3</v>
      </c>
      <c r="AN210" s="18" cm="1">
        <f t="array" ref="AN210">(1+H210)*(1+INDEX(fx_rets,$AG210,INDEX(fx_ix,1,AN$3)))-1</f>
        <v>-3.2519969027006823E-2</v>
      </c>
      <c r="AO210" s="18" cm="1">
        <f t="array" ref="AO210">(1+I210)*(1+INDEX(fx_rets,$AG210,INDEX(fx_ix,1,AO$3)))-1</f>
        <v>-7.183610712082622E-3</v>
      </c>
      <c r="AP210" s="18" cm="1">
        <f t="array" ref="AP210">(1+J210)*(1+INDEX(fx_rets,$AG210,INDEX(fx_ix,1,AP$3)))-1</f>
        <v>6.0925064514252281E-3</v>
      </c>
      <c r="AQ210" s="18" cm="1">
        <f t="array" ref="AQ210">(1+K210)*(1+INDEX(fx_rets,$AG210,INDEX(fx_ix,1,AQ$3)))-1</f>
        <v>-3.7834456230367852E-4</v>
      </c>
      <c r="AR210" s="18" cm="1">
        <f t="array" ref="AR210">(1+L210)*(1+INDEX(fx_rets,$AG210,INDEX(fx_ix,1,AR$3)))-1</f>
        <v>-2.6277672641799588E-2</v>
      </c>
      <c r="AS210" s="18" cm="1">
        <f t="array" ref="AS210">(1+M210)*(1+INDEX(fx_rets,$AG210,INDEX(fx_ix,1,AS$3)))-1</f>
        <v>-6.5614410653093147E-3</v>
      </c>
      <c r="AT210" s="18" cm="1">
        <f t="array" ref="AT210">(1+N210)*(1+INDEX(fx_rets,$AG210,INDEX(fx_ix,1,AT$3)))-1</f>
        <v>1.7093167032637968E-2</v>
      </c>
      <c r="AU210" s="18" cm="1">
        <f t="array" ref="AU210">(1+O210)*(1+INDEX(fx_rets,$AG210,INDEX(fx_ix,1,AU$3)))-1</f>
        <v>5.552340180575932E-3</v>
      </c>
      <c r="AV210" s="18" cm="1">
        <f t="array" ref="AV210">(1+P210)*(1+INDEX(fx_rets,$AG210,INDEX(fx_ix,1,AV$3)))-1</f>
        <v>-1.6496087596111209E-2</v>
      </c>
      <c r="AW210" s="18" cm="1">
        <f t="array" ref="AW210">(1+Q210)*(1+INDEX(fx_rets,$AG210,INDEX(fx_ix,1,AW$3)))-1</f>
        <v>-4.0325844529872645E-3</v>
      </c>
      <c r="AX210" s="18" cm="1">
        <f t="array" ref="AX210">(1+R210)*(1+INDEX(fx_rets,$AG210,INDEX(fx_ix,1,AX$3)))-1</f>
        <v>-5.0735344481736333E-2</v>
      </c>
      <c r="AY210" s="18" cm="1">
        <f t="array" ref="AY210">(1+S210)*(1+INDEX(fx_rets,$AG210,INDEX(fx_ix,1,AY$3)))-1</f>
        <v>-7.0430907146731281E-2</v>
      </c>
      <c r="AZ210" s="18" cm="1">
        <f t="array" ref="AZ210">(1+T210)*(1+INDEX(fx_rets,$AG210,INDEX(fx_ix,1,AZ$3)))-1</f>
        <v>-5.7098860824593367E-2</v>
      </c>
      <c r="BA210" s="18" cm="1">
        <f t="array" ref="BA210">(1+U210)*(1+INDEX(fx_rets,$AG210,INDEX(fx_ix,1,BA$3)))-1</f>
        <v>-8.6378524294189019E-2</v>
      </c>
      <c r="BB210" s="18" cm="1">
        <f t="array" ref="BB210">(1+V210)*(1+INDEX(fx_rets,$AG210,INDEX(fx_ix,1,BB$3)))-1</f>
        <v>3.5791666666673549E-4</v>
      </c>
      <c r="BC210" s="18" cm="1">
        <f t="array" ref="BC210">(1+W210)*(1+INDEX(fx_rets,$AG210,INDEX(fx_ix,1,BC$3)))-1</f>
        <v>-2.7518759004367954E-3</v>
      </c>
      <c r="BD210" s="18" cm="1">
        <f t="array" ref="BD210">(1+X210)*(1+INDEX(fx_rets,$AG210,INDEX(fx_ix,1,BD$3)))-1</f>
        <v>-3.2101982673167107E-2</v>
      </c>
      <c r="BE210" s="18" cm="1">
        <f t="array" ref="BE210">(1+Y210)*(1+INDEX(fx_rets,$AG210,INDEX(fx_ix,1,BE$3)))-1</f>
        <v>-7.450890552492595E-3</v>
      </c>
      <c r="BF210" s="19">
        <v>205</v>
      </c>
      <c r="BG210" s="18">
        <f t="shared" si="111"/>
        <v>3.5791666666673549E-4</v>
      </c>
      <c r="BH210" s="18">
        <f t="shared" si="112"/>
        <v>-2.700506200849162E-3</v>
      </c>
      <c r="BI210" s="18">
        <f t="shared" si="113"/>
        <v>-3.2123275098308146E-2</v>
      </c>
      <c r="BJ210" s="18">
        <f t="shared" si="114"/>
        <v>-7.3054750499838006E-3</v>
      </c>
      <c r="BK210" s="18">
        <f t="shared" si="115"/>
        <v>9.3088429108267867E-4</v>
      </c>
      <c r="BL210" s="18">
        <f t="shared" si="116"/>
        <v>-2.5301050938026926E-3</v>
      </c>
      <c r="BM210" s="18">
        <f t="shared" si="117"/>
        <v>-3.2519969027006823E-2</v>
      </c>
      <c r="BN210" s="18">
        <f t="shared" si="118"/>
        <v>-7.183610712082622E-3</v>
      </c>
      <c r="BO210" s="18">
        <f t="shared" si="119"/>
        <v>6.0925064514252281E-3</v>
      </c>
      <c r="BP210" s="18">
        <f t="shared" si="120"/>
        <v>-3.7834456230367852E-4</v>
      </c>
      <c r="BQ210" s="18">
        <f t="shared" si="121"/>
        <v>-2.6277672641799588E-2</v>
      </c>
      <c r="BR210" s="18">
        <f t="shared" si="122"/>
        <v>-6.5614410653093147E-3</v>
      </c>
      <c r="BS210" s="18">
        <f t="shared" si="123"/>
        <v>1.7093167032637968E-2</v>
      </c>
      <c r="BT210" s="18">
        <f t="shared" si="124"/>
        <v>5.552340180575932E-3</v>
      </c>
      <c r="BU210" s="18">
        <f t="shared" si="125"/>
        <v>-1.6496087596111209E-2</v>
      </c>
      <c r="BV210" s="18">
        <f t="shared" si="126"/>
        <v>-4.0325844529872645E-3</v>
      </c>
      <c r="BW210" s="18">
        <f t="shared" si="127"/>
        <v>-5.0735344481736333E-2</v>
      </c>
      <c r="BX210" s="18">
        <f t="shared" si="128"/>
        <v>-7.0430907146731281E-2</v>
      </c>
      <c r="BY210" s="18">
        <f t="shared" si="129"/>
        <v>-5.7098860824593367E-2</v>
      </c>
      <c r="BZ210" s="18">
        <f t="shared" si="130"/>
        <v>-8.6378524294189019E-2</v>
      </c>
      <c r="CA210" s="18">
        <f t="shared" si="131"/>
        <v>3.5791666666673549E-4</v>
      </c>
      <c r="CB210" s="18">
        <f t="shared" si="132"/>
        <v>-2.7518759004367954E-3</v>
      </c>
      <c r="CC210" s="18">
        <f t="shared" si="133"/>
        <v>-3.2101982673167107E-2</v>
      </c>
      <c r="CD210" s="18">
        <f t="shared" si="134"/>
        <v>-7.450890552492595E-3</v>
      </c>
      <c r="CE210" s="19">
        <v>205</v>
      </c>
      <c r="CF210" s="18">
        <f t="shared" si="135"/>
        <v>6.0925064514252281E-3</v>
      </c>
      <c r="CG210" s="18">
        <f t="shared" si="135"/>
        <v>6.0925064514252281E-3</v>
      </c>
      <c r="CH210" s="18">
        <f t="shared" si="135"/>
        <v>6.0925064514252281E-3</v>
      </c>
      <c r="CI210" s="18">
        <f t="shared" si="135"/>
        <v>0</v>
      </c>
      <c r="CJ210" s="18">
        <f t="shared" si="135"/>
        <v>0</v>
      </c>
      <c r="CK210" s="24">
        <f t="shared" si="135"/>
        <v>6.0925064514252281E-3</v>
      </c>
      <c r="CL210" s="24">
        <f t="shared" si="135"/>
        <v>0</v>
      </c>
    </row>
    <row r="211" spans="1:90" x14ac:dyDescent="0.2">
      <c r="A211" s="19">
        <v>206</v>
      </c>
      <c r="B211" s="16" cm="1">
        <f t="array" ref="B211">INDEX(asset_mu,1,B$3)+INDEX(asset_rets_norm,$A211,B$3)</f>
        <v>3.5416666666665108E-4</v>
      </c>
      <c r="C211" s="16" cm="1">
        <f t="array" ref="C211">INDEX(asset_mu,1,C$3)+INDEX(asset_rets_norm,$A211,C$3)</f>
        <v>-1.908333333333922E-4</v>
      </c>
      <c r="D211" s="16" cm="1">
        <f t="array" ref="D211">INDEX(asset_mu,1,D$3)+INDEX(asset_rets_norm,$A211,D$3)</f>
        <v>4.2453333333331293E-4</v>
      </c>
      <c r="E211" s="16" cm="1">
        <f t="array" ref="E211">INDEX(asset_mu,1,E$3)+INDEX(asset_rets_norm,$A211,E$3)</f>
        <v>1.785833333331698E-5</v>
      </c>
      <c r="F211" s="16" cm="1">
        <f t="array" ref="F211">INDEX(asset_mu,1,F$3)+INDEX(asset_rets_norm,$A211,F$3)</f>
        <v>4.4542993778668989E-4</v>
      </c>
      <c r="G211" s="16" cm="1">
        <f t="array" ref="G211">INDEX(asset_mu,1,G$3)+INDEX(asset_rets_norm,$A211,G$3)</f>
        <v>3.4747317507345405E-5</v>
      </c>
      <c r="H211" s="16" cm="1">
        <f t="array" ref="H211">INDEX(asset_mu,1,H$3)+INDEX(asset_rets_norm,$A211,H$3)</f>
        <v>1.8586151458557473E-4</v>
      </c>
      <c r="I211" s="16" cm="1">
        <f t="array" ref="I211">INDEX(asset_mu,1,I$3)+INDEX(asset_rets_norm,$A211,I$3)</f>
        <v>4.0471785383902636E-4</v>
      </c>
      <c r="J211" s="16" cm="1">
        <f t="array" ref="J211">INDEX(asset_mu,1,J$3)+INDEX(asset_rets_norm,$A211,J$3)</f>
        <v>1.1526283550026494E-3</v>
      </c>
      <c r="K211" s="16" cm="1">
        <f t="array" ref="K211">INDEX(asset_mu,1,K$3)+INDEX(asset_rets_norm,$A211,K$3)</f>
        <v>1.1590788173594239E-3</v>
      </c>
      <c r="L211" s="16" cm="1">
        <f t="array" ref="L211">INDEX(asset_mu,1,L$3)+INDEX(asset_rets_norm,$A211,L$3)</f>
        <v>1.9868527288722138E-3</v>
      </c>
      <c r="M211" s="16" cm="1">
        <f t="array" ref="M211">INDEX(asset_mu,1,M$3)+INDEX(asset_rets_norm,$A211,M$3)</f>
        <v>3.0060685650384806E-3</v>
      </c>
      <c r="N211" s="16" cm="1">
        <f t="array" ref="N211">INDEX(asset_mu,1,N$3)+INDEX(asset_rets_norm,$A211,N$3)</f>
        <v>4.1757555601617579E-3</v>
      </c>
      <c r="O211" s="16" cm="1">
        <f t="array" ref="O211">INDEX(asset_mu,1,O$3)+INDEX(asset_rets_norm,$A211,O$3)</f>
        <v>4.834642093059365E-3</v>
      </c>
      <c r="P211" s="16" cm="1">
        <f t="array" ref="P211">INDEX(asset_mu,1,P$3)+INDEX(asset_rets_norm,$A211,P$3)</f>
        <v>9.7053285825402739E-3</v>
      </c>
      <c r="Q211" s="16" cm="1">
        <f t="array" ref="Q211">INDEX(asset_mu,1,Q$3)+INDEX(asset_rets_norm,$A211,Q$3)</f>
        <v>6.7429347784134525E-3</v>
      </c>
      <c r="R211" s="16" cm="1">
        <f t="array" ref="R211">INDEX(asset_mu,1,R$3)+INDEX(asset_rets_norm,$A211,R$3)</f>
        <v>-4.1283552550200504E-3</v>
      </c>
      <c r="S211" s="16" cm="1">
        <f t="array" ref="S211">INDEX(asset_mu,1,S$3)+INDEX(asset_rets_norm,$A211,S$3)</f>
        <v>-3.2623009500540298E-2</v>
      </c>
      <c r="T211" s="16" cm="1">
        <f t="array" ref="T211">INDEX(asset_mu,1,T$3)+INDEX(asset_rets_norm,$A211,T$3)</f>
        <v>2.1861372598330096E-3</v>
      </c>
      <c r="U211" s="16" cm="1">
        <f t="array" ref="U211">INDEX(asset_mu,1,U$3)+INDEX(asset_rets_norm,$A211,U$3)</f>
        <v>-8.5141823122106497E-2</v>
      </c>
      <c r="V211" s="16" cm="1">
        <f t="array" ref="V211">INDEX(asset_mu,1,V$3)+INDEX(asset_rets_norm,$A211,V$3)</f>
        <v>3.5416666666665108E-4</v>
      </c>
      <c r="W211" s="16" cm="1">
        <f t="array" ref="W211">INDEX(asset_mu,1,W$3)+INDEX(asset_rets_norm,$A211,W$3)</f>
        <v>-1.9450000000000803E-4</v>
      </c>
      <c r="X211" s="16" cm="1">
        <f t="array" ref="X211">INDEX(asset_mu,1,X$3)+INDEX(asset_rets_norm,$A211,X$3)</f>
        <v>4.8491666666660815E-4</v>
      </c>
      <c r="Y211" s="16" cm="1">
        <f t="array" ref="Y211">INDEX(asset_mu,1,Y$3)+INDEX(asset_rets_norm,$A211,Y$3)</f>
        <v>-2.2916666666560788E-5</v>
      </c>
      <c r="Z211" s="19">
        <v>206</v>
      </c>
      <c r="AA211" s="16" cm="1">
        <f t="array" ref="AA211">INDEX(fx_mu,1,AA$3)+INDEX(fx_rets_norm,$A211,AA$3)</f>
        <v>0</v>
      </c>
      <c r="AB211" s="16" cm="1">
        <f t="array" ref="AB211">INDEX(fx_mu,1,AB$3)+INDEX(fx_rets_norm,$A211,AB$3)</f>
        <v>3.875279452490922E-3</v>
      </c>
      <c r="AC211" s="16" cm="1">
        <f t="array" ref="AC211">INDEX(fx_mu,1,AC$3)+INDEX(fx_rets_norm,$A211,AC$3)</f>
        <v>-2.2160135953440123E-2</v>
      </c>
      <c r="AD211" s="16" cm="1">
        <f t="array" ref="AD211">INDEX(fx_mu,1,AD$3)+INDEX(fx_rets_norm,$A211,AD$3)</f>
        <v>7.5232741107569195E-2</v>
      </c>
      <c r="AE211" s="19">
        <v>206</v>
      </c>
      <c r="AF211" s="16">
        <f t="shared" si="110"/>
        <v>0</v>
      </c>
      <c r="AG211" s="19">
        <v>206</v>
      </c>
      <c r="AH211" s="18" cm="1">
        <f t="array" ref="AH211">(1+B211)*(1+INDEX(fx_rets,$AG211,INDEX(fx_ix,1,AH$3)))-1</f>
        <v>3.5416666666665542E-4</v>
      </c>
      <c r="AI211" s="18" cm="1">
        <f t="array" ref="AI211">(1+C211)*(1+INDEX(fx_rets,$AG211,INDEX(fx_ix,1,AI$3)))-1</f>
        <v>3.6837065866621721E-3</v>
      </c>
      <c r="AJ211" s="18" cm="1">
        <f t="array" ref="AJ211">(1+D211)*(1+INDEX(fx_rets,$AG211,INDEX(fx_ix,1,AJ$3)))-1</f>
        <v>-2.1745010336490345E-2</v>
      </c>
      <c r="AK211" s="18" cm="1">
        <f t="array" ref="AK211">(1+E211)*(1+INDEX(fx_rets,$AG211,INDEX(fx_ix,1,AK$3)))-1</f>
        <v>7.5251942972270891E-2</v>
      </c>
      <c r="AL211" s="18" cm="1">
        <f t="array" ref="AL211">(1+F211)*(1+INDEX(fx_rets,$AG211,INDEX(fx_ix,1,AL$3)))-1</f>
        <v>4.4542993778673434E-4</v>
      </c>
      <c r="AM211" s="18" cm="1">
        <f t="array" ref="AM211">(1+G211)*(1+INDEX(fx_rets,$AG211,INDEX(fx_ix,1,AM$3)))-1</f>
        <v>3.910161425563885E-3</v>
      </c>
      <c r="AN211" s="18" cm="1">
        <f t="array" ref="AN211">(1+H211)*(1+INDEX(fx_rets,$AG211,INDEX(fx_ix,1,AN$3)))-1</f>
        <v>-2.1978393155286269E-2</v>
      </c>
      <c r="AO211" s="18" cm="1">
        <f t="array" ref="AO211">(1+I211)*(1+INDEX(fx_rets,$AG211,INDEX(fx_ix,1,AO$3)))-1</f>
        <v>7.566790699492798E-2</v>
      </c>
      <c r="AP211" s="18" cm="1">
        <f t="array" ref="AP211">(1+J211)*(1+INDEX(fx_rets,$AG211,INDEX(fx_ix,1,AP$3)))-1</f>
        <v>1.1526283550027383E-3</v>
      </c>
      <c r="AQ211" s="18" cm="1">
        <f t="array" ref="AQ211">(1+K211)*(1+INDEX(fx_rets,$AG211,INDEX(fx_ix,1,AQ$3)))-1</f>
        <v>5.0388500241751455E-3</v>
      </c>
      <c r="AR211" s="18" cm="1">
        <f t="array" ref="AR211">(1+L211)*(1+INDEX(fx_rets,$AG211,INDEX(fx_ix,1,AR$3)))-1</f>
        <v>-2.0217312151159184E-2</v>
      </c>
      <c r="AS211" s="18" cm="1">
        <f t="array" ref="AS211">(1+M211)*(1+INDEX(fx_rets,$AG211,INDEX(fx_ix,1,AS$3)))-1</f>
        <v>7.8464964450712715E-2</v>
      </c>
      <c r="AT211" s="18" cm="1">
        <f t="array" ref="AT211">(1+N211)*(1+INDEX(fx_rets,$AG211,INDEX(fx_ix,1,AT$3)))-1</f>
        <v>4.175755560161809E-3</v>
      </c>
      <c r="AU211" s="18" cm="1">
        <f t="array" ref="AU211">(1+O211)*(1+INDEX(fx_rets,$AG211,INDEX(fx_ix,1,AU$3)))-1</f>
        <v>8.7286571347138242E-3</v>
      </c>
      <c r="AV211" s="18" cm="1">
        <f t="array" ref="AV211">(1+P211)*(1+INDEX(fx_rets,$AG211,INDEX(fx_ix,1,AV$3)))-1</f>
        <v>-1.2669878771761622E-2</v>
      </c>
      <c r="AW211" s="18" cm="1">
        <f t="array" ref="AW211">(1+Q211)*(1+INDEX(fx_rets,$AG211,INDEX(fx_ix,1,AW$3)))-1</f>
        <v>8.2482965352472348E-2</v>
      </c>
      <c r="AX211" s="18" cm="1">
        <f t="array" ref="AX211">(1+R211)*(1+INDEX(fx_rets,$AG211,INDEX(fx_ix,1,AX$3)))-1</f>
        <v>-4.1283552550200886E-3</v>
      </c>
      <c r="AY211" s="18" cm="1">
        <f t="array" ref="AY211">(1+S211)*(1+INDEX(fx_rets,$AG211,INDEX(fx_ix,1,AY$3)))-1</f>
        <v>-2.8874153326445162E-2</v>
      </c>
      <c r="AZ211" s="18" cm="1">
        <f t="array" ref="AZ211">(1+T211)*(1+INDEX(fx_rets,$AG211,INDEX(fx_ix,1,AZ$3)))-1</f>
        <v>-2.0022443792497846E-2</v>
      </c>
      <c r="BA211" s="18" cm="1">
        <f t="array" ref="BA211">(1+U211)*(1+INDEX(fx_rets,$AG211,INDEX(fx_ix,1,BA$3)))-1</f>
        <v>-1.631453475090916E-2</v>
      </c>
      <c r="BB211" s="18" cm="1">
        <f t="array" ref="BB211">(1+V211)*(1+INDEX(fx_rets,$AG211,INDEX(fx_ix,1,BB$3)))-1</f>
        <v>3.5416666666665542E-4</v>
      </c>
      <c r="BC211" s="18" cm="1">
        <f t="array" ref="BC211">(1+W211)*(1+INDEX(fx_rets,$AG211,INDEX(fx_ix,1,BC$3)))-1</f>
        <v>3.6800257106375245E-3</v>
      </c>
      <c r="BD211" s="18" cm="1">
        <f t="array" ref="BD211">(1+X211)*(1+INDEX(fx_rets,$AG211,INDEX(fx_ix,1,BD$3)))-1</f>
        <v>-2.1685965106033045E-2</v>
      </c>
      <c r="BE211" s="18" cm="1">
        <f t="array" ref="BE211">(1+Y211)*(1+INDEX(fx_rets,$AG211,INDEX(fx_ix,1,BE$3)))-1</f>
        <v>7.520810035725245E-2</v>
      </c>
      <c r="BF211" s="19">
        <v>206</v>
      </c>
      <c r="BG211" s="18">
        <f t="shared" si="111"/>
        <v>3.5416666666665542E-4</v>
      </c>
      <c r="BH211" s="18">
        <f t="shared" si="112"/>
        <v>3.6837065866621721E-3</v>
      </c>
      <c r="BI211" s="18">
        <f t="shared" si="113"/>
        <v>-2.1745010336490345E-2</v>
      </c>
      <c r="BJ211" s="18">
        <f t="shared" si="114"/>
        <v>7.5251942972270891E-2</v>
      </c>
      <c r="BK211" s="18">
        <f t="shared" si="115"/>
        <v>4.4542993778673434E-4</v>
      </c>
      <c r="BL211" s="18">
        <f t="shared" si="116"/>
        <v>3.910161425563885E-3</v>
      </c>
      <c r="BM211" s="18">
        <f t="shared" si="117"/>
        <v>-2.1978393155286269E-2</v>
      </c>
      <c r="BN211" s="18">
        <f t="shared" si="118"/>
        <v>7.566790699492798E-2</v>
      </c>
      <c r="BO211" s="18">
        <f t="shared" si="119"/>
        <v>1.1526283550027383E-3</v>
      </c>
      <c r="BP211" s="18">
        <f t="shared" si="120"/>
        <v>5.0388500241751455E-3</v>
      </c>
      <c r="BQ211" s="18">
        <f t="shared" si="121"/>
        <v>-2.0217312151159184E-2</v>
      </c>
      <c r="BR211" s="18">
        <f t="shared" si="122"/>
        <v>7.8464964450712715E-2</v>
      </c>
      <c r="BS211" s="18">
        <f t="shared" si="123"/>
        <v>4.175755560161809E-3</v>
      </c>
      <c r="BT211" s="18">
        <f t="shared" si="124"/>
        <v>8.7286571347138242E-3</v>
      </c>
      <c r="BU211" s="18">
        <f t="shared" si="125"/>
        <v>-1.2669878771761622E-2</v>
      </c>
      <c r="BV211" s="18">
        <f t="shared" si="126"/>
        <v>8.2482965352472348E-2</v>
      </c>
      <c r="BW211" s="18">
        <f t="shared" si="127"/>
        <v>-4.1283552550200886E-3</v>
      </c>
      <c r="BX211" s="18">
        <f t="shared" si="128"/>
        <v>-2.8874153326445162E-2</v>
      </c>
      <c r="BY211" s="18">
        <f t="shared" si="129"/>
        <v>-2.0022443792497846E-2</v>
      </c>
      <c r="BZ211" s="18">
        <f t="shared" si="130"/>
        <v>-1.631453475090916E-2</v>
      </c>
      <c r="CA211" s="18">
        <f t="shared" si="131"/>
        <v>3.5416666666665542E-4</v>
      </c>
      <c r="CB211" s="18">
        <f t="shared" si="132"/>
        <v>3.6800257106375245E-3</v>
      </c>
      <c r="CC211" s="18">
        <f t="shared" si="133"/>
        <v>-2.1685965106033045E-2</v>
      </c>
      <c r="CD211" s="18">
        <f t="shared" si="134"/>
        <v>7.520810035725245E-2</v>
      </c>
      <c r="CE211" s="19">
        <v>206</v>
      </c>
      <c r="CF211" s="18">
        <f t="shared" si="135"/>
        <v>1.1526283550027383E-3</v>
      </c>
      <c r="CG211" s="18">
        <f t="shared" si="135"/>
        <v>1.1526283550027383E-3</v>
      </c>
      <c r="CH211" s="18">
        <f t="shared" si="135"/>
        <v>1.1526283550027383E-3</v>
      </c>
      <c r="CI211" s="18">
        <f t="shared" si="135"/>
        <v>0</v>
      </c>
      <c r="CJ211" s="18">
        <f t="shared" si="135"/>
        <v>0</v>
      </c>
      <c r="CK211" s="24">
        <f t="shared" si="135"/>
        <v>1.1526283550027383E-3</v>
      </c>
      <c r="CL211" s="24">
        <f t="shared" si="135"/>
        <v>0</v>
      </c>
    </row>
    <row r="212" spans="1:90" x14ac:dyDescent="0.2">
      <c r="A212" s="19">
        <v>207</v>
      </c>
      <c r="B212" s="16" cm="1">
        <f t="array" ref="B212">INDEX(asset_mu,1,B$3)+INDEX(asset_rets_norm,$A212,B$3)</f>
        <v>3.670833333333178E-4</v>
      </c>
      <c r="C212" s="16" cm="1">
        <f t="array" ref="C212">INDEX(asset_mu,1,C$3)+INDEX(asset_rets_norm,$A212,C$3)</f>
        <v>-2.2083333333339228E-4</v>
      </c>
      <c r="D212" s="16" cm="1">
        <f t="array" ref="D212">INDEX(asset_mu,1,D$3)+INDEX(asset_rets_norm,$A212,D$3)</f>
        <v>4.2323333333331306E-4</v>
      </c>
      <c r="E212" s="16" cm="1">
        <f t="array" ref="E212">INDEX(asset_mu,1,E$3)+INDEX(asset_rets_norm,$A212,E$3)</f>
        <v>-4.4166666666683009E-5</v>
      </c>
      <c r="F212" s="16" cm="1">
        <f t="array" ref="F212">INDEX(asset_mu,1,F$3)+INDEX(asset_rets_norm,$A212,F$3)</f>
        <v>8.9535589173523884E-4</v>
      </c>
      <c r="G212" s="16" cm="1">
        <f t="array" ref="G212">INDEX(asset_mu,1,G$3)+INDEX(asset_rets_norm,$A212,G$3)</f>
        <v>-9.5899264077388023E-4</v>
      </c>
      <c r="H212" s="16" cm="1">
        <f t="array" ref="H212">INDEX(asset_mu,1,H$3)+INDEX(asset_rets_norm,$A212,H$3)</f>
        <v>-1.3007888355140765E-4</v>
      </c>
      <c r="I212" s="16" cm="1">
        <f t="array" ref="I212">INDEX(asset_mu,1,I$3)+INDEX(asset_rets_norm,$A212,I$3)</f>
        <v>-5.3940549808326166E-4</v>
      </c>
      <c r="J212" s="16" cm="1">
        <f t="array" ref="J212">INDEX(asset_mu,1,J$3)+INDEX(asset_rets_norm,$A212,J$3)</f>
        <v>1.7450488010436692E-3</v>
      </c>
      <c r="K212" s="16" cm="1">
        <f t="array" ref="K212">INDEX(asset_mu,1,K$3)+INDEX(asset_rets_norm,$A212,K$3)</f>
        <v>-1.8789500654785712E-3</v>
      </c>
      <c r="L212" s="16" cm="1">
        <f t="array" ref="L212">INDEX(asset_mu,1,L$3)+INDEX(asset_rets_norm,$A212,L$3)</f>
        <v>-1.1124758149261382E-3</v>
      </c>
      <c r="M212" s="16" cm="1">
        <f t="array" ref="M212">INDEX(asset_mu,1,M$3)+INDEX(asset_rets_norm,$A212,M$3)</f>
        <v>-8.4388185653994931E-4</v>
      </c>
      <c r="N212" s="16" cm="1">
        <f t="array" ref="N212">INDEX(asset_mu,1,N$3)+INDEX(asset_rets_norm,$A212,N$3)</f>
        <v>3.1085229013287407E-3</v>
      </c>
      <c r="O212" s="16" cm="1">
        <f t="array" ref="O212">INDEX(asset_mu,1,O$3)+INDEX(asset_rets_norm,$A212,O$3)</f>
        <v>-3.3285160052256854E-3</v>
      </c>
      <c r="P212" s="16" cm="1">
        <f t="array" ref="P212">INDEX(asset_mu,1,P$3)+INDEX(asset_rets_norm,$A212,P$3)</f>
        <v>-2.9947120720251515E-3</v>
      </c>
      <c r="Q212" s="16" cm="1">
        <f t="array" ref="Q212">INDEX(asset_mu,1,Q$3)+INDEX(asset_rets_norm,$A212,Q$3)</f>
        <v>-1.6562321485395193E-3</v>
      </c>
      <c r="R212" s="16" cm="1">
        <f t="array" ref="R212">INDEX(asset_mu,1,R$3)+INDEX(asset_rets_norm,$A212,R$3)</f>
        <v>6.5991108718941024E-2</v>
      </c>
      <c r="S212" s="16" cm="1">
        <f t="array" ref="S212">INDEX(asset_mu,1,S$3)+INDEX(asset_rets_norm,$A212,S$3)</f>
        <v>2.0089960112025695E-2</v>
      </c>
      <c r="T212" s="16" cm="1">
        <f t="array" ref="T212">INDEX(asset_mu,1,T$3)+INDEX(asset_rets_norm,$A212,T$3)</f>
        <v>1.2761825723418706E-2</v>
      </c>
      <c r="U212" s="16" cm="1">
        <f t="array" ref="U212">INDEX(asset_mu,1,U$3)+INDEX(asset_rets_norm,$A212,U$3)</f>
        <v>4.5667995277897548E-2</v>
      </c>
      <c r="V212" s="16" cm="1">
        <f t="array" ref="V212">INDEX(asset_mu,1,V$3)+INDEX(asset_rets_norm,$A212,V$3)</f>
        <v>3.670833333333178E-4</v>
      </c>
      <c r="W212" s="16" cm="1">
        <f t="array" ref="W212">INDEX(asset_mu,1,W$3)+INDEX(asset_rets_norm,$A212,W$3)</f>
        <v>-3.524166666666747E-4</v>
      </c>
      <c r="X212" s="16" cm="1">
        <f t="array" ref="X212">INDEX(asset_mu,1,X$3)+INDEX(asset_rets_norm,$A212,X$3)</f>
        <v>4.3583333333327488E-4</v>
      </c>
      <c r="Y212" s="16" cm="1">
        <f t="array" ref="Y212">INDEX(asset_mu,1,Y$3)+INDEX(asset_rets_norm,$A212,Y$3)</f>
        <v>-5.0183333333322737E-4</v>
      </c>
      <c r="Z212" s="19">
        <v>207</v>
      </c>
      <c r="AA212" s="16" cm="1">
        <f t="array" ref="AA212">INDEX(fx_mu,1,AA$3)+INDEX(fx_rets_norm,$A212,AA$3)</f>
        <v>0</v>
      </c>
      <c r="AB212" s="16" cm="1">
        <f t="array" ref="AB212">INDEX(fx_mu,1,AB$3)+INDEX(fx_rets_norm,$A212,AB$3)</f>
        <v>4.6620797963204209E-2</v>
      </c>
      <c r="AC212" s="16" cm="1">
        <f t="array" ref="AC212">INDEX(fx_mu,1,AC$3)+INDEX(fx_rets_norm,$A212,AC$3)</f>
        <v>3.2687182575126046E-2</v>
      </c>
      <c r="AD212" s="16" cm="1">
        <f t="array" ref="AD212">INDEX(fx_mu,1,AD$3)+INDEX(fx_rets_norm,$A212,AD$3)</f>
        <v>1.3142738114920967E-3</v>
      </c>
      <c r="AE212" s="19">
        <v>207</v>
      </c>
      <c r="AF212" s="16">
        <f t="shared" si="110"/>
        <v>0</v>
      </c>
      <c r="AG212" s="19">
        <v>207</v>
      </c>
      <c r="AH212" s="18" cm="1">
        <f t="array" ref="AH212">(1+B212)*(1+INDEX(fx_rets,$AG212,INDEX(fx_ix,1,AH$3)))-1</f>
        <v>3.6708333333335119E-4</v>
      </c>
      <c r="AI212" s="18" cm="1">
        <f t="array" ref="AI212">(1+C212)*(1+INDEX(fx_rets,$AG212,INDEX(fx_ix,1,AI$3)))-1</f>
        <v>4.638966920365406E-2</v>
      </c>
      <c r="AJ212" s="18" cm="1">
        <f t="array" ref="AJ212">(1+D212)*(1+INDEX(fx_rets,$AG212,INDEX(fx_ix,1,AJ$3)))-1</f>
        <v>3.3124250213697914E-2</v>
      </c>
      <c r="AK212" s="18" cm="1">
        <f t="array" ref="AK212">(1+E212)*(1+INDEX(fx_rets,$AG212,INDEX(fx_ix,1,AK$3)))-1</f>
        <v>1.2700490977322065E-3</v>
      </c>
      <c r="AL212" s="18" cm="1">
        <f t="array" ref="AL212">(1+F212)*(1+INDEX(fx_rets,$AG212,INDEX(fx_ix,1,AL$3)))-1</f>
        <v>8.9535589173528329E-4</v>
      </c>
      <c r="AM212" s="18" cm="1">
        <f t="array" ref="AM212">(1+G212)*(1+INDEX(fx_rets,$AG212,INDEX(fx_ix,1,AM$3)))-1</f>
        <v>4.5617096320276662E-2</v>
      </c>
      <c r="AN212" s="18" cm="1">
        <f t="array" ref="AN212">(1+H212)*(1+INDEX(fx_rets,$AG212,INDEX(fx_ix,1,AN$3)))-1</f>
        <v>3.2552851779358738E-2</v>
      </c>
      <c r="AO212" s="18" cm="1">
        <f t="array" ref="AO212">(1+I212)*(1+INDEX(fx_rets,$AG212,INDEX(fx_ix,1,AO$3)))-1</f>
        <v>7.7415938688907282E-4</v>
      </c>
      <c r="AP212" s="18" cm="1">
        <f t="array" ref="AP212">(1+J212)*(1+INDEX(fx_rets,$AG212,INDEX(fx_ix,1,AP$3)))-1</f>
        <v>1.7450488010437581E-3</v>
      </c>
      <c r="AQ212" s="18" cm="1">
        <f t="array" ref="AQ212">(1+K212)*(1+INDEX(fx_rets,$AG212,INDEX(fx_ix,1,AQ$3)))-1</f>
        <v>4.4654249746340025E-2</v>
      </c>
      <c r="AR212" s="18" cm="1">
        <f t="array" ref="AR212">(1+L212)*(1+INDEX(fx_rets,$AG212,INDEX(fx_ix,1,AR$3)))-1</f>
        <v>3.1538343060127039E-2</v>
      </c>
      <c r="AS212" s="18" cm="1">
        <f t="array" ref="AS212">(1+M212)*(1+INDEX(fx_rets,$AG212,INDEX(fx_ix,1,AS$3)))-1</f>
        <v>4.6928286312830636E-4</v>
      </c>
      <c r="AT212" s="18" cm="1">
        <f t="array" ref="AT212">(1+N212)*(1+INDEX(fx_rets,$AG212,INDEX(fx_ix,1,AT$3)))-1</f>
        <v>3.1085229013287918E-3</v>
      </c>
      <c r="AU212" s="18" cm="1">
        <f t="array" ref="AU212">(1+O212)*(1+INDEX(fx_rets,$AG212,INDEX(fx_ix,1,AU$3)))-1</f>
        <v>4.3137103885781736E-2</v>
      </c>
      <c r="AV212" s="18" cm="1">
        <f t="array" ref="AV212">(1+P212)*(1+INDEX(fx_rets,$AG212,INDEX(fx_ix,1,AV$3)))-1</f>
        <v>2.959458180284269E-2</v>
      </c>
      <c r="AW212" s="18" cm="1">
        <f t="array" ref="AW212">(1+Q212)*(1+INDEX(fx_rets,$AG212,INDEX(fx_ix,1,AW$3)))-1</f>
        <v>-3.4413507958586109E-4</v>
      </c>
      <c r="AX212" s="18" cm="1">
        <f t="array" ref="AX212">(1+R212)*(1+INDEX(fx_rets,$AG212,INDEX(fx_ix,1,AX$3)))-1</f>
        <v>6.5991108718941094E-2</v>
      </c>
      <c r="AY212" s="18" cm="1">
        <f t="array" ref="AY212">(1+S212)*(1+INDEX(fx_rets,$AG212,INDEX(fx_ix,1,AY$3)))-1</f>
        <v>6.7647368046701573E-2</v>
      </c>
      <c r="AZ212" s="18" cm="1">
        <f t="array" ref="AZ212">(1+T212)*(1+INDEX(fx_rets,$AG212,INDEX(fx_ix,1,AZ$3)))-1</f>
        <v>4.5866156425958149E-2</v>
      </c>
      <c r="BA212" s="18" cm="1">
        <f t="array" ref="BA212">(1+U212)*(1+INDEX(fx_rets,$AG212,INDEX(fx_ix,1,BA$3)))-1</f>
        <v>4.7042289339606747E-2</v>
      </c>
      <c r="BB212" s="18" cm="1">
        <f t="array" ref="BB212">(1+V212)*(1+INDEX(fx_rets,$AG212,INDEX(fx_ix,1,BB$3)))-1</f>
        <v>3.6708333333335119E-4</v>
      </c>
      <c r="BC212" s="18" cm="1">
        <f t="array" ref="BC212">(1+W212)*(1+INDEX(fx_rets,$AG212,INDEX(fx_ix,1,BC$3)))-1</f>
        <v>4.6251951350322118E-2</v>
      </c>
      <c r="BD212" s="18" cm="1">
        <f t="array" ref="BD212">(1+X212)*(1+INDEX(fx_rets,$AG212,INDEX(fx_ix,1,BD$3)))-1</f>
        <v>3.3137262072198137E-2</v>
      </c>
      <c r="BE212" s="18" cm="1">
        <f t="array" ref="BE212">(1+Y212)*(1+INDEX(fx_rets,$AG212,INDEX(fx_ix,1,BE$3)))-1</f>
        <v>8.117809317511604E-4</v>
      </c>
      <c r="BF212" s="19">
        <v>207</v>
      </c>
      <c r="BG212" s="18">
        <f t="shared" si="111"/>
        <v>3.6708333333335119E-4</v>
      </c>
      <c r="BH212" s="18">
        <f t="shared" si="112"/>
        <v>4.638966920365406E-2</v>
      </c>
      <c r="BI212" s="18">
        <f t="shared" si="113"/>
        <v>3.3124250213697914E-2</v>
      </c>
      <c r="BJ212" s="18">
        <f t="shared" si="114"/>
        <v>1.2700490977322065E-3</v>
      </c>
      <c r="BK212" s="18">
        <f t="shared" si="115"/>
        <v>8.9535589173528329E-4</v>
      </c>
      <c r="BL212" s="18">
        <f t="shared" si="116"/>
        <v>4.5617096320276662E-2</v>
      </c>
      <c r="BM212" s="18">
        <f t="shared" si="117"/>
        <v>3.2552851779358738E-2</v>
      </c>
      <c r="BN212" s="18">
        <f t="shared" si="118"/>
        <v>7.7415938688907282E-4</v>
      </c>
      <c r="BO212" s="18">
        <f t="shared" si="119"/>
        <v>1.7450488010437581E-3</v>
      </c>
      <c r="BP212" s="18">
        <f t="shared" si="120"/>
        <v>4.4654249746340025E-2</v>
      </c>
      <c r="BQ212" s="18">
        <f t="shared" si="121"/>
        <v>3.1538343060127039E-2</v>
      </c>
      <c r="BR212" s="18">
        <f t="shared" si="122"/>
        <v>4.6928286312830636E-4</v>
      </c>
      <c r="BS212" s="18">
        <f t="shared" si="123"/>
        <v>3.1085229013287918E-3</v>
      </c>
      <c r="BT212" s="18">
        <f t="shared" si="124"/>
        <v>4.3137103885781736E-2</v>
      </c>
      <c r="BU212" s="18">
        <f t="shared" si="125"/>
        <v>2.959458180284269E-2</v>
      </c>
      <c r="BV212" s="18">
        <f t="shared" si="126"/>
        <v>-3.4413507958586109E-4</v>
      </c>
      <c r="BW212" s="18">
        <f t="shared" si="127"/>
        <v>6.5991108718941094E-2</v>
      </c>
      <c r="BX212" s="18">
        <f t="shared" si="128"/>
        <v>6.7647368046701573E-2</v>
      </c>
      <c r="BY212" s="18">
        <f t="shared" si="129"/>
        <v>4.5866156425958149E-2</v>
      </c>
      <c r="BZ212" s="18">
        <f t="shared" si="130"/>
        <v>4.7042289339606747E-2</v>
      </c>
      <c r="CA212" s="18">
        <f t="shared" si="131"/>
        <v>3.6708333333335119E-4</v>
      </c>
      <c r="CB212" s="18">
        <f t="shared" si="132"/>
        <v>4.6251951350322118E-2</v>
      </c>
      <c r="CC212" s="18">
        <f t="shared" si="133"/>
        <v>3.3137262072198137E-2</v>
      </c>
      <c r="CD212" s="18">
        <f t="shared" si="134"/>
        <v>8.117809317511604E-4</v>
      </c>
      <c r="CE212" s="19">
        <v>207</v>
      </c>
      <c r="CF212" s="18">
        <f t="shared" si="135"/>
        <v>1.7450488010437581E-3</v>
      </c>
      <c r="CG212" s="18">
        <f t="shared" si="135"/>
        <v>1.7450488010437581E-3</v>
      </c>
      <c r="CH212" s="18">
        <f t="shared" si="135"/>
        <v>1.7450488010437581E-3</v>
      </c>
      <c r="CI212" s="18">
        <f t="shared" si="135"/>
        <v>0</v>
      </c>
      <c r="CJ212" s="18">
        <f t="shared" si="135"/>
        <v>0</v>
      </c>
      <c r="CK212" s="24">
        <f t="shared" si="135"/>
        <v>1.7450488010437581E-3</v>
      </c>
      <c r="CL212" s="24">
        <f t="shared" si="135"/>
        <v>0</v>
      </c>
    </row>
    <row r="213" spans="1:90" x14ac:dyDescent="0.2">
      <c r="A213" s="19">
        <v>208</v>
      </c>
      <c r="B213" s="16" cm="1">
        <f t="array" ref="B213">INDEX(asset_mu,1,B$3)+INDEX(asset_rets_norm,$A213,B$3)</f>
        <v>3.643749999999845E-4</v>
      </c>
      <c r="C213" s="16" cm="1">
        <f t="array" ref="C213">INDEX(asset_mu,1,C$3)+INDEX(asset_rets_norm,$A213,C$3)</f>
        <v>-2.7833333333339232E-4</v>
      </c>
      <c r="D213" s="16" cm="1">
        <f t="array" ref="D213">INDEX(asset_mu,1,D$3)+INDEX(asset_rets_norm,$A213,D$3)</f>
        <v>4.2578333333331288E-4</v>
      </c>
      <c r="E213" s="16" cm="1">
        <f t="array" ref="E213">INDEX(asset_mu,1,E$3)+INDEX(asset_rets_norm,$A213,E$3)</f>
        <v>-5.2616666666683025E-5</v>
      </c>
      <c r="F213" s="16" cm="1">
        <f t="array" ref="F213">INDEX(asset_mu,1,F$3)+INDEX(asset_rets_norm,$A213,F$3)</f>
        <v>5.6215201568150515E-4</v>
      </c>
      <c r="G213" s="16" cm="1">
        <f t="array" ref="G213">INDEX(asset_mu,1,G$3)+INDEX(asset_rets_norm,$A213,G$3)</f>
        <v>-6.9558926844969209E-5</v>
      </c>
      <c r="H213" s="16" cm="1">
        <f t="array" ref="H213">INDEX(asset_mu,1,H$3)+INDEX(asset_rets_norm,$A213,H$3)</f>
        <v>6.5047903134354346E-5</v>
      </c>
      <c r="I213" s="16" cm="1">
        <f t="array" ref="I213">INDEX(asset_mu,1,I$3)+INDEX(asset_rets_norm,$A213,I$3)</f>
        <v>2.1202366955144788E-4</v>
      </c>
      <c r="J213" s="16" cm="1">
        <f t="array" ref="J213">INDEX(asset_mu,1,J$3)+INDEX(asset_rets_norm,$A213,J$3)</f>
        <v>3.6216580311778648E-4</v>
      </c>
      <c r="K213" s="16" cm="1">
        <f t="array" ref="K213">INDEX(asset_mu,1,K$3)+INDEX(asset_rets_norm,$A213,K$3)</f>
        <v>-4.2647977616595855E-4</v>
      </c>
      <c r="L213" s="16" cm="1">
        <f t="array" ref="L213">INDEX(asset_mu,1,L$3)+INDEX(asset_rets_norm,$A213,L$3)</f>
        <v>-1.9655561124130132E-3</v>
      </c>
      <c r="M213" s="16" cm="1">
        <f t="array" ref="M213">INDEX(asset_mu,1,M$3)+INDEX(asset_rets_norm,$A213,M$3)</f>
        <v>4.2485667485669113E-4</v>
      </c>
      <c r="N213" s="16" cm="1">
        <f t="array" ref="N213">INDEX(asset_mu,1,N$3)+INDEX(asset_rets_norm,$A213,N$3)</f>
        <v>-6.4414843728282777E-4</v>
      </c>
      <c r="O213" s="16" cm="1">
        <f t="array" ref="O213">INDEX(asset_mu,1,O$3)+INDEX(asset_rets_norm,$A213,O$3)</f>
        <v>-1.4281452013923676E-3</v>
      </c>
      <c r="P213" s="16" cm="1">
        <f t="array" ref="P213">INDEX(asset_mu,1,P$3)+INDEX(asset_rets_norm,$A213,P$3)</f>
        <v>-4.581159623887809E-3</v>
      </c>
      <c r="Q213" s="16" cm="1">
        <f t="array" ref="Q213">INDEX(asset_mu,1,Q$3)+INDEX(asset_rets_norm,$A213,Q$3)</f>
        <v>2.7649663403770048E-4</v>
      </c>
      <c r="R213" s="16" cm="1">
        <f t="array" ref="R213">INDEX(asset_mu,1,R$3)+INDEX(asset_rets_norm,$A213,R$3)</f>
        <v>2.699369823375858E-3</v>
      </c>
      <c r="S213" s="16" cm="1">
        <f t="array" ref="S213">INDEX(asset_mu,1,S$3)+INDEX(asset_rets_norm,$A213,S$3)</f>
        <v>7.7472686551767322E-3</v>
      </c>
      <c r="T213" s="16" cm="1">
        <f t="array" ref="T213">INDEX(asset_mu,1,T$3)+INDEX(asset_rets_norm,$A213,T$3)</f>
        <v>1.0848758684351244E-2</v>
      </c>
      <c r="U213" s="16" cm="1">
        <f t="array" ref="U213">INDEX(asset_mu,1,U$3)+INDEX(asset_rets_norm,$A213,U$3)</f>
        <v>-5.5266915572654892E-3</v>
      </c>
      <c r="V213" s="16" cm="1">
        <f t="array" ref="V213">INDEX(asset_mu,1,V$3)+INDEX(asset_rets_norm,$A213,V$3)</f>
        <v>3.643749999999845E-4</v>
      </c>
      <c r="W213" s="16" cm="1">
        <f t="array" ref="W213">INDEX(asset_mu,1,W$3)+INDEX(asset_rets_norm,$A213,W$3)</f>
        <v>-3.6708333333334143E-4</v>
      </c>
      <c r="X213" s="16" cm="1">
        <f t="array" ref="X213">INDEX(asset_mu,1,X$3)+INDEX(asset_rets_norm,$A213,X$3)</f>
        <v>4.4391666666660813E-4</v>
      </c>
      <c r="Y213" s="16" cm="1">
        <f t="array" ref="Y213">INDEX(asset_mu,1,Y$3)+INDEX(asset_rets_norm,$A213,Y$3)</f>
        <v>-3.3883333333322748E-4</v>
      </c>
      <c r="Z213" s="19">
        <v>208</v>
      </c>
      <c r="AA213" s="16" cm="1">
        <f t="array" ref="AA213">INDEX(fx_mu,1,AA$3)+INDEX(fx_rets_norm,$A213,AA$3)</f>
        <v>0</v>
      </c>
      <c r="AB213" s="16" cm="1">
        <f t="array" ref="AB213">INDEX(fx_mu,1,AB$3)+INDEX(fx_rets_norm,$A213,AB$3)</f>
        <v>6.1444016816826555E-3</v>
      </c>
      <c r="AC213" s="16" cm="1">
        <f t="array" ref="AC213">INDEX(fx_mu,1,AC$3)+INDEX(fx_rets_norm,$A213,AC$3)</f>
        <v>1.8191866135462982E-2</v>
      </c>
      <c r="AD213" s="16" cm="1">
        <f t="array" ref="AD213">INDEX(fx_mu,1,AD$3)+INDEX(fx_rets_norm,$A213,AD$3)</f>
        <v>5.7243575600134065E-2</v>
      </c>
      <c r="AE213" s="19">
        <v>208</v>
      </c>
      <c r="AF213" s="16">
        <f t="shared" si="110"/>
        <v>0</v>
      </c>
      <c r="AG213" s="19">
        <v>208</v>
      </c>
      <c r="AH213" s="18" cm="1">
        <f t="array" ref="AH213">(1+B213)*(1+INDEX(fx_rets,$AG213,INDEX(fx_ix,1,AH$3)))-1</f>
        <v>3.6437499999997236E-4</v>
      </c>
      <c r="AI213" s="18" cm="1">
        <f t="array" ref="AI213">(1+C213)*(1+INDEX(fx_rets,$AG213,INDEX(fx_ix,1,AI$3)))-1</f>
        <v>5.8643581565478442E-3</v>
      </c>
      <c r="AJ213" s="18" cm="1">
        <f t="array" ref="AJ213">(1+D213)*(1+INDEX(fx_rets,$AG213,INDEX(fx_ix,1,AJ$3)))-1</f>
        <v>1.8625395262198863E-2</v>
      </c>
      <c r="AK213" s="18" cm="1">
        <f t="array" ref="AK213">(1+E213)*(1+INDEX(fx_rets,$AG213,INDEX(fx_ix,1,AK$3)))-1</f>
        <v>5.7187946967331316E-2</v>
      </c>
      <c r="AL213" s="18" cm="1">
        <f t="array" ref="AL213">(1+F213)*(1+INDEX(fx_rets,$AG213,INDEX(fx_ix,1,AL$3)))-1</f>
        <v>5.621520156815496E-4</v>
      </c>
      <c r="AM213" s="18" cm="1">
        <f t="array" ref="AM213">(1+G213)*(1+INDEX(fx_rets,$AG213,INDEX(fx_ix,1,AM$3)))-1</f>
        <v>6.0744153568506043E-3</v>
      </c>
      <c r="AN213" s="18" cm="1">
        <f t="array" ref="AN213">(1+H213)*(1+INDEX(fx_rets,$AG213,INDEX(fx_ix,1,AN$3)))-1</f>
        <v>1.8258097381343541E-2</v>
      </c>
      <c r="AO213" s="18" cm="1">
        <f t="array" ref="AO213">(1+I213)*(1+INDEX(fx_rets,$AG213,INDEX(fx_ix,1,AO$3)))-1</f>
        <v>5.7467736262642788E-2</v>
      </c>
      <c r="AP213" s="18" cm="1">
        <f t="array" ref="AP213">(1+J213)*(1+INDEX(fx_rets,$AG213,INDEX(fx_ix,1,AP$3)))-1</f>
        <v>3.6216580311787538E-4</v>
      </c>
      <c r="AQ213" s="18" cm="1">
        <f t="array" ref="AQ213">(1+K213)*(1+INDEX(fx_rets,$AG213,INDEX(fx_ix,1,AQ$3)))-1</f>
        <v>5.7153014424629056E-3</v>
      </c>
      <c r="AR213" s="18" cm="1">
        <f t="array" ref="AR213">(1+L213)*(1+INDEX(fx_rets,$AG213,INDEX(fx_ix,1,AR$3)))-1</f>
        <v>1.6190552889371324E-2</v>
      </c>
      <c r="AS213" s="18" cm="1">
        <f t="array" ref="AS213">(1+M213)*(1+INDEX(fx_rets,$AG213,INDEX(fx_ix,1,AS$3)))-1</f>
        <v>5.7692752590177143E-2</v>
      </c>
      <c r="AT213" s="18" cm="1">
        <f t="array" ref="AT213">(1+N213)*(1+INDEX(fx_rets,$AG213,INDEX(fx_ix,1,AT$3)))-1</f>
        <v>-6.441484372827766E-4</v>
      </c>
      <c r="AU213" s="18" cm="1">
        <f t="array" ref="AU213">(1+O213)*(1+INDEX(fx_rets,$AG213,INDEX(fx_ix,1,AU$3)))-1</f>
        <v>4.7074813825132011E-3</v>
      </c>
      <c r="AV213" s="18" cm="1">
        <f t="array" ref="AV213">(1+P213)*(1+INDEX(fx_rets,$AG213,INDEX(fx_ix,1,AV$3)))-1</f>
        <v>1.3527366668952157E-2</v>
      </c>
      <c r="AW213" s="18" cm="1">
        <f t="array" ref="AW213">(1+Q213)*(1+INDEX(fx_rets,$AG213,INDEX(fx_ix,1,AW$3)))-1</f>
        <v>5.7535899890145403E-2</v>
      </c>
      <c r="AX213" s="18" cm="1">
        <f t="array" ref="AX213">(1+R213)*(1+INDEX(fx_rets,$AG213,INDEX(fx_ix,1,AX$3)))-1</f>
        <v>2.69936982337593E-3</v>
      </c>
      <c r="AY213" s="18" cm="1">
        <f t="array" ref="AY213">(1+S213)*(1+INDEX(fx_rets,$AG213,INDEX(fx_ix,1,AY$3)))-1</f>
        <v>1.3939272667412794E-2</v>
      </c>
      <c r="AZ213" s="18" cm="1">
        <f t="array" ref="AZ213">(1+T213)*(1+INDEX(fx_rets,$AG213,INDEX(fx_ix,1,AZ$3)))-1</f>
        <v>2.9237983985535898E-2</v>
      </c>
      <c r="BA213" s="18" cm="1">
        <f t="array" ref="BA213">(1+U213)*(1+INDEX(fx_rets,$AG213,INDEX(fx_ix,1,BA$3)))-1</f>
        <v>5.1400516456891809E-2</v>
      </c>
      <c r="BB213" s="18" cm="1">
        <f t="array" ref="BB213">(1+V213)*(1+INDEX(fx_rets,$AG213,INDEX(fx_ix,1,BB$3)))-1</f>
        <v>3.6437499999997236E-4</v>
      </c>
      <c r="BC213" s="18" cm="1">
        <f t="array" ref="BC213">(1+W213)*(1+INDEX(fx_rets,$AG213,INDEX(fx_ix,1,BC$3)))-1</f>
        <v>5.7750628408987925E-3</v>
      </c>
      <c r="BD213" s="18" cm="1">
        <f t="array" ref="BD213">(1+X213)*(1+INDEX(fx_rets,$AG213,INDEX(fx_ix,1,BD$3)))-1</f>
        <v>1.8643858474704844E-2</v>
      </c>
      <c r="BE213" s="18" cm="1">
        <f t="array" ref="BE213">(1+Y213)*(1+INDEX(fx_rets,$AG213,INDEX(fx_ix,1,BE$3)))-1</f>
        <v>5.688534623526853E-2</v>
      </c>
      <c r="BF213" s="19">
        <v>208</v>
      </c>
      <c r="BG213" s="18">
        <f t="shared" si="111"/>
        <v>3.6437499999997236E-4</v>
      </c>
      <c r="BH213" s="18">
        <f t="shared" si="112"/>
        <v>5.8643581565478442E-3</v>
      </c>
      <c r="BI213" s="18">
        <f t="shared" si="113"/>
        <v>1.8625395262198863E-2</v>
      </c>
      <c r="BJ213" s="18">
        <f t="shared" si="114"/>
        <v>5.7187946967331316E-2</v>
      </c>
      <c r="BK213" s="18">
        <f t="shared" si="115"/>
        <v>5.621520156815496E-4</v>
      </c>
      <c r="BL213" s="18">
        <f t="shared" si="116"/>
        <v>6.0744153568506043E-3</v>
      </c>
      <c r="BM213" s="18">
        <f t="shared" si="117"/>
        <v>1.8258097381343541E-2</v>
      </c>
      <c r="BN213" s="18">
        <f t="shared" si="118"/>
        <v>5.7467736262642788E-2</v>
      </c>
      <c r="BO213" s="18">
        <f t="shared" si="119"/>
        <v>3.6216580311787538E-4</v>
      </c>
      <c r="BP213" s="18">
        <f t="shared" si="120"/>
        <v>5.7153014424629056E-3</v>
      </c>
      <c r="BQ213" s="18">
        <f t="shared" si="121"/>
        <v>1.6190552889371324E-2</v>
      </c>
      <c r="BR213" s="18">
        <f t="shared" si="122"/>
        <v>5.7692752590177143E-2</v>
      </c>
      <c r="BS213" s="18">
        <f t="shared" si="123"/>
        <v>-6.441484372827766E-4</v>
      </c>
      <c r="BT213" s="18">
        <f t="shared" si="124"/>
        <v>4.7074813825132011E-3</v>
      </c>
      <c r="BU213" s="18">
        <f t="shared" si="125"/>
        <v>1.3527366668952157E-2</v>
      </c>
      <c r="BV213" s="18">
        <f t="shared" si="126"/>
        <v>5.7535899890145403E-2</v>
      </c>
      <c r="BW213" s="18">
        <f t="shared" si="127"/>
        <v>2.69936982337593E-3</v>
      </c>
      <c r="BX213" s="18">
        <f t="shared" si="128"/>
        <v>1.3939272667412794E-2</v>
      </c>
      <c r="BY213" s="18">
        <f t="shared" si="129"/>
        <v>2.9237983985535898E-2</v>
      </c>
      <c r="BZ213" s="18">
        <f t="shared" si="130"/>
        <v>5.1400516456891809E-2</v>
      </c>
      <c r="CA213" s="18">
        <f t="shared" si="131"/>
        <v>3.6437499999997236E-4</v>
      </c>
      <c r="CB213" s="18">
        <f t="shared" si="132"/>
        <v>5.7750628408987925E-3</v>
      </c>
      <c r="CC213" s="18">
        <f t="shared" si="133"/>
        <v>1.8643858474704844E-2</v>
      </c>
      <c r="CD213" s="18">
        <f t="shared" si="134"/>
        <v>5.688534623526853E-2</v>
      </c>
      <c r="CE213" s="19">
        <v>208</v>
      </c>
      <c r="CF213" s="18">
        <f t="shared" si="135"/>
        <v>3.6216580311787538E-4</v>
      </c>
      <c r="CG213" s="18">
        <f t="shared" si="135"/>
        <v>3.6216580311787538E-4</v>
      </c>
      <c r="CH213" s="18">
        <f t="shared" si="135"/>
        <v>3.6216580311787538E-4</v>
      </c>
      <c r="CI213" s="18">
        <f t="shared" si="135"/>
        <v>0</v>
      </c>
      <c r="CJ213" s="18">
        <f t="shared" si="135"/>
        <v>0</v>
      </c>
      <c r="CK213" s="24">
        <f t="shared" si="135"/>
        <v>3.6216580311787538E-4</v>
      </c>
      <c r="CL213" s="24">
        <f t="shared" si="135"/>
        <v>0</v>
      </c>
    </row>
    <row r="214" spans="1:90" x14ac:dyDescent="0.2">
      <c r="A214" s="19">
        <v>209</v>
      </c>
      <c r="B214" s="16" cm="1">
        <f t="array" ref="B214">INDEX(asset_mu,1,B$3)+INDEX(asset_rets_norm,$A214,B$3)</f>
        <v>3.6312499999998434E-4</v>
      </c>
      <c r="C214" s="16" cm="1">
        <f t="array" ref="C214">INDEX(asset_mu,1,C$3)+INDEX(asset_rets_norm,$A214,C$3)</f>
        <v>-2.866666666667256E-4</v>
      </c>
      <c r="D214" s="16" cm="1">
        <f t="array" ref="D214">INDEX(asset_mu,1,D$3)+INDEX(asset_rets_norm,$A214,D$3)</f>
        <v>4.2270833333331293E-4</v>
      </c>
      <c r="E214" s="16" cm="1">
        <f t="array" ref="E214">INDEX(asset_mu,1,E$3)+INDEX(asset_rets_norm,$A214,E$3)</f>
        <v>-4.1425000000016362E-5</v>
      </c>
      <c r="F214" s="16" cm="1">
        <f t="array" ref="F214">INDEX(asset_mu,1,F$3)+INDEX(asset_rets_norm,$A214,F$3)</f>
        <v>-4.8855319856766933E-6</v>
      </c>
      <c r="G214" s="16" cm="1">
        <f t="array" ref="G214">INDEX(asset_mu,1,G$3)+INDEX(asset_rets_norm,$A214,G$3)</f>
        <v>-2.7129868594028992E-4</v>
      </c>
      <c r="H214" s="16" cm="1">
        <f t="array" ref="H214">INDEX(asset_mu,1,H$3)+INDEX(asset_rets_norm,$A214,H$3)</f>
        <v>6.968964876417317E-4</v>
      </c>
      <c r="I214" s="16" cm="1">
        <f t="array" ref="I214">INDEX(asset_mu,1,I$3)+INDEX(asset_rets_norm,$A214,I$3)</f>
        <v>1.2526015570793488E-4</v>
      </c>
      <c r="J214" s="16" cm="1">
        <f t="array" ref="J214">INDEX(asset_mu,1,J$3)+INDEX(asset_rets_norm,$A214,J$3)</f>
        <v>-1.0628856830332324E-3</v>
      </c>
      <c r="K214" s="16" cm="1">
        <f t="array" ref="K214">INDEX(asset_mu,1,K$3)+INDEX(asset_rets_norm,$A214,K$3)</f>
        <v>4.5112005500390329E-4</v>
      </c>
      <c r="L214" s="16" cm="1">
        <f t="array" ref="L214">INDEX(asset_mu,1,L$3)+INDEX(asset_rets_norm,$A214,L$3)</f>
        <v>1.9633951958646268E-3</v>
      </c>
      <c r="M214" s="16" cm="1">
        <f t="array" ref="M214">INDEX(asset_mu,1,M$3)+INDEX(asset_rets_norm,$A214,M$3)</f>
        <v>-5.6282394355408681E-5</v>
      </c>
      <c r="N214" s="16" cm="1">
        <f t="array" ref="N214">INDEX(asset_mu,1,N$3)+INDEX(asset_rets_norm,$A214,N$3)</f>
        <v>-2.0065458118289593E-3</v>
      </c>
      <c r="O214" s="16" cm="1">
        <f t="array" ref="O214">INDEX(asset_mu,1,O$3)+INDEX(asset_rets_norm,$A214,O$3)</f>
        <v>2.7966344774834331E-3</v>
      </c>
      <c r="P214" s="16" cm="1">
        <f t="array" ref="P214">INDEX(asset_mu,1,P$3)+INDEX(asset_rets_norm,$A214,P$3)</f>
        <v>3.1215838988462251E-3</v>
      </c>
      <c r="Q214" s="16" cm="1">
        <f t="array" ref="Q214">INDEX(asset_mu,1,Q$3)+INDEX(asset_rets_norm,$A214,Q$3)</f>
        <v>9.7898822526718216E-4</v>
      </c>
      <c r="R214" s="16" cm="1">
        <f t="array" ref="R214">INDEX(asset_mu,1,R$3)+INDEX(asset_rets_norm,$A214,R$3)</f>
        <v>1.5329492083474488E-2</v>
      </c>
      <c r="S214" s="16" cm="1">
        <f t="array" ref="S214">INDEX(asset_mu,1,S$3)+INDEX(asset_rets_norm,$A214,S$3)</f>
        <v>1.1647144682832357E-2</v>
      </c>
      <c r="T214" s="16" cm="1">
        <f t="array" ref="T214">INDEX(asset_mu,1,T$3)+INDEX(asset_rets_norm,$A214,T$3)</f>
        <v>-1.7783075318534404E-3</v>
      </c>
      <c r="U214" s="16" cm="1">
        <f t="array" ref="U214">INDEX(asset_mu,1,U$3)+INDEX(asset_rets_norm,$A214,U$3)</f>
        <v>3.4137063071333566E-2</v>
      </c>
      <c r="V214" s="16" cm="1">
        <f t="array" ref="V214">INDEX(asset_mu,1,V$3)+INDEX(asset_rets_norm,$A214,V$3)</f>
        <v>3.6312499999998434E-4</v>
      </c>
      <c r="W214" s="16" cm="1">
        <f t="array" ref="W214">INDEX(asset_mu,1,W$3)+INDEX(asset_rets_norm,$A214,W$3)</f>
        <v>-3.2775000000000794E-4</v>
      </c>
      <c r="X214" s="16" cm="1">
        <f t="array" ref="X214">INDEX(asset_mu,1,X$3)+INDEX(asset_rets_norm,$A214,X$3)</f>
        <v>4.6808333333327483E-4</v>
      </c>
      <c r="Y214" s="16" cm="1">
        <f t="array" ref="Y214">INDEX(asset_mu,1,Y$3)+INDEX(asset_rets_norm,$A214,Y$3)</f>
        <v>-1.8149999999989412E-4</v>
      </c>
      <c r="Z214" s="19">
        <v>209</v>
      </c>
      <c r="AA214" s="16" cm="1">
        <f t="array" ref="AA214">INDEX(fx_mu,1,AA$3)+INDEX(fx_rets_norm,$A214,AA$3)</f>
        <v>0</v>
      </c>
      <c r="AB214" s="16" cm="1">
        <f t="array" ref="AB214">INDEX(fx_mu,1,AB$3)+INDEX(fx_rets_norm,$A214,AB$3)</f>
        <v>-2.7869386643935533E-2</v>
      </c>
      <c r="AC214" s="16" cm="1">
        <f t="array" ref="AC214">INDEX(fx_mu,1,AC$3)+INDEX(fx_rets_norm,$A214,AC$3)</f>
        <v>-8.0298046906564988E-3</v>
      </c>
      <c r="AD214" s="16" cm="1">
        <f t="array" ref="AD214">INDEX(fx_mu,1,AD$3)+INDEX(fx_rets_norm,$A214,AD$3)</f>
        <v>-3.7952759095477552E-2</v>
      </c>
      <c r="AE214" s="19">
        <v>209</v>
      </c>
      <c r="AF214" s="16">
        <f t="shared" si="110"/>
        <v>0</v>
      </c>
      <c r="AG214" s="19">
        <v>209</v>
      </c>
      <c r="AH214" s="18" cm="1">
        <f t="array" ref="AH214">(1+B214)*(1+INDEX(fx_rets,$AG214,INDEX(fx_ix,1,AH$3)))-1</f>
        <v>3.6312500000001968E-4</v>
      </c>
      <c r="AI214" s="18" cm="1">
        <f t="array" ref="AI214">(1+C214)*(1+INDEX(fx_rets,$AG214,INDEX(fx_ix,1,AI$3)))-1</f>
        <v>-2.8148064086431113E-2</v>
      </c>
      <c r="AJ214" s="18" cm="1">
        <f t="array" ref="AJ214">(1+D214)*(1+INDEX(fx_rets,$AG214,INDEX(fx_ix,1,AJ$3)))-1</f>
        <v>-7.6104906226810431E-3</v>
      </c>
      <c r="AK214" s="18" cm="1">
        <f t="array" ref="AK214">(1+E214)*(1+INDEX(fx_rets,$AG214,INDEX(fx_ix,1,AK$3)))-1</f>
        <v>-3.7992611902432083E-2</v>
      </c>
      <c r="AL214" s="18" cm="1">
        <f t="array" ref="AL214">(1+F214)*(1+INDEX(fx_rets,$AG214,INDEX(fx_ix,1,AL$3)))-1</f>
        <v>-4.885531985632241E-6</v>
      </c>
      <c r="AM214" s="18" cm="1">
        <f t="array" ref="AM214">(1+G214)*(1+INDEX(fx_rets,$AG214,INDEX(fx_ix,1,AM$3)))-1</f>
        <v>-2.813312440190141E-2</v>
      </c>
      <c r="AN214" s="18" cm="1">
        <f t="array" ref="AN214">(1+H214)*(1+INDEX(fx_rets,$AG214,INDEX(fx_ix,1,AN$3)))-1</f>
        <v>-7.3385041457001421E-3</v>
      </c>
      <c r="AO214" s="18" cm="1">
        <f t="array" ref="AO214">(1+I214)*(1+INDEX(fx_rets,$AG214,INDEX(fx_ix,1,AO$3)))-1</f>
        <v>-3.7832252908283404E-2</v>
      </c>
      <c r="AP214" s="18" cm="1">
        <f t="array" ref="AP214">(1+J214)*(1+INDEX(fx_rets,$AG214,INDEX(fx_ix,1,AP$3)))-1</f>
        <v>-1.0628856830332545E-3</v>
      </c>
      <c r="AQ214" s="18" cm="1">
        <f t="array" ref="AQ214">(1+K214)*(1+INDEX(fx_rets,$AG214,INDEX(fx_ix,1,AQ$3)))-1</f>
        <v>-2.7430839028167342E-2</v>
      </c>
      <c r="AR214" s="18" cm="1">
        <f t="array" ref="AR214">(1+L214)*(1+INDEX(fx_rets,$AG214,INDEX(fx_ix,1,AR$3)))-1</f>
        <v>-6.0821751747451858E-3</v>
      </c>
      <c r="AS214" s="18" cm="1">
        <f t="array" ref="AS214">(1+M214)*(1+INDEX(fx_rets,$AG214,INDEX(fx_ix,1,AS$3)))-1</f>
        <v>-3.8006905417678705E-2</v>
      </c>
      <c r="AT214" s="18" cm="1">
        <f t="array" ref="AT214">(1+N214)*(1+INDEX(fx_rets,$AG214,INDEX(fx_ix,1,AT$3)))-1</f>
        <v>-2.0065458118289081E-3</v>
      </c>
      <c r="AU214" s="18" cm="1">
        <f t="array" ref="AU214">(1+O214)*(1+INDEX(fx_rets,$AG214,INDEX(fx_ix,1,AU$3)))-1</f>
        <v>-2.5150692654006823E-2</v>
      </c>
      <c r="AV214" s="18" cm="1">
        <f t="array" ref="AV214">(1+P214)*(1+INDEX(fx_rets,$AG214,INDEX(fx_ix,1,AV$3)))-1</f>
        <v>-4.933286500843459E-3</v>
      </c>
      <c r="AW214" s="18" cm="1">
        <f t="array" ref="AW214">(1+Q214)*(1+INDEX(fx_rets,$AG214,INDEX(fx_ix,1,AW$3)))-1</f>
        <v>-3.7010926174481318E-2</v>
      </c>
      <c r="AX214" s="18" cm="1">
        <f t="array" ref="AX214">(1+R214)*(1+INDEX(fx_rets,$AG214,INDEX(fx_ix,1,AX$3)))-1</f>
        <v>1.5329492083474561E-2</v>
      </c>
      <c r="AY214" s="18" cm="1">
        <f t="array" ref="AY214">(1+S214)*(1+INDEX(fx_rets,$AG214,INDEX(fx_ix,1,AY$3)))-1</f>
        <v>-1.6546840739566915E-2</v>
      </c>
      <c r="AZ214" s="18" cm="1">
        <f t="array" ref="AZ214">(1+T214)*(1+INDEX(fx_rets,$AG214,INDEX(fx_ix,1,AZ$3)))-1</f>
        <v>-9.7938327603492858E-3</v>
      </c>
      <c r="BA214" s="18" cm="1">
        <f t="array" ref="BA214">(1+U214)*(1+INDEX(fx_rets,$AG214,INDEX(fx_ix,1,BA$3)))-1</f>
        <v>-5.1112917551174863E-3</v>
      </c>
      <c r="BB214" s="18" cm="1">
        <f t="array" ref="BB214">(1+V214)*(1+INDEX(fx_rets,$AG214,INDEX(fx_ix,1,BB$3)))-1</f>
        <v>3.6312500000001968E-4</v>
      </c>
      <c r="BC214" s="18" cm="1">
        <f t="array" ref="BC214">(1+W214)*(1+INDEX(fx_rets,$AG214,INDEX(fx_ix,1,BC$3)))-1</f>
        <v>-2.8188002452463001E-2</v>
      </c>
      <c r="BD214" s="18" cm="1">
        <f t="array" ref="BD214">(1+X214)*(1+INDEX(fx_rets,$AG214,INDEX(fx_ix,1,BD$3)))-1</f>
        <v>-7.5654799750688451E-3</v>
      </c>
      <c r="BE214" s="18" cm="1">
        <f t="array" ref="BE214">(1+Y214)*(1+INDEX(fx_rets,$AG214,INDEX(fx_ix,1,BE$3)))-1</f>
        <v>-3.8127370669701732E-2</v>
      </c>
      <c r="BF214" s="19">
        <v>209</v>
      </c>
      <c r="BG214" s="18">
        <f t="shared" si="111"/>
        <v>3.6312500000001968E-4</v>
      </c>
      <c r="BH214" s="18">
        <f t="shared" si="112"/>
        <v>-2.8148064086431113E-2</v>
      </c>
      <c r="BI214" s="18">
        <f t="shared" si="113"/>
        <v>-7.6104906226810431E-3</v>
      </c>
      <c r="BJ214" s="18">
        <f t="shared" si="114"/>
        <v>-3.7992611902432083E-2</v>
      </c>
      <c r="BK214" s="18">
        <f t="shared" si="115"/>
        <v>-4.885531985632241E-6</v>
      </c>
      <c r="BL214" s="18">
        <f t="shared" si="116"/>
        <v>-2.813312440190141E-2</v>
      </c>
      <c r="BM214" s="18">
        <f t="shared" si="117"/>
        <v>-7.3385041457001421E-3</v>
      </c>
      <c r="BN214" s="18">
        <f t="shared" si="118"/>
        <v>-3.7832252908283404E-2</v>
      </c>
      <c r="BO214" s="18">
        <f t="shared" si="119"/>
        <v>-1.0628856830332545E-3</v>
      </c>
      <c r="BP214" s="18">
        <f t="shared" si="120"/>
        <v>-2.7430839028167342E-2</v>
      </c>
      <c r="BQ214" s="18">
        <f t="shared" si="121"/>
        <v>-6.0821751747451858E-3</v>
      </c>
      <c r="BR214" s="18">
        <f t="shared" si="122"/>
        <v>-3.8006905417678705E-2</v>
      </c>
      <c r="BS214" s="18">
        <f t="shared" si="123"/>
        <v>-2.0065458118289081E-3</v>
      </c>
      <c r="BT214" s="18">
        <f t="shared" si="124"/>
        <v>-2.5150692654006823E-2</v>
      </c>
      <c r="BU214" s="18">
        <f t="shared" si="125"/>
        <v>-4.933286500843459E-3</v>
      </c>
      <c r="BV214" s="18">
        <f t="shared" si="126"/>
        <v>-3.7010926174481318E-2</v>
      </c>
      <c r="BW214" s="18">
        <f t="shared" si="127"/>
        <v>1.5329492083474561E-2</v>
      </c>
      <c r="BX214" s="18">
        <f t="shared" si="128"/>
        <v>-1.6546840739566915E-2</v>
      </c>
      <c r="BY214" s="18">
        <f t="shared" si="129"/>
        <v>-9.7938327603492858E-3</v>
      </c>
      <c r="BZ214" s="18">
        <f t="shared" si="130"/>
        <v>-5.1112917551174863E-3</v>
      </c>
      <c r="CA214" s="18">
        <f t="shared" si="131"/>
        <v>3.6312500000001968E-4</v>
      </c>
      <c r="CB214" s="18">
        <f t="shared" si="132"/>
        <v>-2.8188002452463001E-2</v>
      </c>
      <c r="CC214" s="18">
        <f t="shared" si="133"/>
        <v>-7.5654799750688451E-3</v>
      </c>
      <c r="CD214" s="18">
        <f t="shared" si="134"/>
        <v>-3.8127370669701732E-2</v>
      </c>
      <c r="CE214" s="19">
        <v>209</v>
      </c>
      <c r="CF214" s="18">
        <f t="shared" si="135"/>
        <v>-1.0628856830332545E-3</v>
      </c>
      <c r="CG214" s="18">
        <f t="shared" si="135"/>
        <v>-1.0628856830332545E-3</v>
      </c>
      <c r="CH214" s="18">
        <f t="shared" si="135"/>
        <v>-1.0628856830332545E-3</v>
      </c>
      <c r="CI214" s="18">
        <f t="shared" si="135"/>
        <v>0</v>
      </c>
      <c r="CJ214" s="18">
        <f t="shared" si="135"/>
        <v>0</v>
      </c>
      <c r="CK214" s="24">
        <f t="shared" si="135"/>
        <v>-1.0628856830332545E-3</v>
      </c>
      <c r="CL214" s="24">
        <f t="shared" si="135"/>
        <v>0</v>
      </c>
    </row>
    <row r="215" spans="1:90" x14ac:dyDescent="0.2">
      <c r="A215" s="19">
        <v>210</v>
      </c>
      <c r="B215" s="16" cm="1">
        <f t="array" ref="B215">INDEX(asset_mu,1,B$3)+INDEX(asset_rets_norm,$A215,B$3)</f>
        <v>3.9070833333331779E-4</v>
      </c>
      <c r="C215" s="16" cm="1">
        <f t="array" ref="C215">INDEX(asset_mu,1,C$3)+INDEX(asset_rets_norm,$A215,C$3)</f>
        <v>-2.9083333333339225E-4</v>
      </c>
      <c r="D215" s="16" cm="1">
        <f t="array" ref="D215">INDEX(asset_mu,1,D$3)+INDEX(asset_rets_norm,$A215,D$3)</f>
        <v>4.2921666666664621E-4</v>
      </c>
      <c r="E215" s="16" cm="1">
        <f t="array" ref="E215">INDEX(asset_mu,1,E$3)+INDEX(asset_rets_norm,$A215,E$3)</f>
        <v>-4.4525000000016356E-5</v>
      </c>
      <c r="F215" s="16" cm="1">
        <f t="array" ref="F215">INDEX(asset_mu,1,F$3)+INDEX(asset_rets_norm,$A215,F$3)</f>
        <v>1.2946723013409045E-3</v>
      </c>
      <c r="G215" s="16" cm="1">
        <f t="array" ref="G215">INDEX(asset_mu,1,G$3)+INDEX(asset_rets_norm,$A215,G$3)</f>
        <v>6.9582643305488197E-6</v>
      </c>
      <c r="H215" s="16" cm="1">
        <f t="array" ref="H215">INDEX(asset_mu,1,H$3)+INDEX(asset_rets_norm,$A215,H$3)</f>
        <v>7.9855146478504898E-4</v>
      </c>
      <c r="I215" s="16" cm="1">
        <f t="array" ref="I215">INDEX(asset_mu,1,I$3)+INDEX(asset_rets_norm,$A215,I$3)</f>
        <v>5.780513887679325E-5</v>
      </c>
      <c r="J215" s="16" cm="1">
        <f t="array" ref="J215">INDEX(asset_mu,1,J$3)+INDEX(asset_rets_norm,$A215,J$3)</f>
        <v>5.9906889937983102E-3</v>
      </c>
      <c r="K215" s="16" cm="1">
        <f t="array" ref="K215">INDEX(asset_mu,1,K$3)+INDEX(asset_rets_norm,$A215,K$3)</f>
        <v>1.9883793893067242E-3</v>
      </c>
      <c r="L215" s="16" cm="1">
        <f t="array" ref="L215">INDEX(asset_mu,1,L$3)+INDEX(asset_rets_norm,$A215,L$3)</f>
        <v>5.952389910887302E-3</v>
      </c>
      <c r="M215" s="16" cm="1">
        <f t="array" ref="M215">INDEX(asset_mu,1,M$3)+INDEX(asset_rets_norm,$A215,M$3)</f>
        <v>6.3960866183642427E-4</v>
      </c>
      <c r="N215" s="16" cm="1">
        <f t="array" ref="N215">INDEX(asset_mu,1,N$3)+INDEX(asset_rets_norm,$A215,N$3)</f>
        <v>1.4459853033993612E-2</v>
      </c>
      <c r="O215" s="16" cm="1">
        <f t="array" ref="O215">INDEX(asset_mu,1,O$3)+INDEX(asset_rets_norm,$A215,O$3)</f>
        <v>6.0424761042119071E-3</v>
      </c>
      <c r="P215" s="16" cm="1">
        <f t="array" ref="P215">INDEX(asset_mu,1,P$3)+INDEX(asset_rets_norm,$A215,P$3)</f>
        <v>1.75731229820534E-2</v>
      </c>
      <c r="Q215" s="16" cm="1">
        <f t="array" ref="Q215">INDEX(asset_mu,1,Q$3)+INDEX(asset_rets_norm,$A215,Q$3)</f>
        <v>2.3702862753521591E-3</v>
      </c>
      <c r="R215" s="16" cm="1">
        <f t="array" ref="R215">INDEX(asset_mu,1,R$3)+INDEX(asset_rets_norm,$A215,R$3)</f>
        <v>9.0607355409725882E-4</v>
      </c>
      <c r="S215" s="16" cm="1">
        <f t="array" ref="S215">INDEX(asset_mu,1,S$3)+INDEX(asset_rets_norm,$A215,S$3)</f>
        <v>-6.487393421860109E-2</v>
      </c>
      <c r="T215" s="16" cm="1">
        <f t="array" ref="T215">INDEX(asset_mu,1,T$3)+INDEX(asset_rets_norm,$A215,T$3)</f>
        <v>4.3901335143697581E-2</v>
      </c>
      <c r="U215" s="16" cm="1">
        <f t="array" ref="U215">INDEX(asset_mu,1,U$3)+INDEX(asset_rets_norm,$A215,U$3)</f>
        <v>-9.626120831007634E-2</v>
      </c>
      <c r="V215" s="16" cm="1">
        <f t="array" ref="V215">INDEX(asset_mu,1,V$3)+INDEX(asset_rets_norm,$A215,V$3)</f>
        <v>3.9070833333331779E-4</v>
      </c>
      <c r="W215" s="16" cm="1">
        <f t="array" ref="W215">INDEX(asset_mu,1,W$3)+INDEX(asset_rets_norm,$A215,W$3)</f>
        <v>-4.684166666666747E-4</v>
      </c>
      <c r="X215" s="16" cm="1">
        <f t="array" ref="X215">INDEX(asset_mu,1,X$3)+INDEX(asset_rets_norm,$A215,X$3)</f>
        <v>3.8924999999994151E-4</v>
      </c>
      <c r="Y215" s="16" cm="1">
        <f t="array" ref="Y215">INDEX(asset_mu,1,Y$3)+INDEX(asset_rets_norm,$A215,Y$3)</f>
        <v>-4.794166666665608E-4</v>
      </c>
      <c r="Z215" s="19">
        <v>210</v>
      </c>
      <c r="AA215" s="16" cm="1">
        <f t="array" ref="AA215">INDEX(fx_mu,1,AA$3)+INDEX(fx_rets_norm,$A215,AA$3)</f>
        <v>0</v>
      </c>
      <c r="AB215" s="16" cm="1">
        <f t="array" ref="AB215">INDEX(fx_mu,1,AB$3)+INDEX(fx_rets_norm,$A215,AB$3)</f>
        <v>-2.3713371914255363E-3</v>
      </c>
      <c r="AC215" s="16" cm="1">
        <f t="array" ref="AC215">INDEX(fx_mu,1,AC$3)+INDEX(fx_rets_norm,$A215,AC$3)</f>
        <v>-7.9999673417227898E-2</v>
      </c>
      <c r="AD215" s="16" cm="1">
        <f t="array" ref="AD215">INDEX(fx_mu,1,AD$3)+INDEX(fx_rets_norm,$A215,AD$3)</f>
        <v>7.3213386714884671E-2</v>
      </c>
      <c r="AE215" s="19">
        <v>210</v>
      </c>
      <c r="AF215" s="16">
        <f t="shared" si="110"/>
        <v>0</v>
      </c>
      <c r="AG215" s="19">
        <v>210</v>
      </c>
      <c r="AH215" s="18" cm="1">
        <f t="array" ref="AH215">(1+B215)*(1+INDEX(fx_rets,$AG215,INDEX(fx_ix,1,AH$3)))-1</f>
        <v>3.9070833333321175E-4</v>
      </c>
      <c r="AI215" s="18" cm="1">
        <f t="array" ref="AI215">(1+C215)*(1+INDEX(fx_rets,$AG215,INDEX(fx_ix,1,AI$3)))-1</f>
        <v>-2.6614808608590446E-3</v>
      </c>
      <c r="AJ215" s="18" cm="1">
        <f t="array" ref="AJ215">(1+D215)*(1+INDEX(fx_rets,$AG215,INDEX(fx_ix,1,AJ$3)))-1</f>
        <v>-7.9604793943719887E-2</v>
      </c>
      <c r="AK215" s="18" cm="1">
        <f t="array" ref="AK215">(1+E215)*(1+INDEX(fx_rets,$AG215,INDEX(fx_ix,1,AK$3)))-1</f>
        <v>7.3165601888841358E-2</v>
      </c>
      <c r="AL215" s="18" cm="1">
        <f t="array" ref="AL215">(1+F215)*(1+INDEX(fx_rets,$AG215,INDEX(fx_ix,1,AL$3)))-1</f>
        <v>1.2946723013409489E-3</v>
      </c>
      <c r="AM215" s="18" cm="1">
        <f t="array" ref="AM215">(1+G215)*(1+INDEX(fx_rets,$AG215,INDEX(fx_ix,1,AM$3)))-1</f>
        <v>-2.3643954274860102E-3</v>
      </c>
      <c r="AN215" s="18" cm="1">
        <f t="array" ref="AN215">(1+H215)*(1+INDEX(fx_rets,$AG215,INDEX(fx_ix,1,AN$3)))-1</f>
        <v>-7.9265005808832556E-2</v>
      </c>
      <c r="AO215" s="18" cm="1">
        <f t="array" ref="AO215">(1+I215)*(1+INDEX(fx_rets,$AG215,INDEX(fx_ix,1,AO$3)))-1</f>
        <v>7.327542396374831E-2</v>
      </c>
      <c r="AP215" s="18" cm="1">
        <f t="array" ref="AP215">(1+J215)*(1+INDEX(fx_rets,$AG215,INDEX(fx_ix,1,AP$3)))-1</f>
        <v>5.9906889937983987E-3</v>
      </c>
      <c r="AQ215" s="18" cm="1">
        <f t="array" ref="AQ215">(1+K215)*(1+INDEX(fx_rets,$AG215,INDEX(fx_ix,1,AQ$3)))-1</f>
        <v>-3.8767292011532284E-4</v>
      </c>
      <c r="AR215" s="18" cm="1">
        <f t="array" ref="AR215">(1+L215)*(1+INDEX(fx_rets,$AG215,INDEX(fx_ix,1,AR$3)))-1</f>
        <v>-7.4523472755263609E-2</v>
      </c>
      <c r="AS215" s="18" cm="1">
        <f t="array" ref="AS215">(1+M215)*(1+INDEX(fx_rets,$AG215,INDEX(fx_ix,1,AS$3)))-1</f>
        <v>7.3899823293026357E-2</v>
      </c>
      <c r="AT215" s="18" cm="1">
        <f t="array" ref="AT215">(1+N215)*(1+INDEX(fx_rets,$AG215,INDEX(fx_ix,1,AT$3)))-1</f>
        <v>1.4459853033993664E-2</v>
      </c>
      <c r="AU215" s="18" cm="1">
        <f t="array" ref="AU215">(1+O215)*(1+INDEX(fx_rets,$AG215,INDEX(fx_ix,1,AU$3)))-1</f>
        <v>3.6568101644720574E-3</v>
      </c>
      <c r="AV215" s="18" cm="1">
        <f t="array" ref="AV215">(1+P215)*(1+INDEX(fx_rets,$AG215,INDEX(fx_ix,1,AV$3)))-1</f>
        <v>-6.3832394534659498E-2</v>
      </c>
      <c r="AW215" s="18" cm="1">
        <f t="array" ref="AW215">(1+Q215)*(1+INDEX(fx_rets,$AG215,INDEX(fx_ix,1,AW$3)))-1</f>
        <v>7.575720967593913E-2</v>
      </c>
      <c r="AX215" s="18" cm="1">
        <f t="array" ref="AX215">(1+R215)*(1+INDEX(fx_rets,$AG215,INDEX(fx_ix,1,AX$3)))-1</f>
        <v>9.0607355409733081E-4</v>
      </c>
      <c r="AY215" s="18" cm="1">
        <f t="array" ref="AY215">(1+S215)*(1+INDEX(fx_rets,$AG215,INDEX(fx_ix,1,AY$3)))-1</f>
        <v>-6.7091433437060033E-2</v>
      </c>
      <c r="AZ215" s="18" cm="1">
        <f t="array" ref="AZ215">(1+T215)*(1+INDEX(fx_rets,$AG215,INDEX(fx_ix,1,AZ$3)))-1</f>
        <v>-3.9610430747606395E-2</v>
      </c>
      <c r="BA215" s="18" cm="1">
        <f t="array" ref="BA215">(1+U215)*(1+INDEX(fx_rets,$AG215,INDEX(fx_ix,1,BA$3)))-1</f>
        <v>-3.0095430664839329E-2</v>
      </c>
      <c r="BB215" s="18" cm="1">
        <f t="array" ref="BB215">(1+V215)*(1+INDEX(fx_rets,$AG215,INDEX(fx_ix,1,BB$3)))-1</f>
        <v>3.9070833333321175E-4</v>
      </c>
      <c r="BC215" s="18" cm="1">
        <f t="array" ref="BC215">(1+W215)*(1+INDEX(fx_rets,$AG215,INDEX(fx_ix,1,BC$3)))-1</f>
        <v>-2.8386430842294308E-3</v>
      </c>
      <c r="BD215" s="18" cm="1">
        <f t="array" ref="BD215">(1+X215)*(1+INDEX(fx_rets,$AG215,INDEX(fx_ix,1,BD$3)))-1</f>
        <v>-7.9641563290105521E-2</v>
      </c>
      <c r="BE215" s="18" cm="1">
        <f t="array" ref="BE215">(1+Y215)*(1+INDEX(fx_rets,$AG215,INDEX(fx_ix,1,BE$3)))-1</f>
        <v>7.2698870330404119E-2</v>
      </c>
      <c r="BF215" s="19">
        <v>210</v>
      </c>
      <c r="BG215" s="18">
        <f t="shared" si="111"/>
        <v>3.9070833333321175E-4</v>
      </c>
      <c r="BH215" s="18">
        <f t="shared" si="112"/>
        <v>-2.6614808608590446E-3</v>
      </c>
      <c r="BI215" s="18">
        <f t="shared" si="113"/>
        <v>-7.9604793943719887E-2</v>
      </c>
      <c r="BJ215" s="18">
        <f t="shared" si="114"/>
        <v>7.3165601888841358E-2</v>
      </c>
      <c r="BK215" s="18">
        <f t="shared" si="115"/>
        <v>1.2946723013409489E-3</v>
      </c>
      <c r="BL215" s="18">
        <f t="shared" si="116"/>
        <v>-2.3643954274860102E-3</v>
      </c>
      <c r="BM215" s="18">
        <f t="shared" si="117"/>
        <v>-7.9265005808832556E-2</v>
      </c>
      <c r="BN215" s="18">
        <f t="shared" si="118"/>
        <v>7.327542396374831E-2</v>
      </c>
      <c r="BO215" s="18">
        <f t="shared" si="119"/>
        <v>5.9906889937983987E-3</v>
      </c>
      <c r="BP215" s="18">
        <f t="shared" si="120"/>
        <v>-3.8767292011532284E-4</v>
      </c>
      <c r="BQ215" s="18">
        <f t="shared" si="121"/>
        <v>-7.4523472755263609E-2</v>
      </c>
      <c r="BR215" s="18">
        <f t="shared" si="122"/>
        <v>7.3899823293026357E-2</v>
      </c>
      <c r="BS215" s="18">
        <f t="shared" si="123"/>
        <v>1.4459853033993664E-2</v>
      </c>
      <c r="BT215" s="18">
        <f t="shared" si="124"/>
        <v>3.6568101644720574E-3</v>
      </c>
      <c r="BU215" s="18">
        <f t="shared" si="125"/>
        <v>-6.3832394534659498E-2</v>
      </c>
      <c r="BV215" s="18">
        <f t="shared" si="126"/>
        <v>7.575720967593913E-2</v>
      </c>
      <c r="BW215" s="18">
        <f t="shared" si="127"/>
        <v>9.0607355409733081E-4</v>
      </c>
      <c r="BX215" s="18">
        <f t="shared" si="128"/>
        <v>-6.7091433437060033E-2</v>
      </c>
      <c r="BY215" s="18">
        <f t="shared" si="129"/>
        <v>-3.9610430747606395E-2</v>
      </c>
      <c r="BZ215" s="18">
        <f t="shared" si="130"/>
        <v>-3.0095430664839329E-2</v>
      </c>
      <c r="CA215" s="18">
        <f t="shared" si="131"/>
        <v>3.9070833333321175E-4</v>
      </c>
      <c r="CB215" s="18">
        <f t="shared" si="132"/>
        <v>-2.8386430842294308E-3</v>
      </c>
      <c r="CC215" s="18">
        <f t="shared" si="133"/>
        <v>-7.9641563290105521E-2</v>
      </c>
      <c r="CD215" s="18">
        <f t="shared" si="134"/>
        <v>7.2698870330404119E-2</v>
      </c>
      <c r="CE215" s="19">
        <v>210</v>
      </c>
      <c r="CF215" s="18">
        <f t="shared" si="135"/>
        <v>5.9906889937983987E-3</v>
      </c>
      <c r="CG215" s="18">
        <f t="shared" si="135"/>
        <v>5.9906889937983987E-3</v>
      </c>
      <c r="CH215" s="18">
        <f t="shared" si="135"/>
        <v>5.9906889937983987E-3</v>
      </c>
      <c r="CI215" s="18">
        <f t="shared" si="135"/>
        <v>0</v>
      </c>
      <c r="CJ215" s="18">
        <f t="shared" si="135"/>
        <v>0</v>
      </c>
      <c r="CK215" s="24">
        <f t="shared" si="135"/>
        <v>5.9906889937983987E-3</v>
      </c>
      <c r="CL215" s="24">
        <f t="shared" si="135"/>
        <v>0</v>
      </c>
    </row>
    <row r="216" spans="1:90" x14ac:dyDescent="0.2">
      <c r="A216" s="19">
        <v>211</v>
      </c>
      <c r="B216" s="16" cm="1">
        <f t="array" ref="B216">INDEX(asset_mu,1,B$3)+INDEX(asset_rets_norm,$A216,B$3)</f>
        <v>3.8754166666665106E-4</v>
      </c>
      <c r="C216" s="16" cm="1">
        <f t="array" ref="C216">INDEX(asset_mu,1,C$3)+INDEX(asset_rets_norm,$A216,C$3)</f>
        <v>-3.0333333333339239E-4</v>
      </c>
      <c r="D216" s="16" cm="1">
        <f t="array" ref="D216">INDEX(asset_mu,1,D$3)+INDEX(asset_rets_norm,$A216,D$3)</f>
        <v>4.2656666666664633E-4</v>
      </c>
      <c r="E216" s="16" cm="1">
        <f t="array" ref="E216">INDEX(asset_mu,1,E$3)+INDEX(asset_rets_norm,$A216,E$3)</f>
        <v>-4.345000000001637E-5</v>
      </c>
      <c r="F216" s="16" cm="1">
        <f t="array" ref="F216">INDEX(asset_mu,1,F$3)+INDEX(asset_rets_norm,$A216,F$3)</f>
        <v>2.3908270309820341E-4</v>
      </c>
      <c r="G216" s="16" cm="1">
        <f t="array" ref="G216">INDEX(asset_mu,1,G$3)+INDEX(asset_rets_norm,$A216,G$3)</f>
        <v>-6.2623943220958432E-4</v>
      </c>
      <c r="H216" s="16" cm="1">
        <f t="array" ref="H216">INDEX(asset_mu,1,H$3)+INDEX(asset_rets_norm,$A216,H$3)</f>
        <v>5.1957209526734224E-4</v>
      </c>
      <c r="I216" s="16" cm="1">
        <f t="array" ref="I216">INDEX(asset_mu,1,I$3)+INDEX(asset_rets_norm,$A216,I$3)</f>
        <v>-3.0827625405824267E-4</v>
      </c>
      <c r="J216" s="16" cm="1">
        <f t="array" ref="J216">INDEX(asset_mu,1,J$3)+INDEX(asset_rets_norm,$A216,J$3)</f>
        <v>-5.7077088298338472E-4</v>
      </c>
      <c r="K216" s="16" cm="1">
        <f t="array" ref="K216">INDEX(asset_mu,1,K$3)+INDEX(asset_rets_norm,$A216,K$3)</f>
        <v>-6.0183641435619661E-4</v>
      </c>
      <c r="L216" s="16" cm="1">
        <f t="array" ref="L216">INDEX(asset_mu,1,L$3)+INDEX(asset_rets_norm,$A216,L$3)</f>
        <v>7.3459666005381121E-4</v>
      </c>
      <c r="M216" s="16" cm="1">
        <f t="array" ref="M216">INDEX(asset_mu,1,M$3)+INDEX(asset_rets_norm,$A216,M$3)</f>
        <v>-1.0073789227690395E-3</v>
      </c>
      <c r="N216" s="16" cm="1">
        <f t="array" ref="N216">INDEX(asset_mu,1,N$3)+INDEX(asset_rets_norm,$A216,N$3)</f>
        <v>-2.6685483097193662E-4</v>
      </c>
      <c r="O216" s="16" cm="1">
        <f t="array" ref="O216">INDEX(asset_mu,1,O$3)+INDEX(asset_rets_norm,$A216,O$3)</f>
        <v>3.5539549595424956E-5</v>
      </c>
      <c r="P216" s="16" cm="1">
        <f t="array" ref="P216">INDEX(asset_mu,1,P$3)+INDEX(asset_rets_norm,$A216,P$3)</f>
        <v>3.8220754736878692E-3</v>
      </c>
      <c r="Q216" s="16" cm="1">
        <f t="array" ref="Q216">INDEX(asset_mu,1,Q$3)+INDEX(asset_rets_norm,$A216,Q$3)</f>
        <v>-2.3493759231056044E-3</v>
      </c>
      <c r="R216" s="16" cm="1">
        <f t="array" ref="R216">INDEX(asset_mu,1,R$3)+INDEX(asset_rets_norm,$A216,R$3)</f>
        <v>3.5609807228685827E-2</v>
      </c>
      <c r="S216" s="16" cm="1">
        <f t="array" ref="S216">INDEX(asset_mu,1,S$3)+INDEX(asset_rets_norm,$A216,S$3)</f>
        <v>4.3990030508876968E-2</v>
      </c>
      <c r="T216" s="16" cm="1">
        <f t="array" ref="T216">INDEX(asset_mu,1,T$3)+INDEX(asset_rets_norm,$A216,T$3)</f>
        <v>3.3838996483880709E-2</v>
      </c>
      <c r="U216" s="16" cm="1">
        <f t="array" ref="U216">INDEX(asset_mu,1,U$3)+INDEX(asset_rets_norm,$A216,U$3)</f>
        <v>6.3774724061243182E-2</v>
      </c>
      <c r="V216" s="16" cm="1">
        <f t="array" ref="V216">INDEX(asset_mu,1,V$3)+INDEX(asset_rets_norm,$A216,V$3)</f>
        <v>3.8754166666665106E-4</v>
      </c>
      <c r="W216" s="16" cm="1">
        <f t="array" ref="W216">INDEX(asset_mu,1,W$3)+INDEX(asset_rets_norm,$A216,W$3)</f>
        <v>-5.5175000000000796E-4</v>
      </c>
      <c r="X216" s="16" cm="1">
        <f t="array" ref="X216">INDEX(asset_mu,1,X$3)+INDEX(asset_rets_norm,$A216,X$3)</f>
        <v>3.0141666666660808E-4</v>
      </c>
      <c r="Y216" s="16" cm="1">
        <f t="array" ref="Y216">INDEX(asset_mu,1,Y$3)+INDEX(asset_rets_norm,$A216,Y$3)</f>
        <v>-3.5649999999989412E-4</v>
      </c>
      <c r="Z216" s="19">
        <v>211</v>
      </c>
      <c r="AA216" s="16" cm="1">
        <f t="array" ref="AA216">INDEX(fx_mu,1,AA$3)+INDEX(fx_rets_norm,$A216,AA$3)</f>
        <v>0</v>
      </c>
      <c r="AB216" s="16" cm="1">
        <f t="array" ref="AB216">INDEX(fx_mu,1,AB$3)+INDEX(fx_rets_norm,$A216,AB$3)</f>
        <v>6.1068976592130522E-3</v>
      </c>
      <c r="AC216" s="16" cm="1">
        <f t="array" ref="AC216">INDEX(fx_mu,1,AC$3)+INDEX(fx_rets_norm,$A216,AC$3)</f>
        <v>-5.5448329080743852E-3</v>
      </c>
      <c r="AD216" s="16" cm="1">
        <f t="array" ref="AD216">INDEX(fx_mu,1,AD$3)+INDEX(fx_rets_norm,$A216,AD$3)</f>
        <v>1.1418170494603832E-2</v>
      </c>
      <c r="AE216" s="19">
        <v>211</v>
      </c>
      <c r="AF216" s="16">
        <f t="shared" si="110"/>
        <v>0</v>
      </c>
      <c r="AG216" s="19">
        <v>211</v>
      </c>
      <c r="AH216" s="18" cm="1">
        <f t="array" ref="AH216">(1+B216)*(1+INDEX(fx_rets,$AG216,INDEX(fx_ix,1,AH$3)))-1</f>
        <v>3.8754166666654655E-4</v>
      </c>
      <c r="AI216" s="18" cm="1">
        <f t="array" ref="AI216">(1+C216)*(1+INDEX(fx_rets,$AG216,INDEX(fx_ix,1,AI$3)))-1</f>
        <v>5.8017119002564677E-3</v>
      </c>
      <c r="AJ216" s="18" cm="1">
        <f t="array" ref="AJ216">(1+D216)*(1+INDEX(fx_rets,$AG216,INDEX(fx_ix,1,AJ$3)))-1</f>
        <v>-5.1206314822984655E-3</v>
      </c>
      <c r="AK216" s="18" cm="1">
        <f t="array" ref="AK216">(1+E216)*(1+INDEX(fx_rets,$AG216,INDEX(fx_ix,1,AK$3)))-1</f>
        <v>1.1374224375095832E-2</v>
      </c>
      <c r="AL216" s="18" cm="1">
        <f t="array" ref="AL216">(1+F216)*(1+INDEX(fx_rets,$AG216,INDEX(fx_ix,1,AL$3)))-1</f>
        <v>2.3908270309824786E-4</v>
      </c>
      <c r="AM216" s="18" cm="1">
        <f t="array" ref="AM216">(1+G216)*(1+INDEX(fx_rets,$AG216,INDEX(fx_ix,1,AM$3)))-1</f>
        <v>5.476833846880913E-3</v>
      </c>
      <c r="AN216" s="18" cm="1">
        <f t="array" ref="AN216">(1+H216)*(1+INDEX(fx_rets,$AG216,INDEX(fx_ix,1,AN$3)))-1</f>
        <v>-5.0281417532590522E-3</v>
      </c>
      <c r="AO216" s="18" cm="1">
        <f t="array" ref="AO216">(1+I216)*(1+INDEX(fx_rets,$AG216,INDEX(fx_ix,1,AO$3)))-1</f>
        <v>1.110637428971728E-2</v>
      </c>
      <c r="AP216" s="18" cm="1">
        <f t="array" ref="AP216">(1+J216)*(1+INDEX(fx_rets,$AG216,INDEX(fx_ix,1,AP$3)))-1</f>
        <v>-5.7077088298340684E-4</v>
      </c>
      <c r="AQ216" s="18" cm="1">
        <f t="array" ref="AQ216">(1+K216)*(1+INDEX(fx_rets,$AG216,INDEX(fx_ix,1,AQ$3)))-1</f>
        <v>5.5013858914669811E-3</v>
      </c>
      <c r="AR216" s="18" cm="1">
        <f t="array" ref="AR216">(1+L216)*(1+INDEX(fx_rets,$AG216,INDEX(fx_ix,1,AR$3)))-1</f>
        <v>-4.814309463755384E-3</v>
      </c>
      <c r="AS216" s="18" cm="1">
        <f t="array" ref="AS216">(1+M216)*(1+INDEX(fx_rets,$AG216,INDEX(fx_ix,1,AS$3)))-1</f>
        <v>1.0399289147541957E-2</v>
      </c>
      <c r="AT216" s="18" cm="1">
        <f t="array" ref="AT216">(1+N216)*(1+INDEX(fx_rets,$AG216,INDEX(fx_ix,1,AT$3)))-1</f>
        <v>-2.6685483097188545E-4</v>
      </c>
      <c r="AU216" s="18" cm="1">
        <f t="array" ref="AU216">(1+O216)*(1+INDEX(fx_rets,$AG216,INDEX(fx_ix,1,AU$3)))-1</f>
        <v>6.1426542452007737E-3</v>
      </c>
      <c r="AV216" s="18" cm="1">
        <f t="array" ref="AV216">(1+P216)*(1+INDEX(fx_rets,$AG216,INDEX(fx_ix,1,AV$3)))-1</f>
        <v>-1.7439502042501109E-3</v>
      </c>
      <c r="AW216" s="18" cm="1">
        <f t="array" ref="AW216">(1+Q216)*(1+INDEX(fx_rets,$AG216,INDEX(fx_ix,1,AW$3)))-1</f>
        <v>9.0419689966523276E-3</v>
      </c>
      <c r="AX216" s="18" cm="1">
        <f t="array" ref="AX216">(1+R216)*(1+INDEX(fx_rets,$AG216,INDEX(fx_ix,1,AX$3)))-1</f>
        <v>3.5609807228685897E-2</v>
      </c>
      <c r="AY216" s="18" cm="1">
        <f t="array" ref="AY216">(1+S216)*(1+INDEX(fx_rets,$AG216,INDEX(fx_ix,1,AY$3)))-1</f>
        <v>5.0365570782433533E-2</v>
      </c>
      <c r="AZ216" s="18" cm="1">
        <f t="array" ref="AZ216">(1+T216)*(1+INDEX(fx_rets,$AG216,INDEX(fx_ix,1,AZ$3)))-1</f>
        <v>2.8106531994526396E-2</v>
      </c>
      <c r="BA216" s="18" cm="1">
        <f t="array" ref="BA216">(1+U216)*(1+INDEX(fx_rets,$AG216,INDEX(fx_ix,1,BA$3)))-1</f>
        <v>7.5921085228424667E-2</v>
      </c>
      <c r="BB216" s="18" cm="1">
        <f t="array" ref="BB216">(1+V216)*(1+INDEX(fx_rets,$AG216,INDEX(fx_ix,1,BB$3)))-1</f>
        <v>3.8754166666654655E-4</v>
      </c>
      <c r="BC216" s="18" cm="1">
        <f t="array" ref="BC216">(1+W216)*(1+INDEX(fx_rets,$AG216,INDEX(fx_ix,1,BC$3)))-1</f>
        <v>5.5517781784297782E-3</v>
      </c>
      <c r="BD216" s="18" cm="1">
        <f t="array" ref="BD216">(1+X216)*(1+INDEX(fx_rets,$AG216,INDEX(fx_ix,1,BD$3)))-1</f>
        <v>-5.2450875464601365E-3</v>
      </c>
      <c r="BE216" s="18" cm="1">
        <f t="array" ref="BE216">(1+Y216)*(1+INDEX(fx_rets,$AG216,INDEX(fx_ix,1,BE$3)))-1</f>
        <v>1.1057599916822758E-2</v>
      </c>
      <c r="BF216" s="19">
        <v>211</v>
      </c>
      <c r="BG216" s="18">
        <f t="shared" si="111"/>
        <v>3.8754166666654655E-4</v>
      </c>
      <c r="BH216" s="18">
        <f t="shared" si="112"/>
        <v>5.8017119002564677E-3</v>
      </c>
      <c r="BI216" s="18">
        <f t="shared" si="113"/>
        <v>-5.1206314822984655E-3</v>
      </c>
      <c r="BJ216" s="18">
        <f t="shared" si="114"/>
        <v>1.1374224375095832E-2</v>
      </c>
      <c r="BK216" s="18">
        <f t="shared" si="115"/>
        <v>2.3908270309824786E-4</v>
      </c>
      <c r="BL216" s="18">
        <f t="shared" si="116"/>
        <v>5.476833846880913E-3</v>
      </c>
      <c r="BM216" s="18">
        <f t="shared" si="117"/>
        <v>-5.0281417532590522E-3</v>
      </c>
      <c r="BN216" s="18">
        <f t="shared" si="118"/>
        <v>1.110637428971728E-2</v>
      </c>
      <c r="BO216" s="18">
        <f t="shared" si="119"/>
        <v>-5.7077088298340684E-4</v>
      </c>
      <c r="BP216" s="18">
        <f t="shared" si="120"/>
        <v>5.5013858914669811E-3</v>
      </c>
      <c r="BQ216" s="18">
        <f t="shared" si="121"/>
        <v>-4.814309463755384E-3</v>
      </c>
      <c r="BR216" s="18">
        <f t="shared" si="122"/>
        <v>1.0399289147541957E-2</v>
      </c>
      <c r="BS216" s="18">
        <f t="shared" si="123"/>
        <v>-2.6685483097188545E-4</v>
      </c>
      <c r="BT216" s="18">
        <f t="shared" si="124"/>
        <v>6.1426542452007737E-3</v>
      </c>
      <c r="BU216" s="18">
        <f t="shared" si="125"/>
        <v>-1.7439502042501109E-3</v>
      </c>
      <c r="BV216" s="18">
        <f t="shared" si="126"/>
        <v>9.0419689966523276E-3</v>
      </c>
      <c r="BW216" s="18">
        <f t="shared" si="127"/>
        <v>3.5609807228685897E-2</v>
      </c>
      <c r="BX216" s="18">
        <f t="shared" si="128"/>
        <v>5.0365570782433533E-2</v>
      </c>
      <c r="BY216" s="18">
        <f t="shared" si="129"/>
        <v>2.8106531994526396E-2</v>
      </c>
      <c r="BZ216" s="18">
        <f t="shared" si="130"/>
        <v>7.5921085228424667E-2</v>
      </c>
      <c r="CA216" s="18">
        <f t="shared" si="131"/>
        <v>3.8754166666654655E-4</v>
      </c>
      <c r="CB216" s="18">
        <f t="shared" si="132"/>
        <v>5.5517781784297782E-3</v>
      </c>
      <c r="CC216" s="18">
        <f t="shared" si="133"/>
        <v>-5.2450875464601365E-3</v>
      </c>
      <c r="CD216" s="18">
        <f t="shared" si="134"/>
        <v>1.1057599916822758E-2</v>
      </c>
      <c r="CE216" s="19">
        <v>211</v>
      </c>
      <c r="CF216" s="18">
        <f t="shared" ref="CF216:CL225" si="136">SUMPRODUCT(INDEX(port_wts,CF$3,),$BG216:$CD216)</f>
        <v>-5.7077088298340684E-4</v>
      </c>
      <c r="CG216" s="18">
        <f t="shared" si="136"/>
        <v>-5.7077088298340684E-4</v>
      </c>
      <c r="CH216" s="18">
        <f t="shared" si="136"/>
        <v>-5.7077088298340684E-4</v>
      </c>
      <c r="CI216" s="18">
        <f t="shared" si="136"/>
        <v>0</v>
      </c>
      <c r="CJ216" s="18">
        <f t="shared" si="136"/>
        <v>0</v>
      </c>
      <c r="CK216" s="24">
        <f t="shared" si="136"/>
        <v>-5.7077088298340684E-4</v>
      </c>
      <c r="CL216" s="24">
        <f t="shared" si="136"/>
        <v>0</v>
      </c>
    </row>
    <row r="217" spans="1:90" x14ac:dyDescent="0.2">
      <c r="A217" s="19">
        <v>212</v>
      </c>
      <c r="B217" s="16" cm="1">
        <f t="array" ref="B217">INDEX(asset_mu,1,B$3)+INDEX(asset_rets_norm,$A217,B$3)</f>
        <v>4.1324999999998438E-4</v>
      </c>
      <c r="C217" s="16" cm="1">
        <f t="array" ref="C217">INDEX(asset_mu,1,C$3)+INDEX(asset_rets_norm,$A217,C$3)</f>
        <v>-3.0916666666672577E-4</v>
      </c>
      <c r="D217" s="16" cm="1">
        <f t="array" ref="D217">INDEX(asset_mu,1,D$3)+INDEX(asset_rets_norm,$A217,D$3)</f>
        <v>3.5838333333331287E-4</v>
      </c>
      <c r="E217" s="16" cm="1">
        <f t="array" ref="E217">INDEX(asset_mu,1,E$3)+INDEX(asset_rets_norm,$A217,E$3)</f>
        <v>-3.1425000000016363E-5</v>
      </c>
      <c r="F217" s="16" cm="1">
        <f t="array" ref="F217">INDEX(asset_mu,1,F$3)+INDEX(asset_rets_norm,$A217,F$3)</f>
        <v>2.4390362879818102E-4</v>
      </c>
      <c r="G217" s="16" cm="1">
        <f t="array" ref="G217">INDEX(asset_mu,1,G$3)+INDEX(asset_rets_norm,$A217,G$3)</f>
        <v>-5.7093124456037867E-4</v>
      </c>
      <c r="H217" s="16" cm="1">
        <f t="array" ref="H217">INDEX(asset_mu,1,H$3)+INDEX(asset_rets_norm,$A217,H$3)</f>
        <v>1.1127906006283225E-4</v>
      </c>
      <c r="I217" s="16" cm="1">
        <f t="array" ref="I217">INDEX(asset_mu,1,I$3)+INDEX(asset_rets_norm,$A217,I$3)</f>
        <v>-3.7582754334072855E-4</v>
      </c>
      <c r="J217" s="16" cm="1">
        <f t="array" ref="J217">INDEX(asset_mu,1,J$3)+INDEX(asset_rets_norm,$A217,J$3)</f>
        <v>-1.6602050811352687E-3</v>
      </c>
      <c r="K217" s="16" cm="1">
        <f t="array" ref="K217">INDEX(asset_mu,1,K$3)+INDEX(asset_rets_norm,$A217,K$3)</f>
        <v>-9.4669997748532408E-4</v>
      </c>
      <c r="L217" s="16" cm="1">
        <f t="array" ref="L217">INDEX(asset_mu,1,L$3)+INDEX(asset_rets_norm,$A217,L$3)</f>
        <v>-6.2492057678077305E-4</v>
      </c>
      <c r="M217" s="16" cm="1">
        <f t="array" ref="M217">INDEX(asset_mu,1,M$3)+INDEX(asset_rets_norm,$A217,M$3)</f>
        <v>-1.1773136773136712E-3</v>
      </c>
      <c r="N217" s="16" cm="1">
        <f t="array" ref="N217">INDEX(asset_mu,1,N$3)+INDEX(asset_rets_norm,$A217,N$3)</f>
        <v>-4.9226364297090775E-3</v>
      </c>
      <c r="O217" s="16" cm="1">
        <f t="array" ref="O217">INDEX(asset_mu,1,O$3)+INDEX(asset_rets_norm,$A217,O$3)</f>
        <v>-1.3465061915592111E-3</v>
      </c>
      <c r="P217" s="16" cm="1">
        <f t="array" ref="P217">INDEX(asset_mu,1,P$3)+INDEX(asset_rets_norm,$A217,P$3)</f>
        <v>1.3808398260818588E-3</v>
      </c>
      <c r="Q217" s="16" cm="1">
        <f t="array" ref="Q217">INDEX(asset_mu,1,Q$3)+INDEX(asset_rets_norm,$A217,Q$3)</f>
        <v>-3.0184250494761622E-3</v>
      </c>
      <c r="R217" s="16" cm="1">
        <f t="array" ref="R217">INDEX(asset_mu,1,R$3)+INDEX(asset_rets_norm,$A217,R$3)</f>
        <v>-1.2191755612808884E-3</v>
      </c>
      <c r="S217" s="16" cm="1">
        <f t="array" ref="S217">INDEX(asset_mu,1,S$3)+INDEX(asset_rets_norm,$A217,S$3)</f>
        <v>1.0823335874493368E-2</v>
      </c>
      <c r="T217" s="16" cm="1">
        <f t="array" ref="T217">INDEX(asset_mu,1,T$3)+INDEX(asset_rets_norm,$A217,T$3)</f>
        <v>8.4884518092981816E-3</v>
      </c>
      <c r="U217" s="16" cm="1">
        <f t="array" ref="U217">INDEX(asset_mu,1,U$3)+INDEX(asset_rets_norm,$A217,U$3)</f>
        <v>1.9200000965642998E-2</v>
      </c>
      <c r="V217" s="16" cm="1">
        <f t="array" ref="V217">INDEX(asset_mu,1,V$3)+INDEX(asset_rets_norm,$A217,V$3)</f>
        <v>4.1324999999998438E-4</v>
      </c>
      <c r="W217" s="16" cm="1">
        <f t="array" ref="W217">INDEX(asset_mu,1,W$3)+INDEX(asset_rets_norm,$A217,W$3)</f>
        <v>-5.1558333333334141E-4</v>
      </c>
      <c r="X217" s="16" cm="1">
        <f t="array" ref="X217">INDEX(asset_mu,1,X$3)+INDEX(asset_rets_norm,$A217,X$3)</f>
        <v>1.8758333333327489E-4</v>
      </c>
      <c r="Y217" s="16" cm="1">
        <f t="array" ref="Y217">INDEX(asset_mu,1,Y$3)+INDEX(asset_rets_norm,$A217,Y$3)</f>
        <v>-3.7833333333322746E-4</v>
      </c>
      <c r="Z217" s="19">
        <v>212</v>
      </c>
      <c r="AA217" s="16" cm="1">
        <f t="array" ref="AA217">INDEX(fx_mu,1,AA$3)+INDEX(fx_rets_norm,$A217,AA$3)</f>
        <v>0</v>
      </c>
      <c r="AB217" s="16" cm="1">
        <f t="array" ref="AB217">INDEX(fx_mu,1,AB$3)+INDEX(fx_rets_norm,$A217,AB$3)</f>
        <v>-1.4896095038327767E-3</v>
      </c>
      <c r="AC217" s="16" cm="1">
        <f t="array" ref="AC217">INDEX(fx_mu,1,AC$3)+INDEX(fx_rets_norm,$A217,AC$3)</f>
        <v>-5.8964543081781928E-3</v>
      </c>
      <c r="AD217" s="16" cm="1">
        <f t="array" ref="AD217">INDEX(fx_mu,1,AD$3)+INDEX(fx_rets_norm,$A217,AD$3)</f>
        <v>-1.2997402966486302E-2</v>
      </c>
      <c r="AE217" s="19">
        <v>212</v>
      </c>
      <c r="AF217" s="16">
        <f t="shared" si="110"/>
        <v>0</v>
      </c>
      <c r="AG217" s="19">
        <v>212</v>
      </c>
      <c r="AH217" s="18" cm="1">
        <f t="array" ref="AH217">(1+B217)*(1+INDEX(fx_rets,$AG217,INDEX(fx_ix,1,AH$3)))-1</f>
        <v>4.1325000000003165E-4</v>
      </c>
      <c r="AI217" s="18" cm="1">
        <f t="array" ref="AI217">(1+C217)*(1+INDEX(fx_rets,$AG217,INDEX(fx_ix,1,AI$3)))-1</f>
        <v>-1.7983156328945649E-3</v>
      </c>
      <c r="AJ217" s="18" cm="1">
        <f t="array" ref="AJ217">(1+D217)*(1+INDEX(fx_rets,$AG217,INDEX(fx_ix,1,AJ$3)))-1</f>
        <v>-5.5401841657946038E-3</v>
      </c>
      <c r="AK217" s="18" cm="1">
        <f t="array" ref="AK217">(1+E217)*(1+INDEX(fx_rets,$AG217,INDEX(fx_ix,1,AK$3)))-1</f>
        <v>-1.3028419523098078E-2</v>
      </c>
      <c r="AL217" s="18" cm="1">
        <f t="array" ref="AL217">(1+F217)*(1+INDEX(fx_rets,$AG217,INDEX(fx_ix,1,AL$3)))-1</f>
        <v>2.4390362879822547E-4</v>
      </c>
      <c r="AM217" s="18" cm="1">
        <f t="array" ref="AM217">(1+G217)*(1+INDEX(fx_rets,$AG217,INDEX(fx_ix,1,AM$3)))-1</f>
        <v>-2.059690283785276E-3</v>
      </c>
      <c r="AN217" s="18" cm="1">
        <f t="array" ref="AN217">(1+H217)*(1+INDEX(fx_rets,$AG217,INDEX(fx_ix,1,AN$3)))-1</f>
        <v>-5.7858314000085453E-3</v>
      </c>
      <c r="AO217" s="18" cm="1">
        <f t="array" ref="AO217">(1+I217)*(1+INDEX(fx_rets,$AG217,INDEX(fx_ix,1,AO$3)))-1</f>
        <v>-1.3368345727800324E-2</v>
      </c>
      <c r="AP217" s="18" cm="1">
        <f t="array" ref="AP217">(1+J217)*(1+INDEX(fx_rets,$AG217,INDEX(fx_ix,1,AP$3)))-1</f>
        <v>-1.6602050811352909E-3</v>
      </c>
      <c r="AQ217" s="18" cm="1">
        <f t="array" ref="AQ217">(1+K217)*(1+INDEX(fx_rets,$AG217,INDEX(fx_ix,1,AQ$3)))-1</f>
        <v>-2.4348992680344184E-3</v>
      </c>
      <c r="AR217" s="18" cm="1">
        <f t="array" ref="AR217">(1+L217)*(1+INDEX(fx_rets,$AG217,INDEX(fx_ix,1,AR$3)))-1</f>
        <v>-6.517690069331783E-3</v>
      </c>
      <c r="AS217" s="18" cm="1">
        <f t="array" ref="AS217">(1+M217)*(1+INDEX(fx_rets,$AG217,INDEX(fx_ix,1,AS$3)))-1</f>
        <v>-1.4159414623517996E-2</v>
      </c>
      <c r="AT217" s="18" cm="1">
        <f t="array" ref="AT217">(1+N217)*(1+INDEX(fx_rets,$AG217,INDEX(fx_ix,1,AT$3)))-1</f>
        <v>-4.9226364297090264E-3</v>
      </c>
      <c r="AU217" s="18" cm="1">
        <f t="array" ref="AU217">(1+O217)*(1+INDEX(fx_rets,$AG217,INDEX(fx_ix,1,AU$3)))-1</f>
        <v>-2.8341099269720837E-3</v>
      </c>
      <c r="AV217" s="18" cm="1">
        <f t="array" ref="AV217">(1+P217)*(1+INDEX(fx_rets,$AG217,INDEX(fx_ix,1,AV$3)))-1</f>
        <v>-4.523756541037649E-3</v>
      </c>
      <c r="AW217" s="18" cm="1">
        <f t="array" ref="AW217">(1+Q217)*(1+INDEX(fx_rets,$AG217,INDEX(fx_ix,1,AW$3)))-1</f>
        <v>-1.5976596329270287E-2</v>
      </c>
      <c r="AX217" s="18" cm="1">
        <f t="array" ref="AX217">(1+R217)*(1+INDEX(fx_rets,$AG217,INDEX(fx_ix,1,AX$3)))-1</f>
        <v>-1.2191755612809274E-3</v>
      </c>
      <c r="AY217" s="18" cm="1">
        <f t="array" ref="AY217">(1+S217)*(1+INDEX(fx_rets,$AG217,INDEX(fx_ix,1,AY$3)))-1</f>
        <v>9.3176038266786776E-3</v>
      </c>
      <c r="AZ217" s="18" cm="1">
        <f t="array" ref="AZ217">(1+T217)*(1+INDEX(fx_rets,$AG217,INDEX(fx_ix,1,AZ$3)))-1</f>
        <v>2.5419457328792472E-3</v>
      </c>
      <c r="BA217" s="18" cm="1">
        <f t="array" ref="BA217">(1+U217)*(1+INDEX(fx_rets,$AG217,INDEX(fx_ix,1,BA$3)))-1</f>
        <v>5.953047849649229E-3</v>
      </c>
      <c r="BB217" s="18" cm="1">
        <f t="array" ref="BB217">(1+V217)*(1+INDEX(fx_rets,$AG217,INDEX(fx_ix,1,BB$3)))-1</f>
        <v>4.1325000000003165E-4</v>
      </c>
      <c r="BC217" s="18" cm="1">
        <f t="array" ref="BC217">(1+W217)*(1+INDEX(fx_rets,$AG217,INDEX(fx_ix,1,BC$3)))-1</f>
        <v>-2.0044248193328285E-3</v>
      </c>
      <c r="BD217" s="18" cm="1">
        <f t="array" ref="BD217">(1+X217)*(1+INDEX(fx_rets,$AG217,INDEX(fx_ix,1,BD$3)))-1</f>
        <v>-5.7099770513988624E-3</v>
      </c>
      <c r="BE217" s="18" cm="1">
        <f t="array" ref="BE217">(1+Y217)*(1+INDEX(fx_rets,$AG217,INDEX(fx_ix,1,BE$3)))-1</f>
        <v>-1.3370818949030583E-2</v>
      </c>
      <c r="BF217" s="19">
        <v>212</v>
      </c>
      <c r="BG217" s="18">
        <f t="shared" si="111"/>
        <v>4.1325000000003165E-4</v>
      </c>
      <c r="BH217" s="18">
        <f t="shared" si="112"/>
        <v>-1.7983156328945649E-3</v>
      </c>
      <c r="BI217" s="18">
        <f t="shared" si="113"/>
        <v>-5.5401841657946038E-3</v>
      </c>
      <c r="BJ217" s="18">
        <f t="shared" si="114"/>
        <v>-1.3028419523098078E-2</v>
      </c>
      <c r="BK217" s="18">
        <f t="shared" si="115"/>
        <v>2.4390362879822547E-4</v>
      </c>
      <c r="BL217" s="18">
        <f t="shared" si="116"/>
        <v>-2.059690283785276E-3</v>
      </c>
      <c r="BM217" s="18">
        <f t="shared" si="117"/>
        <v>-5.7858314000085453E-3</v>
      </c>
      <c r="BN217" s="18">
        <f t="shared" si="118"/>
        <v>-1.3368345727800324E-2</v>
      </c>
      <c r="BO217" s="18">
        <f t="shared" si="119"/>
        <v>-1.6602050811352909E-3</v>
      </c>
      <c r="BP217" s="18">
        <f t="shared" si="120"/>
        <v>-2.4348992680344184E-3</v>
      </c>
      <c r="BQ217" s="18">
        <f t="shared" si="121"/>
        <v>-6.517690069331783E-3</v>
      </c>
      <c r="BR217" s="18">
        <f t="shared" si="122"/>
        <v>-1.4159414623517996E-2</v>
      </c>
      <c r="BS217" s="18">
        <f t="shared" si="123"/>
        <v>-4.9226364297090264E-3</v>
      </c>
      <c r="BT217" s="18">
        <f t="shared" si="124"/>
        <v>-2.8341099269720837E-3</v>
      </c>
      <c r="BU217" s="18">
        <f t="shared" si="125"/>
        <v>-4.523756541037649E-3</v>
      </c>
      <c r="BV217" s="18">
        <f t="shared" si="126"/>
        <v>-1.5976596329270287E-2</v>
      </c>
      <c r="BW217" s="18">
        <f t="shared" si="127"/>
        <v>-1.2191755612809274E-3</v>
      </c>
      <c r="BX217" s="18">
        <f t="shared" si="128"/>
        <v>9.3176038266786776E-3</v>
      </c>
      <c r="BY217" s="18">
        <f t="shared" si="129"/>
        <v>2.5419457328792472E-3</v>
      </c>
      <c r="BZ217" s="18">
        <f t="shared" si="130"/>
        <v>5.953047849649229E-3</v>
      </c>
      <c r="CA217" s="18">
        <f t="shared" si="131"/>
        <v>4.1325000000003165E-4</v>
      </c>
      <c r="CB217" s="18">
        <f t="shared" si="132"/>
        <v>-2.0044248193328285E-3</v>
      </c>
      <c r="CC217" s="18">
        <f t="shared" si="133"/>
        <v>-5.7099770513988624E-3</v>
      </c>
      <c r="CD217" s="18">
        <f t="shared" si="134"/>
        <v>-1.3370818949030583E-2</v>
      </c>
      <c r="CE217" s="19">
        <v>212</v>
      </c>
      <c r="CF217" s="18">
        <f t="shared" si="136"/>
        <v>-1.6602050811352909E-3</v>
      </c>
      <c r="CG217" s="18">
        <f t="shared" si="136"/>
        <v>-1.6602050811352909E-3</v>
      </c>
      <c r="CH217" s="18">
        <f t="shared" si="136"/>
        <v>-1.6602050811352909E-3</v>
      </c>
      <c r="CI217" s="18">
        <f t="shared" si="136"/>
        <v>0</v>
      </c>
      <c r="CJ217" s="18">
        <f t="shared" si="136"/>
        <v>0</v>
      </c>
      <c r="CK217" s="24">
        <f t="shared" si="136"/>
        <v>-1.6602050811352909E-3</v>
      </c>
      <c r="CL217" s="24">
        <f t="shared" si="136"/>
        <v>0</v>
      </c>
    </row>
    <row r="218" spans="1:90" x14ac:dyDescent="0.2">
      <c r="A218" s="19">
        <v>213</v>
      </c>
      <c r="B218" s="16" cm="1">
        <f t="array" ref="B218">INDEX(asset_mu,1,B$3)+INDEX(asset_rets_norm,$A218,B$3)</f>
        <v>4.3740833333331779E-4</v>
      </c>
      <c r="C218" s="16" cm="1">
        <f t="array" ref="C218">INDEX(asset_mu,1,C$3)+INDEX(asset_rets_norm,$A218,C$3)</f>
        <v>-3.1000000000005893E-4</v>
      </c>
      <c r="D218" s="16" cm="1">
        <f t="array" ref="D218">INDEX(asset_mu,1,D$3)+INDEX(asset_rets_norm,$A218,D$3)</f>
        <v>2.2890833333331288E-4</v>
      </c>
      <c r="E218" s="16" cm="1">
        <f t="array" ref="E218">INDEX(asset_mu,1,E$3)+INDEX(asset_rets_norm,$A218,E$3)</f>
        <v>-6.0116666666683018E-5</v>
      </c>
      <c r="F218" s="16" cm="1">
        <f t="array" ref="F218">INDEX(asset_mu,1,F$3)+INDEX(asset_rets_norm,$A218,F$3)</f>
        <v>5.5596467185887728E-4</v>
      </c>
      <c r="G218" s="16" cm="1">
        <f t="array" ref="G218">INDEX(asset_mu,1,G$3)+INDEX(asset_rets_norm,$A218,G$3)</f>
        <v>-3.1349491093264235E-4</v>
      </c>
      <c r="H218" s="16" cm="1">
        <f t="array" ref="H218">INDEX(asset_mu,1,H$3)+INDEX(asset_rets_norm,$A218,H$3)</f>
        <v>-1.4835557121537272E-4</v>
      </c>
      <c r="I218" s="16" cm="1">
        <f t="array" ref="I218">INDEX(asset_mu,1,I$3)+INDEX(asset_rets_norm,$A218,I$3)</f>
        <v>7.7121813904984705E-5</v>
      </c>
      <c r="J218" s="16" cm="1">
        <f t="array" ref="J218">INDEX(asset_mu,1,J$3)+INDEX(asset_rets_norm,$A218,J$3)</f>
        <v>1.1621035875980733E-3</v>
      </c>
      <c r="K218" s="16" cm="1">
        <f t="array" ref="K218">INDEX(asset_mu,1,K$3)+INDEX(asset_rets_norm,$A218,K$3)</f>
        <v>5.5389628020628668E-4</v>
      </c>
      <c r="L218" s="16" cm="1">
        <f t="array" ref="L218">INDEX(asset_mu,1,L$3)+INDEX(asset_rets_norm,$A218,L$3)</f>
        <v>1.5857177691635084E-4</v>
      </c>
      <c r="M218" s="16" cm="1">
        <f t="array" ref="M218">INDEX(asset_mu,1,M$3)+INDEX(asset_rets_norm,$A218,M$3)</f>
        <v>1.5169374263311801E-3</v>
      </c>
      <c r="N218" s="16" cm="1">
        <f t="array" ref="N218">INDEX(asset_mu,1,N$3)+INDEX(asset_rets_norm,$A218,N$3)</f>
        <v>2.3534364190393496E-3</v>
      </c>
      <c r="O218" s="16" cm="1">
        <f t="array" ref="O218">INDEX(asset_mu,1,O$3)+INDEX(asset_rets_norm,$A218,O$3)</f>
        <v>1.9256090183347998E-3</v>
      </c>
      <c r="P218" s="16" cm="1">
        <f t="array" ref="P218">INDEX(asset_mu,1,P$3)+INDEX(asset_rets_norm,$A218,P$3)</f>
        <v>-5.7232244016844911E-4</v>
      </c>
      <c r="Q218" s="16" cm="1">
        <f t="array" ref="Q218">INDEX(asset_mu,1,Q$3)+INDEX(asset_rets_norm,$A218,Q$3)</f>
        <v>2.962165073380959E-3</v>
      </c>
      <c r="R218" s="16" cm="1">
        <f t="array" ref="R218">INDEX(asset_mu,1,R$3)+INDEX(asset_rets_norm,$A218,R$3)</f>
        <v>-1.2344825997834983E-3</v>
      </c>
      <c r="S218" s="16" cm="1">
        <f t="array" ref="S218">INDEX(asset_mu,1,S$3)+INDEX(asset_rets_norm,$A218,S$3)</f>
        <v>-6.9100567954405324E-3</v>
      </c>
      <c r="T218" s="16" cm="1">
        <f t="array" ref="T218">INDEX(asset_mu,1,T$3)+INDEX(asset_rets_norm,$A218,T$3)</f>
        <v>1.7373711754461604E-2</v>
      </c>
      <c r="U218" s="16" cm="1">
        <f t="array" ref="U218">INDEX(asset_mu,1,U$3)+INDEX(asset_rets_norm,$A218,U$3)</f>
        <v>-2.5910442104764571E-2</v>
      </c>
      <c r="V218" s="16" cm="1">
        <f t="array" ref="V218">INDEX(asset_mu,1,V$3)+INDEX(asset_rets_norm,$A218,V$3)</f>
        <v>4.3740833333331779E-4</v>
      </c>
      <c r="W218" s="16" cm="1">
        <f t="array" ref="W218">INDEX(asset_mu,1,W$3)+INDEX(asset_rets_norm,$A218,W$3)</f>
        <v>-6.0858333333334118E-4</v>
      </c>
      <c r="X218" s="16" cm="1">
        <f t="array" ref="X218">INDEX(asset_mu,1,X$3)+INDEX(asset_rets_norm,$A218,X$3)</f>
        <v>1.4916666666608003E-5</v>
      </c>
      <c r="Y218" s="16" cm="1">
        <f t="array" ref="Y218">INDEX(asset_mu,1,Y$3)+INDEX(asset_rets_norm,$A218,Y$3)</f>
        <v>-6.7241666666656072E-4</v>
      </c>
      <c r="Z218" s="19">
        <v>213</v>
      </c>
      <c r="AA218" s="16" cm="1">
        <f t="array" ref="AA218">INDEX(fx_mu,1,AA$3)+INDEX(fx_rets_norm,$A218,AA$3)</f>
        <v>0</v>
      </c>
      <c r="AB218" s="16" cm="1">
        <f t="array" ref="AB218">INDEX(fx_mu,1,AB$3)+INDEX(fx_rets_norm,$A218,AB$3)</f>
        <v>6.8141221315750969E-3</v>
      </c>
      <c r="AC218" s="16" cm="1">
        <f t="array" ref="AC218">INDEX(fx_mu,1,AC$3)+INDEX(fx_rets_norm,$A218,AC$3)</f>
        <v>-1.1395496773014539E-2</v>
      </c>
      <c r="AD218" s="16" cm="1">
        <f t="array" ref="AD218">INDEX(fx_mu,1,AD$3)+INDEX(fx_rets_norm,$A218,AD$3)</f>
        <v>2.0771210741685666E-2</v>
      </c>
      <c r="AE218" s="19">
        <v>213</v>
      </c>
      <c r="AF218" s="16">
        <f t="shared" si="110"/>
        <v>0</v>
      </c>
      <c r="AG218" s="19">
        <v>213</v>
      </c>
      <c r="AH218" s="18" cm="1">
        <f t="array" ref="AH218">(1+B218)*(1+INDEX(fx_rets,$AG218,INDEX(fx_ix,1,AH$3)))-1</f>
        <v>4.3740833333338891E-4</v>
      </c>
      <c r="AI218" s="18" cm="1">
        <f t="array" ref="AI218">(1+C218)*(1+INDEX(fx_rets,$AG218,INDEX(fx_ix,1,AI$3)))-1</f>
        <v>6.5020097537142885E-3</v>
      </c>
      <c r="AJ218" s="18" cm="1">
        <f t="array" ref="AJ218">(1+D218)*(1+INDEX(fx_rets,$AG218,INDEX(fx_ix,1,AJ$3)))-1</f>
        <v>-1.1169196963854988E-2</v>
      </c>
      <c r="AK218" s="18" cm="1">
        <f t="array" ref="AK218">(1+E218)*(1+INDEX(fx_rets,$AG218,INDEX(fx_ix,1,AK$3)))-1</f>
        <v>2.0709845379066616E-2</v>
      </c>
      <c r="AL218" s="18" cm="1">
        <f t="array" ref="AL218">(1+F218)*(1+INDEX(fx_rets,$AG218,INDEX(fx_ix,1,AL$3)))-1</f>
        <v>5.5596467185892173E-4</v>
      </c>
      <c r="AM218" s="18" cm="1">
        <f t="array" ref="AM218">(1+G218)*(1+INDEX(fx_rets,$AG218,INDEX(fx_ix,1,AM$3)))-1</f>
        <v>6.4984910280316832E-3</v>
      </c>
      <c r="AN218" s="18" cm="1">
        <f t="array" ref="AN218">(1+H218)*(1+INDEX(fx_rets,$AG218,INDEX(fx_ix,1,AN$3)))-1</f>
        <v>-1.1542161758796854E-2</v>
      </c>
      <c r="AO218" s="18" cm="1">
        <f t="array" ref="AO218">(1+I218)*(1+INDEX(fx_rets,$AG218,INDEX(fx_ix,1,AO$3)))-1</f>
        <v>2.0849934469040265E-2</v>
      </c>
      <c r="AP218" s="18" cm="1">
        <f t="array" ref="AP218">(1+J218)*(1+INDEX(fx_rets,$AG218,INDEX(fx_ix,1,AP$3)))-1</f>
        <v>1.1621035875981622E-3</v>
      </c>
      <c r="AQ218" s="18" cm="1">
        <f t="array" ref="AQ218">(1+K218)*(1+INDEX(fx_rets,$AG218,INDEX(fx_ix,1,AQ$3)))-1</f>
        <v>7.3717927286829354E-3</v>
      </c>
      <c r="AR218" s="18" cm="1">
        <f t="array" ref="AR218">(1+L218)*(1+INDEX(fx_rets,$AG218,INDEX(fx_ix,1,AR$3)))-1</f>
        <v>-1.1238732000270368E-2</v>
      </c>
      <c r="AS218" s="18" cm="1">
        <f t="array" ref="AS218">(1+M218)*(1+INDEX(fx_rets,$AG218,INDEX(fx_ix,1,AS$3)))-1</f>
        <v>2.2319656794981046E-2</v>
      </c>
      <c r="AT218" s="18" cm="1">
        <f t="array" ref="AT218">(1+N218)*(1+INDEX(fx_rets,$AG218,INDEX(fx_ix,1,AT$3)))-1</f>
        <v>2.3534364190394008E-3</v>
      </c>
      <c r="AU218" s="18" cm="1">
        <f t="array" ref="AU218">(1+O218)*(1+INDEX(fx_rets,$AG218,INDEX(fx_ix,1,AU$3)))-1</f>
        <v>8.7528524849385114E-3</v>
      </c>
      <c r="AV218" s="18" cm="1">
        <f t="array" ref="AV218">(1+P218)*(1+INDEX(fx_rets,$AG218,INDEX(fx_ix,1,AV$3)))-1</f>
        <v>-1.1961297314663E-2</v>
      </c>
      <c r="AW218" s="18" cm="1">
        <f t="array" ref="AW218">(1+Q218)*(1+INDEX(fx_rets,$AG218,INDEX(fx_ix,1,AW$3)))-1</f>
        <v>2.3794903570057535E-2</v>
      </c>
      <c r="AX218" s="18" cm="1">
        <f t="array" ref="AX218">(1+R218)*(1+INDEX(fx_rets,$AG218,INDEX(fx_ix,1,AX$3)))-1</f>
        <v>-1.2344825997835374E-3</v>
      </c>
      <c r="AY218" s="18" cm="1">
        <f t="array" ref="AY218">(1+S218)*(1+INDEX(fx_rets,$AG218,INDEX(fx_ix,1,AY$3)))-1</f>
        <v>-1.430206348056462E-4</v>
      </c>
      <c r="AZ218" s="18" cm="1">
        <f t="array" ref="AZ218">(1+T218)*(1+INDEX(fx_rets,$AG218,INDEX(fx_ix,1,AZ$3)))-1</f>
        <v>5.7802329052139001E-3</v>
      </c>
      <c r="BA218" s="18" cm="1">
        <f t="array" ref="BA218">(1+U218)*(1+INDEX(fx_rets,$AG218,INDEX(fx_ix,1,BA$3)))-1</f>
        <v>-5.6774226164471031E-3</v>
      </c>
      <c r="BB218" s="18" cm="1">
        <f t="array" ref="BB218">(1+V218)*(1+INDEX(fx_rets,$AG218,INDEX(fx_ix,1,BB$3)))-1</f>
        <v>4.3740833333338891E-4</v>
      </c>
      <c r="BC218" s="18" cm="1">
        <f t="array" ref="BC218">(1+W218)*(1+INDEX(fx_rets,$AG218,INDEX(fx_ix,1,BC$3)))-1</f>
        <v>6.2013918370813492E-3</v>
      </c>
      <c r="BD218" s="18" cm="1">
        <f t="array" ref="BD218">(1+X218)*(1+INDEX(fx_rets,$AG218,INDEX(fx_ix,1,BD$3)))-1</f>
        <v>-1.1380750089174829E-2</v>
      </c>
      <c r="BE218" s="18" cm="1">
        <f t="array" ref="BE218">(1+Y218)*(1+INDEX(fx_rets,$AG218,INDEX(fx_ix,1,BE$3)))-1</f>
        <v>2.0084827166729768E-2</v>
      </c>
      <c r="BF218" s="19">
        <v>213</v>
      </c>
      <c r="BG218" s="18">
        <f t="shared" si="111"/>
        <v>4.3740833333338891E-4</v>
      </c>
      <c r="BH218" s="18">
        <f t="shared" si="112"/>
        <v>6.5020097537142885E-3</v>
      </c>
      <c r="BI218" s="18">
        <f t="shared" si="113"/>
        <v>-1.1169196963854988E-2</v>
      </c>
      <c r="BJ218" s="18">
        <f t="shared" si="114"/>
        <v>2.0709845379066616E-2</v>
      </c>
      <c r="BK218" s="18">
        <f t="shared" si="115"/>
        <v>5.5596467185892173E-4</v>
      </c>
      <c r="BL218" s="18">
        <f t="shared" si="116"/>
        <v>6.4984910280316832E-3</v>
      </c>
      <c r="BM218" s="18">
        <f t="shared" si="117"/>
        <v>-1.1542161758796854E-2</v>
      </c>
      <c r="BN218" s="18">
        <f t="shared" si="118"/>
        <v>2.0849934469040265E-2</v>
      </c>
      <c r="BO218" s="18">
        <f t="shared" si="119"/>
        <v>1.1621035875981622E-3</v>
      </c>
      <c r="BP218" s="18">
        <f t="shared" si="120"/>
        <v>7.3717927286829354E-3</v>
      </c>
      <c r="BQ218" s="18">
        <f t="shared" si="121"/>
        <v>-1.1238732000270368E-2</v>
      </c>
      <c r="BR218" s="18">
        <f t="shared" si="122"/>
        <v>2.2319656794981046E-2</v>
      </c>
      <c r="BS218" s="18">
        <f t="shared" si="123"/>
        <v>2.3534364190394008E-3</v>
      </c>
      <c r="BT218" s="18">
        <f t="shared" si="124"/>
        <v>8.7528524849385114E-3</v>
      </c>
      <c r="BU218" s="18">
        <f t="shared" si="125"/>
        <v>-1.1961297314663E-2</v>
      </c>
      <c r="BV218" s="18">
        <f t="shared" si="126"/>
        <v>2.3794903570057535E-2</v>
      </c>
      <c r="BW218" s="18">
        <f t="shared" si="127"/>
        <v>-1.2344825997835374E-3</v>
      </c>
      <c r="BX218" s="18">
        <f t="shared" si="128"/>
        <v>-1.430206348056462E-4</v>
      </c>
      <c r="BY218" s="18">
        <f t="shared" si="129"/>
        <v>5.7802329052139001E-3</v>
      </c>
      <c r="BZ218" s="18">
        <f t="shared" si="130"/>
        <v>-5.6774226164471031E-3</v>
      </c>
      <c r="CA218" s="18">
        <f t="shared" si="131"/>
        <v>4.3740833333338891E-4</v>
      </c>
      <c r="CB218" s="18">
        <f t="shared" si="132"/>
        <v>6.2013918370813492E-3</v>
      </c>
      <c r="CC218" s="18">
        <f t="shared" si="133"/>
        <v>-1.1380750089174829E-2</v>
      </c>
      <c r="CD218" s="18">
        <f t="shared" si="134"/>
        <v>2.0084827166729768E-2</v>
      </c>
      <c r="CE218" s="19">
        <v>213</v>
      </c>
      <c r="CF218" s="18">
        <f t="shared" si="136"/>
        <v>1.1621035875981622E-3</v>
      </c>
      <c r="CG218" s="18">
        <f t="shared" si="136"/>
        <v>1.1621035875981622E-3</v>
      </c>
      <c r="CH218" s="18">
        <f t="shared" si="136"/>
        <v>1.1621035875981622E-3</v>
      </c>
      <c r="CI218" s="18">
        <f t="shared" si="136"/>
        <v>0</v>
      </c>
      <c r="CJ218" s="18">
        <f t="shared" si="136"/>
        <v>0</v>
      </c>
      <c r="CK218" s="24">
        <f t="shared" si="136"/>
        <v>1.1621035875981622E-3</v>
      </c>
      <c r="CL218" s="24">
        <f t="shared" si="136"/>
        <v>0</v>
      </c>
    </row>
    <row r="219" spans="1:90" x14ac:dyDescent="0.2">
      <c r="A219" s="19">
        <v>214</v>
      </c>
      <c r="B219" s="16" cm="1">
        <f t="array" ref="B219">INDEX(asset_mu,1,B$3)+INDEX(asset_rets_norm,$A219,B$3)</f>
        <v>4.4259166666665113E-4</v>
      </c>
      <c r="C219" s="16" cm="1">
        <f t="array" ref="C219">INDEX(asset_mu,1,C$3)+INDEX(asset_rets_norm,$A219,C$3)</f>
        <v>-3.0916666666672577E-4</v>
      </c>
      <c r="D219" s="16" cm="1">
        <f t="array" ref="D219">INDEX(asset_mu,1,D$3)+INDEX(asset_rets_norm,$A219,D$3)</f>
        <v>2.23958333333313E-4</v>
      </c>
      <c r="E219" s="16" cm="1">
        <f t="array" ref="E219">INDEX(asset_mu,1,E$3)+INDEX(asset_rets_norm,$A219,E$3)</f>
        <v>-3.7500000000016361E-5</v>
      </c>
      <c r="F219" s="16" cm="1">
        <f t="array" ref="F219">INDEX(asset_mu,1,F$3)+INDEX(asset_rets_norm,$A219,F$3)</f>
        <v>4.6304645574486432E-4</v>
      </c>
      <c r="G219" s="16" cm="1">
        <f t="array" ref="G219">INDEX(asset_mu,1,G$3)+INDEX(asset_rets_norm,$A219,G$3)</f>
        <v>-4.181242944151886E-4</v>
      </c>
      <c r="H219" s="16" cm="1">
        <f t="array" ref="H219">INDEX(asset_mu,1,H$3)+INDEX(asset_rets_norm,$A219,H$3)</f>
        <v>2.7820796973079343E-5</v>
      </c>
      <c r="I219" s="16" cm="1">
        <f t="array" ref="I219">INDEX(asset_mu,1,I$3)+INDEX(asset_rets_norm,$A219,I$3)</f>
        <v>-2.4098708309236417E-4</v>
      </c>
      <c r="J219" s="16" cm="1">
        <f t="array" ref="J219">INDEX(asset_mu,1,J$3)+INDEX(asset_rets_norm,$A219,J$3)</f>
        <v>-6.6904014583533131E-4</v>
      </c>
      <c r="K219" s="16" cm="1">
        <f t="array" ref="K219">INDEX(asset_mu,1,K$3)+INDEX(asset_rets_norm,$A219,K$3)</f>
        <v>-1.6010681023816004E-3</v>
      </c>
      <c r="L219" s="16" cm="1">
        <f t="array" ref="L219">INDEX(asset_mu,1,L$3)+INDEX(asset_rets_norm,$A219,L$3)</f>
        <v>-3.3878125500132021E-3</v>
      </c>
      <c r="M219" s="16" cm="1">
        <f t="array" ref="M219">INDEX(asset_mu,1,M$3)+INDEX(asset_rets_norm,$A219,M$3)</f>
        <v>-9.8758609396888144E-4</v>
      </c>
      <c r="N219" s="16" cm="1">
        <f t="array" ref="N219">INDEX(asset_mu,1,N$3)+INDEX(asset_rets_norm,$A219,N$3)</f>
        <v>-3.721075217839649E-3</v>
      </c>
      <c r="O219" s="16" cm="1">
        <f t="array" ref="O219">INDEX(asset_mu,1,O$3)+INDEX(asset_rets_norm,$A219,O$3)</f>
        <v>-6.1820721879760898E-3</v>
      </c>
      <c r="P219" s="16" cm="1">
        <f t="array" ref="P219">INDEX(asset_mu,1,P$3)+INDEX(asset_rets_norm,$A219,P$3)</f>
        <v>-1.1475163193638704E-2</v>
      </c>
      <c r="Q219" s="16" cm="1">
        <f t="array" ref="Q219">INDEX(asset_mu,1,Q$3)+INDEX(asset_rets_norm,$A219,Q$3)</f>
        <v>-2.2553362867497018E-3</v>
      </c>
      <c r="R219" s="16" cm="1">
        <f t="array" ref="R219">INDEX(asset_mu,1,R$3)+INDEX(asset_rets_norm,$A219,R$3)</f>
        <v>-1.9425625037472322E-2</v>
      </c>
      <c r="S219" s="16" cm="1">
        <f t="array" ref="S219">INDEX(asset_mu,1,S$3)+INDEX(asset_rets_norm,$A219,S$3)</f>
        <v>1.765681624387129E-2</v>
      </c>
      <c r="T219" s="16" cm="1">
        <f t="array" ref="T219">INDEX(asset_mu,1,T$3)+INDEX(asset_rets_norm,$A219,T$3)</f>
        <v>7.9558449878466726E-3</v>
      </c>
      <c r="U219" s="16" cm="1">
        <f t="array" ref="U219">INDEX(asset_mu,1,U$3)+INDEX(asset_rets_norm,$A219,U$3)</f>
        <v>5.9282035569950813E-2</v>
      </c>
      <c r="V219" s="16" cm="1">
        <f t="array" ref="V219">INDEX(asset_mu,1,V$3)+INDEX(asset_rets_norm,$A219,V$3)</f>
        <v>4.4259166666665113E-4</v>
      </c>
      <c r="W219" s="16" cm="1">
        <f t="array" ref="W219">INDEX(asset_mu,1,W$3)+INDEX(asset_rets_norm,$A219,W$3)</f>
        <v>-6.68000000000008E-4</v>
      </c>
      <c r="X219" s="16" cm="1">
        <f t="array" ref="X219">INDEX(asset_mu,1,X$3)+INDEX(asset_rets_norm,$A219,X$3)</f>
        <v>1.0541666666660809E-4</v>
      </c>
      <c r="Y219" s="16" cm="1">
        <f t="array" ref="Y219">INDEX(asset_mu,1,Y$3)+INDEX(asset_rets_norm,$A219,Y$3)</f>
        <v>-5.2483333333322739E-4</v>
      </c>
      <c r="Z219" s="19">
        <v>214</v>
      </c>
      <c r="AA219" s="16" cm="1">
        <f t="array" ref="AA219">INDEX(fx_mu,1,AA$3)+INDEX(fx_rets_norm,$A219,AA$3)</f>
        <v>0</v>
      </c>
      <c r="AB219" s="16" cm="1">
        <f t="array" ref="AB219">INDEX(fx_mu,1,AB$3)+INDEX(fx_rets_norm,$A219,AB$3)</f>
        <v>-2.2659003100509688E-2</v>
      </c>
      <c r="AC219" s="16" cm="1">
        <f t="array" ref="AC219">INDEX(fx_mu,1,AC$3)+INDEX(fx_rets_norm,$A219,AC$3)</f>
        <v>-5.5995724490071279E-2</v>
      </c>
      <c r="AD219" s="16" cm="1">
        <f t="array" ref="AD219">INDEX(fx_mu,1,AD$3)+INDEX(fx_rets_norm,$A219,AD$3)</f>
        <v>-3.285609895933881E-2</v>
      </c>
      <c r="AE219" s="19">
        <v>214</v>
      </c>
      <c r="AF219" s="16">
        <f t="shared" si="110"/>
        <v>0</v>
      </c>
      <c r="AG219" s="19">
        <v>214</v>
      </c>
      <c r="AH219" s="18" cm="1">
        <f t="array" ref="AH219">(1+B219)*(1+INDEX(fx_rets,$AG219,INDEX(fx_ix,1,AH$3)))-1</f>
        <v>4.4259166666660299E-4</v>
      </c>
      <c r="AI219" s="18" cm="1">
        <f t="array" ref="AI219">(1+C219)*(1+INDEX(fx_rets,$AG219,INDEX(fx_ix,1,AI$3)))-1</f>
        <v>-2.2961164358717867E-2</v>
      </c>
      <c r="AJ219" s="18" cm="1">
        <f t="array" ref="AJ219">(1+D219)*(1+INDEX(fx_rets,$AG219,INDEX(fx_ix,1,AJ$3)))-1</f>
        <v>-5.578430686586866E-2</v>
      </c>
      <c r="AK219" s="18" cm="1">
        <f t="array" ref="AK219">(1+E219)*(1+INDEX(fx_rets,$AG219,INDEX(fx_ix,1,AK$3)))-1</f>
        <v>-3.2892366855627908E-2</v>
      </c>
      <c r="AL219" s="18" cm="1">
        <f t="array" ref="AL219">(1+F219)*(1+INDEX(fx_rets,$AG219,INDEX(fx_ix,1,AL$3)))-1</f>
        <v>4.6304645574490877E-4</v>
      </c>
      <c r="AM219" s="18" cm="1">
        <f t="array" ref="AM219">(1+G219)*(1+INDEX(fx_rets,$AG219,INDEX(fx_ix,1,AM$3)))-1</f>
        <v>-2.3067653115241393E-2</v>
      </c>
      <c r="AN219" s="18" cm="1">
        <f t="array" ref="AN219">(1+H219)*(1+INDEX(fx_rets,$AG219,INDEX(fx_ix,1,AN$3)))-1</f>
        <v>-5.5969461538780574E-2</v>
      </c>
      <c r="AO219" s="18" cm="1">
        <f t="array" ref="AO219">(1+I219)*(1+INDEX(fx_rets,$AG219,INDEX(fx_ix,1,AO$3)))-1</f>
        <v>-3.3089168146981263E-2</v>
      </c>
      <c r="AP219" s="18" cm="1">
        <f t="array" ref="AP219">(1+J219)*(1+INDEX(fx_rets,$AG219,INDEX(fx_ix,1,AP$3)))-1</f>
        <v>-6.6904014583535343E-4</v>
      </c>
      <c r="AQ219" s="18" cm="1">
        <f t="array" ref="AQ219">(1+K219)*(1+INDEX(fx_rets,$AG219,INDEX(fx_ix,1,AQ$3)))-1</f>
        <v>-2.4223792595795324E-2</v>
      </c>
      <c r="AR219" s="18" cm="1">
        <f t="array" ref="AR219">(1+L219)*(1+INDEX(fx_rets,$AG219,INDEX(fx_ix,1,AR$3)))-1</f>
        <v>-5.9193834021909919E-2</v>
      </c>
      <c r="AS219" s="18" cm="1">
        <f t="array" ref="AS219">(1+M219)*(1+INDEX(fx_rets,$AG219,INDEX(fx_ix,1,AS$3)))-1</f>
        <v>-3.381123682687337E-2</v>
      </c>
      <c r="AT219" s="18" cm="1">
        <f t="array" ref="AT219">(1+N219)*(1+INDEX(fx_rets,$AG219,INDEX(fx_ix,1,AT$3)))-1</f>
        <v>-3.7210752178395978E-3</v>
      </c>
      <c r="AU219" s="18" cm="1">
        <f t="array" ref="AU219">(1+O219)*(1+INDEX(fx_rets,$AG219,INDEX(fx_ix,1,AU$3)))-1</f>
        <v>-2.8700995695610909E-2</v>
      </c>
      <c r="AV219" s="18" cm="1">
        <f t="array" ref="AV219">(1+P219)*(1+INDEX(fx_rets,$AG219,INDEX(fx_ix,1,AV$3)))-1</f>
        <v>-6.6828327607040383E-2</v>
      </c>
      <c r="AW219" s="18" cm="1">
        <f t="array" ref="AW219">(1+Q219)*(1+INDEX(fx_rets,$AG219,INDEX(fx_ix,1,AW$3)))-1</f>
        <v>-3.5037333693864525E-2</v>
      </c>
      <c r="AX219" s="18" cm="1">
        <f t="array" ref="AX219">(1+R219)*(1+INDEX(fx_rets,$AG219,INDEX(fx_ix,1,AX$3)))-1</f>
        <v>-1.942562503747236E-2</v>
      </c>
      <c r="AY219" s="18" cm="1">
        <f t="array" ref="AY219">(1+S219)*(1+INDEX(fx_rets,$AG219,INDEX(fx_ix,1,AY$3)))-1</f>
        <v>-5.4022727106534107E-3</v>
      </c>
      <c r="AZ219" s="18" cm="1">
        <f t="array" ref="AZ219">(1+T219)*(1+INDEX(fx_rets,$AG219,INDEX(fx_ix,1,AZ$3)))-1</f>
        <v>-4.848537280624976E-2</v>
      </c>
      <c r="BA219" s="18" cm="1">
        <f t="array" ref="BA219">(1+U219)*(1+INDEX(fx_rets,$AG219,INDEX(fx_ix,1,BA$3)))-1</f>
        <v>2.4478160183414532E-2</v>
      </c>
      <c r="BB219" s="18" cm="1">
        <f t="array" ref="BB219">(1+V219)*(1+INDEX(fx_rets,$AG219,INDEX(fx_ix,1,BB$3)))-1</f>
        <v>4.4259166666660299E-4</v>
      </c>
      <c r="BC219" s="18" cm="1">
        <f t="array" ref="BC219">(1+W219)*(1+INDEX(fx_rets,$AG219,INDEX(fx_ix,1,BC$3)))-1</f>
        <v>-2.3311866886438604E-2</v>
      </c>
      <c r="BD219" s="18" cm="1">
        <f t="array" ref="BD219">(1+X219)*(1+INDEX(fx_rets,$AG219,INDEX(fx_ix,1,BD$3)))-1</f>
        <v>-5.5896210706028127E-2</v>
      </c>
      <c r="BE219" s="18" cm="1">
        <f t="array" ref="BE219">(1+Y219)*(1+INDEX(fx_rets,$AG219,INDEX(fx_ix,1,BE$3)))-1</f>
        <v>-3.3363688316734863E-2</v>
      </c>
      <c r="BF219" s="19">
        <v>214</v>
      </c>
      <c r="BG219" s="18">
        <f t="shared" si="111"/>
        <v>4.4259166666660299E-4</v>
      </c>
      <c r="BH219" s="18">
        <f t="shared" si="112"/>
        <v>-2.2961164358717867E-2</v>
      </c>
      <c r="BI219" s="18">
        <f t="shared" si="113"/>
        <v>-5.578430686586866E-2</v>
      </c>
      <c r="BJ219" s="18">
        <f t="shared" si="114"/>
        <v>-3.2892366855627908E-2</v>
      </c>
      <c r="BK219" s="18">
        <f t="shared" si="115"/>
        <v>4.6304645574490877E-4</v>
      </c>
      <c r="BL219" s="18">
        <f t="shared" si="116"/>
        <v>-2.3067653115241393E-2</v>
      </c>
      <c r="BM219" s="18">
        <f t="shared" si="117"/>
        <v>-5.5969461538780574E-2</v>
      </c>
      <c r="BN219" s="18">
        <f t="shared" si="118"/>
        <v>-3.3089168146981263E-2</v>
      </c>
      <c r="BO219" s="18">
        <f t="shared" si="119"/>
        <v>-6.6904014583535343E-4</v>
      </c>
      <c r="BP219" s="18">
        <f t="shared" si="120"/>
        <v>-2.4223792595795324E-2</v>
      </c>
      <c r="BQ219" s="18">
        <f t="shared" si="121"/>
        <v>-5.9193834021909919E-2</v>
      </c>
      <c r="BR219" s="18">
        <f t="shared" si="122"/>
        <v>-3.381123682687337E-2</v>
      </c>
      <c r="BS219" s="18">
        <f t="shared" si="123"/>
        <v>-3.7210752178395978E-3</v>
      </c>
      <c r="BT219" s="18">
        <f t="shared" si="124"/>
        <v>-2.8700995695610909E-2</v>
      </c>
      <c r="BU219" s="18">
        <f t="shared" si="125"/>
        <v>-6.6828327607040383E-2</v>
      </c>
      <c r="BV219" s="18">
        <f t="shared" si="126"/>
        <v>-3.5037333693864525E-2</v>
      </c>
      <c r="BW219" s="18">
        <f t="shared" si="127"/>
        <v>-1.942562503747236E-2</v>
      </c>
      <c r="BX219" s="18">
        <f t="shared" si="128"/>
        <v>-5.4022727106534107E-3</v>
      </c>
      <c r="BY219" s="18">
        <f t="shared" si="129"/>
        <v>-4.848537280624976E-2</v>
      </c>
      <c r="BZ219" s="18">
        <f t="shared" si="130"/>
        <v>2.4478160183414532E-2</v>
      </c>
      <c r="CA219" s="18">
        <f t="shared" si="131"/>
        <v>4.4259166666660299E-4</v>
      </c>
      <c r="CB219" s="18">
        <f t="shared" si="132"/>
        <v>-2.3311866886438604E-2</v>
      </c>
      <c r="CC219" s="18">
        <f t="shared" si="133"/>
        <v>-5.5896210706028127E-2</v>
      </c>
      <c r="CD219" s="18">
        <f t="shared" si="134"/>
        <v>-3.3363688316734863E-2</v>
      </c>
      <c r="CE219" s="19">
        <v>214</v>
      </c>
      <c r="CF219" s="18">
        <f t="shared" si="136"/>
        <v>-6.6904014583535343E-4</v>
      </c>
      <c r="CG219" s="18">
        <f t="shared" si="136"/>
        <v>-6.6904014583535343E-4</v>
      </c>
      <c r="CH219" s="18">
        <f t="shared" si="136"/>
        <v>-6.6904014583535343E-4</v>
      </c>
      <c r="CI219" s="18">
        <f t="shared" si="136"/>
        <v>0</v>
      </c>
      <c r="CJ219" s="18">
        <f t="shared" si="136"/>
        <v>0</v>
      </c>
      <c r="CK219" s="24">
        <f t="shared" si="136"/>
        <v>-6.6904014583535343E-4</v>
      </c>
      <c r="CL219" s="24">
        <f t="shared" si="136"/>
        <v>0</v>
      </c>
    </row>
    <row r="220" spans="1:90" x14ac:dyDescent="0.2">
      <c r="A220" s="19">
        <v>215</v>
      </c>
      <c r="B220" s="16" cm="1">
        <f t="array" ref="B220">INDEX(asset_mu,1,B$3)+INDEX(asset_rets_norm,$A220,B$3)</f>
        <v>4.4481666666665114E-4</v>
      </c>
      <c r="C220" s="16" cm="1">
        <f t="array" ref="C220">INDEX(asset_mu,1,C$3)+INDEX(asset_rets_norm,$A220,C$3)</f>
        <v>-3.1000000000005893E-4</v>
      </c>
      <c r="D220" s="16" cm="1">
        <f t="array" ref="D220">INDEX(asset_mu,1,D$3)+INDEX(asset_rets_norm,$A220,D$3)</f>
        <v>2.2083333333331292E-4</v>
      </c>
      <c r="E220" s="16" cm="1">
        <f t="array" ref="E220">INDEX(asset_mu,1,E$3)+INDEX(asset_rets_norm,$A220,E$3)</f>
        <v>-3.5116666666683033E-5</v>
      </c>
      <c r="F220" s="16" cm="1">
        <f t="array" ref="F220">INDEX(asset_mu,1,F$3)+INDEX(asset_rets_norm,$A220,F$3)</f>
        <v>-4.3847255649143201E-5</v>
      </c>
      <c r="G220" s="16" cm="1">
        <f t="array" ref="G220">INDEX(asset_mu,1,G$3)+INDEX(asset_rets_norm,$A220,G$3)</f>
        <v>-6.9716532578433226E-5</v>
      </c>
      <c r="H220" s="16" cm="1">
        <f t="array" ref="H220">INDEX(asset_mu,1,H$3)+INDEX(asset_rets_norm,$A220,H$3)</f>
        <v>6.4913386995082653E-4</v>
      </c>
      <c r="I220" s="16" cm="1">
        <f t="array" ref="I220">INDEX(asset_mu,1,I$3)+INDEX(asset_rets_norm,$A220,I$3)</f>
        <v>-4.6280672998130746E-4</v>
      </c>
      <c r="J220" s="16" cm="1">
        <f t="array" ref="J220">INDEX(asset_mu,1,J$3)+INDEX(asset_rets_norm,$A220,J$3)</f>
        <v>-3.9680668767998247E-3</v>
      </c>
      <c r="K220" s="16" cm="1">
        <f t="array" ref="K220">INDEX(asset_mu,1,K$3)+INDEX(asset_rets_norm,$A220,K$3)</f>
        <v>1.9026185467254512E-3</v>
      </c>
      <c r="L220" s="16" cm="1">
        <f t="array" ref="L220">INDEX(asset_mu,1,L$3)+INDEX(asset_rets_norm,$A220,L$3)</f>
        <v>2.4027927024738893E-3</v>
      </c>
      <c r="M220" s="16" cm="1">
        <f t="array" ref="M220">INDEX(asset_mu,1,M$3)+INDEX(asset_rets_norm,$A220,M$3)</f>
        <v>-1.6646775903663787E-3</v>
      </c>
      <c r="N220" s="16" cm="1">
        <f t="array" ref="N220">INDEX(asset_mu,1,N$3)+INDEX(asset_rets_norm,$A220,N$3)</f>
        <v>-1.6033976436216787E-2</v>
      </c>
      <c r="O220" s="16" cm="1">
        <f t="array" ref="O220">INDEX(asset_mu,1,O$3)+INDEX(asset_rets_norm,$A220,O$3)</f>
        <v>2.128441095591265E-3</v>
      </c>
      <c r="P220" s="16" cm="1">
        <f t="array" ref="P220">INDEX(asset_mu,1,P$3)+INDEX(asset_rets_norm,$A220,P$3)</f>
        <v>1.1609550979378102E-3</v>
      </c>
      <c r="Q220" s="16" cm="1">
        <f t="array" ref="Q220">INDEX(asset_mu,1,Q$3)+INDEX(asset_rets_norm,$A220,Q$3)</f>
        <v>-3.7750790959800978E-3</v>
      </c>
      <c r="R220" s="16" cm="1">
        <f t="array" ref="R220">INDEX(asset_mu,1,R$3)+INDEX(asset_rets_norm,$A220,R$3)</f>
        <v>3.4174446769983088E-2</v>
      </c>
      <c r="S220" s="16" cm="1">
        <f t="array" ref="S220">INDEX(asset_mu,1,S$3)+INDEX(asset_rets_norm,$A220,S$3)</f>
        <v>-1.1913918664593231E-3</v>
      </c>
      <c r="T220" s="16" cm="1">
        <f t="array" ref="T220">INDEX(asset_mu,1,T$3)+INDEX(asset_rets_norm,$A220,T$3)</f>
        <v>-2.4507421393053574E-2</v>
      </c>
      <c r="U220" s="16" cm="1">
        <f t="array" ref="U220">INDEX(asset_mu,1,U$3)+INDEX(asset_rets_norm,$A220,U$3)</f>
        <v>5.0700659167105526E-2</v>
      </c>
      <c r="V220" s="16" cm="1">
        <f t="array" ref="V220">INDEX(asset_mu,1,V$3)+INDEX(asset_rets_norm,$A220,V$3)</f>
        <v>4.4481666666665114E-4</v>
      </c>
      <c r="W220" s="16" cm="1">
        <f t="array" ref="W220">INDEX(asset_mu,1,W$3)+INDEX(asset_rets_norm,$A220,W$3)</f>
        <v>-4.651666666666747E-4</v>
      </c>
      <c r="X220" s="16" cm="1">
        <f t="array" ref="X220">INDEX(asset_mu,1,X$3)+INDEX(asset_rets_norm,$A220,X$3)</f>
        <v>1.6708333333327477E-4</v>
      </c>
      <c r="Y220" s="16" cm="1">
        <f t="array" ref="Y220">INDEX(asset_mu,1,Y$3)+INDEX(asset_rets_norm,$A220,Y$3)</f>
        <v>-2.4183333333322745E-4</v>
      </c>
      <c r="Z220" s="19">
        <v>215</v>
      </c>
      <c r="AA220" s="16" cm="1">
        <f t="array" ref="AA220">INDEX(fx_mu,1,AA$3)+INDEX(fx_rets_norm,$A220,AA$3)</f>
        <v>0</v>
      </c>
      <c r="AB220" s="16" cm="1">
        <f t="array" ref="AB220">INDEX(fx_mu,1,AB$3)+INDEX(fx_rets_norm,$A220,AB$3)</f>
        <v>-3.5723072624178807E-2</v>
      </c>
      <c r="AC220" s="16" cm="1">
        <f t="array" ref="AC220">INDEX(fx_mu,1,AC$3)+INDEX(fx_rets_norm,$A220,AC$3)</f>
        <v>2.2440191350086465E-2</v>
      </c>
      <c r="AD220" s="16" cm="1">
        <f t="array" ref="AD220">INDEX(fx_mu,1,AD$3)+INDEX(fx_rets_norm,$A220,AD$3)</f>
        <v>-8.3973291681955636E-2</v>
      </c>
      <c r="AE220" s="19">
        <v>215</v>
      </c>
      <c r="AF220" s="16">
        <f t="shared" si="110"/>
        <v>0</v>
      </c>
      <c r="AG220" s="19">
        <v>215</v>
      </c>
      <c r="AH220" s="18" cm="1">
        <f t="array" ref="AH220">(1+B220)*(1+INDEX(fx_rets,$AG220,INDEX(fx_ix,1,AH$3)))-1</f>
        <v>4.4481666666662534E-4</v>
      </c>
      <c r="AI220" s="18" cm="1">
        <f t="array" ref="AI220">(1+C220)*(1+INDEX(fx_rets,$AG220,INDEX(fx_ix,1,AI$3)))-1</f>
        <v>-3.6021998471665428E-2</v>
      </c>
      <c r="AJ220" s="18" cm="1">
        <f t="array" ref="AJ220">(1+D220)*(1+INDEX(fx_rets,$AG220,INDEX(fx_ix,1,AJ$3)))-1</f>
        <v>2.2665980225676341E-2</v>
      </c>
      <c r="AK220" s="18" cm="1">
        <f t="array" ref="AK220">(1+E220)*(1+INDEX(fx_rets,$AG220,INDEX(fx_ix,1,AK$3)))-1</f>
        <v>-8.4005459486529488E-2</v>
      </c>
      <c r="AL220" s="18" cm="1">
        <f t="array" ref="AL220">(1+F220)*(1+INDEX(fx_rets,$AG220,INDEX(fx_ix,1,AL$3)))-1</f>
        <v>-4.3847255649098749E-5</v>
      </c>
      <c r="AM220" s="18" cm="1">
        <f t="array" ref="AM220">(1+G220)*(1+INDEX(fx_rets,$AG220,INDEX(fx_ix,1,AM$3)))-1</f>
        <v>-3.5790298668000875E-2</v>
      </c>
      <c r="AN220" s="18" cm="1">
        <f t="array" ref="AN220">(1+H220)*(1+INDEX(fx_rets,$AG220,INDEX(fx_ix,1,AN$3)))-1</f>
        <v>2.3103891908290874E-2</v>
      </c>
      <c r="AO220" s="18" cm="1">
        <f t="array" ref="AO220">(1+I220)*(1+INDEX(fx_rets,$AG220,INDEX(fx_ix,1,AO$3)))-1</f>
        <v>-8.4397235007407923E-2</v>
      </c>
      <c r="AP220" s="18" cm="1">
        <f t="array" ref="AP220">(1+J220)*(1+INDEX(fx_rets,$AG220,INDEX(fx_ix,1,AP$3)))-1</f>
        <v>-3.9680668767998473E-3</v>
      </c>
      <c r="AQ220" s="18" cm="1">
        <f t="array" ref="AQ220">(1+K220)*(1+INDEX(fx_rets,$AG220,INDEX(fx_ix,1,AQ$3)))-1</f>
        <v>-3.3888421457974105E-2</v>
      </c>
      <c r="AR220" s="18" cm="1">
        <f t="array" ref="AR220">(1+L220)*(1+INDEX(fx_rets,$AG220,INDEX(fx_ix,1,AR$3)))-1</f>
        <v>2.4896903180578356E-2</v>
      </c>
      <c r="AS220" s="18" cm="1">
        <f t="array" ref="AS220">(1+M220)*(1+INDEX(fx_rets,$AG220,INDEX(fx_ix,1,AS$3)))-1</f>
        <v>-8.5498180815469782E-2</v>
      </c>
      <c r="AT220" s="18" cm="1">
        <f t="array" ref="AT220">(1+N220)*(1+INDEX(fx_rets,$AG220,INDEX(fx_ix,1,AT$3)))-1</f>
        <v>-1.6033976436216735E-2</v>
      </c>
      <c r="AU220" s="18" cm="1">
        <f t="array" ref="AU220">(1+O220)*(1+INDEX(fx_rets,$AG220,INDEX(fx_ix,1,AU$3)))-1</f>
        <v>-3.3670665984421588E-2</v>
      </c>
      <c r="AV220" s="18" cm="1">
        <f t="array" ref="AV220">(1+P220)*(1+INDEX(fx_rets,$AG220,INDEX(fx_ix,1,AV$3)))-1</f>
        <v>2.362719850257089E-2</v>
      </c>
      <c r="AW220" s="18" cm="1">
        <f t="array" ref="AW220">(1+Q220)*(1+INDEX(fx_rets,$AG220,INDEX(fx_ix,1,AW$3)))-1</f>
        <v>-8.7431364959886571E-2</v>
      </c>
      <c r="AX220" s="18" cm="1">
        <f t="array" ref="AX220">(1+R220)*(1+INDEX(fx_rets,$AG220,INDEX(fx_ix,1,AX$3)))-1</f>
        <v>3.4174446769983158E-2</v>
      </c>
      <c r="AY220" s="18" cm="1">
        <f t="array" ref="AY220">(1+S220)*(1+INDEX(fx_rets,$AG220,INDEX(fx_ix,1,AY$3)))-1</f>
        <v>-3.6871904312468784E-2</v>
      </c>
      <c r="AZ220" s="18" cm="1">
        <f t="array" ref="AZ220">(1+T220)*(1+INDEX(fx_rets,$AG220,INDEX(fx_ix,1,AZ$3)))-1</f>
        <v>-2.6171812685245044E-3</v>
      </c>
      <c r="BA220" s="18" cm="1">
        <f t="array" ref="BA220">(1+U220)*(1+INDEX(fx_rets,$AG220,INDEX(fx_ix,1,BA$3)))-1</f>
        <v>-3.7530133755556916E-2</v>
      </c>
      <c r="BB220" s="18" cm="1">
        <f t="array" ref="BB220">(1+V220)*(1+INDEX(fx_rets,$AG220,INDEX(fx_ix,1,BB$3)))-1</f>
        <v>4.4481666666662534E-4</v>
      </c>
      <c r="BC220" s="18" cm="1">
        <f t="array" ref="BC220">(1+W220)*(1+INDEX(fx_rets,$AG220,INDEX(fx_ix,1,BC$3)))-1</f>
        <v>-3.6171622108229773E-2</v>
      </c>
      <c r="BD220" s="18" cm="1">
        <f t="array" ref="BD220">(1+X220)*(1+INDEX(fx_rets,$AG220,INDEX(fx_ix,1,BD$3)))-1</f>
        <v>2.2611024065391172E-2</v>
      </c>
      <c r="BE220" s="18" cm="1">
        <f t="array" ref="BE220">(1+Y220)*(1+INDEX(fx_rets,$AG220,INDEX(fx_ix,1,BE$3)))-1</f>
        <v>-8.4194817474250505E-2</v>
      </c>
      <c r="BF220" s="19">
        <v>215</v>
      </c>
      <c r="BG220" s="18">
        <f t="shared" si="111"/>
        <v>4.4481666666662534E-4</v>
      </c>
      <c r="BH220" s="18">
        <f t="shared" si="112"/>
        <v>-3.6021998471665428E-2</v>
      </c>
      <c r="BI220" s="18">
        <f t="shared" si="113"/>
        <v>2.2665980225676341E-2</v>
      </c>
      <c r="BJ220" s="18">
        <f t="shared" si="114"/>
        <v>-8.4005459486529488E-2</v>
      </c>
      <c r="BK220" s="18">
        <f t="shared" si="115"/>
        <v>-4.3847255649098749E-5</v>
      </c>
      <c r="BL220" s="18">
        <f t="shared" si="116"/>
        <v>-3.5790298668000875E-2</v>
      </c>
      <c r="BM220" s="18">
        <f t="shared" si="117"/>
        <v>2.3103891908290874E-2</v>
      </c>
      <c r="BN220" s="18">
        <f t="shared" si="118"/>
        <v>-8.4397235007407923E-2</v>
      </c>
      <c r="BO220" s="18">
        <f t="shared" si="119"/>
        <v>-3.9680668767998473E-3</v>
      </c>
      <c r="BP220" s="18">
        <f t="shared" si="120"/>
        <v>-3.3888421457974105E-2</v>
      </c>
      <c r="BQ220" s="18">
        <f t="shared" si="121"/>
        <v>2.4896903180578356E-2</v>
      </c>
      <c r="BR220" s="18">
        <f t="shared" si="122"/>
        <v>-8.5498180815469782E-2</v>
      </c>
      <c r="BS220" s="18">
        <f t="shared" si="123"/>
        <v>-1.6033976436216735E-2</v>
      </c>
      <c r="BT220" s="18">
        <f t="shared" si="124"/>
        <v>-3.3670665984421588E-2</v>
      </c>
      <c r="BU220" s="18">
        <f t="shared" si="125"/>
        <v>2.362719850257089E-2</v>
      </c>
      <c r="BV220" s="18">
        <f t="shared" si="126"/>
        <v>-8.7431364959886571E-2</v>
      </c>
      <c r="BW220" s="18">
        <f t="shared" si="127"/>
        <v>3.4174446769983158E-2</v>
      </c>
      <c r="BX220" s="18">
        <f t="shared" si="128"/>
        <v>-3.6871904312468784E-2</v>
      </c>
      <c r="BY220" s="18">
        <f t="shared" si="129"/>
        <v>-2.6171812685245044E-3</v>
      </c>
      <c r="BZ220" s="18">
        <f t="shared" si="130"/>
        <v>-3.7530133755556916E-2</v>
      </c>
      <c r="CA220" s="18">
        <f t="shared" si="131"/>
        <v>4.4481666666662534E-4</v>
      </c>
      <c r="CB220" s="18">
        <f t="shared" si="132"/>
        <v>-3.6171622108229773E-2</v>
      </c>
      <c r="CC220" s="18">
        <f t="shared" si="133"/>
        <v>2.2611024065391172E-2</v>
      </c>
      <c r="CD220" s="18">
        <f t="shared" si="134"/>
        <v>-8.4194817474250505E-2</v>
      </c>
      <c r="CE220" s="19">
        <v>215</v>
      </c>
      <c r="CF220" s="18">
        <f t="shared" si="136"/>
        <v>-3.9680668767998473E-3</v>
      </c>
      <c r="CG220" s="18">
        <f t="shared" si="136"/>
        <v>-3.9680668767998473E-3</v>
      </c>
      <c r="CH220" s="18">
        <f t="shared" si="136"/>
        <v>-3.9680668767998473E-3</v>
      </c>
      <c r="CI220" s="18">
        <f t="shared" si="136"/>
        <v>0</v>
      </c>
      <c r="CJ220" s="18">
        <f t="shared" si="136"/>
        <v>0</v>
      </c>
      <c r="CK220" s="24">
        <f t="shared" si="136"/>
        <v>-3.9680668767998473E-3</v>
      </c>
      <c r="CL220" s="24">
        <f t="shared" si="136"/>
        <v>0</v>
      </c>
    </row>
    <row r="221" spans="1:90" x14ac:dyDescent="0.2">
      <c r="A221" s="19">
        <v>216</v>
      </c>
      <c r="B221" s="16" cm="1">
        <f t="array" ref="B221">INDEX(asset_mu,1,B$3)+INDEX(asset_rets_norm,$A221,B$3)</f>
        <v>5.1972499999998435E-4</v>
      </c>
      <c r="C221" s="16" cm="1">
        <f t="array" ref="C221">INDEX(asset_mu,1,C$3)+INDEX(asset_rets_norm,$A221,C$3)</f>
        <v>-3.1000000000005893E-4</v>
      </c>
      <c r="D221" s="16" cm="1">
        <f t="array" ref="D221">INDEX(asset_mu,1,D$3)+INDEX(asset_rets_norm,$A221,D$3)</f>
        <v>2.1729166666664625E-4</v>
      </c>
      <c r="E221" s="16" cm="1">
        <f t="array" ref="E221">INDEX(asset_mu,1,E$3)+INDEX(asset_rets_norm,$A221,E$3)</f>
        <v>-9.1425000000016358E-5</v>
      </c>
      <c r="F221" s="16" cm="1">
        <f t="array" ref="F221">INDEX(asset_mu,1,F$3)+INDEX(asset_rets_norm,$A221,F$3)</f>
        <v>5.1157374700978582E-4</v>
      </c>
      <c r="G221" s="16" cm="1">
        <f t="array" ref="G221">INDEX(asset_mu,1,G$3)+INDEX(asset_rets_norm,$A221,G$3)</f>
        <v>-5.9960398248588452E-4</v>
      </c>
      <c r="H221" s="16" cm="1">
        <f t="array" ref="H221">INDEX(asset_mu,1,H$3)+INDEX(asset_rets_norm,$A221,H$3)</f>
        <v>3.6142568531863047E-4</v>
      </c>
      <c r="I221" s="16" cm="1">
        <f t="array" ref="I221">INDEX(asset_mu,1,I$3)+INDEX(asset_rets_norm,$A221,I$3)</f>
        <v>-1.5434033974179287E-4</v>
      </c>
      <c r="J221" s="16" cm="1">
        <f t="array" ref="J221">INDEX(asset_mu,1,J$3)+INDEX(asset_rets_norm,$A221,J$3)</f>
        <v>2.9691875786399527E-4</v>
      </c>
      <c r="K221" s="16" cm="1">
        <f t="array" ref="K221">INDEX(asset_mu,1,K$3)+INDEX(asset_rets_norm,$A221,K$3)</f>
        <v>-1.7633622163017192E-4</v>
      </c>
      <c r="L221" s="16" cm="1">
        <f t="array" ref="L221">INDEX(asset_mu,1,L$3)+INDEX(asset_rets_norm,$A221,L$3)</f>
        <v>1.8490542873354954E-3</v>
      </c>
      <c r="M221" s="16" cm="1">
        <f t="array" ref="M221">INDEX(asset_mu,1,M$3)+INDEX(asset_rets_norm,$A221,M$3)</f>
        <v>2.1035565497583834E-4</v>
      </c>
      <c r="N221" s="16" cm="1">
        <f t="array" ref="N221">INDEX(asset_mu,1,N$3)+INDEX(asset_rets_norm,$A221,N$3)</f>
        <v>1.5029975599295965E-4</v>
      </c>
      <c r="O221" s="16" cm="1">
        <f t="array" ref="O221">INDEX(asset_mu,1,O$3)+INDEX(asset_rets_norm,$A221,O$3)</f>
        <v>3.0194540811170059E-3</v>
      </c>
      <c r="P221" s="16" cm="1">
        <f t="array" ref="P221">INDEX(asset_mu,1,P$3)+INDEX(asset_rets_norm,$A221,P$3)</f>
        <v>4.9825469441241669E-3</v>
      </c>
      <c r="Q221" s="16" cm="1">
        <f t="array" ref="Q221">INDEX(asset_mu,1,Q$3)+INDEX(asset_rets_norm,$A221,Q$3)</f>
        <v>2.5854251480836516E-4</v>
      </c>
      <c r="R221" s="16" cm="1">
        <f t="array" ref="R221">INDEX(asset_mu,1,R$3)+INDEX(asset_rets_norm,$A221,R$3)</f>
        <v>1.8200754044232974E-2</v>
      </c>
      <c r="S221" s="16" cm="1">
        <f t="array" ref="S221">INDEX(asset_mu,1,S$3)+INDEX(asset_rets_norm,$A221,S$3)</f>
        <v>7.8289820783127531E-2</v>
      </c>
      <c r="T221" s="16" cm="1">
        <f t="array" ref="T221">INDEX(asset_mu,1,T$3)+INDEX(asset_rets_norm,$A221,T$3)</f>
        <v>5.2926166641361114E-2</v>
      </c>
      <c r="U221" s="16" cm="1">
        <f t="array" ref="U221">INDEX(asset_mu,1,U$3)+INDEX(asset_rets_norm,$A221,U$3)</f>
        <v>4.4017307826755607E-2</v>
      </c>
      <c r="V221" s="16" cm="1">
        <f t="array" ref="V221">INDEX(asset_mu,1,V$3)+INDEX(asset_rets_norm,$A221,V$3)</f>
        <v>5.1972499999998435E-4</v>
      </c>
      <c r="W221" s="16" cm="1">
        <f t="array" ref="W221">INDEX(asset_mu,1,W$3)+INDEX(asset_rets_norm,$A221,W$3)</f>
        <v>-8.9708333333334131E-4</v>
      </c>
      <c r="X221" s="16" cm="1">
        <f t="array" ref="X221">INDEX(asset_mu,1,X$3)+INDEX(asset_rets_norm,$A221,X$3)</f>
        <v>-8.4750000000058737E-5</v>
      </c>
      <c r="Y221" s="16" cm="1">
        <f t="array" ref="Y221">INDEX(asset_mu,1,Y$3)+INDEX(asset_rets_norm,$A221,Y$3)</f>
        <v>-1.0941666666665609E-3</v>
      </c>
      <c r="Z221" s="19">
        <v>216</v>
      </c>
      <c r="AA221" s="16" cm="1">
        <f t="array" ref="AA221">INDEX(fx_mu,1,AA$3)+INDEX(fx_rets_norm,$A221,AA$3)</f>
        <v>0</v>
      </c>
      <c r="AB221" s="16" cm="1">
        <f t="array" ref="AB221">INDEX(fx_mu,1,AB$3)+INDEX(fx_rets_norm,$A221,AB$3)</f>
        <v>-6.5612369418976621E-3</v>
      </c>
      <c r="AC221" s="16" cm="1">
        <f t="array" ref="AC221">INDEX(fx_mu,1,AC$3)+INDEX(fx_rets_norm,$A221,AC$3)</f>
        <v>-1.2156989353584773E-2</v>
      </c>
      <c r="AD221" s="16" cm="1">
        <f t="array" ref="AD221">INDEX(fx_mu,1,AD$3)+INDEX(fx_rets_norm,$A221,AD$3)</f>
        <v>-2.1126558565553209E-2</v>
      </c>
      <c r="AE221" s="19">
        <v>216</v>
      </c>
      <c r="AF221" s="16">
        <f t="shared" si="110"/>
        <v>0</v>
      </c>
      <c r="AG221" s="19">
        <v>216</v>
      </c>
      <c r="AH221" s="18" cm="1">
        <f t="array" ref="AH221">(1+B221)*(1+INDEX(fx_rets,$AG221,INDEX(fx_ix,1,AH$3)))-1</f>
        <v>5.197249999999709E-4</v>
      </c>
      <c r="AI221" s="18" cm="1">
        <f t="array" ref="AI221">(1+C221)*(1+INDEX(fx_rets,$AG221,INDEX(fx_ix,1,AI$3)))-1</f>
        <v>-6.8692029584457304E-3</v>
      </c>
      <c r="AJ221" s="18" cm="1">
        <f t="array" ref="AJ221">(1+D221)*(1+INDEX(fx_rets,$AG221,INDEX(fx_ix,1,AJ$3)))-1</f>
        <v>-1.1942339299396365E-2</v>
      </c>
      <c r="AK221" s="18" cm="1">
        <f t="array" ref="AK221">(1+E221)*(1+INDEX(fx_rets,$AG221,INDEX(fx_ix,1,AK$3)))-1</f>
        <v>-2.1216052069936375E-2</v>
      </c>
      <c r="AL221" s="18" cm="1">
        <f t="array" ref="AL221">(1+F221)*(1+INDEX(fx_rets,$AG221,INDEX(fx_ix,1,AL$3)))-1</f>
        <v>5.1157374700983027E-4</v>
      </c>
      <c r="AM221" s="18" cm="1">
        <f t="array" ref="AM221">(1+G221)*(1+INDEX(fx_rets,$AG221,INDEX(fx_ix,1,AM$3)))-1</f>
        <v>-7.1569067805832276E-3</v>
      </c>
      <c r="AN221" s="18" cm="1">
        <f t="array" ref="AN221">(1+H221)*(1+INDEX(fx_rets,$AG221,INDEX(fx_ix,1,AN$3)))-1</f>
        <v>-1.1799957516474668E-2</v>
      </c>
      <c r="AO221" s="18" cm="1">
        <f t="array" ref="AO221">(1+I221)*(1+INDEX(fx_rets,$AG221,INDEX(fx_ix,1,AO$3)))-1</f>
        <v>-2.1277638225068451E-2</v>
      </c>
      <c r="AP221" s="18" cm="1">
        <f t="array" ref="AP221">(1+J221)*(1+INDEX(fx_rets,$AG221,INDEX(fx_ix,1,AP$3)))-1</f>
        <v>2.9691875786408417E-4</v>
      </c>
      <c r="AQ221" s="18" cm="1">
        <f t="array" ref="AQ221">(1+K221)*(1+INDEX(fx_rets,$AG221,INDEX(fx_ix,1,AQ$3)))-1</f>
        <v>-6.7364161797962563E-3</v>
      </c>
      <c r="AR221" s="18" cm="1">
        <f t="array" ref="AR221">(1+L221)*(1+INDEX(fx_rets,$AG221,INDEX(fx_ix,1,AR$3)))-1</f>
        <v>-1.0330413999534604E-2</v>
      </c>
      <c r="AS221" s="18" cm="1">
        <f t="array" ref="AS221">(1+M221)*(1+INDEX(fx_rets,$AG221,INDEX(fx_ix,1,AS$3)))-1</f>
        <v>-2.0920647001641979E-2</v>
      </c>
      <c r="AT221" s="18" cm="1">
        <f t="array" ref="AT221">(1+N221)*(1+INDEX(fx_rets,$AG221,INDEX(fx_ix,1,AT$3)))-1</f>
        <v>1.5029975599301082E-4</v>
      </c>
      <c r="AU221" s="18" cm="1">
        <f t="array" ref="AU221">(1+O221)*(1+INDEX(fx_rets,$AG221,INDEX(fx_ix,1,AU$3)))-1</f>
        <v>-3.561594214442021E-3</v>
      </c>
      <c r="AV221" s="18" cm="1">
        <f t="array" ref="AV221">(1+P221)*(1+INDEX(fx_rets,$AG221,INDEX(fx_ix,1,AV$3)))-1</f>
        <v>-7.2350151796140016E-3</v>
      </c>
      <c r="AW221" s="18" cm="1">
        <f t="array" ref="AW221">(1+Q221)*(1+INDEX(fx_rets,$AG221,INDEX(fx_ix,1,AW$3)))-1</f>
        <v>-2.0873478164325721E-2</v>
      </c>
      <c r="AX221" s="18" cm="1">
        <f t="array" ref="AX221">(1+R221)*(1+INDEX(fx_rets,$AG221,INDEX(fx_ix,1,AX$3)))-1</f>
        <v>1.8200754044233047E-2</v>
      </c>
      <c r="AY221" s="18" cm="1">
        <f t="array" ref="AY221">(1+S221)*(1+INDEX(fx_rets,$AG221,INDEX(fx_ix,1,AY$3)))-1</f>
        <v>7.1214905776933124E-2</v>
      </c>
      <c r="AZ221" s="18" cm="1">
        <f t="array" ref="AZ221">(1+T221)*(1+INDEX(fx_rets,$AG221,INDEX(fx_ix,1,AZ$3)))-1</f>
        <v>4.0125754443391282E-2</v>
      </c>
      <c r="BA221" s="18" cm="1">
        <f t="array" ref="BA221">(1+U221)*(1+INDEX(fx_rets,$AG221,INDEX(fx_ix,1,BA$3)))-1</f>
        <v>2.1960815029502534E-2</v>
      </c>
      <c r="BB221" s="18" cm="1">
        <f t="array" ref="BB221">(1+V221)*(1+INDEX(fx_rets,$AG221,INDEX(fx_ix,1,BB$3)))-1</f>
        <v>5.197249999999709E-4</v>
      </c>
      <c r="BC221" s="18" cm="1">
        <f t="array" ref="BC221">(1+W221)*(1+INDEX(fx_rets,$AG221,INDEX(fx_ix,1,BC$3)))-1</f>
        <v>-7.452434298924504E-3</v>
      </c>
      <c r="BD221" s="18" cm="1">
        <f t="array" ref="BD221">(1+X221)*(1+INDEX(fx_rets,$AG221,INDEX(fx_ix,1,BD$3)))-1</f>
        <v>-1.2240709048737086E-2</v>
      </c>
      <c r="BE221" s="18" cm="1">
        <f t="array" ref="BE221">(1+Y221)*(1+INDEX(fx_rets,$AG221,INDEX(fx_ix,1,BE$3)))-1</f>
        <v>-2.2197609256055961E-2</v>
      </c>
      <c r="BF221" s="19">
        <v>216</v>
      </c>
      <c r="BG221" s="18">
        <f t="shared" si="111"/>
        <v>5.197249999999709E-4</v>
      </c>
      <c r="BH221" s="18">
        <f t="shared" si="112"/>
        <v>-6.8692029584457304E-3</v>
      </c>
      <c r="BI221" s="18">
        <f t="shared" si="113"/>
        <v>-1.1942339299396365E-2</v>
      </c>
      <c r="BJ221" s="18">
        <f t="shared" si="114"/>
        <v>-2.1216052069936375E-2</v>
      </c>
      <c r="BK221" s="18">
        <f t="shared" si="115"/>
        <v>5.1157374700983027E-4</v>
      </c>
      <c r="BL221" s="18">
        <f t="shared" si="116"/>
        <v>-7.1569067805832276E-3</v>
      </c>
      <c r="BM221" s="18">
        <f t="shared" si="117"/>
        <v>-1.1799957516474668E-2</v>
      </c>
      <c r="BN221" s="18">
        <f t="shared" si="118"/>
        <v>-2.1277638225068451E-2</v>
      </c>
      <c r="BO221" s="18">
        <f t="shared" si="119"/>
        <v>2.9691875786408417E-4</v>
      </c>
      <c r="BP221" s="18">
        <f t="shared" si="120"/>
        <v>-6.7364161797962563E-3</v>
      </c>
      <c r="BQ221" s="18">
        <f t="shared" si="121"/>
        <v>-1.0330413999534604E-2</v>
      </c>
      <c r="BR221" s="18">
        <f t="shared" si="122"/>
        <v>-2.0920647001641979E-2</v>
      </c>
      <c r="BS221" s="18">
        <f t="shared" si="123"/>
        <v>1.5029975599301082E-4</v>
      </c>
      <c r="BT221" s="18">
        <f t="shared" si="124"/>
        <v>-3.561594214442021E-3</v>
      </c>
      <c r="BU221" s="18">
        <f t="shared" si="125"/>
        <v>-7.2350151796140016E-3</v>
      </c>
      <c r="BV221" s="18">
        <f t="shared" si="126"/>
        <v>-2.0873478164325721E-2</v>
      </c>
      <c r="BW221" s="18">
        <f t="shared" si="127"/>
        <v>1.8200754044233047E-2</v>
      </c>
      <c r="BX221" s="18">
        <f t="shared" si="128"/>
        <v>7.1214905776933124E-2</v>
      </c>
      <c r="BY221" s="18">
        <f t="shared" si="129"/>
        <v>4.0125754443391282E-2</v>
      </c>
      <c r="BZ221" s="18">
        <f t="shared" si="130"/>
        <v>2.1960815029502534E-2</v>
      </c>
      <c r="CA221" s="18">
        <f t="shared" si="131"/>
        <v>5.197249999999709E-4</v>
      </c>
      <c r="CB221" s="18">
        <f t="shared" si="132"/>
        <v>-7.452434298924504E-3</v>
      </c>
      <c r="CC221" s="18">
        <f t="shared" si="133"/>
        <v>-1.2240709048737086E-2</v>
      </c>
      <c r="CD221" s="18">
        <f t="shared" si="134"/>
        <v>-2.2197609256055961E-2</v>
      </c>
      <c r="CE221" s="19">
        <v>216</v>
      </c>
      <c r="CF221" s="18">
        <f t="shared" si="136"/>
        <v>2.9691875786408417E-4</v>
      </c>
      <c r="CG221" s="18">
        <f t="shared" si="136"/>
        <v>2.9691875786408417E-4</v>
      </c>
      <c r="CH221" s="18">
        <f t="shared" si="136"/>
        <v>2.9691875786408417E-4</v>
      </c>
      <c r="CI221" s="18">
        <f t="shared" si="136"/>
        <v>0</v>
      </c>
      <c r="CJ221" s="18">
        <f t="shared" si="136"/>
        <v>0</v>
      </c>
      <c r="CK221" s="24">
        <f t="shared" si="136"/>
        <v>2.9691875786408417E-4</v>
      </c>
      <c r="CL221" s="24">
        <f t="shared" si="136"/>
        <v>0</v>
      </c>
    </row>
    <row r="222" spans="1:90" x14ac:dyDescent="0.2">
      <c r="A222" s="19">
        <v>217</v>
      </c>
      <c r="B222" s="16" cm="1">
        <f t="array" ref="B222">INDEX(asset_mu,1,B$3)+INDEX(asset_rets_norm,$A222,B$3)</f>
        <v>6.4305833333331772E-4</v>
      </c>
      <c r="C222" s="16" cm="1">
        <f t="array" ref="C222">INDEX(asset_mu,1,C$3)+INDEX(asset_rets_norm,$A222,C$3)</f>
        <v>-3.0666666666672566E-4</v>
      </c>
      <c r="D222" s="16" cm="1">
        <f t="array" ref="D222">INDEX(asset_mu,1,D$3)+INDEX(asset_rets_norm,$A222,D$3)</f>
        <v>2.1312499999997961E-4</v>
      </c>
      <c r="E222" s="16" cm="1">
        <f t="array" ref="E222">INDEX(asset_mu,1,E$3)+INDEX(asset_rets_norm,$A222,E$3)</f>
        <v>-6.7383333333349707E-5</v>
      </c>
      <c r="F222" s="16" cm="1">
        <f t="array" ref="F222">INDEX(asset_mu,1,F$3)+INDEX(asset_rets_norm,$A222,F$3)</f>
        <v>9.1549227188165712E-4</v>
      </c>
      <c r="G222" s="16" cm="1">
        <f t="array" ref="G222">INDEX(asset_mu,1,G$3)+INDEX(asset_rets_norm,$A222,G$3)</f>
        <v>-1.42316976182839E-3</v>
      </c>
      <c r="H222" s="16" cm="1">
        <f t="array" ref="H222">INDEX(asset_mu,1,H$3)+INDEX(asset_rets_norm,$A222,H$3)</f>
        <v>-1.8527954050670862E-4</v>
      </c>
      <c r="I222" s="16" cm="1">
        <f t="array" ref="I222">INDEX(asset_mu,1,I$3)+INDEX(asset_rets_norm,$A222,I$3)</f>
        <v>-2.2189848626649722E-4</v>
      </c>
      <c r="J222" s="16" cm="1">
        <f t="array" ref="J222">INDEX(asset_mu,1,J$3)+INDEX(asset_rets_norm,$A222,J$3)</f>
        <v>1.2595942970662576E-3</v>
      </c>
      <c r="K222" s="16" cm="1">
        <f t="array" ref="K222">INDEX(asset_mu,1,K$3)+INDEX(asset_rets_norm,$A222,K$3)</f>
        <v>-1.8722069521285439E-3</v>
      </c>
      <c r="L222" s="16" cm="1">
        <f t="array" ref="L222">INDEX(asset_mu,1,L$3)+INDEX(asset_rets_norm,$A222,L$3)</f>
        <v>-2.126597563454246E-3</v>
      </c>
      <c r="M222" s="16" cm="1">
        <f t="array" ref="M222">INDEX(asset_mu,1,M$3)+INDEX(asset_rets_norm,$A222,M$3)</f>
        <v>9.2331840635276254E-5</v>
      </c>
      <c r="N222" s="16" cm="1">
        <f t="array" ref="N222">INDEX(asset_mu,1,N$3)+INDEX(asset_rets_norm,$A222,N$3)</f>
        <v>2.2142880874675462E-3</v>
      </c>
      <c r="O222" s="16" cm="1">
        <f t="array" ref="O222">INDEX(asset_mu,1,O$3)+INDEX(asset_rets_norm,$A222,O$3)</f>
        <v>-5.4241868164211235E-3</v>
      </c>
      <c r="P222" s="16" cm="1">
        <f t="array" ref="P222">INDEX(asset_mu,1,P$3)+INDEX(asset_rets_norm,$A222,P$3)</f>
        <v>-4.5509445467232009E-3</v>
      </c>
      <c r="Q222" s="16" cm="1">
        <f t="array" ref="Q222">INDEX(asset_mu,1,Q$3)+INDEX(asset_rets_norm,$A222,Q$3)</f>
        <v>-2.6233353394114261E-4</v>
      </c>
      <c r="R222" s="16" cm="1">
        <f t="array" ref="R222">INDEX(asset_mu,1,R$3)+INDEX(asset_rets_norm,$A222,R$3)</f>
        <v>1.7884341374735751E-2</v>
      </c>
      <c r="S222" s="16" cm="1">
        <f t="array" ref="S222">INDEX(asset_mu,1,S$3)+INDEX(asset_rets_norm,$A222,S$3)</f>
        <v>-1.8185575532134724E-2</v>
      </c>
      <c r="T222" s="16" cm="1">
        <f t="array" ref="T222">INDEX(asset_mu,1,T$3)+INDEX(asset_rets_norm,$A222,T$3)</f>
        <v>-6.1152232378483672E-3</v>
      </c>
      <c r="U222" s="16" cm="1">
        <f t="array" ref="U222">INDEX(asset_mu,1,U$3)+INDEX(asset_rets_norm,$A222,U$3)</f>
        <v>-3.8206856935383334E-3</v>
      </c>
      <c r="V222" s="16" cm="1">
        <f t="array" ref="V222">INDEX(asset_mu,1,V$3)+INDEX(asset_rets_norm,$A222,V$3)</f>
        <v>6.4305833333331772E-4</v>
      </c>
      <c r="W222" s="16" cm="1">
        <f t="array" ref="W222">INDEX(asset_mu,1,W$3)+INDEX(asset_rets_norm,$A222,W$3)</f>
        <v>-7.8083333333334127E-4</v>
      </c>
      <c r="X222" s="16" cm="1">
        <f t="array" ref="X222">INDEX(asset_mu,1,X$3)+INDEX(asset_rets_norm,$A222,X$3)</f>
        <v>2.7916666666607994E-5</v>
      </c>
      <c r="Y222" s="16" cm="1">
        <f t="array" ref="Y222">INDEX(asset_mu,1,Y$3)+INDEX(asset_rets_norm,$A222,Y$3)</f>
        <v>-8.0166666666656075E-4</v>
      </c>
      <c r="Z222" s="19">
        <v>217</v>
      </c>
      <c r="AA222" s="16" cm="1">
        <f t="array" ref="AA222">INDEX(fx_mu,1,AA$3)+INDEX(fx_rets_norm,$A222,AA$3)</f>
        <v>0</v>
      </c>
      <c r="AB222" s="16" cm="1">
        <f t="array" ref="AB222">INDEX(fx_mu,1,AB$3)+INDEX(fx_rets_norm,$A222,AB$3)</f>
        <v>2.6415986020597838E-2</v>
      </c>
      <c r="AC222" s="16" cm="1">
        <f t="array" ref="AC222">INDEX(fx_mu,1,AC$3)+INDEX(fx_rets_norm,$A222,AC$3)</f>
        <v>1.9926275567185632E-2</v>
      </c>
      <c r="AD222" s="16" cm="1">
        <f t="array" ref="AD222">INDEX(fx_mu,1,AD$3)+INDEX(fx_rets_norm,$A222,AD$3)</f>
        <v>3.7127703059928317E-2</v>
      </c>
      <c r="AE222" s="19">
        <v>217</v>
      </c>
      <c r="AF222" s="16">
        <f t="shared" si="110"/>
        <v>0</v>
      </c>
      <c r="AG222" s="19">
        <v>217</v>
      </c>
      <c r="AH222" s="18" cm="1">
        <f t="array" ref="AH222">(1+B222)*(1+INDEX(fx_rets,$AG222,INDEX(fx_ix,1,AH$3)))-1</f>
        <v>6.4305833333322404E-4</v>
      </c>
      <c r="AI222" s="18" cm="1">
        <f t="array" ref="AI222">(1+C222)*(1+INDEX(fx_rets,$AG222,INDEX(fx_ix,1,AI$3)))-1</f>
        <v>2.6101218451551667E-2</v>
      </c>
      <c r="AJ222" s="18" cm="1">
        <f t="array" ref="AJ222">(1+D222)*(1+INDEX(fx_rets,$AG222,INDEX(fx_ix,1,AJ$3)))-1</f>
        <v>2.0143647354665895E-2</v>
      </c>
      <c r="AK222" s="18" cm="1">
        <f t="array" ref="AK222">(1+E222)*(1+INDEX(fx_rets,$AG222,INDEX(fx_ix,1,AK$3)))-1</f>
        <v>3.7057817938203952E-2</v>
      </c>
      <c r="AL222" s="18" cm="1">
        <f t="array" ref="AL222">(1+F222)*(1+INDEX(fx_rets,$AG222,INDEX(fx_ix,1,AL$3)))-1</f>
        <v>9.1549227188170157E-4</v>
      </c>
      <c r="AM222" s="18" cm="1">
        <f t="array" ref="AM222">(1+G222)*(1+INDEX(fx_rets,$AG222,INDEX(fx_ix,1,AM$3)))-1</f>
        <v>2.4955221826236107E-2</v>
      </c>
      <c r="AN222" s="18" cm="1">
        <f t="array" ref="AN222">(1+H222)*(1+INDEX(fx_rets,$AG222,INDEX(fx_ix,1,AN$3)))-1</f>
        <v>1.9737304095497787E-2</v>
      </c>
      <c r="AO222" s="18" cm="1">
        <f t="array" ref="AO222">(1+I222)*(1+INDEX(fx_rets,$AG222,INDEX(fx_ix,1,AO$3)))-1</f>
        <v>3.6897565992554338E-2</v>
      </c>
      <c r="AP222" s="18" cm="1">
        <f t="array" ref="AP222">(1+J222)*(1+INDEX(fx_rets,$AG222,INDEX(fx_ix,1,AP$3)))-1</f>
        <v>1.2595942970663465E-3</v>
      </c>
      <c r="AQ222" s="18" cm="1">
        <f t="array" ref="AQ222">(1+K222)*(1+INDEX(fx_rets,$AG222,INDEX(fx_ix,1,AQ$3)))-1</f>
        <v>2.4494322875794339E-2</v>
      </c>
      <c r="AR222" s="18" cm="1">
        <f t="array" ref="AR222">(1+L222)*(1+INDEX(fx_rets,$AG222,INDEX(fx_ix,1,AR$3)))-1</f>
        <v>1.7757302834661592E-2</v>
      </c>
      <c r="AS222" s="18" cm="1">
        <f t="array" ref="AS222">(1+M222)*(1+INDEX(fx_rets,$AG222,INDEX(fx_ix,1,AS$3)))-1</f>
        <v>3.7223462969725674E-2</v>
      </c>
      <c r="AT222" s="18" cm="1">
        <f t="array" ref="AT222">(1+N222)*(1+INDEX(fx_rets,$AG222,INDEX(fx_ix,1,AT$3)))-1</f>
        <v>2.2142880874675974E-3</v>
      </c>
      <c r="AU222" s="18" cm="1">
        <f t="array" ref="AU222">(1+O222)*(1+INDEX(fx_rets,$AG222,INDEX(fx_ix,1,AU$3)))-1</f>
        <v>2.0848513961061022E-2</v>
      </c>
      <c r="AV222" s="18" cm="1">
        <f t="array" ref="AV222">(1+P222)*(1+INDEX(fx_rets,$AG222,INDEX(fx_ix,1,AV$3)))-1</f>
        <v>1.5284647645333438E-2</v>
      </c>
      <c r="AW222" s="18" cm="1">
        <f t="array" ref="AW222">(1+Q222)*(1+INDEX(fx_rets,$AG222,INDEX(fx_ix,1,AW$3)))-1</f>
        <v>3.6855629684436453E-2</v>
      </c>
      <c r="AX222" s="18" cm="1">
        <f t="array" ref="AX222">(1+R222)*(1+INDEX(fx_rets,$AG222,INDEX(fx_ix,1,AX$3)))-1</f>
        <v>1.7884341374735824E-2</v>
      </c>
      <c r="AY222" s="18" cm="1">
        <f t="array" ref="AY222">(1+S222)*(1+INDEX(fx_rets,$AG222,INDEX(fx_ix,1,AY$3)))-1</f>
        <v>7.7500205794298616E-3</v>
      </c>
      <c r="AZ222" s="18" cm="1">
        <f t="array" ref="AZ222">(1+T222)*(1+INDEX(fx_rets,$AG222,INDEX(fx_ix,1,AZ$3)))-1</f>
        <v>1.3689198705945094E-2</v>
      </c>
      <c r="BA222" s="18" cm="1">
        <f t="array" ref="BA222">(1+U222)*(1+INDEX(fx_rets,$AG222,INDEX(fx_ix,1,BA$3)))-1</f>
        <v>3.3165164082475052E-2</v>
      </c>
      <c r="BB222" s="18" cm="1">
        <f t="array" ref="BB222">(1+V222)*(1+INDEX(fx_rets,$AG222,INDEX(fx_ix,1,BB$3)))-1</f>
        <v>6.4305833333322404E-4</v>
      </c>
      <c r="BC222" s="18" cm="1">
        <f t="array" ref="BC222">(1+W222)*(1+INDEX(fx_rets,$AG222,INDEX(fx_ix,1,BC$3)))-1</f>
        <v>2.5614526204846833E-2</v>
      </c>
      <c r="BD222" s="18" cm="1">
        <f t="array" ref="BD222">(1+X222)*(1+INDEX(fx_rets,$AG222,INDEX(fx_ix,1,BD$3)))-1</f>
        <v>1.9954748509045217E-2</v>
      </c>
      <c r="BE222" s="18" cm="1">
        <f t="array" ref="BE222">(1+Y222)*(1+INDEX(fx_rets,$AG222,INDEX(fx_ix,1,BE$3)))-1</f>
        <v>3.6296272351308723E-2</v>
      </c>
      <c r="BF222" s="19">
        <v>217</v>
      </c>
      <c r="BG222" s="18">
        <f t="shared" si="111"/>
        <v>6.4305833333322404E-4</v>
      </c>
      <c r="BH222" s="18">
        <f t="shared" si="112"/>
        <v>2.6101218451551667E-2</v>
      </c>
      <c r="BI222" s="18">
        <f t="shared" si="113"/>
        <v>2.0143647354665895E-2</v>
      </c>
      <c r="BJ222" s="18">
        <f t="shared" si="114"/>
        <v>3.7057817938203952E-2</v>
      </c>
      <c r="BK222" s="18">
        <f t="shared" si="115"/>
        <v>9.1549227188170157E-4</v>
      </c>
      <c r="BL222" s="18">
        <f t="shared" si="116"/>
        <v>2.4955221826236107E-2</v>
      </c>
      <c r="BM222" s="18">
        <f t="shared" si="117"/>
        <v>1.9737304095497787E-2</v>
      </c>
      <c r="BN222" s="18">
        <f t="shared" si="118"/>
        <v>3.6897565992554338E-2</v>
      </c>
      <c r="BO222" s="18">
        <f t="shared" si="119"/>
        <v>1.2595942970663465E-3</v>
      </c>
      <c r="BP222" s="18">
        <f t="shared" si="120"/>
        <v>2.4494322875794339E-2</v>
      </c>
      <c r="BQ222" s="18">
        <f t="shared" si="121"/>
        <v>1.7757302834661592E-2</v>
      </c>
      <c r="BR222" s="18">
        <f t="shared" si="122"/>
        <v>3.7223462969725674E-2</v>
      </c>
      <c r="BS222" s="18">
        <f t="shared" si="123"/>
        <v>2.2142880874675974E-3</v>
      </c>
      <c r="BT222" s="18">
        <f t="shared" si="124"/>
        <v>2.0848513961061022E-2</v>
      </c>
      <c r="BU222" s="18">
        <f t="shared" si="125"/>
        <v>1.5284647645333438E-2</v>
      </c>
      <c r="BV222" s="18">
        <f t="shared" si="126"/>
        <v>3.6855629684436453E-2</v>
      </c>
      <c r="BW222" s="18">
        <f t="shared" si="127"/>
        <v>1.7884341374735824E-2</v>
      </c>
      <c r="BX222" s="18">
        <f t="shared" si="128"/>
        <v>7.7500205794298616E-3</v>
      </c>
      <c r="BY222" s="18">
        <f t="shared" si="129"/>
        <v>1.3689198705945094E-2</v>
      </c>
      <c r="BZ222" s="18">
        <f t="shared" si="130"/>
        <v>3.3165164082475052E-2</v>
      </c>
      <c r="CA222" s="18">
        <f t="shared" si="131"/>
        <v>6.4305833333322404E-4</v>
      </c>
      <c r="CB222" s="18">
        <f t="shared" si="132"/>
        <v>2.5614526204846833E-2</v>
      </c>
      <c r="CC222" s="18">
        <f t="shared" si="133"/>
        <v>1.9954748509045217E-2</v>
      </c>
      <c r="CD222" s="18">
        <f t="shared" si="134"/>
        <v>3.6296272351308723E-2</v>
      </c>
      <c r="CE222" s="19">
        <v>217</v>
      </c>
      <c r="CF222" s="18">
        <f t="shared" si="136"/>
        <v>1.2595942970663465E-3</v>
      </c>
      <c r="CG222" s="18">
        <f t="shared" si="136"/>
        <v>1.2595942970663465E-3</v>
      </c>
      <c r="CH222" s="18">
        <f t="shared" si="136"/>
        <v>1.2595942970663465E-3</v>
      </c>
      <c r="CI222" s="18">
        <f t="shared" si="136"/>
        <v>0</v>
      </c>
      <c r="CJ222" s="18">
        <f t="shared" si="136"/>
        <v>0</v>
      </c>
      <c r="CK222" s="24">
        <f t="shared" si="136"/>
        <v>1.2595942970663465E-3</v>
      </c>
      <c r="CL222" s="24">
        <f t="shared" si="136"/>
        <v>0</v>
      </c>
    </row>
    <row r="223" spans="1:90" x14ac:dyDescent="0.2">
      <c r="A223" s="19">
        <v>218</v>
      </c>
      <c r="B223" s="16" cm="1">
        <f t="array" ref="B223">INDEX(asset_mu,1,B$3)+INDEX(asset_rets_norm,$A223,B$3)</f>
        <v>6.4953333333331786E-4</v>
      </c>
      <c r="C223" s="16" cm="1">
        <f t="array" ref="C223">INDEX(asset_mu,1,C$3)+INDEX(asset_rets_norm,$A223,C$3)</f>
        <v>-3.1000000000005893E-4</v>
      </c>
      <c r="D223" s="16" cm="1">
        <f t="array" ref="D223">INDEX(asset_mu,1,D$3)+INDEX(asset_rets_norm,$A223,D$3)</f>
        <v>2.1744999999997973E-4</v>
      </c>
      <c r="E223" s="16" cm="1">
        <f t="array" ref="E223">INDEX(asset_mu,1,E$3)+INDEX(asset_rets_norm,$A223,E$3)</f>
        <v>-1.1308333333349686E-5</v>
      </c>
      <c r="F223" s="16" cm="1">
        <f t="array" ref="F223">INDEX(asset_mu,1,F$3)+INDEX(asset_rets_norm,$A223,F$3)</f>
        <v>5.3517042745516714E-4</v>
      </c>
      <c r="G223" s="16" cm="1">
        <f t="array" ref="G223">INDEX(asset_mu,1,G$3)+INDEX(asset_rets_norm,$A223,G$3)</f>
        <v>4.4013469518926597E-4</v>
      </c>
      <c r="H223" s="16" cm="1">
        <f t="array" ref="H223">INDEX(asset_mu,1,H$3)+INDEX(asset_rets_norm,$A223,H$3)</f>
        <v>1.9457956914517246E-4</v>
      </c>
      <c r="I223" s="16" cm="1">
        <f t="array" ref="I223">INDEX(asset_mu,1,I$3)+INDEX(asset_rets_norm,$A223,I$3)</f>
        <v>-4.4389547226628113E-4</v>
      </c>
      <c r="J223" s="16" cm="1">
        <f t="array" ref="J223">INDEX(asset_mu,1,J$3)+INDEX(asset_rets_norm,$A223,J$3)</f>
        <v>1.0199846529689526E-3</v>
      </c>
      <c r="K223" s="16" cm="1">
        <f t="array" ref="K223">INDEX(asset_mu,1,K$3)+INDEX(asset_rets_norm,$A223,K$3)</f>
        <v>2.9440628066732394E-3</v>
      </c>
      <c r="L223" s="16" cm="1">
        <f t="array" ref="L223">INDEX(asset_mu,1,L$3)+INDEX(asset_rets_norm,$A223,L$3)</f>
        <v>2.3857269727924802E-3</v>
      </c>
      <c r="M223" s="16" cm="1">
        <f t="array" ref="M223">INDEX(asset_mu,1,M$3)+INDEX(asset_rets_norm,$A223,M$3)</f>
        <v>7.0781209127700737E-4</v>
      </c>
      <c r="N223" s="16" cm="1">
        <f t="array" ref="N223">INDEX(asset_mu,1,N$3)+INDEX(asset_rets_norm,$A223,N$3)</f>
        <v>2.1752246754628878E-3</v>
      </c>
      <c r="O223" s="16" cm="1">
        <f t="array" ref="O223">INDEX(asset_mu,1,O$3)+INDEX(asset_rets_norm,$A223,O$3)</f>
        <v>8.9452934926168293E-3</v>
      </c>
      <c r="P223" s="16" cm="1">
        <f t="array" ref="P223">INDEX(asset_mu,1,P$3)+INDEX(asset_rets_norm,$A223,P$3)</f>
        <v>9.5828881540894976E-3</v>
      </c>
      <c r="Q223" s="16" cm="1">
        <f t="array" ref="Q223">INDEX(asset_mu,1,Q$3)+INDEX(asset_rets_norm,$A223,Q$3)</f>
        <v>1.5937085172724485E-3</v>
      </c>
      <c r="R223" s="16" cm="1">
        <f t="array" ref="R223">INDEX(asset_mu,1,R$3)+INDEX(asset_rets_norm,$A223,R$3)</f>
        <v>3.7198260541408665E-2</v>
      </c>
      <c r="S223" s="16" cm="1">
        <f t="array" ref="S223">INDEX(asset_mu,1,S$3)+INDEX(asset_rets_norm,$A223,S$3)</f>
        <v>2.7526712642539818E-2</v>
      </c>
      <c r="T223" s="16" cm="1">
        <f t="array" ref="T223">INDEX(asset_mu,1,T$3)+INDEX(asset_rets_norm,$A223,T$3)</f>
        <v>2.3142207165646567E-2</v>
      </c>
      <c r="U223" s="16" cm="1">
        <f t="array" ref="U223">INDEX(asset_mu,1,U$3)+INDEX(asset_rets_norm,$A223,U$3)</f>
        <v>4.0779693025807476E-3</v>
      </c>
      <c r="V223" s="16" cm="1">
        <f t="array" ref="V223">INDEX(asset_mu,1,V$3)+INDEX(asset_rets_norm,$A223,V$3)</f>
        <v>6.4953333333331786E-4</v>
      </c>
      <c r="W223" s="16" cm="1">
        <f t="array" ref="W223">INDEX(asset_mu,1,W$3)+INDEX(asset_rets_norm,$A223,W$3)</f>
        <v>-2.3583333333334136E-4</v>
      </c>
      <c r="X223" s="16" cm="1">
        <f t="array" ref="X223">INDEX(asset_mu,1,X$3)+INDEX(asset_rets_norm,$A223,X$3)</f>
        <v>3.5008333333327478E-4</v>
      </c>
      <c r="Y223" s="16" cm="1">
        <f t="array" ref="Y223">INDEX(asset_mu,1,Y$3)+INDEX(asset_rets_norm,$A223,Y$3)</f>
        <v>4.8666666666772545E-5</v>
      </c>
      <c r="Z223" s="19">
        <v>218</v>
      </c>
      <c r="AA223" s="16" cm="1">
        <f t="array" ref="AA223">INDEX(fx_mu,1,AA$3)+INDEX(fx_rets_norm,$A223,AA$3)</f>
        <v>0</v>
      </c>
      <c r="AB223" s="16" cm="1">
        <f t="array" ref="AB223">INDEX(fx_mu,1,AB$3)+INDEX(fx_rets_norm,$A223,AB$3)</f>
        <v>-2.0557284749605796E-2</v>
      </c>
      <c r="AC223" s="16" cm="1">
        <f t="array" ref="AC223">INDEX(fx_mu,1,AC$3)+INDEX(fx_rets_norm,$A223,AC$3)</f>
        <v>-1.5164925890385532E-2</v>
      </c>
      <c r="AD223" s="16" cm="1">
        <f t="array" ref="AD223">INDEX(fx_mu,1,AD$3)+INDEX(fx_rets_norm,$A223,AD$3)</f>
        <v>5.142986348038133E-4</v>
      </c>
      <c r="AE223" s="19">
        <v>218</v>
      </c>
      <c r="AF223" s="16">
        <f t="shared" si="110"/>
        <v>0</v>
      </c>
      <c r="AG223" s="19">
        <v>218</v>
      </c>
      <c r="AH223" s="18" cm="1">
        <f t="array" ref="AH223">(1+B223)*(1+INDEX(fx_rets,$AG223,INDEX(fx_ix,1,AH$3)))-1</f>
        <v>6.4953333333339636E-4</v>
      </c>
      <c r="AI223" s="18" cm="1">
        <f t="array" ref="AI223">(1+C223)*(1+INDEX(fx_rets,$AG223,INDEX(fx_ix,1,AI$3)))-1</f>
        <v>-2.0860911991333442E-2</v>
      </c>
      <c r="AJ223" s="18" cm="1">
        <f t="array" ref="AJ223">(1+D223)*(1+INDEX(fx_rets,$AG223,INDEX(fx_ix,1,AJ$3)))-1</f>
        <v>-1.4950773503520365E-2</v>
      </c>
      <c r="AK223" s="18" cm="1">
        <f t="array" ref="AK223">(1+E223)*(1+INDEX(fx_rets,$AG223,INDEX(fx_ix,1,AK$3)))-1</f>
        <v>5.029844856101473E-4</v>
      </c>
      <c r="AL223" s="18" cm="1">
        <f t="array" ref="AL223">(1+F223)*(1+INDEX(fx_rets,$AG223,INDEX(fx_ix,1,AL$3)))-1</f>
        <v>5.3517042745521159E-4</v>
      </c>
      <c r="AM223" s="18" cm="1">
        <f t="array" ref="AM223">(1+G223)*(1+INDEX(fx_rets,$AG223,INDEX(fx_ix,1,AM$3)))-1</f>
        <v>-2.012619802867377E-2</v>
      </c>
      <c r="AN223" s="18" cm="1">
        <f t="array" ref="AN223">(1+H223)*(1+INDEX(fx_rets,$AG223,INDEX(fx_ix,1,AN$3)))-1</f>
        <v>-1.4973297105986272E-2</v>
      </c>
      <c r="AO223" s="18" cm="1">
        <f t="array" ref="AO223">(1+I223)*(1+INDEX(fx_rets,$AG223,INDEX(fx_ix,1,AO$3)))-1</f>
        <v>7.0174867702110788E-5</v>
      </c>
      <c r="AP223" s="18" cm="1">
        <f t="array" ref="AP223">(1+J223)*(1+INDEX(fx_rets,$AG223,INDEX(fx_ix,1,AP$3)))-1</f>
        <v>1.0199846529690415E-3</v>
      </c>
      <c r="AQ223" s="18" cm="1">
        <f t="array" ref="AQ223">(1+K223)*(1+INDEX(fx_rets,$AG223,INDEX(fx_ix,1,AQ$3)))-1</f>
        <v>-1.767374388037013E-2</v>
      </c>
      <c r="AR223" s="18" cm="1">
        <f t="array" ref="AR223">(1+L223)*(1+INDEX(fx_rets,$AG223,INDEX(fx_ix,1,AR$3)))-1</f>
        <v>-1.2815378290330193E-2</v>
      </c>
      <c r="AS223" s="18" cm="1">
        <f t="array" ref="AS223">(1+M223)*(1+INDEX(fx_rets,$AG223,INDEX(fx_ix,1,AS$3)))-1</f>
        <v>1.2224747528730706E-3</v>
      </c>
      <c r="AT223" s="18" cm="1">
        <f t="array" ref="AT223">(1+N223)*(1+INDEX(fx_rets,$AG223,INDEX(fx_ix,1,AT$3)))-1</f>
        <v>2.175224675462939E-3</v>
      </c>
      <c r="AU223" s="18" cm="1">
        <f t="array" ref="AU223">(1+O223)*(1+INDEX(fx_rets,$AG223,INDEX(fx_ix,1,AU$3)))-1</f>
        <v>-1.1795882202485508E-2</v>
      </c>
      <c r="AV223" s="18" cm="1">
        <f t="array" ref="AV223">(1+P223)*(1+INDEX(fx_rets,$AG223,INDEX(fx_ix,1,AV$3)))-1</f>
        <v>-5.727361524968555E-3</v>
      </c>
      <c r="AW223" s="18" cm="1">
        <f t="array" ref="AW223">(1+Q223)*(1+INDEX(fx_rets,$AG223,INDEX(fx_ix,1,AW$3)))-1</f>
        <v>2.1088267941908878E-3</v>
      </c>
      <c r="AX223" s="18" cm="1">
        <f t="array" ref="AX223">(1+R223)*(1+INDEX(fx_rets,$AG223,INDEX(fx_ix,1,AX$3)))-1</f>
        <v>3.7198260541408734E-2</v>
      </c>
      <c r="AY223" s="18" cm="1">
        <f t="array" ref="AY223">(1+S223)*(1+INDEX(fx_rets,$AG223,INDEX(fx_ix,1,AY$3)))-1</f>
        <v>6.4035534229207602E-3</v>
      </c>
      <c r="AZ223" s="18" cm="1">
        <f t="array" ref="AZ223">(1+T223)*(1+INDEX(fx_rets,$AG223,INDEX(fx_ix,1,AZ$3)))-1</f>
        <v>7.6263314186542086E-3</v>
      </c>
      <c r="BA223" s="18" cm="1">
        <f t="array" ref="BA223">(1+U223)*(1+INDEX(fx_rets,$AG223,INDEX(fx_ix,1,BA$3)))-1</f>
        <v>4.5943652314297534E-3</v>
      </c>
      <c r="BB223" s="18" cm="1">
        <f t="array" ref="BB223">(1+V223)*(1+INDEX(fx_rets,$AG223,INDEX(fx_ix,1,BB$3)))-1</f>
        <v>6.4953333333339636E-4</v>
      </c>
      <c r="BC223" s="18" cm="1">
        <f t="array" ref="BC223">(1+W223)*(1+INDEX(fx_rets,$AG223,INDEX(fx_ix,1,BC$3)))-1</f>
        <v>-2.0788269989952424E-2</v>
      </c>
      <c r="BD223" s="18" cm="1">
        <f t="array" ref="BD223">(1+X223)*(1+INDEX(fx_rets,$AG223,INDEX(fx_ix,1,BD$3)))-1</f>
        <v>-1.4820151544857829E-2</v>
      </c>
      <c r="BE223" s="18" cm="1">
        <f t="array" ref="BE223">(1+Y223)*(1+INDEX(fx_rets,$AG223,INDEX(fx_ix,1,BE$3)))-1</f>
        <v>5.6299033067097604E-4</v>
      </c>
      <c r="BF223" s="19">
        <v>218</v>
      </c>
      <c r="BG223" s="18">
        <f t="shared" si="111"/>
        <v>6.4953333333339636E-4</v>
      </c>
      <c r="BH223" s="18">
        <f t="shared" si="112"/>
        <v>-2.0860911991333442E-2</v>
      </c>
      <c r="BI223" s="18">
        <f t="shared" si="113"/>
        <v>-1.4950773503520365E-2</v>
      </c>
      <c r="BJ223" s="18">
        <f t="shared" si="114"/>
        <v>5.029844856101473E-4</v>
      </c>
      <c r="BK223" s="18">
        <f t="shared" si="115"/>
        <v>5.3517042745521159E-4</v>
      </c>
      <c r="BL223" s="18">
        <f t="shared" si="116"/>
        <v>-2.012619802867377E-2</v>
      </c>
      <c r="BM223" s="18">
        <f t="shared" si="117"/>
        <v>-1.4973297105986272E-2</v>
      </c>
      <c r="BN223" s="18">
        <f t="shared" si="118"/>
        <v>7.0174867702110788E-5</v>
      </c>
      <c r="BO223" s="18">
        <f t="shared" si="119"/>
        <v>1.0199846529690415E-3</v>
      </c>
      <c r="BP223" s="18">
        <f t="shared" si="120"/>
        <v>-1.767374388037013E-2</v>
      </c>
      <c r="BQ223" s="18">
        <f t="shared" si="121"/>
        <v>-1.2815378290330193E-2</v>
      </c>
      <c r="BR223" s="18">
        <f t="shared" si="122"/>
        <v>1.2224747528730706E-3</v>
      </c>
      <c r="BS223" s="18">
        <f t="shared" si="123"/>
        <v>2.175224675462939E-3</v>
      </c>
      <c r="BT223" s="18">
        <f t="shared" si="124"/>
        <v>-1.1795882202485508E-2</v>
      </c>
      <c r="BU223" s="18">
        <f t="shared" si="125"/>
        <v>-5.727361524968555E-3</v>
      </c>
      <c r="BV223" s="18">
        <f t="shared" si="126"/>
        <v>2.1088267941908878E-3</v>
      </c>
      <c r="BW223" s="18">
        <f t="shared" si="127"/>
        <v>3.7198260541408734E-2</v>
      </c>
      <c r="BX223" s="18">
        <f t="shared" si="128"/>
        <v>6.4035534229207602E-3</v>
      </c>
      <c r="BY223" s="18">
        <f t="shared" si="129"/>
        <v>7.6263314186542086E-3</v>
      </c>
      <c r="BZ223" s="18">
        <f t="shared" si="130"/>
        <v>4.5943652314297534E-3</v>
      </c>
      <c r="CA223" s="18">
        <f t="shared" si="131"/>
        <v>6.4953333333339636E-4</v>
      </c>
      <c r="CB223" s="18">
        <f t="shared" si="132"/>
        <v>-2.0788269989952424E-2</v>
      </c>
      <c r="CC223" s="18">
        <f t="shared" si="133"/>
        <v>-1.4820151544857829E-2</v>
      </c>
      <c r="CD223" s="18">
        <f t="shared" si="134"/>
        <v>5.6299033067097604E-4</v>
      </c>
      <c r="CE223" s="19">
        <v>218</v>
      </c>
      <c r="CF223" s="18">
        <f t="shared" si="136"/>
        <v>1.0199846529690415E-3</v>
      </c>
      <c r="CG223" s="18">
        <f t="shared" si="136"/>
        <v>1.0199846529690415E-3</v>
      </c>
      <c r="CH223" s="18">
        <f t="shared" si="136"/>
        <v>1.0199846529690415E-3</v>
      </c>
      <c r="CI223" s="18">
        <f t="shared" si="136"/>
        <v>0</v>
      </c>
      <c r="CJ223" s="18">
        <f t="shared" si="136"/>
        <v>0</v>
      </c>
      <c r="CK223" s="24">
        <f t="shared" si="136"/>
        <v>1.0199846529690415E-3</v>
      </c>
      <c r="CL223" s="24">
        <f t="shared" si="136"/>
        <v>0</v>
      </c>
    </row>
    <row r="224" spans="1:90" x14ac:dyDescent="0.2">
      <c r="A224" s="19">
        <v>219</v>
      </c>
      <c r="B224" s="16" cm="1">
        <f t="array" ref="B224">INDEX(asset_mu,1,B$3)+INDEX(asset_rets_norm,$A224,B$3)</f>
        <v>6.5740833333331771E-4</v>
      </c>
      <c r="C224" s="16" cm="1">
        <f t="array" ref="C224">INDEX(asset_mu,1,C$3)+INDEX(asset_rets_norm,$A224,C$3)</f>
        <v>-3.0916666666672577E-4</v>
      </c>
      <c r="D224" s="16" cm="1">
        <f t="array" ref="D224">INDEX(asset_mu,1,D$3)+INDEX(asset_rets_norm,$A224,D$3)</f>
        <v>2.1698333333331301E-4</v>
      </c>
      <c r="E224" s="16" cm="1">
        <f t="array" ref="E224">INDEX(asset_mu,1,E$3)+INDEX(asset_rets_norm,$A224,E$3)</f>
        <v>-4.559166666668303E-5</v>
      </c>
      <c r="F224" s="16" cm="1">
        <f t="array" ref="F224">INDEX(asset_mu,1,F$3)+INDEX(asset_rets_norm,$A224,F$3)</f>
        <v>-2.2854141948540634E-4</v>
      </c>
      <c r="G224" s="16" cm="1">
        <f t="array" ref="G224">INDEX(asset_mu,1,G$3)+INDEX(asset_rets_norm,$A224,G$3)</f>
        <v>-1.661999567042115E-3</v>
      </c>
      <c r="H224" s="16" cm="1">
        <f t="array" ref="H224">INDEX(asset_mu,1,H$3)+INDEX(asset_rets_norm,$A224,H$3)</f>
        <v>-2.6865284494090639E-4</v>
      </c>
      <c r="I224" s="16" cm="1">
        <f t="array" ref="I224">INDEX(asset_mu,1,I$3)+INDEX(asset_rets_norm,$A224,I$3)</f>
        <v>-2.6066304956459652E-4</v>
      </c>
      <c r="J224" s="16" cm="1">
        <f t="array" ref="J224">INDEX(asset_mu,1,J$3)+INDEX(asset_rets_norm,$A224,J$3)</f>
        <v>3.210493334363739E-4</v>
      </c>
      <c r="K224" s="16" cm="1">
        <f t="array" ref="K224">INDEX(asset_mu,1,K$3)+INDEX(asset_rets_norm,$A224,K$3)</f>
        <v>-3.6401385583642171E-3</v>
      </c>
      <c r="L224" s="16" cm="1">
        <f t="array" ref="L224">INDEX(asset_mu,1,L$3)+INDEX(asset_rets_norm,$A224,L$3)</f>
        <v>-8.5311229109198304E-4</v>
      </c>
      <c r="M224" s="16" cm="1">
        <f t="array" ref="M224">INDEX(asset_mu,1,M$3)+INDEX(asset_rets_norm,$A224,M$3)</f>
        <v>-8.4057302478136322E-4</v>
      </c>
      <c r="N224" s="16" cm="1">
        <f t="array" ref="N224">INDEX(asset_mu,1,N$3)+INDEX(asset_rets_norm,$A224,N$3)</f>
        <v>8.1120335962365109E-4</v>
      </c>
      <c r="O224" s="16" cm="1">
        <f t="array" ref="O224">INDEX(asset_mu,1,O$3)+INDEX(asset_rets_norm,$A224,O$3)</f>
        <v>-7.3601058248969065E-3</v>
      </c>
      <c r="P224" s="16" cm="1">
        <f t="array" ref="P224">INDEX(asset_mu,1,P$3)+INDEX(asset_rets_norm,$A224,P$3)</f>
        <v>-2.6253027849219021E-4</v>
      </c>
      <c r="Q224" s="16" cm="1">
        <f t="array" ref="Q224">INDEX(asset_mu,1,Q$3)+INDEX(asset_rets_norm,$A224,Q$3)</f>
        <v>-5.3552784166868489E-4</v>
      </c>
      <c r="R224" s="16" cm="1">
        <f t="array" ref="R224">INDEX(asset_mu,1,R$3)+INDEX(asset_rets_norm,$A224,R$3)</f>
        <v>-3.8923017041521662E-4</v>
      </c>
      <c r="S224" s="16" cm="1">
        <f t="array" ref="S224">INDEX(asset_mu,1,S$3)+INDEX(asset_rets_norm,$A224,S$3)</f>
        <v>5.4620874138829448E-2</v>
      </c>
      <c r="T224" s="16" cm="1">
        <f t="array" ref="T224">INDEX(asset_mu,1,T$3)+INDEX(asset_rets_norm,$A224,T$3)</f>
        <v>8.1889572984700683E-3</v>
      </c>
      <c r="U224" s="16" cm="1">
        <f t="array" ref="U224">INDEX(asset_mu,1,U$3)+INDEX(asset_rets_norm,$A224,U$3)</f>
        <v>-1.0969721726932452E-2</v>
      </c>
      <c r="V224" s="16" cm="1">
        <f t="array" ref="V224">INDEX(asset_mu,1,V$3)+INDEX(asset_rets_norm,$A224,V$3)</f>
        <v>6.5740833333331771E-4</v>
      </c>
      <c r="W224" s="16" cm="1">
        <f t="array" ref="W224">INDEX(asset_mu,1,W$3)+INDEX(asset_rets_norm,$A224,W$3)</f>
        <v>-5.1658333333334133E-4</v>
      </c>
      <c r="X224" s="16" cm="1">
        <f t="array" ref="X224">INDEX(asset_mu,1,X$3)+INDEX(asset_rets_norm,$A224,X$3)</f>
        <v>1.5883333333327476E-4</v>
      </c>
      <c r="Y224" s="16" cm="1">
        <f t="array" ref="Y224">INDEX(asset_mu,1,Y$3)+INDEX(asset_rets_norm,$A224,Y$3)</f>
        <v>-4.2216666666656085E-4</v>
      </c>
      <c r="Z224" s="19">
        <v>219</v>
      </c>
      <c r="AA224" s="16" cm="1">
        <f t="array" ref="AA224">INDEX(fx_mu,1,AA$3)+INDEX(fx_rets_norm,$A224,AA$3)</f>
        <v>0</v>
      </c>
      <c r="AB224" s="16" cm="1">
        <f t="array" ref="AB224">INDEX(fx_mu,1,AB$3)+INDEX(fx_rets_norm,$A224,AB$3)</f>
        <v>7.4196702741488388E-3</v>
      </c>
      <c r="AC224" s="16" cm="1">
        <f t="array" ref="AC224">INDEX(fx_mu,1,AC$3)+INDEX(fx_rets_norm,$A224,AC$3)</f>
        <v>1.4609594324666249E-2</v>
      </c>
      <c r="AD224" s="16" cm="1">
        <f t="array" ref="AD224">INDEX(fx_mu,1,AD$3)+INDEX(fx_rets_norm,$A224,AD$3)</f>
        <v>1.263717428714797E-2</v>
      </c>
      <c r="AE224" s="19">
        <v>219</v>
      </c>
      <c r="AF224" s="16">
        <f t="shared" si="110"/>
        <v>0</v>
      </c>
      <c r="AG224" s="19">
        <v>219</v>
      </c>
      <c r="AH224" s="18" cm="1">
        <f t="array" ref="AH224">(1+B224)*(1+INDEX(fx_rets,$AG224,INDEX(fx_ix,1,AH$3)))-1</f>
        <v>6.5740833333327586E-4</v>
      </c>
      <c r="AI224" s="18" cm="1">
        <f t="array" ref="AI224">(1+C224)*(1+INDEX(fx_rets,$AG224,INDEX(fx_ix,1,AI$3)))-1</f>
        <v>7.1082096927557181E-3</v>
      </c>
      <c r="AJ224" s="18" cm="1">
        <f t="array" ref="AJ224">(1+D224)*(1+INDEX(fx_rets,$AG224,INDEX(fx_ix,1,AJ$3)))-1</f>
        <v>1.4829747696474938E-2</v>
      </c>
      <c r="AK224" s="18" cm="1">
        <f t="array" ref="AK224">(1+E224)*(1+INDEX(fx_rets,$AG224,INDEX(fx_ix,1,AK$3)))-1</f>
        <v>1.2591006470643595E-2</v>
      </c>
      <c r="AL224" s="18" cm="1">
        <f t="array" ref="AL224">(1+F224)*(1+INDEX(fx_rets,$AG224,INDEX(fx_ix,1,AL$3)))-1</f>
        <v>-2.2854141948536189E-4</v>
      </c>
      <c r="AM224" s="18" cm="1">
        <f t="array" ref="AM224">(1+G224)*(1+INDEX(fx_rets,$AG224,INDEX(fx_ix,1,AM$3)))-1</f>
        <v>5.7453392183235419E-3</v>
      </c>
      <c r="AN224" s="18" cm="1">
        <f t="array" ref="AN224">(1+H224)*(1+INDEX(fx_rets,$AG224,INDEX(fx_ix,1,AN$3)))-1</f>
        <v>1.4337016570646455E-2</v>
      </c>
      <c r="AO224" s="18" cm="1">
        <f t="array" ref="AO224">(1+I224)*(1+INDEX(fx_rets,$AG224,INDEX(fx_ix,1,AO$3)))-1</f>
        <v>1.237321719319584E-2</v>
      </c>
      <c r="AP224" s="18" cm="1">
        <f t="array" ref="AP224">(1+J224)*(1+INDEX(fx_rets,$AG224,INDEX(fx_ix,1,AP$3)))-1</f>
        <v>3.210493334364628E-4</v>
      </c>
      <c r="AQ224" s="18" cm="1">
        <f t="array" ref="AQ224">(1+K224)*(1+INDEX(fx_rets,$AG224,INDEX(fx_ix,1,AQ$3)))-1</f>
        <v>3.7525230879293936E-3</v>
      </c>
      <c r="AR224" s="18" cm="1">
        <f t="array" ref="AR224">(1+L224)*(1+INDEX(fx_rets,$AG224,INDEX(fx_ix,1,AR$3)))-1</f>
        <v>1.374401840908801E-2</v>
      </c>
      <c r="AS224" s="18" cm="1">
        <f t="array" ref="AS224">(1+M224)*(1+INDEX(fx_rets,$AG224,INDEX(fx_ix,1,AS$3)))-1</f>
        <v>1.1785978794551566E-2</v>
      </c>
      <c r="AT224" s="18" cm="1">
        <f t="array" ref="AT224">(1+N224)*(1+INDEX(fx_rets,$AG224,INDEX(fx_ix,1,AT$3)))-1</f>
        <v>8.1120335962370227E-4</v>
      </c>
      <c r="AU224" s="18" cm="1">
        <f t="array" ref="AU224">(1+O224)*(1+INDEX(fx_rets,$AG224,INDEX(fx_ix,1,AU$3)))-1</f>
        <v>4.9548908485075316E-6</v>
      </c>
      <c r="AV224" s="18" cm="1">
        <f t="array" ref="AV224">(1+P224)*(1+INDEX(fx_rets,$AG224,INDEX(fx_ix,1,AV$3)))-1</f>
        <v>1.4343228585307344E-2</v>
      </c>
      <c r="AW224" s="18" cm="1">
        <f t="array" ref="AW224">(1+Q224)*(1+INDEX(fx_rets,$AG224,INDEX(fx_ix,1,AW$3)))-1</f>
        <v>1.2094878886808713E-2</v>
      </c>
      <c r="AX224" s="18" cm="1">
        <f t="array" ref="AX224">(1+R224)*(1+INDEX(fx_rets,$AG224,INDEX(fx_ix,1,AX$3)))-1</f>
        <v>-3.8923017041525565E-4</v>
      </c>
      <c r="AY224" s="18" cm="1">
        <f t="array" ref="AY224">(1+S224)*(1+INDEX(fx_rets,$AG224,INDEX(fx_ix,1,AY$3)))-1</f>
        <v>6.2445813289174312E-2</v>
      </c>
      <c r="AZ224" s="18" cm="1">
        <f t="array" ref="AZ224">(1+T224)*(1+INDEX(fx_rets,$AG224,INDEX(fx_ix,1,AZ$3)))-1</f>
        <v>2.2918188967208986E-2</v>
      </c>
      <c r="BA224" s="18" cm="1">
        <f t="array" ref="BA224">(1+U224)*(1+INDEX(fx_rets,$AG224,INDEX(fx_ix,1,BA$3)))-1</f>
        <v>1.5288262748709425E-3</v>
      </c>
      <c r="BB224" s="18" cm="1">
        <f t="array" ref="BB224">(1+V224)*(1+INDEX(fx_rets,$AG224,INDEX(fx_ix,1,BB$3)))-1</f>
        <v>6.5740833333327586E-4</v>
      </c>
      <c r="BC224" s="18" cm="1">
        <f t="array" ref="BC224">(1+W224)*(1+INDEX(fx_rets,$AG224,INDEX(fx_ix,1,BC$3)))-1</f>
        <v>6.8992540628129984E-3</v>
      </c>
      <c r="BD224" s="18" cm="1">
        <f t="array" ref="BD224">(1+X224)*(1+INDEX(fx_rets,$AG224,INDEX(fx_ix,1,BD$3)))-1</f>
        <v>1.4770748148564827E-2</v>
      </c>
      <c r="BE224" s="18" cm="1">
        <f t="array" ref="BE224">(1+Y224)*(1+INDEX(fx_rets,$AG224,INDEX(fx_ix,1,BE$3)))-1</f>
        <v>1.2209672626736445E-2</v>
      </c>
      <c r="BF224" s="19">
        <v>219</v>
      </c>
      <c r="BG224" s="18">
        <f t="shared" si="111"/>
        <v>6.5740833333327586E-4</v>
      </c>
      <c r="BH224" s="18">
        <f t="shared" si="112"/>
        <v>7.1082096927557181E-3</v>
      </c>
      <c r="BI224" s="18">
        <f t="shared" si="113"/>
        <v>1.4829747696474938E-2</v>
      </c>
      <c r="BJ224" s="18">
        <f t="shared" si="114"/>
        <v>1.2591006470643595E-2</v>
      </c>
      <c r="BK224" s="18">
        <f t="shared" si="115"/>
        <v>-2.2854141948536189E-4</v>
      </c>
      <c r="BL224" s="18">
        <f t="shared" si="116"/>
        <v>5.7453392183235419E-3</v>
      </c>
      <c r="BM224" s="18">
        <f t="shared" si="117"/>
        <v>1.4337016570646455E-2</v>
      </c>
      <c r="BN224" s="18">
        <f t="shared" si="118"/>
        <v>1.237321719319584E-2</v>
      </c>
      <c r="BO224" s="18">
        <f t="shared" si="119"/>
        <v>3.210493334364628E-4</v>
      </c>
      <c r="BP224" s="18">
        <f t="shared" si="120"/>
        <v>3.7525230879293936E-3</v>
      </c>
      <c r="BQ224" s="18">
        <f t="shared" si="121"/>
        <v>1.374401840908801E-2</v>
      </c>
      <c r="BR224" s="18">
        <f t="shared" si="122"/>
        <v>1.1785978794551566E-2</v>
      </c>
      <c r="BS224" s="18">
        <f t="shared" si="123"/>
        <v>8.1120335962370227E-4</v>
      </c>
      <c r="BT224" s="18">
        <f t="shared" si="124"/>
        <v>4.9548908485075316E-6</v>
      </c>
      <c r="BU224" s="18">
        <f t="shared" si="125"/>
        <v>1.4343228585307344E-2</v>
      </c>
      <c r="BV224" s="18">
        <f t="shared" si="126"/>
        <v>1.2094878886808713E-2</v>
      </c>
      <c r="BW224" s="18">
        <f t="shared" si="127"/>
        <v>-3.8923017041525565E-4</v>
      </c>
      <c r="BX224" s="18">
        <f t="shared" si="128"/>
        <v>6.2445813289174312E-2</v>
      </c>
      <c r="BY224" s="18">
        <f t="shared" si="129"/>
        <v>2.2918188967208986E-2</v>
      </c>
      <c r="BZ224" s="18">
        <f t="shared" si="130"/>
        <v>1.5288262748709425E-3</v>
      </c>
      <c r="CA224" s="18">
        <f t="shared" si="131"/>
        <v>6.5740833333327586E-4</v>
      </c>
      <c r="CB224" s="18">
        <f t="shared" si="132"/>
        <v>6.8992540628129984E-3</v>
      </c>
      <c r="CC224" s="18">
        <f t="shared" si="133"/>
        <v>1.4770748148564827E-2</v>
      </c>
      <c r="CD224" s="18">
        <f t="shared" si="134"/>
        <v>1.2209672626736445E-2</v>
      </c>
      <c r="CE224" s="19">
        <v>219</v>
      </c>
      <c r="CF224" s="18">
        <f t="shared" si="136"/>
        <v>3.210493334364628E-4</v>
      </c>
      <c r="CG224" s="18">
        <f t="shared" si="136"/>
        <v>3.210493334364628E-4</v>
      </c>
      <c r="CH224" s="18">
        <f t="shared" si="136"/>
        <v>3.210493334364628E-4</v>
      </c>
      <c r="CI224" s="18">
        <f t="shared" si="136"/>
        <v>0</v>
      </c>
      <c r="CJ224" s="18">
        <f t="shared" si="136"/>
        <v>0</v>
      </c>
      <c r="CK224" s="24">
        <f t="shared" si="136"/>
        <v>3.210493334364628E-4</v>
      </c>
      <c r="CL224" s="24">
        <f t="shared" si="136"/>
        <v>0</v>
      </c>
    </row>
    <row r="225" spans="1:90" x14ac:dyDescent="0.2">
      <c r="A225" s="19">
        <v>220</v>
      </c>
      <c r="B225" s="16" cm="1">
        <f t="array" ref="B225">INDEX(asset_mu,1,B$3)+INDEX(asset_rets_norm,$A225,B$3)</f>
        <v>8.1898333333331767E-4</v>
      </c>
      <c r="C225" s="16" cm="1">
        <f t="array" ref="C225">INDEX(asset_mu,1,C$3)+INDEX(asset_rets_norm,$A225,C$3)</f>
        <v>-3.108333333333923E-4</v>
      </c>
      <c r="D225" s="16" cm="1">
        <f t="array" ref="D225">INDEX(asset_mu,1,D$3)+INDEX(asset_rets_norm,$A225,D$3)</f>
        <v>2.1390833333331284E-4</v>
      </c>
      <c r="E225" s="16" cm="1">
        <f t="array" ref="E225">INDEX(asset_mu,1,E$3)+INDEX(asset_rets_norm,$A225,E$3)</f>
        <v>-3.2166666666830305E-6</v>
      </c>
      <c r="F225" s="16" cm="1">
        <f t="array" ref="F225">INDEX(asset_mu,1,F$3)+INDEX(asset_rets_norm,$A225,F$3)</f>
        <v>6.955083777144377E-4</v>
      </c>
      <c r="G225" s="16" cm="1">
        <f t="array" ref="G225">INDEX(asset_mu,1,G$3)+INDEX(asset_rets_norm,$A225,G$3)</f>
        <v>-5.8056979777982741E-4</v>
      </c>
      <c r="H225" s="16" cm="1">
        <f t="array" ref="H225">INDEX(asset_mu,1,H$3)+INDEX(asset_rets_norm,$A225,H$3)</f>
        <v>3.9845436770849182E-4</v>
      </c>
      <c r="I225" s="16" cm="1">
        <f t="array" ref="I225">INDEX(asset_mu,1,I$3)+INDEX(asset_rets_norm,$A225,I$3)</f>
        <v>-5.7940225001215629E-4</v>
      </c>
      <c r="J225" s="16" cm="1">
        <f t="array" ref="J225">INDEX(asset_mu,1,J$3)+INDEX(asset_rets_norm,$A225,J$3)</f>
        <v>1.3859044506840056E-3</v>
      </c>
      <c r="K225" s="16" cm="1">
        <f t="array" ref="K225">INDEX(asset_mu,1,K$3)+INDEX(asset_rets_norm,$A225,K$3)</f>
        <v>-3.9717191831324682E-4</v>
      </c>
      <c r="L225" s="16" cm="1">
        <f t="array" ref="L225">INDEX(asset_mu,1,L$3)+INDEX(asset_rets_norm,$A225,L$3)</f>
        <v>1.1215070662422455E-3</v>
      </c>
      <c r="M225" s="16" cm="1">
        <f t="array" ref="M225">INDEX(asset_mu,1,M$3)+INDEX(asset_rets_norm,$A225,M$3)</f>
        <v>-2.1032004555211216E-4</v>
      </c>
      <c r="N225" s="16" cm="1">
        <f t="array" ref="N225">INDEX(asset_mu,1,N$3)+INDEX(asset_rets_norm,$A225,N$3)</f>
        <v>5.4444882882735456E-3</v>
      </c>
      <c r="O225" s="16" cm="1">
        <f t="array" ref="O225">INDEX(asset_mu,1,O$3)+INDEX(asset_rets_norm,$A225,O$3)</f>
        <v>-3.7678227933463961E-5</v>
      </c>
      <c r="P225" s="16" cm="1">
        <f t="array" ref="P225">INDEX(asset_mu,1,P$3)+INDEX(asset_rets_norm,$A225,P$3)</f>
        <v>2.0949582117110398E-3</v>
      </c>
      <c r="Q225" s="16" cm="1">
        <f t="array" ref="Q225">INDEX(asset_mu,1,Q$3)+INDEX(asset_rets_norm,$A225,Q$3)</f>
        <v>1.221966093332002E-3</v>
      </c>
      <c r="R225" s="16" cm="1">
        <f t="array" ref="R225">INDEX(asset_mu,1,R$3)+INDEX(asset_rets_norm,$A225,R$3)</f>
        <v>9.091216902552917E-3</v>
      </c>
      <c r="S225" s="16" cm="1">
        <f t="array" ref="S225">INDEX(asset_mu,1,S$3)+INDEX(asset_rets_norm,$A225,S$3)</f>
        <v>1.675554781158152E-2</v>
      </c>
      <c r="T225" s="16" cm="1">
        <f t="array" ref="T225">INDEX(asset_mu,1,T$3)+INDEX(asset_rets_norm,$A225,T$3)</f>
        <v>-1.6247617070786102E-2</v>
      </c>
      <c r="U225" s="16" cm="1">
        <f t="array" ref="U225">INDEX(asset_mu,1,U$3)+INDEX(asset_rets_norm,$A225,U$3)</f>
        <v>1.5203133279673814E-2</v>
      </c>
      <c r="V225" s="16" cm="1">
        <f t="array" ref="V225">INDEX(asset_mu,1,V$3)+INDEX(asset_rets_norm,$A225,V$3)</f>
        <v>8.1898333333331767E-4</v>
      </c>
      <c r="W225" s="16" cm="1">
        <f t="array" ref="W225">INDEX(asset_mu,1,W$3)+INDEX(asset_rets_norm,$A225,W$3)</f>
        <v>-3.9008333333334145E-4</v>
      </c>
      <c r="X225" s="16" cm="1">
        <f t="array" ref="X225">INDEX(asset_mu,1,X$3)+INDEX(asset_rets_norm,$A225,X$3)</f>
        <v>2.6116666666660816E-4</v>
      </c>
      <c r="Y225" s="16" cm="1">
        <f t="array" ref="Y225">INDEX(asset_mu,1,Y$3)+INDEX(asset_rets_norm,$A225,Y$3)</f>
        <v>-1.1424999999989411E-4</v>
      </c>
      <c r="Z225" s="19">
        <v>220</v>
      </c>
      <c r="AA225" s="16" cm="1">
        <f t="array" ref="AA225">INDEX(fx_mu,1,AA$3)+INDEX(fx_rets_norm,$A225,AA$3)</f>
        <v>0</v>
      </c>
      <c r="AB225" s="16" cm="1">
        <f t="array" ref="AB225">INDEX(fx_mu,1,AB$3)+INDEX(fx_rets_norm,$A225,AB$3)</f>
        <v>2.251489288437717E-2</v>
      </c>
      <c r="AC225" s="16" cm="1">
        <f t="array" ref="AC225">INDEX(fx_mu,1,AC$3)+INDEX(fx_rets_norm,$A225,AC$3)</f>
        <v>3.2661405298163755E-2</v>
      </c>
      <c r="AD225" s="16" cm="1">
        <f t="array" ref="AD225">INDEX(fx_mu,1,AD$3)+INDEX(fx_rets_norm,$A225,AD$3)</f>
        <v>-6.4867099390983709E-4</v>
      </c>
      <c r="AE225" s="19">
        <v>220</v>
      </c>
      <c r="AF225" s="16">
        <f t="shared" si="110"/>
        <v>0</v>
      </c>
      <c r="AG225" s="19">
        <v>220</v>
      </c>
      <c r="AH225" s="18" cm="1">
        <f t="array" ref="AH225">(1+B225)*(1+INDEX(fx_rets,$AG225,INDEX(fx_ix,1,AH$3)))-1</f>
        <v>8.1898333333341178E-4</v>
      </c>
      <c r="AI225" s="18" cm="1">
        <f t="array" ref="AI225">(1+C225)*(1+INDEX(fx_rets,$AG225,INDEX(fx_ix,1,AI$3)))-1</f>
        <v>2.219706117183895E-2</v>
      </c>
      <c r="AJ225" s="18" cm="1">
        <f t="array" ref="AJ225">(1+D225)*(1+INDEX(fx_rets,$AG225,INDEX(fx_ix,1,AJ$3)))-1</f>
        <v>3.2882300178268542E-2</v>
      </c>
      <c r="AK225" s="18" cm="1">
        <f t="array" ref="AK225">(1+E225)*(1+INDEX(fx_rets,$AG225,INDEX(fx_ix,1,AK$3)))-1</f>
        <v>-6.5188557401818503E-4</v>
      </c>
      <c r="AL225" s="18" cm="1">
        <f t="array" ref="AL225">(1+F225)*(1+INDEX(fx_rets,$AG225,INDEX(fx_ix,1,AL$3)))-1</f>
        <v>6.9550837771448215E-4</v>
      </c>
      <c r="AM225" s="18" cm="1">
        <f t="array" ref="AM225">(1+G225)*(1+INDEX(fx_rets,$AG225,INDEX(fx_ix,1,AM$3)))-1</f>
        <v>2.1921251619788418E-2</v>
      </c>
      <c r="AN225" s="18" cm="1">
        <f t="array" ref="AN225">(1+H225)*(1+INDEX(fx_rets,$AG225,INDEX(fx_ix,1,AN$3)))-1</f>
        <v>3.3072873745468856E-2</v>
      </c>
      <c r="AO225" s="18" cm="1">
        <f t="array" ref="AO225">(1+I225)*(1+INDEX(fx_rets,$AG225,INDEX(fx_ix,1,AO$3)))-1</f>
        <v>-1.2276974024886256E-3</v>
      </c>
      <c r="AP225" s="18" cm="1">
        <f t="array" ref="AP225">(1+J225)*(1+INDEX(fx_rets,$AG225,INDEX(fx_ix,1,AP$3)))-1</f>
        <v>1.3859044506840945E-3</v>
      </c>
      <c r="AQ225" s="18" cm="1">
        <f t="array" ref="AQ225">(1+K225)*(1+INDEX(fx_rets,$AG225,INDEX(fx_ix,1,AQ$3)))-1</f>
        <v>2.2108778682866426E-2</v>
      </c>
      <c r="AR225" s="18" cm="1">
        <f t="array" ref="AR225">(1+L225)*(1+INDEX(fx_rets,$AG225,INDEX(fx_ix,1,AR$3)))-1</f>
        <v>3.3819542361241295E-2</v>
      </c>
      <c r="AS225" s="18" cm="1">
        <f t="array" ref="AS225">(1+M225)*(1+INDEX(fx_rets,$AG225,INDEX(fx_ix,1,AS$3)))-1</f>
        <v>-8.5885461094892257E-4</v>
      </c>
      <c r="AT225" s="18" cm="1">
        <f t="array" ref="AT225">(1+N225)*(1+INDEX(fx_rets,$AG225,INDEX(fx_ix,1,AT$3)))-1</f>
        <v>5.4444882882735968E-3</v>
      </c>
      <c r="AU225" s="18" cm="1">
        <f t="array" ref="AU225">(1+O225)*(1+INDEX(fx_rets,$AG225,INDEX(fx_ix,1,AU$3)))-1</f>
        <v>2.2476366335177911E-2</v>
      </c>
      <c r="AV225" s="18" cm="1">
        <f t="array" ref="AV225">(1+P225)*(1+INDEX(fx_rets,$AG225,INDEX(fx_ix,1,AV$3)))-1</f>
        <v>3.4824787789110356E-2</v>
      </c>
      <c r="AW225" s="18" cm="1">
        <f t="array" ref="AW225">(1+Q225)*(1+INDEX(fx_rets,$AG225,INDEX(fx_ix,1,AW$3)))-1</f>
        <v>5.7250244546169782E-4</v>
      </c>
      <c r="AX225" s="18" cm="1">
        <f t="array" ref="AX225">(1+R225)*(1+INDEX(fx_rets,$AG225,INDEX(fx_ix,1,AX$3)))-1</f>
        <v>9.0912169025529899E-3</v>
      </c>
      <c r="AY225" s="18" cm="1">
        <f t="array" ref="AY225">(1+S225)*(1+INDEX(fx_rets,$AG225,INDEX(fx_ix,1,AY$3)))-1</f>
        <v>3.9647690060155671E-2</v>
      </c>
      <c r="AZ225" s="18" cm="1">
        <f t="array" ref="AZ225">(1+T225)*(1+INDEX(fx_rets,$AG225,INDEX(fx_ix,1,AZ$3)))-1</f>
        <v>1.5883118221099224E-2</v>
      </c>
      <c r="BA225" s="18" cm="1">
        <f t="array" ref="BA225">(1+U225)*(1+INDEX(fx_rets,$AG225,INDEX(fx_ix,1,BA$3)))-1</f>
        <v>1.4544600454188927E-2</v>
      </c>
      <c r="BB225" s="18" cm="1">
        <f t="array" ref="BB225">(1+V225)*(1+INDEX(fx_rets,$AG225,INDEX(fx_ix,1,BB$3)))-1</f>
        <v>8.1898333333341178E-4</v>
      </c>
      <c r="BC225" s="18" cm="1">
        <f t="array" ref="BC225">(1+W225)*(1+INDEX(fx_rets,$AG225,INDEX(fx_ix,1,BC$3)))-1</f>
        <v>2.2116026866577876E-2</v>
      </c>
      <c r="BD225" s="18" cm="1">
        <f t="array" ref="BD225">(1+X225)*(1+INDEX(fx_rets,$AG225,INDEX(fx_ix,1,BD$3)))-1</f>
        <v>3.2931102035180571E-2</v>
      </c>
      <c r="BE225" s="18" cm="1">
        <f t="array" ref="BE225">(1+Y225)*(1+INDEX(fx_rets,$AG225,INDEX(fx_ix,1,BE$3)))-1</f>
        <v>-7.6284688324868011E-4</v>
      </c>
      <c r="BF225" s="19">
        <v>220</v>
      </c>
      <c r="BG225" s="18">
        <f t="shared" si="111"/>
        <v>8.1898333333341178E-4</v>
      </c>
      <c r="BH225" s="18">
        <f t="shared" si="112"/>
        <v>2.219706117183895E-2</v>
      </c>
      <c r="BI225" s="18">
        <f t="shared" si="113"/>
        <v>3.2882300178268542E-2</v>
      </c>
      <c r="BJ225" s="18">
        <f t="shared" si="114"/>
        <v>-6.5188557401818503E-4</v>
      </c>
      <c r="BK225" s="18">
        <f t="shared" si="115"/>
        <v>6.9550837771448215E-4</v>
      </c>
      <c r="BL225" s="18">
        <f t="shared" si="116"/>
        <v>2.1921251619788418E-2</v>
      </c>
      <c r="BM225" s="18">
        <f t="shared" si="117"/>
        <v>3.3072873745468856E-2</v>
      </c>
      <c r="BN225" s="18">
        <f t="shared" si="118"/>
        <v>-1.2276974024886256E-3</v>
      </c>
      <c r="BO225" s="18">
        <f t="shared" si="119"/>
        <v>1.3859044506840945E-3</v>
      </c>
      <c r="BP225" s="18">
        <f t="shared" si="120"/>
        <v>2.2108778682866426E-2</v>
      </c>
      <c r="BQ225" s="18">
        <f t="shared" si="121"/>
        <v>3.3819542361241295E-2</v>
      </c>
      <c r="BR225" s="18">
        <f t="shared" si="122"/>
        <v>-8.5885461094892257E-4</v>
      </c>
      <c r="BS225" s="18">
        <f t="shared" si="123"/>
        <v>5.4444882882735968E-3</v>
      </c>
      <c r="BT225" s="18">
        <f t="shared" si="124"/>
        <v>2.2476366335177911E-2</v>
      </c>
      <c r="BU225" s="18">
        <f t="shared" si="125"/>
        <v>3.4824787789110356E-2</v>
      </c>
      <c r="BV225" s="18">
        <f t="shared" si="126"/>
        <v>5.7250244546169782E-4</v>
      </c>
      <c r="BW225" s="18">
        <f t="shared" si="127"/>
        <v>9.0912169025529899E-3</v>
      </c>
      <c r="BX225" s="18">
        <f t="shared" si="128"/>
        <v>3.9647690060155671E-2</v>
      </c>
      <c r="BY225" s="18">
        <f t="shared" si="129"/>
        <v>1.5883118221099224E-2</v>
      </c>
      <c r="BZ225" s="18">
        <f t="shared" si="130"/>
        <v>1.4544600454188927E-2</v>
      </c>
      <c r="CA225" s="18">
        <f t="shared" si="131"/>
        <v>8.1898333333341178E-4</v>
      </c>
      <c r="CB225" s="18">
        <f t="shared" si="132"/>
        <v>2.2116026866577876E-2</v>
      </c>
      <c r="CC225" s="18">
        <f t="shared" si="133"/>
        <v>3.2931102035180571E-2</v>
      </c>
      <c r="CD225" s="18">
        <f t="shared" si="134"/>
        <v>-7.6284688324868011E-4</v>
      </c>
      <c r="CE225" s="19">
        <v>220</v>
      </c>
      <c r="CF225" s="18">
        <f t="shared" si="136"/>
        <v>1.3859044506840945E-3</v>
      </c>
      <c r="CG225" s="18">
        <f t="shared" si="136"/>
        <v>1.3859044506840945E-3</v>
      </c>
      <c r="CH225" s="18">
        <f t="shared" si="136"/>
        <v>1.3859044506840945E-3</v>
      </c>
      <c r="CI225" s="18">
        <f t="shared" si="136"/>
        <v>0</v>
      </c>
      <c r="CJ225" s="18">
        <f t="shared" si="136"/>
        <v>0</v>
      </c>
      <c r="CK225" s="24">
        <f t="shared" si="136"/>
        <v>1.3859044506840945E-3</v>
      </c>
      <c r="CL225" s="24">
        <f t="shared" si="136"/>
        <v>0</v>
      </c>
    </row>
    <row r="226" spans="1:90" x14ac:dyDescent="0.2">
      <c r="A226" s="19">
        <v>221</v>
      </c>
      <c r="B226" s="16" cm="1">
        <f t="array" ref="B226">INDEX(asset_mu,1,B$3)+INDEX(asset_rets_norm,$A226,B$3)</f>
        <v>8.2916666666665102E-4</v>
      </c>
      <c r="C226" s="16" cm="1">
        <f t="array" ref="C226">INDEX(asset_mu,1,C$3)+INDEX(asset_rets_norm,$A226,C$3)</f>
        <v>-3.1166666666672567E-4</v>
      </c>
      <c r="D226" s="16" cm="1">
        <f t="array" ref="D226">INDEX(asset_mu,1,D$3)+INDEX(asset_rets_norm,$A226,D$3)</f>
        <v>2.1260833333331297E-4</v>
      </c>
      <c r="E226" s="16" cm="1">
        <f t="array" ref="E226">INDEX(asset_mu,1,E$3)+INDEX(asset_rets_norm,$A226,E$3)</f>
        <v>-1.7675000000016354E-5</v>
      </c>
      <c r="F226" s="16" cm="1">
        <f t="array" ref="F226">INDEX(asset_mu,1,F$3)+INDEX(asset_rets_norm,$A226,F$3)</f>
        <v>4.2284736668158902E-4</v>
      </c>
      <c r="G226" s="16" cm="1">
        <f t="array" ref="G226">INDEX(asset_mu,1,G$3)+INDEX(asset_rets_norm,$A226,G$3)</f>
        <v>-6.4389697648365883E-4</v>
      </c>
      <c r="H226" s="16" cm="1">
        <f t="array" ref="H226">INDEX(asset_mu,1,H$3)+INDEX(asset_rets_norm,$A226,H$3)</f>
        <v>-2.5009262689865467E-4</v>
      </c>
      <c r="I226" s="16" cm="1">
        <f t="array" ref="I226">INDEX(asset_mu,1,I$3)+INDEX(asset_rets_norm,$A226,I$3)</f>
        <v>-1.7392144548053468E-4</v>
      </c>
      <c r="J226" s="16" cm="1">
        <f t="array" ref="J226">INDEX(asset_mu,1,J$3)+INDEX(asset_rets_norm,$A226,J$3)</f>
        <v>1.156892637792195E-3</v>
      </c>
      <c r="K226" s="16" cm="1">
        <f t="array" ref="K226">INDEX(asset_mu,1,K$3)+INDEX(asset_rets_norm,$A226,K$3)</f>
        <v>-6.7219481130910419E-4</v>
      </c>
      <c r="L226" s="16" cm="1">
        <f t="array" ref="L226">INDEX(asset_mu,1,L$3)+INDEX(asset_rets_norm,$A226,L$3)</f>
        <v>-5.8103669493182351E-4</v>
      </c>
      <c r="M226" s="16" cm="1">
        <f t="array" ref="M226">INDEX(asset_mu,1,M$3)+INDEX(asset_rets_norm,$A226,M$3)</f>
        <v>-1.015905592611563E-3</v>
      </c>
      <c r="N226" s="16" cm="1">
        <f t="array" ref="N226">INDEX(asset_mu,1,N$3)+INDEX(asset_rets_norm,$A226,N$3)</f>
        <v>3.6140501890726305E-3</v>
      </c>
      <c r="O226" s="16" cm="1">
        <f t="array" ref="O226">INDEX(asset_mu,1,O$3)+INDEX(asset_rets_norm,$A226,O$3)</f>
        <v>9.7967083853075978E-4</v>
      </c>
      <c r="P226" s="16" cm="1">
        <f t="array" ref="P226">INDEX(asset_mu,1,P$3)+INDEX(asset_rets_norm,$A226,P$3)</f>
        <v>8.175967314764331E-4</v>
      </c>
      <c r="Q226" s="16" cm="1">
        <f t="array" ref="Q226">INDEX(asset_mu,1,Q$3)+INDEX(asset_rets_norm,$A226,Q$3)</f>
        <v>-1.8903882803625017E-3</v>
      </c>
      <c r="R226" s="16" cm="1">
        <f t="array" ref="R226">INDEX(asset_mu,1,R$3)+INDEX(asset_rets_norm,$A226,R$3)</f>
        <v>1.1576210049492646E-2</v>
      </c>
      <c r="S226" s="16" cm="1">
        <f t="array" ref="S226">INDEX(asset_mu,1,S$3)+INDEX(asset_rets_norm,$A226,S$3)</f>
        <v>-1.4046561542200181E-3</v>
      </c>
      <c r="T226" s="16" cm="1">
        <f t="array" ref="T226">INDEX(asset_mu,1,T$3)+INDEX(asset_rets_norm,$A226,T$3)</f>
        <v>4.3866273178288548E-2</v>
      </c>
      <c r="U226" s="16" cm="1">
        <f t="array" ref="U226">INDEX(asset_mu,1,U$3)+INDEX(asset_rets_norm,$A226,U$3)</f>
        <v>2.3640993210305432E-2</v>
      </c>
      <c r="V226" s="16" cm="1">
        <f t="array" ref="V226">INDEX(asset_mu,1,V$3)+INDEX(asset_rets_norm,$A226,V$3)</f>
        <v>8.2916666666665102E-4</v>
      </c>
      <c r="W226" s="16" cm="1">
        <f t="array" ref="W226">INDEX(asset_mu,1,W$3)+INDEX(asset_rets_norm,$A226,W$3)</f>
        <v>-4.5775000000000806E-4</v>
      </c>
      <c r="X226" s="16" cm="1">
        <f t="array" ref="X226">INDEX(asset_mu,1,X$3)+INDEX(asset_rets_norm,$A226,X$3)</f>
        <v>1.6908333333327482E-4</v>
      </c>
      <c r="Y226" s="16" cm="1">
        <f t="array" ref="Y226">INDEX(asset_mu,1,Y$3)+INDEX(asset_rets_norm,$A226,Y$3)</f>
        <v>-1.6158333333322745E-4</v>
      </c>
      <c r="Z226" s="19">
        <v>221</v>
      </c>
      <c r="AA226" s="16" cm="1">
        <f t="array" ref="AA226">INDEX(fx_mu,1,AA$3)+INDEX(fx_rets_norm,$A226,AA$3)</f>
        <v>0</v>
      </c>
      <c r="AB226" s="16" cm="1">
        <f t="array" ref="AB226">INDEX(fx_mu,1,AB$3)+INDEX(fx_rets_norm,$A226,AB$3)</f>
        <v>3.1892598872969614E-2</v>
      </c>
      <c r="AC226" s="16" cm="1">
        <f t="array" ref="AC226">INDEX(fx_mu,1,AC$3)+INDEX(fx_rets_norm,$A226,AC$3)</f>
        <v>-3.835997788566351E-3</v>
      </c>
      <c r="AD226" s="16" cm="1">
        <f t="array" ref="AD226">INDEX(fx_mu,1,AD$3)+INDEX(fx_rets_norm,$A226,AD$3)</f>
        <v>6.6573695511785956E-3</v>
      </c>
      <c r="AE226" s="19">
        <v>221</v>
      </c>
      <c r="AF226" s="16">
        <f t="shared" si="110"/>
        <v>0</v>
      </c>
      <c r="AG226" s="19">
        <v>221</v>
      </c>
      <c r="AH226" s="18" cm="1">
        <f t="array" ref="AH226">(1+B226)*(1+INDEX(fx_rets,$AG226,INDEX(fx_ix,1,AH$3)))-1</f>
        <v>8.2916666666665861E-4</v>
      </c>
      <c r="AI226" s="18" cm="1">
        <f t="array" ref="AI226">(1+C226)*(1+INDEX(fx_rets,$AG226,INDEX(fx_ix,1,AI$3)))-1</f>
        <v>3.1570992346320992E-2</v>
      </c>
      <c r="AJ226" s="18" cm="1">
        <f t="array" ref="AJ226">(1+D226)*(1+INDEX(fx_rets,$AG226,INDEX(fx_ix,1,AJ$3)))-1</f>
        <v>-3.6242050203294518E-3</v>
      </c>
      <c r="AK226" s="18" cm="1">
        <f t="array" ref="AK226">(1+E226)*(1+INDEX(fx_rets,$AG226,INDEX(fx_ix,1,AK$3)))-1</f>
        <v>6.6395768821718715E-3</v>
      </c>
      <c r="AL226" s="18" cm="1">
        <f t="array" ref="AL226">(1+F226)*(1+INDEX(fx_rets,$AG226,INDEX(fx_ix,1,AL$3)))-1</f>
        <v>4.2284736668163347E-4</v>
      </c>
      <c r="AM226" s="18" cm="1">
        <f t="array" ref="AM226">(1+G226)*(1+INDEX(fx_rets,$AG226,INDEX(fx_ix,1,AM$3)))-1</f>
        <v>3.1228166348499453E-2</v>
      </c>
      <c r="AN226" s="18" cm="1">
        <f t="array" ref="AN226">(1+H226)*(1+INDEX(fx_rets,$AG226,INDEX(fx_ix,1,AN$3)))-1</f>
        <v>-4.0851310607012969E-3</v>
      </c>
      <c r="AO226" s="18" cm="1">
        <f t="array" ref="AO226">(1+I226)*(1+INDEX(fx_rets,$AG226,INDEX(fx_ix,1,AO$3)))-1</f>
        <v>6.4822902463625987E-3</v>
      </c>
      <c r="AP226" s="18" cm="1">
        <f t="array" ref="AP226">(1+J226)*(1+INDEX(fx_rets,$AG226,INDEX(fx_ix,1,AP$3)))-1</f>
        <v>1.1568926377922839E-3</v>
      </c>
      <c r="AQ226" s="18" cm="1">
        <f t="array" ref="AQ226">(1+K226)*(1+INDEX(fx_rets,$AG226,INDEX(fx_ix,1,AQ$3)))-1</f>
        <v>3.1198966022178976E-2</v>
      </c>
      <c r="AR226" s="18" cm="1">
        <f t="array" ref="AR226">(1+L226)*(1+INDEX(fx_rets,$AG226,INDEX(fx_ix,1,AR$3)))-1</f>
        <v>-4.4148056280213233E-3</v>
      </c>
      <c r="AS226" s="18" cm="1">
        <f t="array" ref="AS226">(1+M226)*(1+INDEX(fx_rets,$AG226,INDEX(fx_ix,1,AS$3)))-1</f>
        <v>5.6347006996080307E-3</v>
      </c>
      <c r="AT226" s="18" cm="1">
        <f t="array" ref="AT226">(1+N226)*(1+INDEX(fx_rets,$AG226,INDEX(fx_ix,1,AT$3)))-1</f>
        <v>3.6140501890726817E-3</v>
      </c>
      <c r="AU226" s="18" cm="1">
        <f t="array" ref="AU226">(1+O226)*(1+INDEX(fx_rets,$AG226,INDEX(fx_ix,1,AU$3)))-1</f>
        <v>3.2903513960581332E-2</v>
      </c>
      <c r="AV226" s="18" cm="1">
        <f t="array" ref="AV226">(1+P226)*(1+INDEX(fx_rets,$AG226,INDEX(fx_ix,1,AV$3)))-1</f>
        <v>-3.0215373563436954E-3</v>
      </c>
      <c r="AW226" s="18" cm="1">
        <f t="array" ref="AW226">(1+Q226)*(1+INDEX(fx_rets,$AG226,INDEX(fx_ix,1,AW$3)))-1</f>
        <v>4.7543962574385645E-3</v>
      </c>
      <c r="AX226" s="18" cm="1">
        <f t="array" ref="AX226">(1+R226)*(1+INDEX(fx_rets,$AG226,INDEX(fx_ix,1,AX$3)))-1</f>
        <v>1.1576210049492719E-2</v>
      </c>
      <c r="AY226" s="18" cm="1">
        <f t="array" ref="AY226">(1+S226)*(1+INDEX(fx_rets,$AG226,INDEX(fx_ix,1,AY$3)))-1</f>
        <v>3.0443144583468751E-2</v>
      </c>
      <c r="AZ226" s="18" cm="1">
        <f t="array" ref="AZ226">(1+T226)*(1+INDEX(fx_rets,$AG226,INDEX(fx_ix,1,AZ$3)))-1</f>
        <v>3.9862004462817735E-2</v>
      </c>
      <c r="BA226" s="18" cm="1">
        <f t="array" ref="BA226">(1+U226)*(1+INDEX(fx_rets,$AG226,INDEX(fx_ix,1,BA$3)))-1</f>
        <v>3.0455749589842096E-2</v>
      </c>
      <c r="BB226" s="18" cm="1">
        <f t="array" ref="BB226">(1+V226)*(1+INDEX(fx_rets,$AG226,INDEX(fx_ix,1,BB$3)))-1</f>
        <v>8.2916666666665861E-4</v>
      </c>
      <c r="BC226" s="18" cm="1">
        <f t="array" ref="BC226">(1+W226)*(1+INDEX(fx_rets,$AG226,INDEX(fx_ix,1,BC$3)))-1</f>
        <v>3.1420250035835595E-2</v>
      </c>
      <c r="BD226" s="18" cm="1">
        <f t="array" ref="BD226">(1+X226)*(1+INDEX(fx_rets,$AG226,INDEX(fx_ix,1,BD$3)))-1</f>
        <v>-3.6675630585258912E-3</v>
      </c>
      <c r="BE226" s="18" cm="1">
        <f t="array" ref="BE226">(1+Y226)*(1+INDEX(fx_rets,$AG226,INDEX(fx_ix,1,BE$3)))-1</f>
        <v>6.4947104978820835E-3</v>
      </c>
      <c r="BF226" s="19">
        <v>221</v>
      </c>
      <c r="BG226" s="18">
        <f t="shared" si="111"/>
        <v>8.2916666666665861E-4</v>
      </c>
      <c r="BH226" s="18">
        <f t="shared" si="112"/>
        <v>3.1570992346320992E-2</v>
      </c>
      <c r="BI226" s="18">
        <f t="shared" si="113"/>
        <v>-3.6242050203294518E-3</v>
      </c>
      <c r="BJ226" s="18">
        <f t="shared" si="114"/>
        <v>6.6395768821718715E-3</v>
      </c>
      <c r="BK226" s="18">
        <f t="shared" si="115"/>
        <v>4.2284736668163347E-4</v>
      </c>
      <c r="BL226" s="18">
        <f t="shared" si="116"/>
        <v>3.1228166348499453E-2</v>
      </c>
      <c r="BM226" s="18">
        <f t="shared" si="117"/>
        <v>-4.0851310607012969E-3</v>
      </c>
      <c r="BN226" s="18">
        <f t="shared" si="118"/>
        <v>6.4822902463625987E-3</v>
      </c>
      <c r="BO226" s="18">
        <f t="shared" si="119"/>
        <v>1.1568926377922839E-3</v>
      </c>
      <c r="BP226" s="18">
        <f t="shared" si="120"/>
        <v>3.1198966022178976E-2</v>
      </c>
      <c r="BQ226" s="18">
        <f t="shared" si="121"/>
        <v>-4.4148056280213233E-3</v>
      </c>
      <c r="BR226" s="18">
        <f t="shared" si="122"/>
        <v>5.6347006996080307E-3</v>
      </c>
      <c r="BS226" s="18">
        <f t="shared" si="123"/>
        <v>3.6140501890726817E-3</v>
      </c>
      <c r="BT226" s="18">
        <f t="shared" si="124"/>
        <v>3.2903513960581332E-2</v>
      </c>
      <c r="BU226" s="18">
        <f t="shared" si="125"/>
        <v>-3.0215373563436954E-3</v>
      </c>
      <c r="BV226" s="18">
        <f t="shared" si="126"/>
        <v>4.7543962574385645E-3</v>
      </c>
      <c r="BW226" s="18">
        <f t="shared" si="127"/>
        <v>1.1576210049492719E-2</v>
      </c>
      <c r="BX226" s="18">
        <f t="shared" si="128"/>
        <v>3.0443144583468751E-2</v>
      </c>
      <c r="BY226" s="18">
        <f t="shared" si="129"/>
        <v>3.9862004462817735E-2</v>
      </c>
      <c r="BZ226" s="18">
        <f t="shared" si="130"/>
        <v>3.0455749589842096E-2</v>
      </c>
      <c r="CA226" s="18">
        <f t="shared" si="131"/>
        <v>8.2916666666665861E-4</v>
      </c>
      <c r="CB226" s="18">
        <f t="shared" si="132"/>
        <v>3.1420250035835595E-2</v>
      </c>
      <c r="CC226" s="18">
        <f t="shared" si="133"/>
        <v>-3.6675630585258912E-3</v>
      </c>
      <c r="CD226" s="18">
        <f t="shared" si="134"/>
        <v>6.4947104978820835E-3</v>
      </c>
      <c r="CE226" s="19">
        <v>221</v>
      </c>
      <c r="CF226" s="18">
        <f t="shared" ref="CF226:CL235" si="137">SUMPRODUCT(INDEX(port_wts,CF$3,),$BG226:$CD226)</f>
        <v>1.1568926377922839E-3</v>
      </c>
      <c r="CG226" s="18">
        <f t="shared" si="137"/>
        <v>1.1568926377922839E-3</v>
      </c>
      <c r="CH226" s="18">
        <f t="shared" si="137"/>
        <v>1.1568926377922839E-3</v>
      </c>
      <c r="CI226" s="18">
        <f t="shared" si="137"/>
        <v>0</v>
      </c>
      <c r="CJ226" s="18">
        <f t="shared" si="137"/>
        <v>0</v>
      </c>
      <c r="CK226" s="24">
        <f t="shared" si="137"/>
        <v>1.1568926377922839E-3</v>
      </c>
      <c r="CL226" s="24">
        <f t="shared" si="137"/>
        <v>0</v>
      </c>
    </row>
    <row r="227" spans="1:90" x14ac:dyDescent="0.2">
      <c r="A227" s="19">
        <v>222</v>
      </c>
      <c r="B227" s="16" cm="1">
        <f t="array" ref="B227">INDEX(asset_mu,1,B$3)+INDEX(asset_rets_norm,$A227,B$3)</f>
        <v>8.8360833333331768E-4</v>
      </c>
      <c r="C227" s="16" cm="1">
        <f t="array" ref="C227">INDEX(asset_mu,1,C$3)+INDEX(asset_rets_norm,$A227,C$3)</f>
        <v>-3.1166666666672567E-4</v>
      </c>
      <c r="D227" s="16" cm="1">
        <f t="array" ref="D227">INDEX(asset_mu,1,D$3)+INDEX(asset_rets_norm,$A227,D$3)</f>
        <v>2.0953333333331302E-4</v>
      </c>
      <c r="E227" s="16" cm="1">
        <f t="array" ref="E227">INDEX(asset_mu,1,E$3)+INDEX(asset_rets_norm,$A227,E$3)</f>
        <v>-2.7025000000016364E-5</v>
      </c>
      <c r="F227" s="16" cm="1">
        <f t="array" ref="F227">INDEX(asset_mu,1,F$3)+INDEX(asset_rets_norm,$A227,F$3)</f>
        <v>7.5303033983526997E-4</v>
      </c>
      <c r="G227" s="16" cm="1">
        <f t="array" ref="G227">INDEX(asset_mu,1,G$3)+INDEX(asset_rets_norm,$A227,G$3)</f>
        <v>-1.022494887525659E-3</v>
      </c>
      <c r="H227" s="16" cm="1">
        <f t="array" ref="H227">INDEX(asset_mu,1,H$3)+INDEX(asset_rets_norm,$A227,H$3)</f>
        <v>-6.856105176360238E-4</v>
      </c>
      <c r="I227" s="16" cm="1">
        <f t="array" ref="I227">INDEX(asset_mu,1,I$3)+INDEX(asset_rets_norm,$A227,I$3)</f>
        <v>-3.3823941552243975E-4</v>
      </c>
      <c r="J227" s="16" cm="1">
        <f t="array" ref="J227">INDEX(asset_mu,1,J$3)+INDEX(asset_rets_norm,$A227,J$3)</f>
        <v>-8.0204131069125948E-4</v>
      </c>
      <c r="K227" s="16" cm="1">
        <f t="array" ref="K227">INDEX(asset_mu,1,K$3)+INDEX(asset_rets_norm,$A227,K$3)</f>
        <v>-3.3196625327473056E-3</v>
      </c>
      <c r="L227" s="16" cm="1">
        <f t="array" ref="L227">INDEX(asset_mu,1,L$3)+INDEX(asset_rets_norm,$A227,L$3)</f>
        <v>-4.3117362921160189E-3</v>
      </c>
      <c r="M227" s="16" cm="1">
        <f t="array" ref="M227">INDEX(asset_mu,1,M$3)+INDEX(asset_rets_norm,$A227,M$3)</f>
        <v>-1.0785713551991845E-3</v>
      </c>
      <c r="N227" s="16" cm="1">
        <f t="array" ref="N227">INDEX(asset_mu,1,N$3)+INDEX(asset_rets_norm,$A227,N$3)</f>
        <v>-2.515081164405515E-3</v>
      </c>
      <c r="O227" s="16" cm="1">
        <f t="array" ref="O227">INDEX(asset_mu,1,O$3)+INDEX(asset_rets_norm,$A227,O$3)</f>
        <v>-8.1466879315298668E-3</v>
      </c>
      <c r="P227" s="16" cm="1">
        <f t="array" ref="P227">INDEX(asset_mu,1,P$3)+INDEX(asset_rets_norm,$A227,P$3)</f>
        <v>-8.4090136806483692E-3</v>
      </c>
      <c r="Q227" s="16" cm="1">
        <f t="array" ref="Q227">INDEX(asset_mu,1,Q$3)+INDEX(asset_rets_norm,$A227,Q$3)</f>
        <v>-1.9634012744749441E-3</v>
      </c>
      <c r="R227" s="16" cm="1">
        <f t="array" ref="R227">INDEX(asset_mu,1,R$3)+INDEX(asset_rets_norm,$A227,R$3)</f>
        <v>4.8138319927023944E-3</v>
      </c>
      <c r="S227" s="16" cm="1">
        <f t="array" ref="S227">INDEX(asset_mu,1,S$3)+INDEX(asset_rets_norm,$A227,S$3)</f>
        <v>-3.1708298284752953E-2</v>
      </c>
      <c r="T227" s="16" cm="1">
        <f t="array" ref="T227">INDEX(asset_mu,1,T$3)+INDEX(asset_rets_norm,$A227,T$3)</f>
        <v>-2.7557364078218582E-2</v>
      </c>
      <c r="U227" s="16" cm="1">
        <f t="array" ref="U227">INDEX(asset_mu,1,U$3)+INDEX(asset_rets_norm,$A227,U$3)</f>
        <v>1.9483404298195943E-2</v>
      </c>
      <c r="V227" s="16" cm="1">
        <f t="array" ref="V227">INDEX(asset_mu,1,V$3)+INDEX(asset_rets_norm,$A227,V$3)</f>
        <v>8.8360833333331768E-4</v>
      </c>
      <c r="W227" s="16" cm="1">
        <f t="array" ref="W227">INDEX(asset_mu,1,W$3)+INDEX(asset_rets_norm,$A227,W$3)</f>
        <v>-6.0808333333334133E-4</v>
      </c>
      <c r="X227" s="16" cm="1">
        <f t="array" ref="X227">INDEX(asset_mu,1,X$3)+INDEX(asset_rets_norm,$A227,X$3)</f>
        <v>7.6833333333274721E-5</v>
      </c>
      <c r="Y227" s="16" cm="1">
        <f t="array" ref="Y227">INDEX(asset_mu,1,Y$3)+INDEX(asset_rets_norm,$A227,Y$3)</f>
        <v>-3.5258333333322746E-4</v>
      </c>
      <c r="Z227" s="19">
        <v>222</v>
      </c>
      <c r="AA227" s="16" cm="1">
        <f t="array" ref="AA227">INDEX(fx_mu,1,AA$3)+INDEX(fx_rets_norm,$A227,AA$3)</f>
        <v>0</v>
      </c>
      <c r="AB227" s="16" cm="1">
        <f t="array" ref="AB227">INDEX(fx_mu,1,AB$3)+INDEX(fx_rets_norm,$A227,AB$3)</f>
        <v>1.6185822454054012E-2</v>
      </c>
      <c r="AC227" s="16" cm="1">
        <f t="array" ref="AC227">INDEX(fx_mu,1,AC$3)+INDEX(fx_rets_norm,$A227,AC$3)</f>
        <v>1.1355369924133114E-2</v>
      </c>
      <c r="AD227" s="16" cm="1">
        <f t="array" ref="AD227">INDEX(fx_mu,1,AD$3)+INDEX(fx_rets_norm,$A227,AD$3)</f>
        <v>-1.4076847457236228E-2</v>
      </c>
      <c r="AE227" s="19">
        <v>222</v>
      </c>
      <c r="AF227" s="16">
        <f t="shared" si="110"/>
        <v>0</v>
      </c>
      <c r="AG227" s="19">
        <v>222</v>
      </c>
      <c r="AH227" s="18" cm="1">
        <f t="array" ref="AH227">(1+B227)*(1+INDEX(fx_rets,$AG227,INDEX(fx_ix,1,AH$3)))-1</f>
        <v>8.8360833333323008E-4</v>
      </c>
      <c r="AI227" s="18" cm="1">
        <f t="array" ref="AI227">(1+C227)*(1+INDEX(fx_rets,$AG227,INDEX(fx_ix,1,AI$3)))-1</f>
        <v>1.586911120605583E-2</v>
      </c>
      <c r="AJ227" s="18" cm="1">
        <f t="array" ref="AJ227">(1+D227)*(1+INDEX(fx_rets,$AG227,INDEX(fx_ix,1,AJ$3)))-1</f>
        <v>1.1567282585978056E-2</v>
      </c>
      <c r="AK227" s="18" cm="1">
        <f t="array" ref="AK227">(1+E227)*(1+INDEX(fx_rets,$AG227,INDEX(fx_ix,1,AK$3)))-1</f>
        <v>-1.4103492030433817E-2</v>
      </c>
      <c r="AL227" s="18" cm="1">
        <f t="array" ref="AL227">(1+F227)*(1+INDEX(fx_rets,$AG227,INDEX(fx_ix,1,AL$3)))-1</f>
        <v>7.5303033983531442E-4</v>
      </c>
      <c r="AM227" s="18" cm="1">
        <f t="array" ref="AM227">(1+G227)*(1+INDEX(fx_rets,$AG227,INDEX(fx_ix,1,AM$3)))-1</f>
        <v>1.5146777645818732E-2</v>
      </c>
      <c r="AN227" s="18" cm="1">
        <f t="array" ref="AN227">(1+H227)*(1+INDEX(fx_rets,$AG227,INDEX(fx_ix,1,AN$3)))-1</f>
        <v>1.0661974045445444E-2</v>
      </c>
      <c r="AO227" s="18" cm="1">
        <f t="array" ref="AO227">(1+I227)*(1+INDEX(fx_rets,$AG227,INDEX(fx_ix,1,AO$3)))-1</f>
        <v>-1.4410325528102397E-2</v>
      </c>
      <c r="AP227" s="18" cm="1">
        <f t="array" ref="AP227">(1+J227)*(1+INDEX(fx_rets,$AG227,INDEX(fx_ix,1,AP$3)))-1</f>
        <v>-8.0204131069128159E-4</v>
      </c>
      <c r="AQ227" s="18" cm="1">
        <f t="array" ref="AQ227">(1+K227)*(1+INDEX(fx_rets,$AG227,INDEX(fx_ix,1,AQ$3)))-1</f>
        <v>1.281242845294428E-2</v>
      </c>
      <c r="AR227" s="18" cm="1">
        <f t="array" ref="AR227">(1+L227)*(1+INDEX(fx_rets,$AG227,INDEX(fx_ix,1,AR$3)))-1</f>
        <v>6.9946722714047116E-3</v>
      </c>
      <c r="AS227" s="18" cm="1">
        <f t="array" ref="AS227">(1+M227)*(1+INDEX(fx_rets,$AG227,INDEX(fx_ix,1,AS$3)))-1</f>
        <v>-1.5140235927996515E-2</v>
      </c>
      <c r="AT227" s="18" cm="1">
        <f t="array" ref="AT227">(1+N227)*(1+INDEX(fx_rets,$AG227,INDEX(fx_ix,1,AT$3)))-1</f>
        <v>-2.5150811644054638E-3</v>
      </c>
      <c r="AU227" s="18" cm="1">
        <f t="array" ref="AU227">(1+O227)*(1+INDEX(fx_rets,$AG227,INDEX(fx_ix,1,AU$3)))-1</f>
        <v>7.9072736780758657E-3</v>
      </c>
      <c r="AV227" s="18" cm="1">
        <f t="array" ref="AV227">(1+P227)*(1+INDEX(fx_rets,$AG227,INDEX(fx_ix,1,AV$3)))-1</f>
        <v>2.8508687824437828E-3</v>
      </c>
      <c r="AW227" s="18" cm="1">
        <f t="array" ref="AW227">(1+Q227)*(1+INDEX(fx_rets,$AG227,INDEX(fx_ix,1,AW$3)))-1</f>
        <v>-1.6012610231473046E-2</v>
      </c>
      <c r="AX227" s="18" cm="1">
        <f t="array" ref="AX227">(1+R227)*(1+INDEX(fx_rets,$AG227,INDEX(fx_ix,1,AX$3)))-1</f>
        <v>4.8138319927024664E-3</v>
      </c>
      <c r="AY227" s="18" cm="1">
        <f t="array" ref="AY227">(1+S227)*(1+INDEX(fx_rets,$AG227,INDEX(fx_ix,1,AY$3)))-1</f>
        <v>-1.6035700717056067E-2</v>
      </c>
      <c r="AZ227" s="18" cm="1">
        <f t="array" ref="AZ227">(1+T227)*(1+INDEX(fx_rets,$AG227,INDEX(fx_ix,1,AZ$3)))-1</f>
        <v>-1.6514918217327756E-2</v>
      </c>
      <c r="BA227" s="18" cm="1">
        <f t="array" ref="BA227">(1+U227)*(1+INDEX(fx_rets,$AG227,INDEX(fx_ix,1,BA$3)))-1</f>
        <v>5.1322919307064119E-3</v>
      </c>
      <c r="BB227" s="18" cm="1">
        <f t="array" ref="BB227">(1+V227)*(1+INDEX(fx_rets,$AG227,INDEX(fx_ix,1,BB$3)))-1</f>
        <v>8.8360833333323008E-4</v>
      </c>
      <c r="BC227" s="18" cm="1">
        <f t="array" ref="BC227">(1+W227)*(1+INDEX(fx_rets,$AG227,INDEX(fx_ix,1,BC$3)))-1</f>
        <v>1.5567896791850222E-2</v>
      </c>
      <c r="BD227" s="18" cm="1">
        <f t="array" ref="BD227">(1+X227)*(1+INDEX(fx_rets,$AG227,INDEX(fx_ix,1,BD$3)))-1</f>
        <v>1.1433075728388697E-2</v>
      </c>
      <c r="BE227" s="18" cm="1">
        <f t="array" ref="BE227">(1+Y227)*(1+INDEX(fx_rets,$AG227,INDEX(fx_ix,1,BE$3)))-1</f>
        <v>-1.4424467528770135E-2</v>
      </c>
      <c r="BF227" s="19">
        <v>222</v>
      </c>
      <c r="BG227" s="18">
        <f t="shared" si="111"/>
        <v>8.8360833333323008E-4</v>
      </c>
      <c r="BH227" s="18">
        <f t="shared" si="112"/>
        <v>1.586911120605583E-2</v>
      </c>
      <c r="BI227" s="18">
        <f t="shared" si="113"/>
        <v>1.1567282585978056E-2</v>
      </c>
      <c r="BJ227" s="18">
        <f t="shared" si="114"/>
        <v>-1.4103492030433817E-2</v>
      </c>
      <c r="BK227" s="18">
        <f t="shared" si="115"/>
        <v>7.5303033983531442E-4</v>
      </c>
      <c r="BL227" s="18">
        <f t="shared" si="116"/>
        <v>1.5146777645818732E-2</v>
      </c>
      <c r="BM227" s="18">
        <f t="shared" si="117"/>
        <v>1.0661974045445444E-2</v>
      </c>
      <c r="BN227" s="18">
        <f t="shared" si="118"/>
        <v>-1.4410325528102397E-2</v>
      </c>
      <c r="BO227" s="18">
        <f t="shared" si="119"/>
        <v>-8.0204131069128159E-4</v>
      </c>
      <c r="BP227" s="18">
        <f t="shared" si="120"/>
        <v>1.281242845294428E-2</v>
      </c>
      <c r="BQ227" s="18">
        <f t="shared" si="121"/>
        <v>6.9946722714047116E-3</v>
      </c>
      <c r="BR227" s="18">
        <f t="shared" si="122"/>
        <v>-1.5140235927996515E-2</v>
      </c>
      <c r="BS227" s="18">
        <f t="shared" si="123"/>
        <v>-2.5150811644054638E-3</v>
      </c>
      <c r="BT227" s="18">
        <f t="shared" si="124"/>
        <v>7.9072736780758657E-3</v>
      </c>
      <c r="BU227" s="18">
        <f t="shared" si="125"/>
        <v>2.8508687824437828E-3</v>
      </c>
      <c r="BV227" s="18">
        <f t="shared" si="126"/>
        <v>-1.6012610231473046E-2</v>
      </c>
      <c r="BW227" s="18">
        <f t="shared" si="127"/>
        <v>4.8138319927024664E-3</v>
      </c>
      <c r="BX227" s="18">
        <f t="shared" si="128"/>
        <v>-1.6035700717056067E-2</v>
      </c>
      <c r="BY227" s="18">
        <f t="shared" si="129"/>
        <v>-1.6514918217327756E-2</v>
      </c>
      <c r="BZ227" s="18">
        <f t="shared" si="130"/>
        <v>5.1322919307064119E-3</v>
      </c>
      <c r="CA227" s="18">
        <f t="shared" si="131"/>
        <v>8.8360833333323008E-4</v>
      </c>
      <c r="CB227" s="18">
        <f t="shared" si="132"/>
        <v>1.5567896791850222E-2</v>
      </c>
      <c r="CC227" s="18">
        <f t="shared" si="133"/>
        <v>1.1433075728388697E-2</v>
      </c>
      <c r="CD227" s="18">
        <f t="shared" si="134"/>
        <v>-1.4424467528770135E-2</v>
      </c>
      <c r="CE227" s="19">
        <v>222</v>
      </c>
      <c r="CF227" s="18">
        <f t="shared" si="137"/>
        <v>-8.0204131069128159E-4</v>
      </c>
      <c r="CG227" s="18">
        <f t="shared" si="137"/>
        <v>-8.0204131069128159E-4</v>
      </c>
      <c r="CH227" s="18">
        <f t="shared" si="137"/>
        <v>-8.0204131069128159E-4</v>
      </c>
      <c r="CI227" s="18">
        <f t="shared" si="137"/>
        <v>0</v>
      </c>
      <c r="CJ227" s="18">
        <f t="shared" si="137"/>
        <v>0</v>
      </c>
      <c r="CK227" s="24">
        <f t="shared" si="137"/>
        <v>-8.0204131069128159E-4</v>
      </c>
      <c r="CL227" s="24">
        <f t="shared" si="137"/>
        <v>0</v>
      </c>
    </row>
    <row r="228" spans="1:90" x14ac:dyDescent="0.2">
      <c r="A228" s="19">
        <v>223</v>
      </c>
      <c r="B228" s="16" cm="1">
        <f t="array" ref="B228">INDEX(asset_mu,1,B$3)+INDEX(asset_rets_norm,$A228,B$3)</f>
        <v>1.0199083333333177E-3</v>
      </c>
      <c r="C228" s="16" cm="1">
        <f t="array" ref="C228">INDEX(asset_mu,1,C$3)+INDEX(asset_rets_norm,$A228,C$3)</f>
        <v>-3.108333333333923E-4</v>
      </c>
      <c r="D228" s="16" cm="1">
        <f t="array" ref="D228">INDEX(asset_mu,1,D$3)+INDEX(asset_rets_norm,$A228,D$3)</f>
        <v>2.1031666666664625E-4</v>
      </c>
      <c r="E228" s="16" cm="1">
        <f t="array" ref="E228">INDEX(asset_mu,1,E$3)+INDEX(asset_rets_norm,$A228,E$3)</f>
        <v>-1.7083333333349691E-5</v>
      </c>
      <c r="F228" s="16" cm="1">
        <f t="array" ref="F228">INDEX(asset_mu,1,F$3)+INDEX(asset_rets_norm,$A228,F$3)</f>
        <v>1.1699597067817535E-3</v>
      </c>
      <c r="G228" s="16" cm="1">
        <f t="array" ref="G228">INDEX(asset_mu,1,G$3)+INDEX(asset_rets_norm,$A228,G$3)</f>
        <v>-4.9774961091393231E-4</v>
      </c>
      <c r="H228" s="16" cm="1">
        <f t="array" ref="H228">INDEX(asset_mu,1,H$3)+INDEX(asset_rets_norm,$A228,H$3)</f>
        <v>5.3773908528744981E-4</v>
      </c>
      <c r="I228" s="16" cm="1">
        <f t="array" ref="I228">INDEX(asset_mu,1,I$3)+INDEX(asset_rets_norm,$A228,I$3)</f>
        <v>-1.3534154405367408E-4</v>
      </c>
      <c r="J228" s="16" cm="1">
        <f t="array" ref="J228">INDEX(asset_mu,1,J$3)+INDEX(asset_rets_norm,$A228,J$3)</f>
        <v>2.1296426380838173E-3</v>
      </c>
      <c r="K228" s="16" cm="1">
        <f t="array" ref="K228">INDEX(asset_mu,1,K$3)+INDEX(asset_rets_norm,$A228,K$3)</f>
        <v>1.2350165443035658E-3</v>
      </c>
      <c r="L228" s="16" cm="1">
        <f t="array" ref="L228">INDEX(asset_mu,1,L$3)+INDEX(asset_rets_norm,$A228,L$3)</f>
        <v>1.8927709957234817E-3</v>
      </c>
      <c r="M228" s="16" cm="1">
        <f t="array" ref="M228">INDEX(asset_mu,1,M$3)+INDEX(asset_rets_norm,$A228,M$3)</f>
        <v>-8.2265594471561752E-5</v>
      </c>
      <c r="N228" s="16" cm="1">
        <f t="array" ref="N228">INDEX(asset_mu,1,N$3)+INDEX(asset_rets_norm,$A228,N$3)</f>
        <v>3.7162063171464798E-3</v>
      </c>
      <c r="O228" s="16" cm="1">
        <f t="array" ref="O228">INDEX(asset_mu,1,O$3)+INDEX(asset_rets_norm,$A228,O$3)</f>
        <v>2.295094410476233E-3</v>
      </c>
      <c r="P228" s="16" cm="1">
        <f t="array" ref="P228">INDEX(asset_mu,1,P$3)+INDEX(asset_rets_norm,$A228,P$3)</f>
        <v>3.6451548545341161E-3</v>
      </c>
      <c r="Q228" s="16" cm="1">
        <f t="array" ref="Q228">INDEX(asset_mu,1,Q$3)+INDEX(asset_rets_norm,$A228,Q$3)</f>
        <v>-4.9471466944930658E-4</v>
      </c>
      <c r="R228" s="16" cm="1">
        <f t="array" ref="R228">INDEX(asset_mu,1,R$3)+INDEX(asset_rets_norm,$A228,R$3)</f>
        <v>1.9348768883515371E-2</v>
      </c>
      <c r="S228" s="16" cm="1">
        <f t="array" ref="S228">INDEX(asset_mu,1,S$3)+INDEX(asset_rets_norm,$A228,S$3)</f>
        <v>2.1732309086894947E-3</v>
      </c>
      <c r="T228" s="16" cm="1">
        <f t="array" ref="T228">INDEX(asset_mu,1,T$3)+INDEX(asset_rets_norm,$A228,T$3)</f>
        <v>8.1064227811264329E-3</v>
      </c>
      <c r="U228" s="16" cm="1">
        <f t="array" ref="U228">INDEX(asset_mu,1,U$3)+INDEX(asset_rets_norm,$A228,U$3)</f>
        <v>-5.4034681030656947E-3</v>
      </c>
      <c r="V228" s="16" cm="1">
        <f t="array" ref="V228">INDEX(asset_mu,1,V$3)+INDEX(asset_rets_norm,$A228,V$3)</f>
        <v>1.0199083333333177E-3</v>
      </c>
      <c r="W228" s="16" cm="1">
        <f t="array" ref="W228">INDEX(asset_mu,1,W$3)+INDEX(asset_rets_norm,$A228,W$3)</f>
        <v>-4.4900000000000799E-4</v>
      </c>
      <c r="X228" s="16" cm="1">
        <f t="array" ref="X228">INDEX(asset_mu,1,X$3)+INDEX(asset_rets_norm,$A228,X$3)</f>
        <v>1.4016666666660815E-4</v>
      </c>
      <c r="Y228" s="16" cm="1">
        <f t="array" ref="Y228">INDEX(asset_mu,1,Y$3)+INDEX(asset_rets_norm,$A228,Y$3)</f>
        <v>-1.7199999999989413E-4</v>
      </c>
      <c r="Z228" s="19">
        <v>223</v>
      </c>
      <c r="AA228" s="16" cm="1">
        <f t="array" ref="AA228">INDEX(fx_mu,1,AA$3)+INDEX(fx_rets_norm,$A228,AA$3)</f>
        <v>0</v>
      </c>
      <c r="AB228" s="16" cm="1">
        <f t="array" ref="AB228">INDEX(fx_mu,1,AB$3)+INDEX(fx_rets_norm,$A228,AB$3)</f>
        <v>3.6313831087181704E-2</v>
      </c>
      <c r="AC228" s="16" cm="1">
        <f t="array" ref="AC228">INDEX(fx_mu,1,AC$3)+INDEX(fx_rets_norm,$A228,AC$3)</f>
        <v>1.5341177987187267E-2</v>
      </c>
      <c r="AD228" s="16" cm="1">
        <f t="array" ref="AD228">INDEX(fx_mu,1,AD$3)+INDEX(fx_rets_norm,$A228,AD$3)</f>
        <v>1.9566246129629452E-2</v>
      </c>
      <c r="AE228" s="19">
        <v>223</v>
      </c>
      <c r="AF228" s="16">
        <f t="shared" si="110"/>
        <v>0</v>
      </c>
      <c r="AG228" s="19">
        <v>223</v>
      </c>
      <c r="AH228" s="18" cm="1">
        <f t="array" ref="AH228">(1+B228)*(1+INDEX(fx_rets,$AG228,INDEX(fx_ix,1,AH$3)))-1</f>
        <v>1.0199083333333192E-3</v>
      </c>
      <c r="AI228" s="18" cm="1">
        <f t="array" ref="AI228">(1+C228)*(1+INDEX(fx_rets,$AG228,INDEX(fx_ix,1,AI$3)))-1</f>
        <v>3.599171020468539E-2</v>
      </c>
      <c r="AJ228" s="18" cm="1">
        <f t="array" ref="AJ228">(1+D228)*(1+INDEX(fx_rets,$AG228,INDEX(fx_ix,1,AJ$3)))-1</f>
        <v>1.5554721159271034E-2</v>
      </c>
      <c r="AK228" s="18" cm="1">
        <f t="array" ref="AK228">(1+E228)*(1+INDEX(fx_rets,$AG228,INDEX(fx_ix,1,AK$3)))-1</f>
        <v>1.9548828539591501E-2</v>
      </c>
      <c r="AL228" s="18" cm="1">
        <f t="array" ref="AL228">(1+F228)*(1+INDEX(fx_rets,$AG228,INDEX(fx_ix,1,AL$3)))-1</f>
        <v>1.1699597067817979E-3</v>
      </c>
      <c r="AM228" s="18" cm="1">
        <f t="array" ref="AM228">(1+G228)*(1+INDEX(fx_rets,$AG228,INDEX(fx_ix,1,AM$3)))-1</f>
        <v>3.5798006280973294E-2</v>
      </c>
      <c r="AN228" s="18" cm="1">
        <f t="array" ref="AN228">(1+H228)*(1+INDEX(fx_rets,$AG228,INDEX(fx_ix,1,AN$3)))-1</f>
        <v>1.5887166623492766E-2</v>
      </c>
      <c r="AO228" s="18" cm="1">
        <f t="array" ref="AO228">(1+I228)*(1+INDEX(fx_rets,$AG228,INDEX(fx_ix,1,AO$3)))-1</f>
        <v>1.9428256459613324E-2</v>
      </c>
      <c r="AP228" s="18" cm="1">
        <f t="array" ref="AP228">(1+J228)*(1+INDEX(fx_rets,$AG228,INDEX(fx_ix,1,AP$3)))-1</f>
        <v>2.1296426380839062E-3</v>
      </c>
      <c r="AQ228" s="18" cm="1">
        <f t="array" ref="AQ228">(1+K228)*(1+INDEX(fx_rets,$AG228,INDEX(fx_ix,1,AQ$3)))-1</f>
        <v>3.7593695813665118E-2</v>
      </c>
      <c r="AR228" s="18" cm="1">
        <f t="array" ref="AR228">(1+L228)*(1+INDEX(fx_rets,$AG228,INDEX(fx_ix,1,AR$3)))-1</f>
        <v>1.7262986319645179E-2</v>
      </c>
      <c r="AS228" s="18" cm="1">
        <f t="array" ref="AS228">(1+M228)*(1+INDEX(fx_rets,$AG228,INDEX(fx_ix,1,AS$3)))-1</f>
        <v>1.9482370906288571E-2</v>
      </c>
      <c r="AT228" s="18" cm="1">
        <f t="array" ref="AT228">(1+N228)*(1+INDEX(fx_rets,$AG228,INDEX(fx_ix,1,AT$3)))-1</f>
        <v>3.7162063171465309E-3</v>
      </c>
      <c r="AU228" s="18" cm="1">
        <f t="array" ref="AU228">(1+O228)*(1+INDEX(fx_rets,$AG228,INDEX(fx_ix,1,AU$3)))-1</f>
        <v>3.8692269168409288E-2</v>
      </c>
      <c r="AV228" s="18" cm="1">
        <f t="array" ref="AV228">(1+P228)*(1+INDEX(fx_rets,$AG228,INDEX(fx_ix,1,AV$3)))-1</f>
        <v>1.9042253811135668E-2</v>
      </c>
      <c r="AW228" s="18" cm="1">
        <f t="array" ref="AW228">(1+Q228)*(1+INDEX(fx_rets,$AG228,INDEX(fx_ix,1,AW$3)))-1</f>
        <v>1.9061851751193792E-2</v>
      </c>
      <c r="AX228" s="18" cm="1">
        <f t="array" ref="AX228">(1+R228)*(1+INDEX(fx_rets,$AG228,INDEX(fx_ix,1,AX$3)))-1</f>
        <v>1.9348768883515444E-2</v>
      </c>
      <c r="AY228" s="18" cm="1">
        <f t="array" ref="AY228">(1+S228)*(1+INDEX(fx_rets,$AG228,INDEX(fx_ix,1,AY$3)))-1</f>
        <v>3.8565980336002781E-2</v>
      </c>
      <c r="AZ228" s="18" cm="1">
        <f t="array" ref="AZ228">(1+T228)*(1+INDEX(fx_rets,$AG228,INDEX(fx_ix,1,AZ$3)))-1</f>
        <v>2.3571962843038419E-2</v>
      </c>
      <c r="BA228" s="18" cm="1">
        <f t="array" ref="BA228">(1+U228)*(1+INDEX(fx_rets,$AG228,INDEX(fx_ix,1,BA$3)))-1</f>
        <v>1.4057052439705675E-2</v>
      </c>
      <c r="BB228" s="18" cm="1">
        <f t="array" ref="BB228">(1+V228)*(1+INDEX(fx_rets,$AG228,INDEX(fx_ix,1,BB$3)))-1</f>
        <v>1.0199083333333192E-3</v>
      </c>
      <c r="BC228" s="18" cm="1">
        <f t="array" ref="BC228">(1+W228)*(1+INDEX(fx_rets,$AG228,INDEX(fx_ix,1,BC$3)))-1</f>
        <v>3.584852617702361E-2</v>
      </c>
      <c r="BD228" s="18" cm="1">
        <f t="array" ref="BD228">(1+X228)*(1+INDEX(fx_rets,$AG228,INDEX(fx_ix,1,BD$3)))-1</f>
        <v>1.5483494975635281E-2</v>
      </c>
      <c r="BE228" s="18" cm="1">
        <f t="array" ref="BE228">(1+Y228)*(1+INDEX(fx_rets,$AG228,INDEX(fx_ix,1,BE$3)))-1</f>
        <v>1.9390880735295379E-2</v>
      </c>
      <c r="BF228" s="19">
        <v>223</v>
      </c>
      <c r="BG228" s="18">
        <f t="shared" si="111"/>
        <v>1.0199083333333192E-3</v>
      </c>
      <c r="BH228" s="18">
        <f t="shared" si="112"/>
        <v>3.599171020468539E-2</v>
      </c>
      <c r="BI228" s="18">
        <f t="shared" si="113"/>
        <v>1.5554721159271034E-2</v>
      </c>
      <c r="BJ228" s="18">
        <f t="shared" si="114"/>
        <v>1.9548828539591501E-2</v>
      </c>
      <c r="BK228" s="18">
        <f t="shared" si="115"/>
        <v>1.1699597067817979E-3</v>
      </c>
      <c r="BL228" s="18">
        <f t="shared" si="116"/>
        <v>3.5798006280973294E-2</v>
      </c>
      <c r="BM228" s="18">
        <f t="shared" si="117"/>
        <v>1.5887166623492766E-2</v>
      </c>
      <c r="BN228" s="18">
        <f t="shared" si="118"/>
        <v>1.9428256459613324E-2</v>
      </c>
      <c r="BO228" s="18">
        <f t="shared" si="119"/>
        <v>2.1296426380839062E-3</v>
      </c>
      <c r="BP228" s="18">
        <f t="shared" si="120"/>
        <v>3.7593695813665118E-2</v>
      </c>
      <c r="BQ228" s="18">
        <f t="shared" si="121"/>
        <v>1.7262986319645179E-2</v>
      </c>
      <c r="BR228" s="18">
        <f t="shared" si="122"/>
        <v>1.9482370906288571E-2</v>
      </c>
      <c r="BS228" s="18">
        <f t="shared" si="123"/>
        <v>3.7162063171465309E-3</v>
      </c>
      <c r="BT228" s="18">
        <f t="shared" si="124"/>
        <v>3.8692269168409288E-2</v>
      </c>
      <c r="BU228" s="18">
        <f t="shared" si="125"/>
        <v>1.9042253811135668E-2</v>
      </c>
      <c r="BV228" s="18">
        <f t="shared" si="126"/>
        <v>1.9061851751193792E-2</v>
      </c>
      <c r="BW228" s="18">
        <f t="shared" si="127"/>
        <v>1.9348768883515444E-2</v>
      </c>
      <c r="BX228" s="18">
        <f t="shared" si="128"/>
        <v>3.8565980336002781E-2</v>
      </c>
      <c r="BY228" s="18">
        <f t="shared" si="129"/>
        <v>2.3571962843038419E-2</v>
      </c>
      <c r="BZ228" s="18">
        <f t="shared" si="130"/>
        <v>1.4057052439705675E-2</v>
      </c>
      <c r="CA228" s="18">
        <f t="shared" si="131"/>
        <v>1.0199083333333192E-3</v>
      </c>
      <c r="CB228" s="18">
        <f t="shared" si="132"/>
        <v>3.584852617702361E-2</v>
      </c>
      <c r="CC228" s="18">
        <f t="shared" si="133"/>
        <v>1.5483494975635281E-2</v>
      </c>
      <c r="CD228" s="18">
        <f t="shared" si="134"/>
        <v>1.9390880735295379E-2</v>
      </c>
      <c r="CE228" s="19">
        <v>223</v>
      </c>
      <c r="CF228" s="18">
        <f t="shared" si="137"/>
        <v>2.1296426380839062E-3</v>
      </c>
      <c r="CG228" s="18">
        <f t="shared" si="137"/>
        <v>2.1296426380839062E-3</v>
      </c>
      <c r="CH228" s="18">
        <f t="shared" si="137"/>
        <v>2.1296426380839062E-3</v>
      </c>
      <c r="CI228" s="18">
        <f t="shared" si="137"/>
        <v>0</v>
      </c>
      <c r="CJ228" s="18">
        <f t="shared" si="137"/>
        <v>0</v>
      </c>
      <c r="CK228" s="24">
        <f t="shared" si="137"/>
        <v>2.1296426380839062E-3</v>
      </c>
      <c r="CL228" s="24">
        <f t="shared" si="137"/>
        <v>0</v>
      </c>
    </row>
    <row r="229" spans="1:90" x14ac:dyDescent="0.2">
      <c r="A229" s="19">
        <v>224</v>
      </c>
      <c r="B229" s="16" cm="1">
        <f t="array" ref="B229">INDEX(asset_mu,1,B$3)+INDEX(asset_rets_norm,$A229,B$3)</f>
        <v>1.0263916666666511E-3</v>
      </c>
      <c r="C229" s="16" cm="1">
        <f t="array" ref="C229">INDEX(asset_mu,1,C$3)+INDEX(asset_rets_norm,$A229,C$3)</f>
        <v>-3.0833333333339218E-4</v>
      </c>
      <c r="D229" s="16" cm="1">
        <f t="array" ref="D229">INDEX(asset_mu,1,D$3)+INDEX(asset_rets_norm,$A229,D$3)</f>
        <v>2.1025833333331283E-4</v>
      </c>
      <c r="E229" s="16" cm="1">
        <f t="array" ref="E229">INDEX(asset_mu,1,E$3)+INDEX(asset_rets_norm,$A229,E$3)</f>
        <v>-2.8691666666683026E-5</v>
      </c>
      <c r="F229" s="16" cm="1">
        <f t="array" ref="F229">INDEX(asset_mu,1,F$3)+INDEX(asset_rets_norm,$A229,F$3)</f>
        <v>1.0425202806560562E-3</v>
      </c>
      <c r="G229" s="16" cm="1">
        <f t="array" ref="G229">INDEX(asset_mu,1,G$3)+INDEX(asset_rets_norm,$A229,G$3)</f>
        <v>-3.8577270272350693E-4</v>
      </c>
      <c r="H229" s="16" cm="1">
        <f t="array" ref="H229">INDEX(asset_mu,1,H$3)+INDEX(asset_rets_norm,$A229,H$3)</f>
        <v>8.3397425799460975E-4</v>
      </c>
      <c r="I229" s="16" cm="1">
        <f t="array" ref="I229">INDEX(asset_mu,1,I$3)+INDEX(asset_rets_norm,$A229,I$3)</f>
        <v>4.8342808523754911E-5</v>
      </c>
      <c r="J229" s="16" cm="1">
        <f t="array" ref="J229">INDEX(asset_mu,1,J$3)+INDEX(asset_rets_norm,$A229,J$3)</f>
        <v>1.8943117647360007E-3</v>
      </c>
      <c r="K229" s="16" cm="1">
        <f t="array" ref="K229">INDEX(asset_mu,1,K$3)+INDEX(asset_rets_norm,$A229,K$3)</f>
        <v>6.2493348142521311E-4</v>
      </c>
      <c r="L229" s="16" cm="1">
        <f t="array" ref="L229">INDEX(asset_mu,1,L$3)+INDEX(asset_rets_norm,$A229,L$3)</f>
        <v>2.3506322286810277E-3</v>
      </c>
      <c r="M229" s="16" cm="1">
        <f t="array" ref="M229">INDEX(asset_mu,1,M$3)+INDEX(asset_rets_norm,$A229,M$3)</f>
        <v>1.007836442543089E-3</v>
      </c>
      <c r="N229" s="16" cm="1">
        <f t="array" ref="N229">INDEX(asset_mu,1,N$3)+INDEX(asset_rets_norm,$A229,N$3)</f>
        <v>5.5551808592133088E-3</v>
      </c>
      <c r="O229" s="16" cm="1">
        <f t="array" ref="O229">INDEX(asset_mu,1,O$3)+INDEX(asset_rets_norm,$A229,O$3)</f>
        <v>4.9124918789435748E-3</v>
      </c>
      <c r="P229" s="16" cm="1">
        <f t="array" ref="P229">INDEX(asset_mu,1,P$3)+INDEX(asset_rets_norm,$A229,P$3)</f>
        <v>5.4069476470889558E-3</v>
      </c>
      <c r="Q229" s="16" cm="1">
        <f t="array" ref="Q229">INDEX(asset_mu,1,Q$3)+INDEX(asset_rets_norm,$A229,Q$3)</f>
        <v>3.0973639537986452E-3</v>
      </c>
      <c r="R229" s="16" cm="1">
        <f t="array" ref="R229">INDEX(asset_mu,1,R$3)+INDEX(asset_rets_norm,$A229,R$3)</f>
        <v>5.4649232886687122E-4</v>
      </c>
      <c r="S229" s="16" cm="1">
        <f t="array" ref="S229">INDEX(asset_mu,1,S$3)+INDEX(asset_rets_norm,$A229,S$3)</f>
        <v>-8.085557900596162E-3</v>
      </c>
      <c r="T229" s="16" cm="1">
        <f t="array" ref="T229">INDEX(asset_mu,1,T$3)+INDEX(asset_rets_norm,$A229,T$3)</f>
        <v>7.9517091698317229E-3</v>
      </c>
      <c r="U229" s="16" cm="1">
        <f t="array" ref="U229">INDEX(asset_mu,1,U$3)+INDEX(asset_rets_norm,$A229,U$3)</f>
        <v>-1.3999371649340071E-2</v>
      </c>
      <c r="V229" s="16" cm="1">
        <f t="array" ref="V229">INDEX(asset_mu,1,V$3)+INDEX(asset_rets_norm,$A229,V$3)</f>
        <v>1.0263916666666511E-3</v>
      </c>
      <c r="W229" s="16" cm="1">
        <f t="array" ref="W229">INDEX(asset_mu,1,W$3)+INDEX(asset_rets_norm,$A229,W$3)</f>
        <v>-4.6200000000000798E-4</v>
      </c>
      <c r="X229" s="16" cm="1">
        <f t="array" ref="X229">INDEX(asset_mu,1,X$3)+INDEX(asset_rets_norm,$A229,X$3)</f>
        <v>1.1266666666660818E-4</v>
      </c>
      <c r="Y229" s="16" cm="1">
        <f t="array" ref="Y229">INDEX(asset_mu,1,Y$3)+INDEX(asset_rets_norm,$A229,Y$3)</f>
        <v>-1.7158333333322745E-4</v>
      </c>
      <c r="Z229" s="19">
        <v>224</v>
      </c>
      <c r="AA229" s="16" cm="1">
        <f t="array" ref="AA229">INDEX(fx_mu,1,AA$3)+INDEX(fx_rets_norm,$A229,AA$3)</f>
        <v>0</v>
      </c>
      <c r="AB229" s="16" cm="1">
        <f t="array" ref="AB229">INDEX(fx_mu,1,AB$3)+INDEX(fx_rets_norm,$A229,AB$3)</f>
        <v>5.6772868253069167E-3</v>
      </c>
      <c r="AC229" s="16" cm="1">
        <f t="array" ref="AC229">INDEX(fx_mu,1,AC$3)+INDEX(fx_rets_norm,$A229,AC$3)</f>
        <v>-2.1041541760522413E-2</v>
      </c>
      <c r="AD229" s="16" cm="1">
        <f t="array" ref="AD229">INDEX(fx_mu,1,AD$3)+INDEX(fx_rets_norm,$A229,AD$3)</f>
        <v>2.7941878753491543E-3</v>
      </c>
      <c r="AE229" s="19">
        <v>224</v>
      </c>
      <c r="AF229" s="16">
        <f t="shared" si="110"/>
        <v>0</v>
      </c>
      <c r="AG229" s="19">
        <v>224</v>
      </c>
      <c r="AH229" s="18" cm="1">
        <f t="array" ref="AH229">(1+B229)*(1+INDEX(fx_rets,$AG229,INDEX(fx_ix,1,AH$3)))-1</f>
        <v>1.0263916666666262E-3</v>
      </c>
      <c r="AI229" s="18" cm="1">
        <f t="array" ref="AI229">(1+C229)*(1+INDEX(fx_rets,$AG229,INDEX(fx_ix,1,AI$3)))-1</f>
        <v>5.3672029952025468E-3</v>
      </c>
      <c r="AJ229" s="18" cm="1">
        <f t="array" ref="AJ229">(1+D229)*(1+INDEX(fx_rets,$AG229,INDEX(fx_ix,1,AJ$3)))-1</f>
        <v>-2.0835707586690511E-2</v>
      </c>
      <c r="AK229" s="18" cm="1">
        <f t="array" ref="AK229">(1+E229)*(1+INDEX(fx_rets,$AG229,INDEX(fx_ix,1,AK$3)))-1</f>
        <v>2.7654160387755589E-3</v>
      </c>
      <c r="AL229" s="18" cm="1">
        <f t="array" ref="AL229">(1+F229)*(1+INDEX(fx_rets,$AG229,INDEX(fx_ix,1,AL$3)))-1</f>
        <v>1.0425202806561007E-3</v>
      </c>
      <c r="AM229" s="18" cm="1">
        <f t="array" ref="AM229">(1+G229)*(1+INDEX(fx_rets,$AG229,INDEX(fx_ix,1,AM$3)))-1</f>
        <v>5.2893239803006864E-3</v>
      </c>
      <c r="AN229" s="18" cm="1">
        <f t="array" ref="AN229">(1+H229)*(1+INDEX(fx_rets,$AG229,INDEX(fx_ix,1,AN$3)))-1</f>
        <v>-2.0225115606704591E-2</v>
      </c>
      <c r="AO229" s="18" cm="1">
        <f t="array" ref="AO229">(1+I229)*(1+INDEX(fx_rets,$AG229,INDEX(fx_ix,1,AO$3)))-1</f>
        <v>2.8426657627624863E-3</v>
      </c>
      <c r="AP229" s="18" cm="1">
        <f t="array" ref="AP229">(1+J229)*(1+INDEX(fx_rets,$AG229,INDEX(fx_ix,1,AP$3)))-1</f>
        <v>1.8943117647360896E-3</v>
      </c>
      <c r="AQ229" s="18" cm="1">
        <f t="array" ref="AQ229">(1+K229)*(1+INDEX(fx_rets,$AG229,INDEX(fx_ix,1,AQ$3)))-1</f>
        <v>6.3057682333529375E-3</v>
      </c>
      <c r="AR229" s="18" cm="1">
        <f t="array" ref="AR229">(1+L229)*(1+INDEX(fx_rets,$AG229,INDEX(fx_ix,1,AR$3)))-1</f>
        <v>-1.8740370458044775E-2</v>
      </c>
      <c r="AS229" s="18" cm="1">
        <f t="array" ref="AS229">(1+M229)*(1+INDEX(fx_rets,$AG229,INDEX(fx_ix,1,AS$3)))-1</f>
        <v>3.8048404022603677E-3</v>
      </c>
      <c r="AT229" s="18" cm="1">
        <f t="array" ref="AT229">(1+N229)*(1+INDEX(fx_rets,$AG229,INDEX(fx_ix,1,AT$3)))-1</f>
        <v>5.55518085921336E-3</v>
      </c>
      <c r="AU229" s="18" cm="1">
        <f t="array" ref="AU229">(1+O229)*(1+INDEX(fx_rets,$AG229,INDEX(fx_ix,1,AU$3)))-1</f>
        <v>1.0617668329674368E-2</v>
      </c>
      <c r="AV229" s="18" cm="1">
        <f t="array" ref="AV229">(1+P229)*(1+INDEX(fx_rets,$AG229,INDEX(fx_ix,1,AV$3)))-1</f>
        <v>-1.5748364628146549E-2</v>
      </c>
      <c r="AW229" s="18" cm="1">
        <f t="array" ref="AW229">(1+Q229)*(1+INDEX(fx_rets,$AG229,INDEX(fx_ix,1,AW$3)))-1</f>
        <v>5.9002064459530157E-3</v>
      </c>
      <c r="AX229" s="18" cm="1">
        <f t="array" ref="AX229">(1+R229)*(1+INDEX(fx_rets,$AG229,INDEX(fx_ix,1,AX$3)))-1</f>
        <v>5.4649232886694321E-4</v>
      </c>
      <c r="AY229" s="18" cm="1">
        <f t="array" ref="AY229">(1+S229)*(1+INDEX(fx_rets,$AG229,INDEX(fx_ix,1,AY$3)))-1</f>
        <v>-2.4541751066334827E-3</v>
      </c>
      <c r="AZ229" s="18" cm="1">
        <f t="array" ref="AZ229">(1+T229)*(1+INDEX(fx_rets,$AG229,INDEX(fx_ix,1,AZ$3)))-1</f>
        <v>-1.3257148811255171E-2</v>
      </c>
      <c r="BA229" s="18" cm="1">
        <f t="array" ref="BA229">(1+U229)*(1+INDEX(fx_rets,$AG229,INDEX(fx_ix,1,BA$3)))-1</f>
        <v>-1.1244300648515893E-2</v>
      </c>
      <c r="BB229" s="18" cm="1">
        <f t="array" ref="BB229">(1+V229)*(1+INDEX(fx_rets,$AG229,INDEX(fx_ix,1,BB$3)))-1</f>
        <v>1.0263916666666262E-3</v>
      </c>
      <c r="BC229" s="18" cm="1">
        <f t="array" ref="BC229">(1+W229)*(1+INDEX(fx_rets,$AG229,INDEX(fx_ix,1,BC$3)))-1</f>
        <v>5.212663918793714E-3</v>
      </c>
      <c r="BD229" s="18" cm="1">
        <f t="array" ref="BD229">(1+X229)*(1+INDEX(fx_rets,$AG229,INDEX(fx_ix,1,BD$3)))-1</f>
        <v>-2.0931245774227447E-2</v>
      </c>
      <c r="BE229" s="18" cm="1">
        <f t="array" ref="BE229">(1+Y229)*(1+INDEX(fx_rets,$AG229,INDEX(fx_ix,1,BE$3)))-1</f>
        <v>2.6221251059463935E-3</v>
      </c>
      <c r="BF229" s="19">
        <v>224</v>
      </c>
      <c r="BG229" s="18">
        <f t="shared" si="111"/>
        <v>1.0263916666666262E-3</v>
      </c>
      <c r="BH229" s="18">
        <f t="shared" si="112"/>
        <v>5.3672029952025468E-3</v>
      </c>
      <c r="BI229" s="18">
        <f t="shared" si="113"/>
        <v>-2.0835707586690511E-2</v>
      </c>
      <c r="BJ229" s="18">
        <f t="shared" si="114"/>
        <v>2.7654160387755589E-3</v>
      </c>
      <c r="BK229" s="18">
        <f t="shared" si="115"/>
        <v>1.0425202806561007E-3</v>
      </c>
      <c r="BL229" s="18">
        <f t="shared" si="116"/>
        <v>5.2893239803006864E-3</v>
      </c>
      <c r="BM229" s="18">
        <f t="shared" si="117"/>
        <v>-2.0225115606704591E-2</v>
      </c>
      <c r="BN229" s="18">
        <f t="shared" si="118"/>
        <v>2.8426657627624863E-3</v>
      </c>
      <c r="BO229" s="18">
        <f t="shared" si="119"/>
        <v>1.8943117647360896E-3</v>
      </c>
      <c r="BP229" s="18">
        <f t="shared" si="120"/>
        <v>6.3057682333529375E-3</v>
      </c>
      <c r="BQ229" s="18">
        <f t="shared" si="121"/>
        <v>-1.8740370458044775E-2</v>
      </c>
      <c r="BR229" s="18">
        <f t="shared" si="122"/>
        <v>3.8048404022603677E-3</v>
      </c>
      <c r="BS229" s="18">
        <f t="shared" si="123"/>
        <v>5.55518085921336E-3</v>
      </c>
      <c r="BT229" s="18">
        <f t="shared" si="124"/>
        <v>1.0617668329674368E-2</v>
      </c>
      <c r="BU229" s="18">
        <f t="shared" si="125"/>
        <v>-1.5748364628146549E-2</v>
      </c>
      <c r="BV229" s="18">
        <f t="shared" si="126"/>
        <v>5.9002064459530157E-3</v>
      </c>
      <c r="BW229" s="18">
        <f t="shared" si="127"/>
        <v>5.4649232886694321E-4</v>
      </c>
      <c r="BX229" s="18">
        <f t="shared" si="128"/>
        <v>-2.4541751066334827E-3</v>
      </c>
      <c r="BY229" s="18">
        <f t="shared" si="129"/>
        <v>-1.3257148811255171E-2</v>
      </c>
      <c r="BZ229" s="18">
        <f t="shared" si="130"/>
        <v>-1.1244300648515893E-2</v>
      </c>
      <c r="CA229" s="18">
        <f t="shared" si="131"/>
        <v>1.0263916666666262E-3</v>
      </c>
      <c r="CB229" s="18">
        <f t="shared" si="132"/>
        <v>5.212663918793714E-3</v>
      </c>
      <c r="CC229" s="18">
        <f t="shared" si="133"/>
        <v>-2.0931245774227447E-2</v>
      </c>
      <c r="CD229" s="18">
        <f t="shared" si="134"/>
        <v>2.6221251059463935E-3</v>
      </c>
      <c r="CE229" s="19">
        <v>224</v>
      </c>
      <c r="CF229" s="18">
        <f t="shared" si="137"/>
        <v>1.8943117647360896E-3</v>
      </c>
      <c r="CG229" s="18">
        <f t="shared" si="137"/>
        <v>1.8943117647360896E-3</v>
      </c>
      <c r="CH229" s="18">
        <f t="shared" si="137"/>
        <v>1.8943117647360896E-3</v>
      </c>
      <c r="CI229" s="18">
        <f t="shared" si="137"/>
        <v>0</v>
      </c>
      <c r="CJ229" s="18">
        <f t="shared" si="137"/>
        <v>0</v>
      </c>
      <c r="CK229" s="24">
        <f t="shared" si="137"/>
        <v>1.8943117647360896E-3</v>
      </c>
      <c r="CL229" s="24">
        <f t="shared" si="137"/>
        <v>0</v>
      </c>
    </row>
    <row r="230" spans="1:90" x14ac:dyDescent="0.2">
      <c r="A230" s="19">
        <v>225</v>
      </c>
      <c r="B230" s="16" cm="1">
        <f t="array" ref="B230">INDEX(asset_mu,1,B$3)+INDEX(asset_rets_norm,$A230,B$3)</f>
        <v>1.0263916666666511E-3</v>
      </c>
      <c r="C230" s="16" cm="1">
        <f t="array" ref="C230">INDEX(asset_mu,1,C$3)+INDEX(asset_rets_norm,$A230,C$3)</f>
        <v>-3.108333333333923E-4</v>
      </c>
      <c r="D230" s="16" cm="1">
        <f t="array" ref="D230">INDEX(asset_mu,1,D$3)+INDEX(asset_rets_norm,$A230,D$3)</f>
        <v>2.0849166666664625E-4</v>
      </c>
      <c r="E230" s="16" cm="1">
        <f t="array" ref="E230">INDEX(asset_mu,1,E$3)+INDEX(asset_rets_norm,$A230,E$3)</f>
        <v>-4.4225000000016349E-5</v>
      </c>
      <c r="F230" s="16" cm="1">
        <f t="array" ref="F230">INDEX(asset_mu,1,F$3)+INDEX(asset_rets_norm,$A230,F$3)</f>
        <v>7.4595778072712444E-4</v>
      </c>
      <c r="G230" s="16" cm="1">
        <f t="array" ref="G230">INDEX(asset_mu,1,G$3)+INDEX(asset_rets_norm,$A230,G$3)</f>
        <v>-5.6134048106866062E-4</v>
      </c>
      <c r="H230" s="16" cm="1">
        <f t="array" ref="H230">INDEX(asset_mu,1,H$3)+INDEX(asset_rets_norm,$A230,H$3)</f>
        <v>-1.2128843500883479E-3</v>
      </c>
      <c r="I230" s="16" cm="1">
        <f t="array" ref="I230">INDEX(asset_mu,1,I$3)+INDEX(asset_rets_norm,$A230,I$3)</f>
        <v>-1.3535332050715313E-4</v>
      </c>
      <c r="J230" s="16" cm="1">
        <f t="array" ref="J230">INDEX(asset_mu,1,J$3)+INDEX(asset_rets_norm,$A230,J$3)</f>
        <v>-1.6364712969080043E-3</v>
      </c>
      <c r="K230" s="16" cm="1">
        <f t="array" ref="K230">INDEX(asset_mu,1,K$3)+INDEX(asset_rets_norm,$A230,K$3)</f>
        <v>-1.0472689190221957E-3</v>
      </c>
      <c r="L230" s="16" cm="1">
        <f t="array" ref="L230">INDEX(asset_mu,1,L$3)+INDEX(asset_rets_norm,$A230,L$3)</f>
        <v>-5.9636887582225177E-3</v>
      </c>
      <c r="M230" s="16" cm="1">
        <f t="array" ref="M230">INDEX(asset_mu,1,M$3)+INDEX(asset_rets_norm,$A230,M$3)</f>
        <v>-7.6538998931531001E-4</v>
      </c>
      <c r="N230" s="16" cm="1">
        <f t="array" ref="N230">INDEX(asset_mu,1,N$3)+INDEX(asset_rets_norm,$A230,N$3)</f>
        <v>-5.7787670728905415E-3</v>
      </c>
      <c r="O230" s="16" cm="1">
        <f t="array" ref="O230">INDEX(asset_mu,1,O$3)+INDEX(asset_rets_norm,$A230,O$3)</f>
        <v>-2.5761184498867282E-3</v>
      </c>
      <c r="P230" s="16" cm="1">
        <f t="array" ref="P230">INDEX(asset_mu,1,P$3)+INDEX(asset_rets_norm,$A230,P$3)</f>
        <v>-1.2438649949989644E-2</v>
      </c>
      <c r="Q230" s="16" cm="1">
        <f t="array" ref="Q230">INDEX(asset_mu,1,Q$3)+INDEX(asset_rets_norm,$A230,Q$3)</f>
        <v>-2.2666995620798359E-3</v>
      </c>
      <c r="R230" s="16" cm="1">
        <f t="array" ref="R230">INDEX(asset_mu,1,R$3)+INDEX(asset_rets_norm,$A230,R$3)</f>
        <v>1.9302894827342081E-2</v>
      </c>
      <c r="S230" s="16" cm="1">
        <f t="array" ref="S230">INDEX(asset_mu,1,S$3)+INDEX(asset_rets_norm,$A230,S$3)</f>
        <v>5.0674125449002863E-2</v>
      </c>
      <c r="T230" s="16" cm="1">
        <f t="array" ref="T230">INDEX(asset_mu,1,T$3)+INDEX(asset_rets_norm,$A230,T$3)</f>
        <v>-7.7866988219018173E-3</v>
      </c>
      <c r="U230" s="16" cm="1">
        <f t="array" ref="U230">INDEX(asset_mu,1,U$3)+INDEX(asset_rets_norm,$A230,U$3)</f>
        <v>3.6141266725846714E-2</v>
      </c>
      <c r="V230" s="16" cm="1">
        <f t="array" ref="V230">INDEX(asset_mu,1,V$3)+INDEX(asset_rets_norm,$A230,V$3)</f>
        <v>1.0263916666666511E-3</v>
      </c>
      <c r="W230" s="16" cm="1">
        <f t="array" ref="W230">INDEX(asset_mu,1,W$3)+INDEX(asset_rets_norm,$A230,W$3)</f>
        <v>-5.0975000000000803E-4</v>
      </c>
      <c r="X230" s="16" cm="1">
        <f t="array" ref="X230">INDEX(asset_mu,1,X$3)+INDEX(asset_rets_norm,$A230,X$3)</f>
        <v>1.1033333333327483E-4</v>
      </c>
      <c r="Y230" s="16" cm="1">
        <f t="array" ref="Y230">INDEX(asset_mu,1,Y$3)+INDEX(asset_rets_norm,$A230,Y$3)</f>
        <v>-3.1124999999989413E-4</v>
      </c>
      <c r="Z230" s="19">
        <v>225</v>
      </c>
      <c r="AA230" s="16" cm="1">
        <f t="array" ref="AA230">INDEX(fx_mu,1,AA$3)+INDEX(fx_rets_norm,$A230,AA$3)</f>
        <v>0</v>
      </c>
      <c r="AB230" s="16" cm="1">
        <f t="array" ref="AB230">INDEX(fx_mu,1,AB$3)+INDEX(fx_rets_norm,$A230,AB$3)</f>
        <v>-7.9549194514419649E-3</v>
      </c>
      <c r="AC230" s="16" cm="1">
        <f t="array" ref="AC230">INDEX(fx_mu,1,AC$3)+INDEX(fx_rets_norm,$A230,AC$3)</f>
        <v>3.7107119589825828E-2</v>
      </c>
      <c r="AD230" s="16" cm="1">
        <f t="array" ref="AD230">INDEX(fx_mu,1,AD$3)+INDEX(fx_rets_norm,$A230,AD$3)</f>
        <v>-2.2238619618402653E-2</v>
      </c>
      <c r="AE230" s="19">
        <v>225</v>
      </c>
      <c r="AF230" s="16">
        <f t="shared" si="110"/>
        <v>0</v>
      </c>
      <c r="AG230" s="19">
        <v>225</v>
      </c>
      <c r="AH230" s="18" cm="1">
        <f t="array" ref="AH230">(1+B230)*(1+INDEX(fx_rets,$AG230,INDEX(fx_ix,1,AH$3)))-1</f>
        <v>1.0263916666666262E-3</v>
      </c>
      <c r="AI230" s="18" cm="1">
        <f t="array" ref="AI230">(1+C230)*(1+INDEX(fx_rets,$AG230,INDEX(fx_ix,1,AI$3)))-1</f>
        <v>-8.2632801306459225E-3</v>
      </c>
      <c r="AJ230" s="18" cm="1">
        <f t="array" ref="AJ230">(1+D230)*(1+INDEX(fx_rets,$AG230,INDEX(fx_ix,1,AJ$3)))-1</f>
        <v>3.7323347781700988E-2</v>
      </c>
      <c r="AK230" s="18" cm="1">
        <f t="array" ref="AK230">(1+E230)*(1+INDEX(fx_rets,$AG230,INDEX(fx_ix,1,AK$3)))-1</f>
        <v>-2.2281861115450052E-2</v>
      </c>
      <c r="AL230" s="18" cm="1">
        <f t="array" ref="AL230">(1+F230)*(1+INDEX(fx_rets,$AG230,INDEX(fx_ix,1,AL$3)))-1</f>
        <v>7.459577807271689E-4</v>
      </c>
      <c r="AM230" s="18" cm="1">
        <f t="array" ref="AM230">(1+G230)*(1+INDEX(fx_rets,$AG230,INDEX(fx_ix,1,AM$3)))-1</f>
        <v>-8.5117945141989226E-3</v>
      </c>
      <c r="AN230" s="18" cm="1">
        <f t="array" ref="AN230">(1+H230)*(1+INDEX(fx_rets,$AG230,INDEX(fx_ix,1,AN$3)))-1</f>
        <v>3.5849228595110194E-2</v>
      </c>
      <c r="AO230" s="18" cm="1">
        <f t="array" ref="AO230">(1+I230)*(1+INDEX(fx_rets,$AG230,INDEX(fx_ix,1,AO$3)))-1</f>
        <v>-2.2370962867900968E-2</v>
      </c>
      <c r="AP230" s="18" cm="1">
        <f t="array" ref="AP230">(1+J230)*(1+INDEX(fx_rets,$AG230,INDEX(fx_ix,1,AP$3)))-1</f>
        <v>-1.6364712969080264E-3</v>
      </c>
      <c r="AQ230" s="18" cm="1">
        <f t="array" ref="AQ230">(1+K230)*(1+INDEX(fx_rets,$AG230,INDEX(fx_ix,1,AQ$3)))-1</f>
        <v>-8.9938574305693519E-3</v>
      </c>
      <c r="AR230" s="18" cm="1">
        <f t="array" ref="AR230">(1+L230)*(1+INDEX(fx_rets,$AG230,INDEX(fx_ix,1,AR$3)))-1</f>
        <v>3.0922135519655392E-2</v>
      </c>
      <c r="AS230" s="18" cm="1">
        <f t="array" ref="AS230">(1+M230)*(1+INDEX(fx_rets,$AG230,INDEX(fx_ix,1,AS$3)))-1</f>
        <v>-2.2986988390885865E-2</v>
      </c>
      <c r="AT230" s="18" cm="1">
        <f t="array" ref="AT230">(1+N230)*(1+INDEX(fx_rets,$AG230,INDEX(fx_ix,1,AT$3)))-1</f>
        <v>-5.7787670728904894E-3</v>
      </c>
      <c r="AU230" s="18" cm="1">
        <f t="array" ref="AU230">(1+O230)*(1+INDEX(fx_rets,$AG230,INDEX(fx_ix,1,AU$3)))-1</f>
        <v>-1.0510545086562462E-2</v>
      </c>
      <c r="AV230" s="18" cm="1">
        <f t="array" ref="AV230">(1+P230)*(1+INDEX(fx_rets,$AG230,INDEX(fx_ix,1,AV$3)))-1</f>
        <v>2.4206907168605962E-2</v>
      </c>
      <c r="AW230" s="18" cm="1">
        <f t="array" ref="AW230">(1+Q230)*(1+INDEX(fx_rets,$AG230,INDEX(fx_ix,1,AW$3)))-1</f>
        <v>-2.4454910911132166E-2</v>
      </c>
      <c r="AX230" s="18" cm="1">
        <f t="array" ref="AX230">(1+R230)*(1+INDEX(fx_rets,$AG230,INDEX(fx_ix,1,AX$3)))-1</f>
        <v>1.9302894827342154E-2</v>
      </c>
      <c r="AY230" s="18" cm="1">
        <f t="array" ref="AY230">(1+S230)*(1+INDEX(fx_rets,$AG230,INDEX(fx_ix,1,AY$3)))-1</f>
        <v>4.231609741134168E-2</v>
      </c>
      <c r="AZ230" s="18" cm="1">
        <f t="array" ref="AZ230">(1+T230)*(1+INDEX(fx_rets,$AG230,INDEX(fx_ix,1,AZ$3)))-1</f>
        <v>2.9031478803529742E-2</v>
      </c>
      <c r="BA230" s="18" cm="1">
        <f t="array" ref="BA230">(1+U230)*(1+INDEX(fx_rets,$AG230,INDEX(fx_ix,1,BA$3)))-1</f>
        <v>1.3098915224200702E-2</v>
      </c>
      <c r="BB230" s="18" cm="1">
        <f t="array" ref="BB230">(1+V230)*(1+INDEX(fx_rets,$AG230,INDEX(fx_ix,1,BB$3)))-1</f>
        <v>1.0263916666666262E-3</v>
      </c>
      <c r="BC230" s="18" cm="1">
        <f t="array" ref="BC230">(1+W230)*(1+INDEX(fx_rets,$AG230,INDEX(fx_ix,1,BC$3)))-1</f>
        <v>-8.4606144312515674E-3</v>
      </c>
      <c r="BD230" s="18" cm="1">
        <f t="array" ref="BD230">(1+X230)*(1+INDEX(fx_rets,$AG230,INDEX(fx_ix,1,BD$3)))-1</f>
        <v>3.7221547075353856E-2</v>
      </c>
      <c r="BE230" s="18" cm="1">
        <f t="array" ref="BE230">(1+Y230)*(1+INDEX(fx_rets,$AG230,INDEX(fx_ix,1,BE$3)))-1</f>
        <v>-2.2542947848046335E-2</v>
      </c>
      <c r="BF230" s="19">
        <v>225</v>
      </c>
      <c r="BG230" s="18">
        <f t="shared" si="111"/>
        <v>1.0263916666666262E-3</v>
      </c>
      <c r="BH230" s="18">
        <f t="shared" si="112"/>
        <v>-8.2632801306459225E-3</v>
      </c>
      <c r="BI230" s="18">
        <f t="shared" si="113"/>
        <v>3.7323347781700988E-2</v>
      </c>
      <c r="BJ230" s="18">
        <f t="shared" si="114"/>
        <v>-2.2281861115450052E-2</v>
      </c>
      <c r="BK230" s="18">
        <f t="shared" si="115"/>
        <v>7.459577807271689E-4</v>
      </c>
      <c r="BL230" s="18">
        <f t="shared" si="116"/>
        <v>-8.5117945141989226E-3</v>
      </c>
      <c r="BM230" s="18">
        <f t="shared" si="117"/>
        <v>3.5849228595110194E-2</v>
      </c>
      <c r="BN230" s="18">
        <f t="shared" si="118"/>
        <v>-2.2370962867900968E-2</v>
      </c>
      <c r="BO230" s="18">
        <f t="shared" si="119"/>
        <v>-1.6364712969080264E-3</v>
      </c>
      <c r="BP230" s="18">
        <f t="shared" si="120"/>
        <v>-8.9938574305693519E-3</v>
      </c>
      <c r="BQ230" s="18">
        <f t="shared" si="121"/>
        <v>3.0922135519655392E-2</v>
      </c>
      <c r="BR230" s="18">
        <f t="shared" si="122"/>
        <v>-2.2986988390885865E-2</v>
      </c>
      <c r="BS230" s="18">
        <f t="shared" si="123"/>
        <v>-5.7787670728904894E-3</v>
      </c>
      <c r="BT230" s="18">
        <f t="shared" si="124"/>
        <v>-1.0510545086562462E-2</v>
      </c>
      <c r="BU230" s="18">
        <f t="shared" si="125"/>
        <v>2.4206907168605962E-2</v>
      </c>
      <c r="BV230" s="18">
        <f t="shared" si="126"/>
        <v>-2.4454910911132166E-2</v>
      </c>
      <c r="BW230" s="18">
        <f t="shared" si="127"/>
        <v>1.9302894827342154E-2</v>
      </c>
      <c r="BX230" s="18">
        <f t="shared" si="128"/>
        <v>4.231609741134168E-2</v>
      </c>
      <c r="BY230" s="18">
        <f t="shared" si="129"/>
        <v>2.9031478803529742E-2</v>
      </c>
      <c r="BZ230" s="18">
        <f t="shared" si="130"/>
        <v>1.3098915224200702E-2</v>
      </c>
      <c r="CA230" s="18">
        <f t="shared" si="131"/>
        <v>1.0263916666666262E-3</v>
      </c>
      <c r="CB230" s="18">
        <f t="shared" si="132"/>
        <v>-8.4606144312515674E-3</v>
      </c>
      <c r="CC230" s="18">
        <f t="shared" si="133"/>
        <v>3.7221547075353856E-2</v>
      </c>
      <c r="CD230" s="18">
        <f t="shared" si="134"/>
        <v>-2.2542947848046335E-2</v>
      </c>
      <c r="CE230" s="19">
        <v>225</v>
      </c>
      <c r="CF230" s="18">
        <f t="shared" si="137"/>
        <v>-1.6364712969080264E-3</v>
      </c>
      <c r="CG230" s="18">
        <f t="shared" si="137"/>
        <v>-1.6364712969080264E-3</v>
      </c>
      <c r="CH230" s="18">
        <f t="shared" si="137"/>
        <v>-1.6364712969080264E-3</v>
      </c>
      <c r="CI230" s="18">
        <f t="shared" si="137"/>
        <v>0</v>
      </c>
      <c r="CJ230" s="18">
        <f t="shared" si="137"/>
        <v>0</v>
      </c>
      <c r="CK230" s="24">
        <f t="shared" si="137"/>
        <v>-1.6364712969080264E-3</v>
      </c>
      <c r="CL230" s="24">
        <f t="shared" si="137"/>
        <v>0</v>
      </c>
    </row>
    <row r="231" spans="1:90" x14ac:dyDescent="0.2">
      <c r="A231" s="19">
        <v>226</v>
      </c>
      <c r="B231" s="16" cm="1">
        <f t="array" ref="B231">INDEX(asset_mu,1,B$3)+INDEX(asset_rets_norm,$A231,B$3)</f>
        <v>1.0268499999999845E-3</v>
      </c>
      <c r="C231" s="16" cm="1">
        <f t="array" ref="C231">INDEX(asset_mu,1,C$3)+INDEX(asset_rets_norm,$A231,C$3)</f>
        <v>-3.1000000000005893E-4</v>
      </c>
      <c r="D231" s="16" cm="1">
        <f t="array" ref="D231">INDEX(asset_mu,1,D$3)+INDEX(asset_rets_norm,$A231,D$3)</f>
        <v>2.1187499999997966E-4</v>
      </c>
      <c r="E231" s="16" cm="1">
        <f t="array" ref="E231">INDEX(asset_mu,1,E$3)+INDEX(asset_rets_norm,$A231,E$3)</f>
        <v>-3.9583333333349682E-5</v>
      </c>
      <c r="F231" s="16" cm="1">
        <f t="array" ref="F231">INDEX(asset_mu,1,F$3)+INDEX(asset_rets_norm,$A231,F$3)</f>
        <v>7.8412391093891638E-4</v>
      </c>
      <c r="G231" s="16" cm="1">
        <f t="array" ref="G231">INDEX(asset_mu,1,G$3)+INDEX(asset_rets_norm,$A231,G$3)</f>
        <v>-5.6165576118400893E-4</v>
      </c>
      <c r="H231" s="16" cm="1">
        <f t="array" ref="H231">INDEX(asset_mu,1,H$3)+INDEX(asset_rets_norm,$A231,H$3)</f>
        <v>1.2050873224802813E-4</v>
      </c>
      <c r="I231" s="16" cm="1">
        <f t="array" ref="I231">INDEX(asset_mu,1,I$3)+INDEX(asset_rets_norm,$A231,I$3)</f>
        <v>-1.9338806215490699E-5</v>
      </c>
      <c r="J231" s="16" cm="1">
        <f t="array" ref="J231">INDEX(asset_mu,1,J$3)+INDEX(asset_rets_norm,$A231,J$3)</f>
        <v>-6.0763206382972177E-4</v>
      </c>
      <c r="K231" s="16" cm="1">
        <f t="array" ref="K231">INDEX(asset_mu,1,K$3)+INDEX(asset_rets_norm,$A231,K$3)</f>
        <v>3.7129658953170808E-4</v>
      </c>
      <c r="L231" s="16" cm="1">
        <f t="array" ref="L231">INDEX(asset_mu,1,L$3)+INDEX(asset_rets_norm,$A231,L$3)</f>
        <v>2.9471069484053982E-4</v>
      </c>
      <c r="M231" s="16" cm="1">
        <f t="array" ref="M231">INDEX(asset_mu,1,M$3)+INDEX(asset_rets_norm,$A231,M$3)</f>
        <v>4.7295178462213586E-4</v>
      </c>
      <c r="N231" s="16" cm="1">
        <f t="array" ref="N231">INDEX(asset_mu,1,N$3)+INDEX(asset_rets_norm,$A231,N$3)</f>
        <v>-1.4071488194550797E-3</v>
      </c>
      <c r="O231" s="16" cm="1">
        <f t="array" ref="O231">INDEX(asset_mu,1,O$3)+INDEX(asset_rets_norm,$A231,O$3)</f>
        <v>2.407803590033202E-3</v>
      </c>
      <c r="P231" s="16" cm="1">
        <f t="array" ref="P231">INDEX(asset_mu,1,P$3)+INDEX(asset_rets_norm,$A231,P$3)</f>
        <v>6.0179596643585844E-4</v>
      </c>
      <c r="Q231" s="16" cm="1">
        <f t="array" ref="Q231">INDEX(asset_mu,1,Q$3)+INDEX(asset_rets_norm,$A231,Q$3)</f>
        <v>5.91144424696962E-4</v>
      </c>
      <c r="R231" s="16" cm="1">
        <f t="array" ref="R231">INDEX(asset_mu,1,R$3)+INDEX(asset_rets_norm,$A231,R$3)</f>
        <v>2.2188174774545971E-2</v>
      </c>
      <c r="S231" s="16" cm="1">
        <f t="array" ref="S231">INDEX(asset_mu,1,S$3)+INDEX(asset_rets_norm,$A231,S$3)</f>
        <v>2.2003699737124027E-2</v>
      </c>
      <c r="T231" s="16" cm="1">
        <f t="array" ref="T231">INDEX(asset_mu,1,T$3)+INDEX(asset_rets_norm,$A231,T$3)</f>
        <v>1.6319532983577176E-2</v>
      </c>
      <c r="U231" s="16" cm="1">
        <f t="array" ref="U231">INDEX(asset_mu,1,U$3)+INDEX(asset_rets_norm,$A231,U$3)</f>
        <v>8.1317902878129011E-2</v>
      </c>
      <c r="V231" s="16" cm="1">
        <f t="array" ref="V231">INDEX(asset_mu,1,V$3)+INDEX(asset_rets_norm,$A231,V$3)</f>
        <v>1.0268499999999845E-3</v>
      </c>
      <c r="W231" s="16" cm="1">
        <f t="array" ref="W231">INDEX(asset_mu,1,W$3)+INDEX(asset_rets_norm,$A231,W$3)</f>
        <v>-4.8366666666667477E-4</v>
      </c>
      <c r="X231" s="16" cm="1">
        <f t="array" ref="X231">INDEX(asset_mu,1,X$3)+INDEX(asset_rets_norm,$A231,X$3)</f>
        <v>1.3591666666660802E-4</v>
      </c>
      <c r="Y231" s="16" cm="1">
        <f t="array" ref="Y231">INDEX(asset_mu,1,Y$3)+INDEX(asset_rets_norm,$A231,Y$3)</f>
        <v>-2.3233333333322746E-4</v>
      </c>
      <c r="Z231" s="19">
        <v>226</v>
      </c>
      <c r="AA231" s="16" cm="1">
        <f t="array" ref="AA231">INDEX(fx_mu,1,AA$3)+INDEX(fx_rets_norm,$A231,AA$3)</f>
        <v>0</v>
      </c>
      <c r="AB231" s="16" cm="1">
        <f t="array" ref="AB231">INDEX(fx_mu,1,AB$3)+INDEX(fx_rets_norm,$A231,AB$3)</f>
        <v>-1.4363018540868598E-2</v>
      </c>
      <c r="AC231" s="16" cm="1">
        <f t="array" ref="AC231">INDEX(fx_mu,1,AC$3)+INDEX(fx_rets_norm,$A231,AC$3)</f>
        <v>-7.5643832007382594E-3</v>
      </c>
      <c r="AD231" s="16" cm="1">
        <f t="array" ref="AD231">INDEX(fx_mu,1,AD$3)+INDEX(fx_rets_norm,$A231,AD$3)</f>
        <v>-9.6954113663675102E-3</v>
      </c>
      <c r="AE231" s="19">
        <v>226</v>
      </c>
      <c r="AF231" s="16">
        <f t="shared" si="110"/>
        <v>0</v>
      </c>
      <c r="AG231" s="19">
        <v>226</v>
      </c>
      <c r="AH231" s="18" cm="1">
        <f t="array" ref="AH231">(1+B231)*(1+INDEX(fx_rets,$AG231,INDEX(fx_ix,1,AH$3)))-1</f>
        <v>1.0268499999999126E-3</v>
      </c>
      <c r="AI231" s="18" cm="1">
        <f t="array" ref="AI231">(1+C231)*(1+INDEX(fx_rets,$AG231,INDEX(fx_ix,1,AI$3)))-1</f>
        <v>-1.4668566005121009E-2</v>
      </c>
      <c r="AJ231" s="18" cm="1">
        <f t="array" ref="AJ231">(1+D231)*(1+INDEX(fx_rets,$AG231,INDEX(fx_ix,1,AJ$3)))-1</f>
        <v>-7.3541109044289454E-3</v>
      </c>
      <c r="AK231" s="18" cm="1">
        <f t="array" ref="AK231">(1+E231)*(1+INDEX(fx_rets,$AG231,INDEX(fx_ix,1,AK$3)))-1</f>
        <v>-9.7346109230009858E-3</v>
      </c>
      <c r="AL231" s="18" cm="1">
        <f t="array" ref="AL231">(1+F231)*(1+INDEX(fx_rets,$AG231,INDEX(fx_ix,1,AL$3)))-1</f>
        <v>7.8412391093896083E-4</v>
      </c>
      <c r="AM231" s="18" cm="1">
        <f t="array" ref="AM231">(1+G231)*(1+INDEX(fx_rets,$AG231,INDEX(fx_ix,1,AM$3)))-1</f>
        <v>-1.4916607229941259E-2</v>
      </c>
      <c r="AN231" s="18" cm="1">
        <f t="array" ref="AN231">(1+H231)*(1+INDEX(fx_rets,$AG231,INDEX(fx_ix,1,AN$3)))-1</f>
        <v>-7.4447860427200307E-3</v>
      </c>
      <c r="AO231" s="18" cm="1">
        <f t="array" ref="AO231">(1+I231)*(1+INDEX(fx_rets,$AG231,INDEX(fx_ix,1,AO$3)))-1</f>
        <v>-9.7145626749014502E-3</v>
      </c>
      <c r="AP231" s="18" cm="1">
        <f t="array" ref="AP231">(1+J231)*(1+INDEX(fx_rets,$AG231,INDEX(fx_ix,1,AP$3)))-1</f>
        <v>-6.0763206382974388E-4</v>
      </c>
      <c r="AQ231" s="18" cm="1">
        <f t="array" ref="AQ231">(1+K231)*(1+INDEX(fx_rets,$AG231,INDEX(fx_ix,1,AQ$3)))-1</f>
        <v>-1.3997054891136562E-2</v>
      </c>
      <c r="AR231" s="18" cm="1">
        <f t="array" ref="AR231">(1+L231)*(1+INDEX(fx_rets,$AG231,INDEX(fx_ix,1,AR$3)))-1</f>
        <v>-7.2719018105268374E-3</v>
      </c>
      <c r="AS231" s="18" cm="1">
        <f t="array" ref="AS231">(1+M231)*(1+INDEX(fx_rets,$AG231,INDEX(fx_ix,1,AS$3)))-1</f>
        <v>-9.2270450438538543E-3</v>
      </c>
      <c r="AT231" s="18" cm="1">
        <f t="array" ref="AT231">(1+N231)*(1+INDEX(fx_rets,$AG231,INDEX(fx_ix,1,AT$3)))-1</f>
        <v>-1.4071488194550286E-3</v>
      </c>
      <c r="AU231" s="18" cm="1">
        <f t="array" ref="AU231">(1+O231)*(1+INDEX(fx_rets,$AG231,INDEX(fx_ix,1,AU$3)))-1</f>
        <v>-1.1989798278441821E-2</v>
      </c>
      <c r="AV231" s="18" cm="1">
        <f t="array" ref="AV231">(1+P231)*(1+INDEX(fx_rets,$AG231,INDEX(fx_ix,1,AV$3)))-1</f>
        <v>-6.9671394496011452E-3</v>
      </c>
      <c r="AW231" s="18" cm="1">
        <f t="array" ref="AW231">(1+Q231)*(1+INDEX(fx_rets,$AG231,INDEX(fx_ix,1,AW$3)))-1</f>
        <v>-9.1099983300449994E-3</v>
      </c>
      <c r="AX231" s="18" cm="1">
        <f t="array" ref="AX231">(1+R231)*(1+INDEX(fx_rets,$AG231,INDEX(fx_ix,1,AX$3)))-1</f>
        <v>2.2188174774546043E-2</v>
      </c>
      <c r="AY231" s="18" cm="1">
        <f t="array" ref="AY231">(1+S231)*(1+INDEX(fx_rets,$AG231,INDEX(fx_ix,1,AY$3)))-1</f>
        <v>7.3246416489634036E-3</v>
      </c>
      <c r="AZ231" s="18" cm="1">
        <f t="array" ref="AZ231">(1+T231)*(1+INDEX(fx_rets,$AG231,INDEX(fx_ix,1,AZ$3)))-1</f>
        <v>8.6317025816942117E-3</v>
      </c>
      <c r="BA231" s="18" cm="1">
        <f t="array" ref="BA231">(1+U231)*(1+INDEX(fx_rets,$AG231,INDEX(fx_ix,1,BA$3)))-1</f>
        <v>7.0834080991907689E-2</v>
      </c>
      <c r="BB231" s="18" cm="1">
        <f t="array" ref="BB231">(1+V231)*(1+INDEX(fx_rets,$AG231,INDEX(fx_ix,1,BB$3)))-1</f>
        <v>1.0268499999999126E-3</v>
      </c>
      <c r="BC231" s="18" cm="1">
        <f t="array" ref="BC231">(1+W231)*(1+INDEX(fx_rets,$AG231,INDEX(fx_ix,1,BC$3)))-1</f>
        <v>-1.483973829423435E-2</v>
      </c>
      <c r="BD231" s="18" cm="1">
        <f t="array" ref="BD231">(1+X231)*(1+INDEX(fx_rets,$AG231,INDEX(fx_ix,1,BD$3)))-1</f>
        <v>-7.4294946598216782E-3</v>
      </c>
      <c r="BE231" s="18" cm="1">
        <f t="array" ref="BE231">(1+Y231)*(1+INDEX(fx_rets,$AG231,INDEX(fx_ix,1,BE$3)))-1</f>
        <v>-9.9254921324600787E-3</v>
      </c>
      <c r="BF231" s="19">
        <v>226</v>
      </c>
      <c r="BG231" s="18">
        <f t="shared" si="111"/>
        <v>1.0268499999999126E-3</v>
      </c>
      <c r="BH231" s="18">
        <f t="shared" si="112"/>
        <v>-1.4668566005121009E-2</v>
      </c>
      <c r="BI231" s="18">
        <f t="shared" si="113"/>
        <v>-7.3541109044289454E-3</v>
      </c>
      <c r="BJ231" s="18">
        <f t="shared" si="114"/>
        <v>-9.7346109230009858E-3</v>
      </c>
      <c r="BK231" s="18">
        <f t="shared" si="115"/>
        <v>7.8412391093896083E-4</v>
      </c>
      <c r="BL231" s="18">
        <f t="shared" si="116"/>
        <v>-1.4916607229941259E-2</v>
      </c>
      <c r="BM231" s="18">
        <f t="shared" si="117"/>
        <v>-7.4447860427200307E-3</v>
      </c>
      <c r="BN231" s="18">
        <f t="shared" si="118"/>
        <v>-9.7145626749014502E-3</v>
      </c>
      <c r="BO231" s="18">
        <f t="shared" si="119"/>
        <v>-6.0763206382974388E-4</v>
      </c>
      <c r="BP231" s="18">
        <f t="shared" si="120"/>
        <v>-1.3997054891136562E-2</v>
      </c>
      <c r="BQ231" s="18">
        <f t="shared" si="121"/>
        <v>-7.2719018105268374E-3</v>
      </c>
      <c r="BR231" s="18">
        <f t="shared" si="122"/>
        <v>-9.2270450438538543E-3</v>
      </c>
      <c r="BS231" s="18">
        <f t="shared" si="123"/>
        <v>-1.4071488194550286E-3</v>
      </c>
      <c r="BT231" s="18">
        <f t="shared" si="124"/>
        <v>-1.1989798278441821E-2</v>
      </c>
      <c r="BU231" s="18">
        <f t="shared" si="125"/>
        <v>-6.9671394496011452E-3</v>
      </c>
      <c r="BV231" s="18">
        <f t="shared" si="126"/>
        <v>-9.1099983300449994E-3</v>
      </c>
      <c r="BW231" s="18">
        <f t="shared" si="127"/>
        <v>2.2188174774546043E-2</v>
      </c>
      <c r="BX231" s="18">
        <f t="shared" si="128"/>
        <v>7.3246416489634036E-3</v>
      </c>
      <c r="BY231" s="18">
        <f t="shared" si="129"/>
        <v>8.6317025816942117E-3</v>
      </c>
      <c r="BZ231" s="18">
        <f t="shared" si="130"/>
        <v>7.0834080991907689E-2</v>
      </c>
      <c r="CA231" s="18">
        <f t="shared" si="131"/>
        <v>1.0268499999999126E-3</v>
      </c>
      <c r="CB231" s="18">
        <f t="shared" si="132"/>
        <v>-1.483973829423435E-2</v>
      </c>
      <c r="CC231" s="18">
        <f t="shared" si="133"/>
        <v>-7.4294946598216782E-3</v>
      </c>
      <c r="CD231" s="18">
        <f t="shared" si="134"/>
        <v>-9.9254921324600787E-3</v>
      </c>
      <c r="CE231" s="19">
        <v>226</v>
      </c>
      <c r="CF231" s="18">
        <f t="shared" si="137"/>
        <v>-6.0763206382974388E-4</v>
      </c>
      <c r="CG231" s="18">
        <f t="shared" si="137"/>
        <v>-6.0763206382974388E-4</v>
      </c>
      <c r="CH231" s="18">
        <f t="shared" si="137"/>
        <v>-6.0763206382974388E-4</v>
      </c>
      <c r="CI231" s="18">
        <f t="shared" si="137"/>
        <v>0</v>
      </c>
      <c r="CJ231" s="18">
        <f t="shared" si="137"/>
        <v>0</v>
      </c>
      <c r="CK231" s="24">
        <f t="shared" si="137"/>
        <v>-6.0763206382974388E-4</v>
      </c>
      <c r="CL231" s="24">
        <f t="shared" si="137"/>
        <v>0</v>
      </c>
    </row>
    <row r="232" spans="1:90" x14ac:dyDescent="0.2">
      <c r="A232" s="19">
        <v>227</v>
      </c>
      <c r="B232" s="16" cm="1">
        <f t="array" ref="B232">INDEX(asset_mu,1,B$3)+INDEX(asset_rets_norm,$A232,B$3)</f>
        <v>1.0361083333333178E-3</v>
      </c>
      <c r="C232" s="16" cm="1">
        <f t="array" ref="C232">INDEX(asset_mu,1,C$3)+INDEX(asset_rets_norm,$A232,C$3)</f>
        <v>-3.1000000000005893E-4</v>
      </c>
      <c r="D232" s="16" cm="1">
        <f t="array" ref="D232">INDEX(asset_mu,1,D$3)+INDEX(asset_rets_norm,$A232,D$3)</f>
        <v>3.3635833333331292E-4</v>
      </c>
      <c r="E232" s="16" cm="1">
        <f t="array" ref="E232">INDEX(asset_mu,1,E$3)+INDEX(asset_rets_norm,$A232,E$3)</f>
        <v>-1.4408333333349694E-5</v>
      </c>
      <c r="F232" s="16" cm="1">
        <f t="array" ref="F232">INDEX(asset_mu,1,F$3)+INDEX(asset_rets_norm,$A232,F$3)</f>
        <v>4.6430195103548395E-4</v>
      </c>
      <c r="G232" s="16" cm="1">
        <f t="array" ref="G232">INDEX(asset_mu,1,G$3)+INDEX(asset_rets_norm,$A232,G$3)</f>
        <v>-7.4461209924410075E-4</v>
      </c>
      <c r="H232" s="16" cm="1">
        <f t="array" ref="H232">INDEX(asset_mu,1,H$3)+INDEX(asset_rets_norm,$A232,H$3)</f>
        <v>1.8537571022083873E-4</v>
      </c>
      <c r="I232" s="16" cm="1">
        <f t="array" ref="I232">INDEX(asset_mu,1,I$3)+INDEX(asset_rets_norm,$A232,I$3)</f>
        <v>-1.1603508127297472E-4</v>
      </c>
      <c r="J232" s="16" cm="1">
        <f t="array" ref="J232">INDEX(asset_mu,1,J$3)+INDEX(asset_rets_norm,$A232,J$3)</f>
        <v>-2.0146997832231946E-3</v>
      </c>
      <c r="K232" s="16" cm="1">
        <f t="array" ref="K232">INDEX(asset_mu,1,K$3)+INDEX(asset_rets_norm,$A232,K$3)</f>
        <v>-1.490093335516654E-3</v>
      </c>
      <c r="L232" s="16" cm="1">
        <f t="array" ref="L232">INDEX(asset_mu,1,L$3)+INDEX(asset_rets_norm,$A232,L$3)</f>
        <v>-3.0815251294625699E-4</v>
      </c>
      <c r="M232" s="16" cm="1">
        <f t="array" ref="M232">INDEX(asset_mu,1,M$3)+INDEX(asset_rets_norm,$A232,M$3)</f>
        <v>-2.6719420394106532E-4</v>
      </c>
      <c r="N232" s="16" cm="1">
        <f t="array" ref="N232">INDEX(asset_mu,1,N$3)+INDEX(asset_rets_norm,$A232,N$3)</f>
        <v>-3.9939682105944408E-3</v>
      </c>
      <c r="O232" s="16" cm="1">
        <f t="array" ref="O232">INDEX(asset_mu,1,O$3)+INDEX(asset_rets_norm,$A232,O$3)</f>
        <v>-2.3802014840556282E-3</v>
      </c>
      <c r="P232" s="16" cm="1">
        <f t="array" ref="P232">INDEX(asset_mu,1,P$3)+INDEX(asset_rets_norm,$A232,P$3)</f>
        <v>-6.1555772118879757E-4</v>
      </c>
      <c r="Q232" s="16" cm="1">
        <f t="array" ref="Q232">INDEX(asset_mu,1,Q$3)+INDEX(asset_rets_norm,$A232,Q$3)</f>
        <v>6.1396361782892412E-4</v>
      </c>
      <c r="R232" s="16" cm="1">
        <f t="array" ref="R232">INDEX(asset_mu,1,R$3)+INDEX(asset_rets_norm,$A232,R$3)</f>
        <v>2.8082601368405385E-2</v>
      </c>
      <c r="S232" s="16" cm="1">
        <f t="array" ref="S232">INDEX(asset_mu,1,S$3)+INDEX(asset_rets_norm,$A232,S$3)</f>
        <v>-2.8312851290845032E-2</v>
      </c>
      <c r="T232" s="16" cm="1">
        <f t="array" ref="T232">INDEX(asset_mu,1,T$3)+INDEX(asset_rets_norm,$A232,T$3)</f>
        <v>-2.2208491034394439E-2</v>
      </c>
      <c r="U232" s="16" cm="1">
        <f t="array" ref="U232">INDEX(asset_mu,1,U$3)+INDEX(asset_rets_norm,$A232,U$3)</f>
        <v>3.2407897468653905E-2</v>
      </c>
      <c r="V232" s="16" cm="1">
        <f t="array" ref="V232">INDEX(asset_mu,1,V$3)+INDEX(asset_rets_norm,$A232,V$3)</f>
        <v>1.0361083333333178E-3</v>
      </c>
      <c r="W232" s="16" cm="1">
        <f t="array" ref="W232">INDEX(asset_mu,1,W$3)+INDEX(asset_rets_norm,$A232,W$3)</f>
        <v>-4.0458333333334142E-4</v>
      </c>
      <c r="X232" s="16" cm="1">
        <f t="array" ref="X232">INDEX(asset_mu,1,X$3)+INDEX(asset_rets_norm,$A232,X$3)</f>
        <v>3.3608333333327465E-4</v>
      </c>
      <c r="Y232" s="16" cm="1">
        <f t="array" ref="Y232">INDEX(asset_mu,1,Y$3)+INDEX(asset_rets_norm,$A232,Y$3)</f>
        <v>-7.6166666666560784E-5</v>
      </c>
      <c r="Z232" s="19">
        <v>227</v>
      </c>
      <c r="AA232" s="16" cm="1">
        <f t="array" ref="AA232">INDEX(fx_mu,1,AA$3)+INDEX(fx_rets_norm,$A232,AA$3)</f>
        <v>0</v>
      </c>
      <c r="AB232" s="16" cm="1">
        <f t="array" ref="AB232">INDEX(fx_mu,1,AB$3)+INDEX(fx_rets_norm,$A232,AB$3)</f>
        <v>2.2101180967785496E-2</v>
      </c>
      <c r="AC232" s="16" cm="1">
        <f t="array" ref="AC232">INDEX(fx_mu,1,AC$3)+INDEX(fx_rets_norm,$A232,AC$3)</f>
        <v>1.9064890146123455E-2</v>
      </c>
      <c r="AD232" s="16" cm="1">
        <f t="array" ref="AD232">INDEX(fx_mu,1,AD$3)+INDEX(fx_rets_norm,$A232,AD$3)</f>
        <v>1.0022572906047602E-2</v>
      </c>
      <c r="AE232" s="19">
        <v>227</v>
      </c>
      <c r="AF232" s="16">
        <f t="shared" si="110"/>
        <v>0</v>
      </c>
      <c r="AG232" s="19">
        <v>227</v>
      </c>
      <c r="AH232" s="18" cm="1">
        <f t="array" ref="AH232">(1+B232)*(1+INDEX(fx_rets,$AG232,INDEX(fx_ix,1,AH$3)))-1</f>
        <v>1.0361083333332299E-3</v>
      </c>
      <c r="AI232" s="18" cm="1">
        <f t="array" ref="AI232">(1+C232)*(1+INDEX(fx_rets,$AG232,INDEX(fx_ix,1,AI$3)))-1</f>
        <v>2.1784329601685526E-2</v>
      </c>
      <c r="AJ232" s="18" cm="1">
        <f t="array" ref="AJ232">(1+D232)*(1+INDEX(fx_rets,$AG232,INDEX(fx_ix,1,AJ$3)))-1</f>
        <v>1.9407661114131614E-2</v>
      </c>
      <c r="AK232" s="18" cm="1">
        <f t="array" ref="AK232">(1+E232)*(1+INDEX(fx_rets,$AG232,INDEX(fx_ix,1,AK$3)))-1</f>
        <v>1.0008020164143039E-2</v>
      </c>
      <c r="AL232" s="18" cm="1">
        <f t="array" ref="AL232">(1+F232)*(1+INDEX(fx_rets,$AG232,INDEX(fx_ix,1,AL$3)))-1</f>
        <v>4.643019510355284E-4</v>
      </c>
      <c r="AM232" s="18" cm="1">
        <f t="array" ref="AM232">(1+G232)*(1+INDEX(fx_rets,$AG232,INDEX(fx_ix,1,AM$3)))-1</f>
        <v>2.1340112061785321E-2</v>
      </c>
      <c r="AN232" s="18" cm="1">
        <f t="array" ref="AN232">(1+H232)*(1+INDEX(fx_rets,$AG232,INDEX(fx_ix,1,AN$3)))-1</f>
        <v>1.9253800023895318E-2</v>
      </c>
      <c r="AO232" s="18" cm="1">
        <f t="array" ref="AO232">(1+I232)*(1+INDEX(fx_rets,$AG232,INDEX(fx_ix,1,AO$3)))-1</f>
        <v>9.9053748547128784E-3</v>
      </c>
      <c r="AP232" s="18" cm="1">
        <f t="array" ref="AP232">(1+J232)*(1+INDEX(fx_rets,$AG232,INDEX(fx_ix,1,AP$3)))-1</f>
        <v>-2.0146997832232172E-3</v>
      </c>
      <c r="AQ232" s="18" cm="1">
        <f t="array" ref="AQ232">(1+K232)*(1+INDEX(fx_rets,$AG232,INDEX(fx_ix,1,AQ$3)))-1</f>
        <v>2.0578154809801852E-2</v>
      </c>
      <c r="AR232" s="18" cm="1">
        <f t="array" ref="AR232">(1+L232)*(1+INDEX(fx_rets,$AG232,INDEX(fx_ix,1,AR$3)))-1</f>
        <v>1.8750862739369545E-2</v>
      </c>
      <c r="AS232" s="18" cm="1">
        <f t="array" ref="AS232">(1+M232)*(1+INDEX(fx_rets,$AG232,INDEX(fx_ix,1,AS$3)))-1</f>
        <v>9.7527007287174783E-3</v>
      </c>
      <c r="AT232" s="18" cm="1">
        <f t="array" ref="AT232">(1+N232)*(1+INDEX(fx_rets,$AG232,INDEX(fx_ix,1,AT$3)))-1</f>
        <v>-3.9939682105943897E-3</v>
      </c>
      <c r="AU232" s="18" cm="1">
        <f t="array" ref="AU232">(1+O232)*(1+INDEX(fx_rets,$AG232,INDEX(fx_ix,1,AU$3)))-1</f>
        <v>1.9668374219991014E-2</v>
      </c>
      <c r="AV232" s="18" cm="1">
        <f t="array" ref="AV232">(1+P232)*(1+INDEX(fx_rets,$AG232,INDEX(fx_ix,1,AV$3)))-1</f>
        <v>1.8437596884601559E-2</v>
      </c>
      <c r="AW232" s="18" cm="1">
        <f t="array" ref="AW232">(1+Q232)*(1+INDEX(fx_rets,$AG232,INDEX(fx_ix,1,AW$3)))-1</f>
        <v>1.064269001899798E-2</v>
      </c>
      <c r="AX232" s="18" cm="1">
        <f t="array" ref="AX232">(1+R232)*(1+INDEX(fx_rets,$AG232,INDEX(fx_ix,1,AX$3)))-1</f>
        <v>2.8082601368405458E-2</v>
      </c>
      <c r="AY232" s="18" cm="1">
        <f t="array" ref="AY232">(1+S232)*(1+INDEX(fx_rets,$AG232,INDEX(fx_ix,1,AY$3)))-1</f>
        <v>-6.8374177731523877E-3</v>
      </c>
      <c r="AZ232" s="18" cm="1">
        <f t="array" ref="AZ232">(1+T232)*(1+INDEX(fx_rets,$AG232,INDEX(fx_ix,1,AZ$3)))-1</f>
        <v>-3.567003330152918E-3</v>
      </c>
      <c r="BA232" s="18" cm="1">
        <f t="array" ref="BA232">(1+U232)*(1+INDEX(fx_rets,$AG232,INDEX(fx_ix,1,BA$3)))-1</f>
        <v>4.2755280889812841E-2</v>
      </c>
      <c r="BB232" s="18" cm="1">
        <f t="array" ref="BB232">(1+V232)*(1+INDEX(fx_rets,$AG232,INDEX(fx_ix,1,BB$3)))-1</f>
        <v>1.0361083333332299E-3</v>
      </c>
      <c r="BC232" s="18" cm="1">
        <f t="array" ref="BC232">(1+W232)*(1+INDEX(fx_rets,$AG232,INDEX(fx_ix,1,BC$3)))-1</f>
        <v>2.1687655864985667E-2</v>
      </c>
      <c r="BD232" s="18" cm="1">
        <f t="array" ref="BD232">(1+X232)*(1+INDEX(fx_rets,$AG232,INDEX(fx_ix,1,BD$3)))-1</f>
        <v>1.9407380871286684E-2</v>
      </c>
      <c r="BE232" s="18" cm="1">
        <f t="array" ref="BE232">(1+Y232)*(1+INDEX(fx_rets,$AG232,INDEX(fx_ix,1,BE$3)))-1</f>
        <v>9.9456428534114849E-3</v>
      </c>
      <c r="BF232" s="19">
        <v>227</v>
      </c>
      <c r="BG232" s="18">
        <f t="shared" si="111"/>
        <v>1.0361083333332299E-3</v>
      </c>
      <c r="BH232" s="18">
        <f t="shared" si="112"/>
        <v>2.1784329601685526E-2</v>
      </c>
      <c r="BI232" s="18">
        <f t="shared" si="113"/>
        <v>1.9407661114131614E-2</v>
      </c>
      <c r="BJ232" s="18">
        <f t="shared" si="114"/>
        <v>1.0008020164143039E-2</v>
      </c>
      <c r="BK232" s="18">
        <f t="shared" si="115"/>
        <v>4.643019510355284E-4</v>
      </c>
      <c r="BL232" s="18">
        <f t="shared" si="116"/>
        <v>2.1340112061785321E-2</v>
      </c>
      <c r="BM232" s="18">
        <f t="shared" si="117"/>
        <v>1.9253800023895318E-2</v>
      </c>
      <c r="BN232" s="18">
        <f t="shared" si="118"/>
        <v>9.9053748547128784E-3</v>
      </c>
      <c r="BO232" s="18">
        <f t="shared" si="119"/>
        <v>-2.0146997832232172E-3</v>
      </c>
      <c r="BP232" s="18">
        <f t="shared" si="120"/>
        <v>2.0578154809801852E-2</v>
      </c>
      <c r="BQ232" s="18">
        <f t="shared" si="121"/>
        <v>1.8750862739369545E-2</v>
      </c>
      <c r="BR232" s="18">
        <f t="shared" si="122"/>
        <v>9.7527007287174783E-3</v>
      </c>
      <c r="BS232" s="18">
        <f t="shared" si="123"/>
        <v>-3.9939682105943897E-3</v>
      </c>
      <c r="BT232" s="18">
        <f t="shared" si="124"/>
        <v>1.9668374219991014E-2</v>
      </c>
      <c r="BU232" s="18">
        <f t="shared" si="125"/>
        <v>1.8437596884601559E-2</v>
      </c>
      <c r="BV232" s="18">
        <f t="shared" si="126"/>
        <v>1.064269001899798E-2</v>
      </c>
      <c r="BW232" s="18">
        <f t="shared" si="127"/>
        <v>2.8082601368405458E-2</v>
      </c>
      <c r="BX232" s="18">
        <f t="shared" si="128"/>
        <v>-6.8374177731523877E-3</v>
      </c>
      <c r="BY232" s="18">
        <f t="shared" si="129"/>
        <v>-3.567003330152918E-3</v>
      </c>
      <c r="BZ232" s="18">
        <f t="shared" si="130"/>
        <v>4.2755280889812841E-2</v>
      </c>
      <c r="CA232" s="18">
        <f t="shared" si="131"/>
        <v>1.0361083333332299E-3</v>
      </c>
      <c r="CB232" s="18">
        <f t="shared" si="132"/>
        <v>2.1687655864985667E-2</v>
      </c>
      <c r="CC232" s="18">
        <f t="shared" si="133"/>
        <v>1.9407380871286684E-2</v>
      </c>
      <c r="CD232" s="18">
        <f t="shared" si="134"/>
        <v>9.9456428534114849E-3</v>
      </c>
      <c r="CE232" s="19">
        <v>227</v>
      </c>
      <c r="CF232" s="18">
        <f t="shared" si="137"/>
        <v>-2.0146997832232172E-3</v>
      </c>
      <c r="CG232" s="18">
        <f t="shared" si="137"/>
        <v>-2.0146997832232172E-3</v>
      </c>
      <c r="CH232" s="18">
        <f t="shared" si="137"/>
        <v>-2.0146997832232172E-3</v>
      </c>
      <c r="CI232" s="18">
        <f t="shared" si="137"/>
        <v>0</v>
      </c>
      <c r="CJ232" s="18">
        <f t="shared" si="137"/>
        <v>0</v>
      </c>
      <c r="CK232" s="24">
        <f t="shared" si="137"/>
        <v>-2.0146997832232172E-3</v>
      </c>
      <c r="CL232" s="24">
        <f t="shared" si="137"/>
        <v>0</v>
      </c>
    </row>
    <row r="233" spans="1:90" x14ac:dyDescent="0.2">
      <c r="A233" s="19">
        <v>228</v>
      </c>
      <c r="B233" s="16" cm="1">
        <f t="array" ref="B233">INDEX(asset_mu,1,B$3)+INDEX(asset_rets_norm,$A233,B$3)</f>
        <v>1.1432333333333178E-3</v>
      </c>
      <c r="C233" s="16" cm="1">
        <f t="array" ref="C233">INDEX(asset_mu,1,C$3)+INDEX(asset_rets_norm,$A233,C$3)</f>
        <v>-3.0916666666672577E-4</v>
      </c>
      <c r="D233" s="16" cm="1">
        <f t="array" ref="D233">INDEX(asset_mu,1,D$3)+INDEX(asset_rets_norm,$A233,D$3)</f>
        <v>4.1067499999997972E-4</v>
      </c>
      <c r="E233" s="16" cm="1">
        <f t="array" ref="E233">INDEX(asset_mu,1,E$3)+INDEX(asset_rets_norm,$A233,E$3)</f>
        <v>-3.5133333333349709E-5</v>
      </c>
      <c r="F233" s="16" cm="1">
        <f t="array" ref="F233">INDEX(asset_mu,1,F$3)+INDEX(asset_rets_norm,$A233,F$3)</f>
        <v>1.0006864612439159E-3</v>
      </c>
      <c r="G233" s="16" cm="1">
        <f t="array" ref="G233">INDEX(asset_mu,1,G$3)+INDEX(asset_rets_norm,$A233,G$3)</f>
        <v>-8.0140597539541834E-4</v>
      </c>
      <c r="H233" s="16" cm="1">
        <f t="array" ref="H233">INDEX(asset_mu,1,H$3)+INDEX(asset_rets_norm,$A233,H$3)</f>
        <v>6.5796180114732435E-4</v>
      </c>
      <c r="I233" s="16" cm="1">
        <f t="array" ref="I233">INDEX(asset_mu,1,I$3)+INDEX(asset_rets_norm,$A233,I$3)</f>
        <v>-2.0308495720719444E-4</v>
      </c>
      <c r="J233" s="16" cm="1">
        <f t="array" ref="J233">INDEX(asset_mu,1,J$3)+INDEX(asset_rets_norm,$A233,J$3)</f>
        <v>1.1996068716904054E-4</v>
      </c>
      <c r="K233" s="16" cm="1">
        <f t="array" ref="K233">INDEX(asset_mu,1,K$3)+INDEX(asset_rets_norm,$A233,K$3)</f>
        <v>-1.7820342522290172E-3</v>
      </c>
      <c r="L233" s="16" cm="1">
        <f t="array" ref="L233">INDEX(asset_mu,1,L$3)+INDEX(asset_rets_norm,$A233,L$3)</f>
        <v>1.7607698669272931E-3</v>
      </c>
      <c r="M233" s="16" cm="1">
        <f t="array" ref="M233">INDEX(asset_mu,1,M$3)+INDEX(asset_rets_norm,$A233,M$3)</f>
        <v>-4.3173676392716811E-4</v>
      </c>
      <c r="N233" s="16" cm="1">
        <f t="array" ref="N233">INDEX(asset_mu,1,N$3)+INDEX(asset_rets_norm,$A233,N$3)</f>
        <v>-3.0421615240977095E-4</v>
      </c>
      <c r="O233" s="16" cm="1">
        <f t="array" ref="O233">INDEX(asset_mu,1,O$3)+INDEX(asset_rets_norm,$A233,O$3)</f>
        <v>-4.0301495748162061E-3</v>
      </c>
      <c r="P233" s="16" cm="1">
        <f t="array" ref="P233">INDEX(asset_mu,1,P$3)+INDEX(asset_rets_norm,$A233,P$3)</f>
        <v>3.6155376257339888E-3</v>
      </c>
      <c r="Q233" s="16" cm="1">
        <f t="array" ref="Q233">INDEX(asset_mu,1,Q$3)+INDEX(asset_rets_norm,$A233,Q$3)</f>
        <v>-6.560363058209207E-4</v>
      </c>
      <c r="R233" s="16" cm="1">
        <f t="array" ref="R233">INDEX(asset_mu,1,R$3)+INDEX(asset_rets_norm,$A233,R$3)</f>
        <v>9.8316198188534258E-3</v>
      </c>
      <c r="S233" s="16" cm="1">
        <f t="array" ref="S233">INDEX(asset_mu,1,S$3)+INDEX(asset_rets_norm,$A233,S$3)</f>
        <v>-1.8479353936911903E-2</v>
      </c>
      <c r="T233" s="16" cm="1">
        <f t="array" ref="T233">INDEX(asset_mu,1,T$3)+INDEX(asset_rets_norm,$A233,T$3)</f>
        <v>4.9285691862742606E-2</v>
      </c>
      <c r="U233" s="16" cm="1">
        <f t="array" ref="U233">INDEX(asset_mu,1,U$3)+INDEX(asset_rets_norm,$A233,U$3)</f>
        <v>1.7592990262689182E-3</v>
      </c>
      <c r="V233" s="16" cm="1">
        <f t="array" ref="V233">INDEX(asset_mu,1,V$3)+INDEX(asset_rets_norm,$A233,V$3)</f>
        <v>1.1432333333333178E-3</v>
      </c>
      <c r="W233" s="16" cm="1">
        <f t="array" ref="W233">INDEX(asset_mu,1,W$3)+INDEX(asset_rets_norm,$A233,W$3)</f>
        <v>-9.4383333333334166E-4</v>
      </c>
      <c r="X233" s="16" cm="1">
        <f t="array" ref="X233">INDEX(asset_mu,1,X$3)+INDEX(asset_rets_norm,$A233,X$3)</f>
        <v>2.2666666666660814E-4</v>
      </c>
      <c r="Y233" s="16" cm="1">
        <f t="array" ref="Y233">INDEX(asset_mu,1,Y$3)+INDEX(asset_rets_norm,$A233,Y$3)</f>
        <v>-5.9524999999989415E-4</v>
      </c>
      <c r="Z233" s="19">
        <v>228</v>
      </c>
      <c r="AA233" s="16" cm="1">
        <f t="array" ref="AA233">INDEX(fx_mu,1,AA$3)+INDEX(fx_rets_norm,$A233,AA$3)</f>
        <v>0</v>
      </c>
      <c r="AB233" s="16" cm="1">
        <f t="array" ref="AB233">INDEX(fx_mu,1,AB$3)+INDEX(fx_rets_norm,$A233,AB$3)</f>
        <v>8.4843689293167338E-3</v>
      </c>
      <c r="AC233" s="16" cm="1">
        <f t="array" ref="AC233">INDEX(fx_mu,1,AC$3)+INDEX(fx_rets_norm,$A233,AC$3)</f>
        <v>-4.1151415681449984E-4</v>
      </c>
      <c r="AD233" s="16" cm="1">
        <f t="array" ref="AD233">INDEX(fx_mu,1,AD$3)+INDEX(fx_rets_norm,$A233,AD$3)</f>
        <v>-1.0828148423819054E-3</v>
      </c>
      <c r="AE233" s="19">
        <v>228</v>
      </c>
      <c r="AF233" s="16">
        <f t="shared" si="110"/>
        <v>0</v>
      </c>
      <c r="AG233" s="19">
        <v>228</v>
      </c>
      <c r="AH233" s="18" cm="1">
        <f t="array" ref="AH233">(1+B233)*(1+INDEX(fx_rets,$AG233,INDEX(fx_ix,1,AH$3)))-1</f>
        <v>1.1432333333332156E-3</v>
      </c>
      <c r="AI233" s="18" cm="1">
        <f t="array" ref="AI233">(1+C233)*(1+INDEX(fx_rets,$AG233,INDEX(fx_ix,1,AI$3)))-1</f>
        <v>8.1725791785893787E-3</v>
      </c>
      <c r="AJ233" s="18" cm="1">
        <f t="array" ref="AJ233">(1+D233)*(1+INDEX(fx_rets,$AG233,INDEX(fx_ix,1,AJ$3)))-1</f>
        <v>-1.0081553909468965E-6</v>
      </c>
      <c r="AK233" s="18" cm="1">
        <f t="array" ref="AK233">(1+E233)*(1+INDEX(fx_rets,$AG233,INDEX(fx_ix,1,AK$3)))-1</f>
        <v>-1.1179101328204766E-3</v>
      </c>
      <c r="AL233" s="18" cm="1">
        <f t="array" ref="AL233">(1+F233)*(1+INDEX(fx_rets,$AG233,INDEX(fx_ix,1,AL$3)))-1</f>
        <v>1.0006864612439603E-3</v>
      </c>
      <c r="AM233" s="18" cm="1">
        <f t="array" ref="AM233">(1+G233)*(1+INDEX(fx_rets,$AG233,INDEX(fx_ix,1,AM$3)))-1</f>
        <v>7.6761635299640307E-3</v>
      </c>
      <c r="AN233" s="18" cm="1">
        <f t="array" ref="AN233">(1+H233)*(1+INDEX(fx_rets,$AG233,INDEX(fx_ix,1,AN$3)))-1</f>
        <v>2.4617688373695934E-4</v>
      </c>
      <c r="AO233" s="18" cm="1">
        <f t="array" ref="AO233">(1+I233)*(1+INDEX(fx_rets,$AG233,INDEX(fx_ix,1,AO$3)))-1</f>
        <v>-1.2856798961832228E-3</v>
      </c>
      <c r="AP233" s="18" cm="1">
        <f t="array" ref="AP233">(1+J233)*(1+INDEX(fx_rets,$AG233,INDEX(fx_ix,1,AP$3)))-1</f>
        <v>1.1996068716912944E-4</v>
      </c>
      <c r="AQ233" s="18" cm="1">
        <f t="array" ref="AQ233">(1+K233)*(1+INDEX(fx_rets,$AG233,INDEX(fx_ix,1,AQ$3)))-1</f>
        <v>6.6872152410473173E-3</v>
      </c>
      <c r="AR233" s="18" cm="1">
        <f t="array" ref="AR233">(1+L233)*(1+INDEX(fx_rets,$AG233,INDEX(fx_ix,1,AR$3)))-1</f>
        <v>1.3485311283856216E-3</v>
      </c>
      <c r="AS233" s="18" cm="1">
        <f t="array" ref="AS233">(1+M233)*(1+INDEX(fx_rets,$AG233,INDEX(fx_ix,1,AS$3)))-1</f>
        <v>-1.5140841153331586E-3</v>
      </c>
      <c r="AT233" s="18" cm="1">
        <f t="array" ref="AT233">(1+N233)*(1+INDEX(fx_rets,$AG233,INDEX(fx_ix,1,AT$3)))-1</f>
        <v>-3.0421615240971978E-4</v>
      </c>
      <c r="AU233" s="18" cm="1">
        <f t="array" ref="AU233">(1+O233)*(1+INDEX(fx_rets,$AG233,INDEX(fx_ix,1,AU$3)))-1</f>
        <v>4.4200260786675383E-3</v>
      </c>
      <c r="AV233" s="18" cm="1">
        <f t="array" ref="AV233">(1+P233)*(1+INDEX(fx_rets,$AG233,INDEX(fx_ix,1,AV$3)))-1</f>
        <v>3.2025356240021896E-3</v>
      </c>
      <c r="AW233" s="18" cm="1">
        <f t="array" ref="AW233">(1+Q233)*(1+INDEX(fx_rets,$AG233,INDEX(fx_ix,1,AW$3)))-1</f>
        <v>-1.738140782353792E-3</v>
      </c>
      <c r="AX233" s="18" cm="1">
        <f t="array" ref="AX233">(1+R233)*(1+INDEX(fx_rets,$AG233,INDEX(fx_ix,1,AX$3)))-1</f>
        <v>9.8316198188534987E-3</v>
      </c>
      <c r="AY233" s="18" cm="1">
        <f t="array" ref="AY233">(1+S233)*(1+INDEX(fx_rets,$AG233,INDEX(fx_ix,1,AY$3)))-1</f>
        <v>-1.0151770663971327E-2</v>
      </c>
      <c r="AZ233" s="18" cm="1">
        <f t="array" ref="AZ233">(1+T233)*(1+INDEX(fx_rets,$AG233,INDEX(fx_ix,1,AZ$3)))-1</f>
        <v>4.8853895945998316E-2</v>
      </c>
      <c r="BA233" s="18" cm="1">
        <f t="array" ref="BA233">(1+U233)*(1+INDEX(fx_rets,$AG233,INDEX(fx_ix,1,BA$3)))-1</f>
        <v>6.7457918878921497E-4</v>
      </c>
      <c r="BB233" s="18" cm="1">
        <f t="array" ref="BB233">(1+V233)*(1+INDEX(fx_rets,$AG233,INDEX(fx_ix,1,BB$3)))-1</f>
        <v>1.1432333333332156E-3</v>
      </c>
      <c r="BC233" s="18" cm="1">
        <f t="array" ref="BC233">(1+W233)*(1+INDEX(fx_rets,$AG233,INDEX(fx_ix,1,BC$3)))-1</f>
        <v>7.5325277657756207E-3</v>
      </c>
      <c r="BD233" s="18" cm="1">
        <f t="array" ref="BD233">(1+X233)*(1+INDEX(fx_rets,$AG233,INDEX(fx_ix,1,BD$3)))-1</f>
        <v>-1.8494076669006709E-4</v>
      </c>
      <c r="BE233" s="18" cm="1">
        <f t="array" ref="BE233">(1+Y233)*(1+INDEX(fx_rets,$AG233,INDEX(fx_ix,1,BE$3)))-1</f>
        <v>-1.677420296846921E-3</v>
      </c>
      <c r="BF233" s="19">
        <v>228</v>
      </c>
      <c r="BG233" s="18">
        <f t="shared" si="111"/>
        <v>1.1432333333332156E-3</v>
      </c>
      <c r="BH233" s="18">
        <f t="shared" si="112"/>
        <v>8.1725791785893787E-3</v>
      </c>
      <c r="BI233" s="18">
        <f t="shared" si="113"/>
        <v>-1.0081553909468965E-6</v>
      </c>
      <c r="BJ233" s="18">
        <f t="shared" si="114"/>
        <v>-1.1179101328204766E-3</v>
      </c>
      <c r="BK233" s="18">
        <f t="shared" si="115"/>
        <v>1.0006864612439603E-3</v>
      </c>
      <c r="BL233" s="18">
        <f t="shared" si="116"/>
        <v>7.6761635299640307E-3</v>
      </c>
      <c r="BM233" s="18">
        <f t="shared" si="117"/>
        <v>2.4617688373695934E-4</v>
      </c>
      <c r="BN233" s="18">
        <f t="shared" si="118"/>
        <v>-1.2856798961832228E-3</v>
      </c>
      <c r="BO233" s="18">
        <f t="shared" si="119"/>
        <v>1.1996068716912944E-4</v>
      </c>
      <c r="BP233" s="18">
        <f t="shared" si="120"/>
        <v>6.6872152410473173E-3</v>
      </c>
      <c r="BQ233" s="18">
        <f t="shared" si="121"/>
        <v>1.3485311283856216E-3</v>
      </c>
      <c r="BR233" s="18">
        <f t="shared" si="122"/>
        <v>-1.5140841153331586E-3</v>
      </c>
      <c r="BS233" s="18">
        <f t="shared" si="123"/>
        <v>-3.0421615240971978E-4</v>
      </c>
      <c r="BT233" s="18">
        <f t="shared" si="124"/>
        <v>4.4200260786675383E-3</v>
      </c>
      <c r="BU233" s="18">
        <f t="shared" si="125"/>
        <v>3.2025356240021896E-3</v>
      </c>
      <c r="BV233" s="18">
        <f t="shared" si="126"/>
        <v>-1.738140782353792E-3</v>
      </c>
      <c r="BW233" s="18">
        <f t="shared" si="127"/>
        <v>9.8316198188534987E-3</v>
      </c>
      <c r="BX233" s="18">
        <f t="shared" si="128"/>
        <v>-1.0151770663971327E-2</v>
      </c>
      <c r="BY233" s="18">
        <f t="shared" si="129"/>
        <v>4.8853895945998316E-2</v>
      </c>
      <c r="BZ233" s="18">
        <f t="shared" si="130"/>
        <v>6.7457918878921497E-4</v>
      </c>
      <c r="CA233" s="18">
        <f t="shared" si="131"/>
        <v>1.1432333333332156E-3</v>
      </c>
      <c r="CB233" s="18">
        <f t="shared" si="132"/>
        <v>7.5325277657756207E-3</v>
      </c>
      <c r="CC233" s="18">
        <f t="shared" si="133"/>
        <v>-1.8494076669006709E-4</v>
      </c>
      <c r="CD233" s="18">
        <f t="shared" si="134"/>
        <v>-1.677420296846921E-3</v>
      </c>
      <c r="CE233" s="19">
        <v>228</v>
      </c>
      <c r="CF233" s="18">
        <f t="shared" si="137"/>
        <v>1.1996068716912944E-4</v>
      </c>
      <c r="CG233" s="18">
        <f t="shared" si="137"/>
        <v>1.1996068716912944E-4</v>
      </c>
      <c r="CH233" s="18">
        <f t="shared" si="137"/>
        <v>1.1996068716912944E-4</v>
      </c>
      <c r="CI233" s="18">
        <f t="shared" si="137"/>
        <v>0</v>
      </c>
      <c r="CJ233" s="18">
        <f t="shared" si="137"/>
        <v>0</v>
      </c>
      <c r="CK233" s="24">
        <f t="shared" si="137"/>
        <v>1.1996068716912944E-4</v>
      </c>
      <c r="CL233" s="24">
        <f t="shared" si="137"/>
        <v>0</v>
      </c>
    </row>
    <row r="234" spans="1:90" x14ac:dyDescent="0.2">
      <c r="A234" s="19">
        <v>229</v>
      </c>
      <c r="B234" s="16" cm="1">
        <f t="array" ref="B234">INDEX(asset_mu,1,B$3)+INDEX(asset_rets_norm,$A234,B$3)</f>
        <v>1.303541666666651E-3</v>
      </c>
      <c r="C234" s="16" cm="1">
        <f t="array" ref="C234">INDEX(asset_mu,1,C$3)+INDEX(asset_rets_norm,$A234,C$3)</f>
        <v>-3.0666666666672566E-4</v>
      </c>
      <c r="D234" s="16" cm="1">
        <f t="array" ref="D234">INDEX(asset_mu,1,D$3)+INDEX(asset_rets_norm,$A234,D$3)</f>
        <v>4.1349166666664636E-4</v>
      </c>
      <c r="E234" s="16" cm="1">
        <f t="array" ref="E234">INDEX(asset_mu,1,E$3)+INDEX(asset_rets_norm,$A234,E$3)</f>
        <v>-2.5300000000016363E-5</v>
      </c>
      <c r="F234" s="16" cm="1">
        <f t="array" ref="F234">INDEX(asset_mu,1,F$3)+INDEX(asset_rets_norm,$A234,F$3)</f>
        <v>1.0093448917007474E-3</v>
      </c>
      <c r="G234" s="16" cm="1">
        <f t="array" ref="G234">INDEX(asset_mu,1,G$3)+INDEX(asset_rets_norm,$A234,G$3)</f>
        <v>-8.7943941014230085E-4</v>
      </c>
      <c r="H234" s="16" cm="1">
        <f t="array" ref="H234">INDEX(asset_mu,1,H$3)+INDEX(asset_rets_norm,$A234,H$3)</f>
        <v>1.7595851083520805E-4</v>
      </c>
      <c r="I234" s="16" cm="1">
        <f t="array" ref="I234">INDEX(asset_mu,1,I$3)+INDEX(asset_rets_norm,$A234,I$3)</f>
        <v>-2.4181691557698093E-4</v>
      </c>
      <c r="J234" s="16" cm="1">
        <f t="array" ref="J234">INDEX(asset_mu,1,J$3)+INDEX(asset_rets_norm,$A234,J$3)</f>
        <v>-2.8744273635204817E-3</v>
      </c>
      <c r="K234" s="16" cm="1">
        <f t="array" ref="K234">INDEX(asset_mu,1,K$3)+INDEX(asset_rets_norm,$A234,K$3)</f>
        <v>-2.1548537601786683E-3</v>
      </c>
      <c r="L234" s="16" cm="1">
        <f t="array" ref="L234">INDEX(asset_mu,1,L$3)+INDEX(asset_rets_norm,$A234,L$3)</f>
        <v>-4.0061781300799841E-3</v>
      </c>
      <c r="M234" s="16" cm="1">
        <f t="array" ref="M234">INDEX(asset_mu,1,M$3)+INDEX(asset_rets_norm,$A234,M$3)</f>
        <v>-3.8564575095512989E-4</v>
      </c>
      <c r="N234" s="16" cm="1">
        <f t="array" ref="N234">INDEX(asset_mu,1,N$3)+INDEX(asset_rets_norm,$A234,N$3)</f>
        <v>-9.6543336398361955E-3</v>
      </c>
      <c r="O234" s="16" cm="1">
        <f t="array" ref="O234">INDEX(asset_mu,1,O$3)+INDEX(asset_rets_norm,$A234,O$3)</f>
        <v>-7.1207269649374016E-3</v>
      </c>
      <c r="P234" s="16" cm="1">
        <f t="array" ref="P234">INDEX(asset_mu,1,P$3)+INDEX(asset_rets_norm,$A234,P$3)</f>
        <v>-9.7056618120756385E-3</v>
      </c>
      <c r="Q234" s="16" cm="1">
        <f t="array" ref="Q234">INDEX(asset_mu,1,Q$3)+INDEX(asset_rets_norm,$A234,Q$3)</f>
        <v>-8.8816119739556837E-4</v>
      </c>
      <c r="R234" s="16" cm="1">
        <f t="array" ref="R234">INDEX(asset_mu,1,R$3)+INDEX(asset_rets_norm,$A234,R$3)</f>
        <v>5.6178724645703657E-2</v>
      </c>
      <c r="S234" s="16" cm="1">
        <f t="array" ref="S234">INDEX(asset_mu,1,S$3)+INDEX(asset_rets_norm,$A234,S$3)</f>
        <v>3.0060274660669527E-2</v>
      </c>
      <c r="T234" s="16" cm="1">
        <f t="array" ref="T234">INDEX(asset_mu,1,T$3)+INDEX(asset_rets_norm,$A234,T$3)</f>
        <v>-2.0060433649810094E-2</v>
      </c>
      <c r="U234" s="16" cm="1">
        <f t="array" ref="U234">INDEX(asset_mu,1,U$3)+INDEX(asset_rets_norm,$A234,U$3)</f>
        <v>1.4643131060305898E-2</v>
      </c>
      <c r="V234" s="16" cm="1">
        <f t="array" ref="V234">INDEX(asset_mu,1,V$3)+INDEX(asset_rets_norm,$A234,V$3)</f>
        <v>1.303541666666651E-3</v>
      </c>
      <c r="W234" s="16" cm="1">
        <f t="array" ref="W234">INDEX(asset_mu,1,W$3)+INDEX(asset_rets_norm,$A234,W$3)</f>
        <v>-3.2041666666667457E-4</v>
      </c>
      <c r="X234" s="16" cm="1">
        <f t="array" ref="X234">INDEX(asset_mu,1,X$3)+INDEX(asset_rets_norm,$A234,X$3)</f>
        <v>4.5074999999994143E-4</v>
      </c>
      <c r="Y234" s="16" cm="1">
        <f t="array" ref="Y234">INDEX(asset_mu,1,Y$3)+INDEX(asset_rets_norm,$A234,Y$3)</f>
        <v>-5.0499999999894122E-5</v>
      </c>
      <c r="Z234" s="19">
        <v>229</v>
      </c>
      <c r="AA234" s="16" cm="1">
        <f t="array" ref="AA234">INDEX(fx_mu,1,AA$3)+INDEX(fx_rets_norm,$A234,AA$3)</f>
        <v>0</v>
      </c>
      <c r="AB234" s="16" cm="1">
        <f t="array" ref="AB234">INDEX(fx_mu,1,AB$3)+INDEX(fx_rets_norm,$A234,AB$3)</f>
        <v>3.397287614948389E-2</v>
      </c>
      <c r="AC234" s="16" cm="1">
        <f t="array" ref="AC234">INDEX(fx_mu,1,AC$3)+INDEX(fx_rets_norm,$A234,AC$3)</f>
        <v>5.1329494076953759E-2</v>
      </c>
      <c r="AD234" s="16" cm="1">
        <f t="array" ref="AD234">INDEX(fx_mu,1,AD$3)+INDEX(fx_rets_norm,$A234,AD$3)</f>
        <v>3.2302487854992366E-2</v>
      </c>
      <c r="AE234" s="19">
        <v>229</v>
      </c>
      <c r="AF234" s="16">
        <f t="shared" si="110"/>
        <v>0</v>
      </c>
      <c r="AG234" s="19">
        <v>229</v>
      </c>
      <c r="AH234" s="18" cm="1">
        <f t="array" ref="AH234">(1+B234)*(1+INDEX(fx_rets,$AG234,INDEX(fx_ix,1,AH$3)))-1</f>
        <v>1.3035416666666855E-3</v>
      </c>
      <c r="AI234" s="18" cm="1">
        <f t="array" ref="AI234">(1+C234)*(1+INDEX(fx_rets,$AG234,INDEX(fx_ix,1,AI$3)))-1</f>
        <v>3.365579113413153E-2</v>
      </c>
      <c r="AJ234" s="18" cm="1">
        <f t="array" ref="AJ234">(1+D234)*(1+INDEX(fx_rets,$AG234,INDEX(fx_ix,1,AJ$3)))-1</f>
        <v>5.1764210061675531E-2</v>
      </c>
      <c r="AK234" s="18" cm="1">
        <f t="array" ref="AK234">(1+E234)*(1+INDEX(fx_rets,$AG234,INDEX(fx_ix,1,AK$3)))-1</f>
        <v>3.2276370602049687E-2</v>
      </c>
      <c r="AL234" s="18" cm="1">
        <f t="array" ref="AL234">(1+F234)*(1+INDEX(fx_rets,$AG234,INDEX(fx_ix,1,AL$3)))-1</f>
        <v>1.0093448917007919E-3</v>
      </c>
      <c r="AM234" s="18" cm="1">
        <f t="array" ref="AM234">(1+G234)*(1+INDEX(fx_rets,$AG234,INDEX(fx_ix,1,AM$3)))-1</f>
        <v>3.3063559653179864E-2</v>
      </c>
      <c r="AN234" s="18" cm="1">
        <f t="array" ref="AN234">(1+H234)*(1+INDEX(fx_rets,$AG234,INDEX(fx_ix,1,AN$3)))-1</f>
        <v>5.151448444912865E-2</v>
      </c>
      <c r="AO234" s="18" cm="1">
        <f t="array" ref="AO234">(1+I234)*(1+INDEX(fx_rets,$AG234,INDEX(fx_ix,1,AO$3)))-1</f>
        <v>3.2052859651436894E-2</v>
      </c>
      <c r="AP234" s="18" cm="1">
        <f t="array" ref="AP234">(1+J234)*(1+INDEX(fx_rets,$AG234,INDEX(fx_ix,1,AP$3)))-1</f>
        <v>-2.8744273635205042E-3</v>
      </c>
      <c r="AQ234" s="18" cm="1">
        <f t="array" ref="AQ234">(1+K234)*(1+INDEX(fx_rets,$AG234,INDEX(fx_ix,1,AQ$3)))-1</f>
        <v>3.1744815809390481E-2</v>
      </c>
      <c r="AR234" s="18" cm="1">
        <f t="array" ref="AR234">(1+L234)*(1+INDEX(fx_rets,$AG234,INDEX(fx_ix,1,AR$3)))-1</f>
        <v>4.7117680850274679E-2</v>
      </c>
      <c r="AS234" s="18" cm="1">
        <f t="array" ref="AS234">(1+M234)*(1+INDEX(fx_rets,$AG234,INDEX(fx_ix,1,AS$3)))-1</f>
        <v>3.1904384786850759E-2</v>
      </c>
      <c r="AT234" s="18" cm="1">
        <f t="array" ref="AT234">(1+N234)*(1+INDEX(fx_rets,$AG234,INDEX(fx_ix,1,AT$3)))-1</f>
        <v>-9.6543336398361435E-3</v>
      </c>
      <c r="AU234" s="18" cm="1">
        <f t="array" ref="AU234">(1+O234)*(1+INDEX(fx_rets,$AG234,INDEX(fx_ix,1,AU$3)))-1</f>
        <v>2.6610237609272502E-2</v>
      </c>
      <c r="AV234" s="18" cm="1">
        <f t="array" ref="AV234">(1+P234)*(1+INDEX(fx_rets,$AG234,INDEX(fx_ix,1,AV$3)))-1</f>
        <v>4.1125645554382251E-2</v>
      </c>
      <c r="AW234" s="18" cm="1">
        <f t="array" ref="AW234">(1+Q234)*(1+INDEX(fx_rets,$AG234,INDEX(fx_ix,1,AW$3)))-1</f>
        <v>3.1385636841304798E-2</v>
      </c>
      <c r="AX234" s="18" cm="1">
        <f t="array" ref="AX234">(1+R234)*(1+INDEX(fx_rets,$AG234,INDEX(fx_ix,1,AX$3)))-1</f>
        <v>5.6178724645703726E-2</v>
      </c>
      <c r="AY234" s="18" cm="1">
        <f t="array" ref="AY234">(1+S234)*(1+INDEX(fx_rets,$AG234,INDEX(fx_ix,1,AY$3)))-1</f>
        <v>6.50543847982199E-2</v>
      </c>
      <c r="AZ234" s="18" cm="1">
        <f t="array" ref="AZ234">(1+T234)*(1+INDEX(fx_rets,$AG234,INDEX(fx_ix,1,AZ$3)))-1</f>
        <v>3.023936851693465E-2</v>
      </c>
      <c r="BA234" s="18" cm="1">
        <f t="array" ref="BA234">(1+U234)*(1+INDEX(fx_rets,$AG234,INDEX(fx_ix,1,BA$3)))-1</f>
        <v>4.7418628478532954E-2</v>
      </c>
      <c r="BB234" s="18" cm="1">
        <f t="array" ref="BB234">(1+V234)*(1+INDEX(fx_rets,$AG234,INDEX(fx_ix,1,BB$3)))-1</f>
        <v>1.3035416666666855E-3</v>
      </c>
      <c r="BC234" s="18" cm="1">
        <f t="array" ref="BC234">(1+W234)*(1+INDEX(fx_rets,$AG234,INDEX(fx_ix,1,BC$3)))-1</f>
        <v>3.3641574007084341E-2</v>
      </c>
      <c r="BD234" s="18" cm="1">
        <f t="array" ref="BD234">(1+X234)*(1+INDEX(fx_rets,$AG234,INDEX(fx_ix,1,BD$3)))-1</f>
        <v>5.1803380846408897E-2</v>
      </c>
      <c r="BE234" s="18" cm="1">
        <f t="array" ref="BE234">(1+Y234)*(1+INDEX(fx_rets,$AG234,INDEX(fx_ix,1,BE$3)))-1</f>
        <v>3.2250356579355932E-2</v>
      </c>
      <c r="BF234" s="19">
        <v>229</v>
      </c>
      <c r="BG234" s="18">
        <f t="shared" si="111"/>
        <v>1.3035416666666855E-3</v>
      </c>
      <c r="BH234" s="18">
        <f t="shared" si="112"/>
        <v>3.365579113413153E-2</v>
      </c>
      <c r="BI234" s="18">
        <f t="shared" si="113"/>
        <v>5.1764210061675531E-2</v>
      </c>
      <c r="BJ234" s="18">
        <f t="shared" si="114"/>
        <v>3.2276370602049687E-2</v>
      </c>
      <c r="BK234" s="18">
        <f t="shared" si="115"/>
        <v>1.0093448917007919E-3</v>
      </c>
      <c r="BL234" s="18">
        <f t="shared" si="116"/>
        <v>3.3063559653179864E-2</v>
      </c>
      <c r="BM234" s="18">
        <f t="shared" si="117"/>
        <v>5.151448444912865E-2</v>
      </c>
      <c r="BN234" s="18">
        <f t="shared" si="118"/>
        <v>3.2052859651436894E-2</v>
      </c>
      <c r="BO234" s="18">
        <f t="shared" si="119"/>
        <v>-2.8744273635205042E-3</v>
      </c>
      <c r="BP234" s="18">
        <f t="shared" si="120"/>
        <v>3.1744815809390481E-2</v>
      </c>
      <c r="BQ234" s="18">
        <f t="shared" si="121"/>
        <v>4.7117680850274679E-2</v>
      </c>
      <c r="BR234" s="18">
        <f t="shared" si="122"/>
        <v>3.1904384786850759E-2</v>
      </c>
      <c r="BS234" s="18">
        <f t="shared" si="123"/>
        <v>-9.6543336398361435E-3</v>
      </c>
      <c r="BT234" s="18">
        <f t="shared" si="124"/>
        <v>2.6610237609272502E-2</v>
      </c>
      <c r="BU234" s="18">
        <f t="shared" si="125"/>
        <v>4.1125645554382251E-2</v>
      </c>
      <c r="BV234" s="18">
        <f t="shared" si="126"/>
        <v>3.1385636841304798E-2</v>
      </c>
      <c r="BW234" s="18">
        <f t="shared" si="127"/>
        <v>5.6178724645703726E-2</v>
      </c>
      <c r="BX234" s="18">
        <f t="shared" si="128"/>
        <v>6.50543847982199E-2</v>
      </c>
      <c r="BY234" s="18">
        <f t="shared" si="129"/>
        <v>3.023936851693465E-2</v>
      </c>
      <c r="BZ234" s="18">
        <f t="shared" si="130"/>
        <v>4.7418628478532954E-2</v>
      </c>
      <c r="CA234" s="18">
        <f t="shared" si="131"/>
        <v>1.3035416666666855E-3</v>
      </c>
      <c r="CB234" s="18">
        <f t="shared" si="132"/>
        <v>3.3641574007084341E-2</v>
      </c>
      <c r="CC234" s="18">
        <f t="shared" si="133"/>
        <v>5.1803380846408897E-2</v>
      </c>
      <c r="CD234" s="18">
        <f t="shared" si="134"/>
        <v>3.2250356579355932E-2</v>
      </c>
      <c r="CE234" s="19">
        <v>229</v>
      </c>
      <c r="CF234" s="18">
        <f t="shared" si="137"/>
        <v>-2.8744273635205042E-3</v>
      </c>
      <c r="CG234" s="18">
        <f t="shared" si="137"/>
        <v>-2.8744273635205042E-3</v>
      </c>
      <c r="CH234" s="18">
        <f t="shared" si="137"/>
        <v>-2.8744273635205042E-3</v>
      </c>
      <c r="CI234" s="18">
        <f t="shared" si="137"/>
        <v>0</v>
      </c>
      <c r="CJ234" s="18">
        <f t="shared" si="137"/>
        <v>0</v>
      </c>
      <c r="CK234" s="24">
        <f t="shared" si="137"/>
        <v>-2.8744273635205042E-3</v>
      </c>
      <c r="CL234" s="24">
        <f t="shared" si="137"/>
        <v>0</v>
      </c>
    </row>
    <row r="235" spans="1:90" x14ac:dyDescent="0.2">
      <c r="A235" s="19">
        <v>230</v>
      </c>
      <c r="B235" s="16" cm="1">
        <f t="array" ref="B235">INDEX(asset_mu,1,B$3)+INDEX(asset_rets_norm,$A235,B$3)</f>
        <v>1.3164166666666511E-3</v>
      </c>
      <c r="C235" s="16" cm="1">
        <f t="array" ref="C235">INDEX(asset_mu,1,C$3)+INDEX(asset_rets_norm,$A235,C$3)</f>
        <v>-3.0750000000005903E-4</v>
      </c>
      <c r="D235" s="16" cm="1">
        <f t="array" ref="D235">INDEX(asset_mu,1,D$3)+INDEX(asset_rets_norm,$A235,D$3)</f>
        <v>4.1178333333331298E-4</v>
      </c>
      <c r="E235" s="16" cm="1">
        <f t="array" ref="E235">INDEX(asset_mu,1,E$3)+INDEX(asset_rets_norm,$A235,E$3)</f>
        <v>-3.1025000000016353E-5</v>
      </c>
      <c r="F235" s="16" cm="1">
        <f t="array" ref="F235">INDEX(asset_mu,1,F$3)+INDEX(asset_rets_norm,$A235,F$3)</f>
        <v>6.7543444908664259E-4</v>
      </c>
      <c r="G235" s="16" cm="1">
        <f t="array" ref="G235">INDEX(asset_mu,1,G$3)+INDEX(asset_rets_norm,$A235,G$3)</f>
        <v>-2.9575173754143756E-4</v>
      </c>
      <c r="H235" s="16" cm="1">
        <f t="array" ref="H235">INDEX(asset_mu,1,H$3)+INDEX(asset_rets_norm,$A235,H$3)</f>
        <v>2.4074296984235807E-4</v>
      </c>
      <c r="I235" s="16" cm="1">
        <f t="array" ref="I235">INDEX(asset_mu,1,I$3)+INDEX(asset_rets_norm,$A235,I$3)</f>
        <v>4.8375081028201506E-5</v>
      </c>
      <c r="J235" s="16" cm="1">
        <f t="array" ref="J235">INDEX(asset_mu,1,J$3)+INDEX(asset_rets_norm,$A235,J$3)</f>
        <v>-3.7977924686858353E-4</v>
      </c>
      <c r="K235" s="16" cm="1">
        <f t="array" ref="K235">INDEX(asset_mu,1,K$3)+INDEX(asset_rets_norm,$A235,K$3)</f>
        <v>7.2166504314895275E-4</v>
      </c>
      <c r="L235" s="16" cm="1">
        <f t="array" ref="L235">INDEX(asset_mu,1,L$3)+INDEX(asset_rets_norm,$A235,L$3)</f>
        <v>-4.521122685187005E-5</v>
      </c>
      <c r="M235" s="16" cm="1">
        <f t="array" ref="M235">INDEX(asset_mu,1,M$3)+INDEX(asset_rets_norm,$A235,M$3)</f>
        <v>5.2982448920812207E-4</v>
      </c>
      <c r="N235" s="16" cm="1">
        <f t="array" ref="N235">INDEX(asset_mu,1,N$3)+INDEX(asset_rets_norm,$A235,N$3)</f>
        <v>-2.5042167267157979E-3</v>
      </c>
      <c r="O235" s="16" cm="1">
        <f t="array" ref="O235">INDEX(asset_mu,1,O$3)+INDEX(asset_rets_norm,$A235,O$3)</f>
        <v>2.9957878017150266E-3</v>
      </c>
      <c r="P235" s="16" cm="1">
        <f t="array" ref="P235">INDEX(asset_mu,1,P$3)+INDEX(asset_rets_norm,$A235,P$3)</f>
        <v>-1.3745509010429932E-4</v>
      </c>
      <c r="Q235" s="16" cm="1">
        <f t="array" ref="Q235">INDEX(asset_mu,1,Q$3)+INDEX(asset_rets_norm,$A235,Q$3)</f>
        <v>1.3411560997479166E-3</v>
      </c>
      <c r="R235" s="16" cm="1">
        <f t="array" ref="R235">INDEX(asset_mu,1,R$3)+INDEX(asset_rets_norm,$A235,R$3)</f>
        <v>-3.8947379604151913E-2</v>
      </c>
      <c r="S235" s="16" cm="1">
        <f t="array" ref="S235">INDEX(asset_mu,1,S$3)+INDEX(asset_rets_norm,$A235,S$3)</f>
        <v>-4.7192107034901606E-2</v>
      </c>
      <c r="T235" s="16" cm="1">
        <f t="array" ref="T235">INDEX(asset_mu,1,T$3)+INDEX(asset_rets_norm,$A235,T$3)</f>
        <v>-4.0039556384440414E-2</v>
      </c>
      <c r="U235" s="16" cm="1">
        <f t="array" ref="U235">INDEX(asset_mu,1,U$3)+INDEX(asset_rets_norm,$A235,U$3)</f>
        <v>-4.459421022075661E-2</v>
      </c>
      <c r="V235" s="16" cm="1">
        <f t="array" ref="V235">INDEX(asset_mu,1,V$3)+INDEX(asset_rets_norm,$A235,V$3)</f>
        <v>1.3164166666666511E-3</v>
      </c>
      <c r="W235" s="16" cm="1">
        <f t="array" ref="W235">INDEX(asset_mu,1,W$3)+INDEX(asset_rets_norm,$A235,W$3)</f>
        <v>-4.1158333333334149E-4</v>
      </c>
      <c r="X235" s="16" cm="1">
        <f t="array" ref="X235">INDEX(asset_mu,1,X$3)+INDEX(asset_rets_norm,$A235,X$3)</f>
        <v>3.853333333332749E-4</v>
      </c>
      <c r="Y235" s="16" cm="1">
        <f t="array" ref="Y235">INDEX(asset_mu,1,Y$3)+INDEX(asset_rets_norm,$A235,Y$3)</f>
        <v>-1.1858333333322746E-4</v>
      </c>
      <c r="Z235" s="19">
        <v>230</v>
      </c>
      <c r="AA235" s="16" cm="1">
        <f t="array" ref="AA235">INDEX(fx_mu,1,AA$3)+INDEX(fx_rets_norm,$A235,AA$3)</f>
        <v>0</v>
      </c>
      <c r="AB235" s="16" cm="1">
        <f t="array" ref="AB235">INDEX(fx_mu,1,AB$3)+INDEX(fx_rets_norm,$A235,AB$3)</f>
        <v>-1.7719811072155887E-2</v>
      </c>
      <c r="AC235" s="16" cm="1">
        <f t="array" ref="AC235">INDEX(fx_mu,1,AC$3)+INDEX(fx_rets_norm,$A235,AC$3)</f>
        <v>-2.9740480714068866E-2</v>
      </c>
      <c r="AD235" s="16" cm="1">
        <f t="array" ref="AD235">INDEX(fx_mu,1,AD$3)+INDEX(fx_rets_norm,$A235,AD$3)</f>
        <v>2.3776579397194599E-2</v>
      </c>
      <c r="AE235" s="19">
        <v>230</v>
      </c>
      <c r="AF235" s="16">
        <f t="shared" si="110"/>
        <v>0</v>
      </c>
      <c r="AG235" s="19">
        <v>230</v>
      </c>
      <c r="AH235" s="18" cm="1">
        <f t="array" ref="AH235">(1+B235)*(1+INDEX(fx_rets,$AG235,INDEX(fx_ix,1,AH$3)))-1</f>
        <v>1.3164166666665977E-3</v>
      </c>
      <c r="AI235" s="18" cm="1">
        <f t="array" ref="AI235">(1+C235)*(1+INDEX(fx_rets,$AG235,INDEX(fx_ix,1,AI$3)))-1</f>
        <v>-1.8021862230251262E-2</v>
      </c>
      <c r="AJ235" s="18" cm="1">
        <f t="array" ref="AJ235">(1+D235)*(1+INDEX(fx_rets,$AG235,INDEX(fx_ix,1,AJ$3)))-1</f>
        <v>-2.9340944015018966E-2</v>
      </c>
      <c r="AK235" s="18" cm="1">
        <f t="array" ref="AK235">(1+E235)*(1+INDEX(fx_rets,$AG235,INDEX(fx_ix,1,AK$3)))-1</f>
        <v>2.3744816728819007E-2</v>
      </c>
      <c r="AL235" s="18" cm="1">
        <f t="array" ref="AL235">(1+F235)*(1+INDEX(fx_rets,$AG235,INDEX(fx_ix,1,AL$3)))-1</f>
        <v>6.7543444908668704E-4</v>
      </c>
      <c r="AM235" s="18" cm="1">
        <f t="array" ref="AM235">(1+G235)*(1+INDEX(fx_rets,$AG235,INDEX(fx_ix,1,AM$3)))-1</f>
        <v>-1.801032214478393E-2</v>
      </c>
      <c r="AN235" s="18" cm="1">
        <f t="array" ref="AN235">(1+H235)*(1+INDEX(fx_rets,$AG235,INDEX(fx_ix,1,AN$3)))-1</f>
        <v>-2.9506897555878209E-2</v>
      </c>
      <c r="AO235" s="18" cm="1">
        <f t="array" ref="AO235">(1+I235)*(1+INDEX(fx_rets,$AG235,INDEX(fx_ix,1,AO$3)))-1</f>
        <v>2.3826104672177939E-2</v>
      </c>
      <c r="AP235" s="18" cm="1">
        <f t="array" ref="AP235">(1+J235)*(1+INDEX(fx_rets,$AG235,INDEX(fx_ix,1,AP$3)))-1</f>
        <v>-3.7977924686860565E-4</v>
      </c>
      <c r="AQ235" s="18" cm="1">
        <f t="array" ref="AQ235">(1+K235)*(1+INDEX(fx_rets,$AG235,INDEX(fx_ix,1,AQ$3)))-1</f>
        <v>-1.7010933797228955E-2</v>
      </c>
      <c r="AR235" s="18" cm="1">
        <f t="array" ref="AR235">(1+L235)*(1+INDEX(fx_rets,$AG235,INDEX(fx_ix,1,AR$3)))-1</f>
        <v>-2.978434733730051E-2</v>
      </c>
      <c r="AS235" s="18" cm="1">
        <f t="array" ref="AS235">(1+M235)*(1+INDEX(fx_rets,$AG235,INDEX(fx_ix,1,AS$3)))-1</f>
        <v>2.4319001300436849E-2</v>
      </c>
      <c r="AT235" s="18" cm="1">
        <f t="array" ref="AT235">(1+N235)*(1+INDEX(fx_rets,$AG235,INDEX(fx_ix,1,AT$3)))-1</f>
        <v>-2.5042167267157467E-3</v>
      </c>
      <c r="AU235" s="18" cm="1">
        <f t="array" ref="AU235">(1+O235)*(1+INDEX(fx_rets,$AG235,INDEX(fx_ix,1,AU$3)))-1</f>
        <v>-1.4777108064299549E-2</v>
      </c>
      <c r="AV235" s="18" cm="1">
        <f t="array" ref="AV235">(1+P235)*(1+INDEX(fx_rets,$AG235,INDEX(fx_ix,1,AV$3)))-1</f>
        <v>-2.9873847823716937E-2</v>
      </c>
      <c r="AW235" s="18" cm="1">
        <f t="array" ref="AW235">(1+Q235)*(1+INDEX(fx_rets,$AG235,INDEX(fx_ix,1,AW$3)))-1</f>
        <v>2.5149623601432136E-2</v>
      </c>
      <c r="AX235" s="18" cm="1">
        <f t="array" ref="AX235">(1+R235)*(1+INDEX(fx_rets,$AG235,INDEX(fx_ix,1,AX$3)))-1</f>
        <v>-3.8947379604151955E-2</v>
      </c>
      <c r="AY235" s="18" cm="1">
        <f t="array" ref="AY235">(1+S235)*(1+INDEX(fx_rets,$AG235,INDEX(fx_ix,1,AY$3)))-1</f>
        <v>-6.4075682886302165E-2</v>
      </c>
      <c r="AZ235" s="18" cm="1">
        <f t="array" ref="AZ235">(1+T235)*(1+INDEX(fx_rets,$AG235,INDEX(fx_ix,1,AZ$3)))-1</f>
        <v>-6.858924144405798E-2</v>
      </c>
      <c r="BA235" s="18" cm="1">
        <f t="array" ref="BA235">(1+U235)*(1+INDEX(fx_rets,$AG235,INDEX(fx_ix,1,BA$3)))-1</f>
        <v>-2.1877928603530883E-2</v>
      </c>
      <c r="BB235" s="18" cm="1">
        <f t="array" ref="BB235">(1+V235)*(1+INDEX(fx_rets,$AG235,INDEX(fx_ix,1,BB$3)))-1</f>
        <v>1.3164166666665977E-3</v>
      </c>
      <c r="BC235" s="18" cm="1">
        <f t="array" ref="BC235">(1+W235)*(1+INDEX(fx_rets,$AG235,INDEX(fx_ix,1,BC$3)))-1</f>
        <v>-1.8124101226582146E-2</v>
      </c>
      <c r="BD235" s="18" cm="1">
        <f t="array" ref="BD235">(1+X235)*(1+INDEX(fx_rets,$AG235,INDEX(fx_ix,1,BD$3)))-1</f>
        <v>-2.9366607379304077E-2</v>
      </c>
      <c r="BE235" s="18" cm="1">
        <f t="array" ref="BE235">(1+Y235)*(1+INDEX(fx_rets,$AG235,INDEX(fx_ix,1,BE$3)))-1</f>
        <v>2.3655176557821234E-2</v>
      </c>
      <c r="BF235" s="19">
        <v>230</v>
      </c>
      <c r="BG235" s="18">
        <f t="shared" si="111"/>
        <v>1.3164166666665977E-3</v>
      </c>
      <c r="BH235" s="18">
        <f t="shared" si="112"/>
        <v>-1.8021862230251262E-2</v>
      </c>
      <c r="BI235" s="18">
        <f t="shared" si="113"/>
        <v>-2.9340944015018966E-2</v>
      </c>
      <c r="BJ235" s="18">
        <f t="shared" si="114"/>
        <v>2.3744816728819007E-2</v>
      </c>
      <c r="BK235" s="18">
        <f t="shared" si="115"/>
        <v>6.7543444908668704E-4</v>
      </c>
      <c r="BL235" s="18">
        <f t="shared" si="116"/>
        <v>-1.801032214478393E-2</v>
      </c>
      <c r="BM235" s="18">
        <f t="shared" si="117"/>
        <v>-2.9506897555878209E-2</v>
      </c>
      <c r="BN235" s="18">
        <f t="shared" si="118"/>
        <v>2.3826104672177939E-2</v>
      </c>
      <c r="BO235" s="18">
        <f t="shared" si="119"/>
        <v>-3.7977924686860565E-4</v>
      </c>
      <c r="BP235" s="18">
        <f t="shared" si="120"/>
        <v>-1.7010933797228955E-2</v>
      </c>
      <c r="BQ235" s="18">
        <f t="shared" si="121"/>
        <v>-2.978434733730051E-2</v>
      </c>
      <c r="BR235" s="18">
        <f t="shared" si="122"/>
        <v>2.4319001300436849E-2</v>
      </c>
      <c r="BS235" s="18">
        <f t="shared" si="123"/>
        <v>-2.5042167267157467E-3</v>
      </c>
      <c r="BT235" s="18">
        <f t="shared" si="124"/>
        <v>-1.4777108064299549E-2</v>
      </c>
      <c r="BU235" s="18">
        <f t="shared" si="125"/>
        <v>-2.9873847823716937E-2</v>
      </c>
      <c r="BV235" s="18">
        <f t="shared" si="126"/>
        <v>2.5149623601432136E-2</v>
      </c>
      <c r="BW235" s="18">
        <f t="shared" si="127"/>
        <v>-3.8947379604151955E-2</v>
      </c>
      <c r="BX235" s="18">
        <f t="shared" si="128"/>
        <v>-6.4075682886302165E-2</v>
      </c>
      <c r="BY235" s="18">
        <f t="shared" si="129"/>
        <v>-6.858924144405798E-2</v>
      </c>
      <c r="BZ235" s="18">
        <f t="shared" si="130"/>
        <v>-2.1877928603530883E-2</v>
      </c>
      <c r="CA235" s="18">
        <f t="shared" si="131"/>
        <v>1.3164166666665977E-3</v>
      </c>
      <c r="CB235" s="18">
        <f t="shared" si="132"/>
        <v>-1.8124101226582146E-2</v>
      </c>
      <c r="CC235" s="18">
        <f t="shared" si="133"/>
        <v>-2.9366607379304077E-2</v>
      </c>
      <c r="CD235" s="18">
        <f t="shared" si="134"/>
        <v>2.3655176557821234E-2</v>
      </c>
      <c r="CE235" s="19">
        <v>230</v>
      </c>
      <c r="CF235" s="18">
        <f t="shared" si="137"/>
        <v>-3.7977924686860565E-4</v>
      </c>
      <c r="CG235" s="18">
        <f t="shared" si="137"/>
        <v>-3.7977924686860565E-4</v>
      </c>
      <c r="CH235" s="18">
        <f t="shared" si="137"/>
        <v>-3.7977924686860565E-4</v>
      </c>
      <c r="CI235" s="18">
        <f t="shared" si="137"/>
        <v>0</v>
      </c>
      <c r="CJ235" s="18">
        <f t="shared" si="137"/>
        <v>0</v>
      </c>
      <c r="CK235" s="24">
        <f t="shared" si="137"/>
        <v>-3.7977924686860565E-4</v>
      </c>
      <c r="CL235" s="24">
        <f t="shared" si="137"/>
        <v>0</v>
      </c>
    </row>
    <row r="236" spans="1:90" x14ac:dyDescent="0.2">
      <c r="A236" s="19">
        <v>231</v>
      </c>
      <c r="B236" s="16" cm="1">
        <f t="array" ref="B236">INDEX(asset_mu,1,B$3)+INDEX(asset_rets_norm,$A236,B$3)</f>
        <v>1.3917249999999843E-3</v>
      </c>
      <c r="C236" s="16" cm="1">
        <f t="array" ref="C236">INDEX(asset_mu,1,C$3)+INDEX(asset_rets_norm,$A236,C$3)</f>
        <v>-3.0833333333339218E-4</v>
      </c>
      <c r="D236" s="16" cm="1">
        <f t="array" ref="D236">INDEX(asset_mu,1,D$3)+INDEX(asset_rets_norm,$A236,D$3)</f>
        <v>4.1385833333331301E-4</v>
      </c>
      <c r="E236" s="16" cm="1">
        <f t="array" ref="E236">INDEX(asset_mu,1,E$3)+INDEX(asset_rets_norm,$A236,E$3)</f>
        <v>-6.6941666666683007E-5</v>
      </c>
      <c r="F236" s="16" cm="1">
        <f t="array" ref="F236">INDEX(asset_mu,1,F$3)+INDEX(asset_rets_norm,$A236,F$3)</f>
        <v>1.5138804516571902E-3</v>
      </c>
      <c r="G236" s="16" cm="1">
        <f t="array" ref="G236">INDEX(asset_mu,1,G$3)+INDEX(asset_rets_norm,$A236,G$3)</f>
        <v>-6.2689742126793456E-4</v>
      </c>
      <c r="H236" s="16" cm="1">
        <f t="array" ref="H236">INDEX(asset_mu,1,H$3)+INDEX(asset_rets_norm,$A236,H$3)</f>
        <v>-3.7028465632957578E-4</v>
      </c>
      <c r="I236" s="16" cm="1">
        <f t="array" ref="I236">INDEX(asset_mu,1,I$3)+INDEX(asset_rets_norm,$A236,I$3)</f>
        <v>-2.6121280136223702E-4</v>
      </c>
      <c r="J236" s="16" cm="1">
        <f t="array" ref="J236">INDEX(asset_mu,1,J$3)+INDEX(asset_rets_norm,$A236,J$3)</f>
        <v>1.9606461106830507E-3</v>
      </c>
      <c r="K236" s="16" cm="1">
        <f t="array" ref="K236">INDEX(asset_mu,1,K$3)+INDEX(asset_rets_norm,$A236,K$3)</f>
        <v>2.7145747988764602E-4</v>
      </c>
      <c r="L236" s="16" cm="1">
        <f t="array" ref="L236">INDEX(asset_mu,1,L$3)+INDEX(asset_rets_norm,$A236,L$3)</f>
        <v>-1.2207583169810852E-4</v>
      </c>
      <c r="M236" s="16" cm="1">
        <f t="array" ref="M236">INDEX(asset_mu,1,M$3)+INDEX(asset_rets_norm,$A236,M$3)</f>
        <v>-4.0101384525993169E-4</v>
      </c>
      <c r="N236" s="16" cm="1">
        <f t="array" ref="N236">INDEX(asset_mu,1,N$3)+INDEX(asset_rets_norm,$A236,N$3)</f>
        <v>4.9805151504124833E-3</v>
      </c>
      <c r="O236" s="16" cm="1">
        <f t="array" ref="O236">INDEX(asset_mu,1,O$3)+INDEX(asset_rets_norm,$A236,O$3)</f>
        <v>3.9149652704692775E-3</v>
      </c>
      <c r="P236" s="16" cm="1">
        <f t="array" ref="P236">INDEX(asset_mu,1,P$3)+INDEX(asset_rets_norm,$A236,P$3)</f>
        <v>1.4268851712972096E-3</v>
      </c>
      <c r="Q236" s="16" cm="1">
        <f t="array" ref="Q236">INDEX(asset_mu,1,Q$3)+INDEX(asset_rets_norm,$A236,Q$3)</f>
        <v>-3.8984248047882258E-4</v>
      </c>
      <c r="R236" s="16" cm="1">
        <f t="array" ref="R236">INDEX(asset_mu,1,R$3)+INDEX(asset_rets_norm,$A236,R$3)</f>
        <v>-2.6884513768364385E-2</v>
      </c>
      <c r="S236" s="16" cm="1">
        <f t="array" ref="S236">INDEX(asset_mu,1,S$3)+INDEX(asset_rets_norm,$A236,S$3)</f>
        <v>-2.2524251517900707E-2</v>
      </c>
      <c r="T236" s="16" cm="1">
        <f t="array" ref="T236">INDEX(asset_mu,1,T$3)+INDEX(asset_rets_norm,$A236,T$3)</f>
        <v>-2.4239792807156112E-2</v>
      </c>
      <c r="U236" s="16" cm="1">
        <f t="array" ref="U236">INDEX(asset_mu,1,U$3)+INDEX(asset_rets_norm,$A236,U$3)</f>
        <v>-2.7820070834828854E-2</v>
      </c>
      <c r="V236" s="16" cm="1">
        <f t="array" ref="V236">INDEX(asset_mu,1,V$3)+INDEX(asset_rets_norm,$A236,V$3)</f>
        <v>1.3917249999999843E-3</v>
      </c>
      <c r="W236" s="16" cm="1">
        <f t="array" ref="W236">INDEX(asset_mu,1,W$3)+INDEX(asset_rets_norm,$A236,W$3)</f>
        <v>-6.6525000000000807E-4</v>
      </c>
      <c r="X236" s="16" cm="1">
        <f t="array" ref="X236">INDEX(asset_mu,1,X$3)+INDEX(asset_rets_norm,$A236,X$3)</f>
        <v>3.9816666666660813E-4</v>
      </c>
      <c r="Y236" s="16" cm="1">
        <f t="array" ref="Y236">INDEX(asset_mu,1,Y$3)+INDEX(asset_rets_norm,$A236,Y$3)</f>
        <v>-5.352499999998941E-4</v>
      </c>
      <c r="Z236" s="19">
        <v>231</v>
      </c>
      <c r="AA236" s="16" cm="1">
        <f t="array" ref="AA236">INDEX(fx_mu,1,AA$3)+INDEX(fx_rets_norm,$A236,AA$3)</f>
        <v>0</v>
      </c>
      <c r="AB236" s="16" cm="1">
        <f t="array" ref="AB236">INDEX(fx_mu,1,AB$3)+INDEX(fx_rets_norm,$A236,AB$3)</f>
        <v>1.0683168094040608E-2</v>
      </c>
      <c r="AC236" s="16" cm="1">
        <f t="array" ref="AC236">INDEX(fx_mu,1,AC$3)+INDEX(fx_rets_norm,$A236,AC$3)</f>
        <v>1.958766472232077E-2</v>
      </c>
      <c r="AD236" s="16" cm="1">
        <f t="array" ref="AD236">INDEX(fx_mu,1,AD$3)+INDEX(fx_rets_norm,$A236,AD$3)</f>
        <v>4.0119136424389377E-3</v>
      </c>
      <c r="AE236" s="19">
        <v>231</v>
      </c>
      <c r="AF236" s="16">
        <f t="shared" si="110"/>
        <v>0</v>
      </c>
      <c r="AG236" s="19">
        <v>231</v>
      </c>
      <c r="AH236" s="18" cm="1">
        <f t="array" ref="AH236">(1+B236)*(1+INDEX(fx_rets,$AG236,INDEX(fx_ix,1,AH$3)))-1</f>
        <v>1.3917249999999548E-3</v>
      </c>
      <c r="AI236" s="18" cm="1">
        <f t="array" ref="AI236">(1+C236)*(1+INDEX(fx_rets,$AG236,INDEX(fx_ix,1,AI$3)))-1</f>
        <v>1.0371540783878253E-2</v>
      </c>
      <c r="AJ236" s="18" cm="1">
        <f t="array" ref="AJ236">(1+D236)*(1+INDEX(fx_rets,$AG236,INDEX(fx_ix,1,AJ$3)))-1</f>
        <v>2.0009629573929821E-2</v>
      </c>
      <c r="AK236" s="18" cm="1">
        <f t="array" ref="AK236">(1+E236)*(1+INDEX(fx_rets,$AG236,INDEX(fx_ix,1,AK$3)))-1</f>
        <v>3.944703411586703E-3</v>
      </c>
      <c r="AL236" s="18" cm="1">
        <f t="array" ref="AL236">(1+F236)*(1+INDEX(fx_rets,$AG236,INDEX(fx_ix,1,AL$3)))-1</f>
        <v>1.5138804516572346E-3</v>
      </c>
      <c r="AM236" s="18" cm="1">
        <f t="array" ref="AM236">(1+G236)*(1+INDEX(fx_rets,$AG236,INDEX(fx_ix,1,AM$3)))-1</f>
        <v>1.0049573422243663E-2</v>
      </c>
      <c r="AN236" s="18" cm="1">
        <f t="array" ref="AN236">(1+H236)*(1+INDEX(fx_rets,$AG236,INDEX(fx_ix,1,AN$3)))-1</f>
        <v>1.9210127054291259E-2</v>
      </c>
      <c r="AO236" s="18" cm="1">
        <f t="array" ref="AO236">(1+I236)*(1+INDEX(fx_rets,$AG236,INDEX(fx_ix,1,AO$3)))-1</f>
        <v>3.7496528778753202E-3</v>
      </c>
      <c r="AP236" s="18" cm="1">
        <f t="array" ref="AP236">(1+J236)*(1+INDEX(fx_rets,$AG236,INDEX(fx_ix,1,AP$3)))-1</f>
        <v>1.9606461106831397E-3</v>
      </c>
      <c r="AQ236" s="18" cm="1">
        <f t="array" ref="AQ236">(1+K236)*(1+INDEX(fx_rets,$AG236,INDEX(fx_ix,1,AQ$3)))-1</f>
        <v>1.0957525599816442E-2</v>
      </c>
      <c r="AR236" s="18" cm="1">
        <f t="array" ref="AR236">(1+L236)*(1+INDEX(fx_rets,$AG236,INDEX(fx_ix,1,AR$3)))-1</f>
        <v>1.9463197710160696E-2</v>
      </c>
      <c r="AS236" s="18" cm="1">
        <f t="array" ref="AS236">(1+M236)*(1+INDEX(fx_rets,$AG236,INDEX(fx_ix,1,AS$3)))-1</f>
        <v>3.6092909642624349E-3</v>
      </c>
      <c r="AT236" s="18" cm="1">
        <f t="array" ref="AT236">(1+N236)*(1+INDEX(fx_rets,$AG236,INDEX(fx_ix,1,AT$3)))-1</f>
        <v>4.9805151504125345E-3</v>
      </c>
      <c r="AU236" s="18" cm="1">
        <f t="array" ref="AU236">(1+O236)*(1+INDEX(fx_rets,$AG236,INDEX(fx_ix,1,AU$3)))-1</f>
        <v>1.4639957596576769E-2</v>
      </c>
      <c r="AV236" s="18" cm="1">
        <f t="array" ref="AV236">(1+P236)*(1+INDEX(fx_rets,$AG236,INDEX(fx_ix,1,AV$3)))-1</f>
        <v>2.1042499241950674E-2</v>
      </c>
      <c r="AW236" s="18" cm="1">
        <f t="array" ref="AW236">(1+Q236)*(1+INDEX(fx_rets,$AG236,INDEX(fx_ix,1,AW$3)))-1</f>
        <v>3.6205071475943207E-3</v>
      </c>
      <c r="AX236" s="18" cm="1">
        <f t="array" ref="AX236">(1+R236)*(1+INDEX(fx_rets,$AG236,INDEX(fx_ix,1,AX$3)))-1</f>
        <v>-2.6884513768364426E-2</v>
      </c>
      <c r="AY236" s="18" cm="1">
        <f t="array" ref="AY236">(1+S236)*(1+INDEX(fx_rets,$AG236,INDEX(fx_ix,1,AY$3)))-1</f>
        <v>-1.2081713789018234E-2</v>
      </c>
      <c r="AZ236" s="18" cm="1">
        <f t="array" ref="AZ236">(1+T236)*(1+INDEX(fx_rets,$AG236,INDEX(fx_ix,1,AZ$3)))-1</f>
        <v>-5.1269290192804684E-3</v>
      </c>
      <c r="BA236" s="18" cm="1">
        <f t="array" ref="BA236">(1+U236)*(1+INDEX(fx_rets,$AG236,INDEX(fx_ix,1,BA$3)))-1</f>
        <v>-2.3919768914105743E-2</v>
      </c>
      <c r="BB236" s="18" cm="1">
        <f t="array" ref="BB236">(1+V236)*(1+INDEX(fx_rets,$AG236,INDEX(fx_ix,1,BB$3)))-1</f>
        <v>1.3917249999999548E-3</v>
      </c>
      <c r="BC236" s="18" cm="1">
        <f t="array" ref="BC236">(1+W236)*(1+INDEX(fx_rets,$AG236,INDEX(fx_ix,1,BC$3)))-1</f>
        <v>1.0010811116466067E-2</v>
      </c>
      <c r="BD236" s="18" cm="1">
        <f t="array" ref="BD236">(1+X236)*(1+INDEX(fx_rets,$AG236,INDEX(fx_ix,1,BD$3)))-1</f>
        <v>1.9993630544157703E-2</v>
      </c>
      <c r="BE236" s="18" cm="1">
        <f t="array" ref="BE236">(1+Y236)*(1+INDEX(fx_rets,$AG236,INDEX(fx_ix,1,BE$3)))-1</f>
        <v>3.4745162656619755E-3</v>
      </c>
      <c r="BF236" s="19">
        <v>231</v>
      </c>
      <c r="BG236" s="18">
        <f t="shared" si="111"/>
        <v>1.3917249999999548E-3</v>
      </c>
      <c r="BH236" s="18">
        <f t="shared" si="112"/>
        <v>1.0371540783878253E-2</v>
      </c>
      <c r="BI236" s="18">
        <f t="shared" si="113"/>
        <v>2.0009629573929821E-2</v>
      </c>
      <c r="BJ236" s="18">
        <f t="shared" si="114"/>
        <v>3.944703411586703E-3</v>
      </c>
      <c r="BK236" s="18">
        <f t="shared" si="115"/>
        <v>1.5138804516572346E-3</v>
      </c>
      <c r="BL236" s="18">
        <f t="shared" si="116"/>
        <v>1.0049573422243663E-2</v>
      </c>
      <c r="BM236" s="18">
        <f t="shared" si="117"/>
        <v>1.9210127054291259E-2</v>
      </c>
      <c r="BN236" s="18">
        <f t="shared" si="118"/>
        <v>3.7496528778753202E-3</v>
      </c>
      <c r="BO236" s="18">
        <f t="shared" si="119"/>
        <v>1.9606461106831397E-3</v>
      </c>
      <c r="BP236" s="18">
        <f t="shared" si="120"/>
        <v>1.0957525599816442E-2</v>
      </c>
      <c r="BQ236" s="18">
        <f t="shared" si="121"/>
        <v>1.9463197710160696E-2</v>
      </c>
      <c r="BR236" s="18">
        <f t="shared" si="122"/>
        <v>3.6092909642624349E-3</v>
      </c>
      <c r="BS236" s="18">
        <f t="shared" si="123"/>
        <v>4.9805151504125345E-3</v>
      </c>
      <c r="BT236" s="18">
        <f t="shared" si="124"/>
        <v>1.4639957596576769E-2</v>
      </c>
      <c r="BU236" s="18">
        <f t="shared" si="125"/>
        <v>2.1042499241950674E-2</v>
      </c>
      <c r="BV236" s="18">
        <f t="shared" si="126"/>
        <v>3.6205071475943207E-3</v>
      </c>
      <c r="BW236" s="18">
        <f t="shared" si="127"/>
        <v>-2.6884513768364426E-2</v>
      </c>
      <c r="BX236" s="18">
        <f t="shared" si="128"/>
        <v>-1.2081713789018234E-2</v>
      </c>
      <c r="BY236" s="18">
        <f t="shared" si="129"/>
        <v>-5.1269290192804684E-3</v>
      </c>
      <c r="BZ236" s="18">
        <f t="shared" si="130"/>
        <v>-2.3919768914105743E-2</v>
      </c>
      <c r="CA236" s="18">
        <f t="shared" si="131"/>
        <v>1.3917249999999548E-3</v>
      </c>
      <c r="CB236" s="18">
        <f t="shared" si="132"/>
        <v>1.0010811116466067E-2</v>
      </c>
      <c r="CC236" s="18">
        <f t="shared" si="133"/>
        <v>1.9993630544157703E-2</v>
      </c>
      <c r="CD236" s="18">
        <f t="shared" si="134"/>
        <v>3.4745162656619755E-3</v>
      </c>
      <c r="CE236" s="19">
        <v>231</v>
      </c>
      <c r="CF236" s="18">
        <f t="shared" ref="CF236:CL245" si="138">SUMPRODUCT(INDEX(port_wts,CF$3,),$BG236:$CD236)</f>
        <v>1.9606461106831397E-3</v>
      </c>
      <c r="CG236" s="18">
        <f t="shared" si="138"/>
        <v>1.9606461106831397E-3</v>
      </c>
      <c r="CH236" s="18">
        <f t="shared" si="138"/>
        <v>1.9606461106831397E-3</v>
      </c>
      <c r="CI236" s="18">
        <f t="shared" si="138"/>
        <v>0</v>
      </c>
      <c r="CJ236" s="18">
        <f t="shared" si="138"/>
        <v>0</v>
      </c>
      <c r="CK236" s="24">
        <f t="shared" si="138"/>
        <v>1.9606461106831397E-3</v>
      </c>
      <c r="CL236" s="24">
        <f t="shared" si="138"/>
        <v>0</v>
      </c>
    </row>
    <row r="237" spans="1:90" x14ac:dyDescent="0.2">
      <c r="A237" s="19">
        <v>232</v>
      </c>
      <c r="B237" s="16" cm="1">
        <f t="array" ref="B237">INDEX(asset_mu,1,B$3)+INDEX(asset_rets_norm,$A237,B$3)</f>
        <v>1.5692749999999844E-3</v>
      </c>
      <c r="C237" s="16" cm="1">
        <f t="array" ref="C237">INDEX(asset_mu,1,C$3)+INDEX(asset_rets_norm,$A237,C$3)</f>
        <v>-3.1000000000005893E-4</v>
      </c>
      <c r="D237" s="16" cm="1">
        <f t="array" ref="D237">INDEX(asset_mu,1,D$3)+INDEX(asset_rets_norm,$A237,D$3)</f>
        <v>4.260416666666462E-4</v>
      </c>
      <c r="E237" s="16" cm="1">
        <f t="array" ref="E237">INDEX(asset_mu,1,E$3)+INDEX(asset_rets_norm,$A237,E$3)</f>
        <v>-3.4608333333349683E-5</v>
      </c>
      <c r="F237" s="16" cm="1">
        <f t="array" ref="F237">INDEX(asset_mu,1,F$3)+INDEX(asset_rets_norm,$A237,F$3)</f>
        <v>1.2083108680582377E-3</v>
      </c>
      <c r="G237" s="16" cm="1">
        <f t="array" ref="G237">INDEX(asset_mu,1,G$3)+INDEX(asset_rets_norm,$A237,G$3)</f>
        <v>-6.8367634620809413E-4</v>
      </c>
      <c r="H237" s="16" cm="1">
        <f t="array" ref="H237">INDEX(asset_mu,1,H$3)+INDEX(asset_rets_norm,$A237,H$3)</f>
        <v>9.2605454461261124E-4</v>
      </c>
      <c r="I237" s="16" cm="1">
        <f t="array" ref="I237">INDEX(asset_mu,1,I$3)+INDEX(asset_rets_norm,$A237,I$3)</f>
        <v>-2.9031227924275293E-5</v>
      </c>
      <c r="J237" s="16" cm="1">
        <f t="array" ref="J237">INDEX(asset_mu,1,J$3)+INDEX(asset_rets_norm,$A237,J$3)</f>
        <v>-1.5536089452188096E-3</v>
      </c>
      <c r="K237" s="16" cm="1">
        <f t="array" ref="K237">INDEX(asset_mu,1,K$3)+INDEX(asset_rets_norm,$A237,K$3)</f>
        <v>-9.1283645424723725E-4</v>
      </c>
      <c r="L237" s="16" cm="1">
        <f t="array" ref="L237">INDEX(asset_mu,1,L$3)+INDEX(asset_rets_norm,$A237,L$3)</f>
        <v>1.6972119600686575E-3</v>
      </c>
      <c r="M237" s="16" cm="1">
        <f t="array" ref="M237">INDEX(asset_mu,1,M$3)+INDEX(asset_rets_norm,$A237,M$3)</f>
        <v>-8.7435516306641557E-5</v>
      </c>
      <c r="N237" s="16" cm="1">
        <f t="array" ref="N237">INDEX(asset_mu,1,N$3)+INDEX(asset_rets_norm,$A237,N$3)</f>
        <v>-6.1288710269697365E-3</v>
      </c>
      <c r="O237" s="16" cm="1">
        <f t="array" ref="O237">INDEX(asset_mu,1,O$3)+INDEX(asset_rets_norm,$A237,O$3)</f>
        <v>-1.6892701394546636E-3</v>
      </c>
      <c r="P237" s="16" cm="1">
        <f t="array" ref="P237">INDEX(asset_mu,1,P$3)+INDEX(asset_rets_norm,$A237,P$3)</f>
        <v>1.2733727810651184E-3</v>
      </c>
      <c r="Q237" s="16" cm="1">
        <f t="array" ref="Q237">INDEX(asset_mu,1,Q$3)+INDEX(asset_rets_norm,$A237,Q$3)</f>
        <v>-1.3900794662083176E-4</v>
      </c>
      <c r="R237" s="16" cm="1">
        <f t="array" ref="R237">INDEX(asset_mu,1,R$3)+INDEX(asset_rets_norm,$A237,R$3)</f>
        <v>2.7188010011853061E-3</v>
      </c>
      <c r="S237" s="16" cm="1">
        <f t="array" ref="S237">INDEX(asset_mu,1,S$3)+INDEX(asset_rets_norm,$A237,S$3)</f>
        <v>5.2066041945560096E-2</v>
      </c>
      <c r="T237" s="16" cm="1">
        <f t="array" ref="T237">INDEX(asset_mu,1,T$3)+INDEX(asset_rets_norm,$A237,T$3)</f>
        <v>6.4151200080491952E-2</v>
      </c>
      <c r="U237" s="16" cm="1">
        <f t="array" ref="U237">INDEX(asset_mu,1,U$3)+INDEX(asset_rets_norm,$A237,U$3)</f>
        <v>4.7243209985877048E-2</v>
      </c>
      <c r="V237" s="16" cm="1">
        <f t="array" ref="V237">INDEX(asset_mu,1,V$3)+INDEX(asset_rets_norm,$A237,V$3)</f>
        <v>1.5692749999999844E-3</v>
      </c>
      <c r="W237" s="16" cm="1">
        <f t="array" ref="W237">INDEX(asset_mu,1,W$3)+INDEX(asset_rets_norm,$A237,W$3)</f>
        <v>-2.108333333333413E-4</v>
      </c>
      <c r="X237" s="16" cm="1">
        <f t="array" ref="X237">INDEX(asset_mu,1,X$3)+INDEX(asset_rets_norm,$A237,X$3)</f>
        <v>6.5866666666660823E-4</v>
      </c>
      <c r="Y237" s="16" cm="1">
        <f t="array" ref="Y237">INDEX(asset_mu,1,Y$3)+INDEX(asset_rets_norm,$A237,Y$3)</f>
        <v>1.7083333333439212E-5</v>
      </c>
      <c r="Z237" s="19">
        <v>232</v>
      </c>
      <c r="AA237" s="16" cm="1">
        <f t="array" ref="AA237">INDEX(fx_mu,1,AA$3)+INDEX(fx_rets_norm,$A237,AA$3)</f>
        <v>0</v>
      </c>
      <c r="AB237" s="16" cm="1">
        <f t="array" ref="AB237">INDEX(fx_mu,1,AB$3)+INDEX(fx_rets_norm,$A237,AB$3)</f>
        <v>-1.9968983664287308E-2</v>
      </c>
      <c r="AC237" s="16" cm="1">
        <f t="array" ref="AC237">INDEX(fx_mu,1,AC$3)+INDEX(fx_rets_norm,$A237,AC$3)</f>
        <v>-1.722728519617011E-2</v>
      </c>
      <c r="AD237" s="16" cm="1">
        <f t="array" ref="AD237">INDEX(fx_mu,1,AD$3)+INDEX(fx_rets_norm,$A237,AD$3)</f>
        <v>-2.7737827972818849E-2</v>
      </c>
      <c r="AE237" s="19">
        <v>232</v>
      </c>
      <c r="AF237" s="16">
        <f t="shared" si="110"/>
        <v>0</v>
      </c>
      <c r="AG237" s="19">
        <v>232</v>
      </c>
      <c r="AH237" s="18" cm="1">
        <f t="array" ref="AH237">(1+B237)*(1+INDEX(fx_rets,$AG237,INDEX(fx_ix,1,AH$3)))-1</f>
        <v>1.5692750000000366E-3</v>
      </c>
      <c r="AI237" s="18" cm="1">
        <f t="array" ref="AI237">(1+C237)*(1+INDEX(fx_rets,$AG237,INDEX(fx_ix,1,AI$3)))-1</f>
        <v>-2.0272793279351498E-2</v>
      </c>
      <c r="AJ237" s="18" cm="1">
        <f t="array" ref="AJ237">(1+D237)*(1+INDEX(fx_rets,$AG237,INDEX(fx_ix,1,AJ$3)))-1</f>
        <v>-1.6808583070800687E-2</v>
      </c>
      <c r="AK237" s="18" cm="1">
        <f t="array" ref="AK237">(1+E237)*(1+INDEX(fx_rets,$AG237,INDEX(fx_ix,1,AK$3)))-1</f>
        <v>-2.7771476346155843E-2</v>
      </c>
      <c r="AL237" s="18" cm="1">
        <f t="array" ref="AL237">(1+F237)*(1+INDEX(fx_rets,$AG237,INDEX(fx_ix,1,AL$3)))-1</f>
        <v>1.2083108680582821E-3</v>
      </c>
      <c r="AM237" s="18" cm="1">
        <f t="array" ref="AM237">(1+G237)*(1+INDEX(fx_rets,$AG237,INDEX(fx_ix,1,AM$3)))-1</f>
        <v>-2.0639007688706412E-2</v>
      </c>
      <c r="AN237" s="18" cm="1">
        <f t="array" ref="AN237">(1+H237)*(1+INDEX(fx_rets,$AG237,INDEX(fx_ix,1,AN$3)))-1</f>
        <v>-1.6317184057304757E-2</v>
      </c>
      <c r="AO237" s="18" cm="1">
        <f t="array" ref="AO237">(1+I237)*(1+INDEX(fx_rets,$AG237,INDEX(fx_ix,1,AO$3)))-1</f>
        <v>-2.7766053937537172E-2</v>
      </c>
      <c r="AP237" s="18" cm="1">
        <f t="array" ref="AP237">(1+J237)*(1+INDEX(fx_rets,$AG237,INDEX(fx_ix,1,AP$3)))-1</f>
        <v>-1.5536089452188317E-3</v>
      </c>
      <c r="AQ237" s="18" cm="1">
        <f t="array" ref="AQ237">(1+K237)*(1+INDEX(fx_rets,$AG237,INDEX(fx_ix,1,AQ$3)))-1</f>
        <v>-2.0863591702291573E-2</v>
      </c>
      <c r="AR237" s="18" cm="1">
        <f t="array" ref="AR237">(1+L237)*(1+INDEX(fx_rets,$AG237,INDEX(fx_ix,1,AR$3)))-1</f>
        <v>-1.5559311590575886E-2</v>
      </c>
      <c r="AS237" s="18" cm="1">
        <f t="array" ref="AS237">(1+M237)*(1+INDEX(fx_rets,$AG237,INDEX(fx_ix,1,AS$3)))-1</f>
        <v>-2.7822838217815504E-2</v>
      </c>
      <c r="AT237" s="18" cm="1">
        <f t="array" ref="AT237">(1+N237)*(1+INDEX(fx_rets,$AG237,INDEX(fx_ix,1,AT$3)))-1</f>
        <v>-6.1288710269696844E-3</v>
      </c>
      <c r="AU237" s="18" cm="1">
        <f t="array" ref="AU237">(1+O237)*(1+INDEX(fx_rets,$AG237,INDEX(fx_ix,1,AU$3)))-1</f>
        <v>-2.1624520795922586E-2</v>
      </c>
      <c r="AV237" s="18" cm="1">
        <f t="array" ref="AV237">(1+P237)*(1+INDEX(fx_rets,$AG237,INDEX(fx_ix,1,AV$3)))-1</f>
        <v>-1.5975849171165346E-2</v>
      </c>
      <c r="AW237" s="18" cm="1">
        <f t="array" ref="AW237">(1+Q237)*(1+INDEX(fx_rets,$AG237,INDEX(fx_ix,1,AW$3)))-1</f>
        <v>-2.7872980140929426E-2</v>
      </c>
      <c r="AX237" s="18" cm="1">
        <f t="array" ref="AX237">(1+R237)*(1+INDEX(fx_rets,$AG237,INDEX(fx_ix,1,AX$3)))-1</f>
        <v>2.718801001185378E-3</v>
      </c>
      <c r="AY237" s="18" cm="1">
        <f t="array" ref="AY237">(1+S237)*(1+INDEX(fx_rets,$AG237,INDEX(fx_ix,1,AY$3)))-1</f>
        <v>3.1057352340197797E-2</v>
      </c>
      <c r="AZ237" s="18" cm="1">
        <f t="array" ref="AZ237">(1+T237)*(1+INDEX(fx_rets,$AG237,INDEX(fx_ix,1,AZ$3)))-1</f>
        <v>4.5818763864858614E-2</v>
      </c>
      <c r="BA237" s="18" cm="1">
        <f t="array" ref="BA237">(1+U237)*(1+INDEX(fx_rets,$AG237,INDEX(fx_ix,1,BA$3)))-1</f>
        <v>1.8194957981586102E-2</v>
      </c>
      <c r="BB237" s="18" cm="1">
        <f t="array" ref="BB237">(1+V237)*(1+INDEX(fx_rets,$AG237,INDEX(fx_ix,1,BB$3)))-1</f>
        <v>1.5692750000000366E-3</v>
      </c>
      <c r="BC237" s="18" cm="1">
        <f t="array" ref="BC237">(1+W237)*(1+INDEX(fx_rets,$AG237,INDEX(fx_ix,1,BC$3)))-1</f>
        <v>-2.0175606870231455E-2</v>
      </c>
      <c r="BD237" s="18" cm="1">
        <f t="array" ref="BD237">(1+X237)*(1+INDEX(fx_rets,$AG237,INDEX(fx_ix,1,BD$3)))-1</f>
        <v>-1.6579965568019439E-2</v>
      </c>
      <c r="BE237" s="18" cm="1">
        <f t="array" ref="BE237">(1+Y237)*(1+INDEX(fx_rets,$AG237,INDEX(fx_ix,1,BE$3)))-1</f>
        <v>-2.7721218494046629E-2</v>
      </c>
      <c r="BF237" s="19">
        <v>232</v>
      </c>
      <c r="BG237" s="18">
        <f t="shared" si="111"/>
        <v>1.5692750000000366E-3</v>
      </c>
      <c r="BH237" s="18">
        <f t="shared" si="112"/>
        <v>-2.0272793279351498E-2</v>
      </c>
      <c r="BI237" s="18">
        <f t="shared" si="113"/>
        <v>-1.6808583070800687E-2</v>
      </c>
      <c r="BJ237" s="18">
        <f t="shared" si="114"/>
        <v>-2.7771476346155843E-2</v>
      </c>
      <c r="BK237" s="18">
        <f t="shared" si="115"/>
        <v>1.2083108680582821E-3</v>
      </c>
      <c r="BL237" s="18">
        <f t="shared" si="116"/>
        <v>-2.0639007688706412E-2</v>
      </c>
      <c r="BM237" s="18">
        <f t="shared" si="117"/>
        <v>-1.6317184057304757E-2</v>
      </c>
      <c r="BN237" s="18">
        <f t="shared" si="118"/>
        <v>-2.7766053937537172E-2</v>
      </c>
      <c r="BO237" s="18">
        <f t="shared" si="119"/>
        <v>-1.5536089452188317E-3</v>
      </c>
      <c r="BP237" s="18">
        <f t="shared" si="120"/>
        <v>-2.0863591702291573E-2</v>
      </c>
      <c r="BQ237" s="18">
        <f t="shared" si="121"/>
        <v>-1.5559311590575886E-2</v>
      </c>
      <c r="BR237" s="18">
        <f t="shared" si="122"/>
        <v>-2.7822838217815504E-2</v>
      </c>
      <c r="BS237" s="18">
        <f t="shared" si="123"/>
        <v>-6.1288710269696844E-3</v>
      </c>
      <c r="BT237" s="18">
        <f t="shared" si="124"/>
        <v>-2.1624520795922586E-2</v>
      </c>
      <c r="BU237" s="18">
        <f t="shared" si="125"/>
        <v>-1.5975849171165346E-2</v>
      </c>
      <c r="BV237" s="18">
        <f t="shared" si="126"/>
        <v>-2.7872980140929426E-2</v>
      </c>
      <c r="BW237" s="18">
        <f t="shared" si="127"/>
        <v>2.718801001185378E-3</v>
      </c>
      <c r="BX237" s="18">
        <f t="shared" si="128"/>
        <v>3.1057352340197797E-2</v>
      </c>
      <c r="BY237" s="18">
        <f t="shared" si="129"/>
        <v>4.5818763864858614E-2</v>
      </c>
      <c r="BZ237" s="18">
        <f t="shared" si="130"/>
        <v>1.8194957981586102E-2</v>
      </c>
      <c r="CA237" s="18">
        <f t="shared" si="131"/>
        <v>1.5692750000000366E-3</v>
      </c>
      <c r="CB237" s="18">
        <f t="shared" si="132"/>
        <v>-2.0175606870231455E-2</v>
      </c>
      <c r="CC237" s="18">
        <f t="shared" si="133"/>
        <v>-1.6579965568019439E-2</v>
      </c>
      <c r="CD237" s="18">
        <f t="shared" si="134"/>
        <v>-2.7721218494046629E-2</v>
      </c>
      <c r="CE237" s="19">
        <v>232</v>
      </c>
      <c r="CF237" s="18">
        <f t="shared" si="138"/>
        <v>-1.5536089452188317E-3</v>
      </c>
      <c r="CG237" s="18">
        <f t="shared" si="138"/>
        <v>-1.5536089452188317E-3</v>
      </c>
      <c r="CH237" s="18">
        <f t="shared" si="138"/>
        <v>-1.5536089452188317E-3</v>
      </c>
      <c r="CI237" s="18">
        <f t="shared" si="138"/>
        <v>0</v>
      </c>
      <c r="CJ237" s="18">
        <f t="shared" si="138"/>
        <v>0</v>
      </c>
      <c r="CK237" s="24">
        <f t="shared" si="138"/>
        <v>-1.5536089452188317E-3</v>
      </c>
      <c r="CL237" s="24">
        <f t="shared" si="138"/>
        <v>0</v>
      </c>
    </row>
    <row r="238" spans="1:90" x14ac:dyDescent="0.2">
      <c r="A238" s="19">
        <v>233</v>
      </c>
      <c r="B238" s="16" cm="1">
        <f t="array" ref="B238">INDEX(asset_mu,1,B$3)+INDEX(asset_rets_norm,$A238,B$3)</f>
        <v>1.5910999999999844E-3</v>
      </c>
      <c r="C238" s="16" cm="1">
        <f t="array" ref="C238">INDEX(asset_mu,1,C$3)+INDEX(asset_rets_norm,$A238,C$3)</f>
        <v>-3.0916666666672577E-4</v>
      </c>
      <c r="D238" s="16" cm="1">
        <f t="array" ref="D238">INDEX(asset_mu,1,D$3)+INDEX(asset_rets_norm,$A238,D$3)</f>
        <v>4.2871666666664636E-4</v>
      </c>
      <c r="E238" s="16" cm="1">
        <f t="array" ref="E238">INDEX(asset_mu,1,E$3)+INDEX(asset_rets_norm,$A238,E$3)</f>
        <v>-3.9858333333349675E-5</v>
      </c>
      <c r="F238" s="16" cm="1">
        <f t="array" ref="F238">INDEX(asset_mu,1,F$3)+INDEX(asset_rets_norm,$A238,F$3)</f>
        <v>1.8174911890142642E-3</v>
      </c>
      <c r="G238" s="16" cm="1">
        <f t="array" ref="G238">INDEX(asset_mu,1,G$3)+INDEX(asset_rets_norm,$A238,G$3)</f>
        <v>-5.5013647616404147E-4</v>
      </c>
      <c r="H238" s="16" cm="1">
        <f t="array" ref="H238">INDEX(asset_mu,1,H$3)+INDEX(asset_rets_norm,$A238,H$3)</f>
        <v>1.2490169773789162E-3</v>
      </c>
      <c r="I238" s="16" cm="1">
        <f t="array" ref="I238">INDEX(asset_mu,1,I$3)+INDEX(asset_rets_norm,$A238,I$3)</f>
        <v>-1.6451506764489346E-4</v>
      </c>
      <c r="J238" s="16" cm="1">
        <f t="array" ref="J238">INDEX(asset_mu,1,J$3)+INDEX(asset_rets_norm,$A238,J$3)</f>
        <v>3.622422589619445E-3</v>
      </c>
      <c r="K238" s="16" cm="1">
        <f t="array" ref="K238">INDEX(asset_mu,1,K$3)+INDEX(asset_rets_norm,$A238,K$3)</f>
        <v>1.7916721541770678E-3</v>
      </c>
      <c r="L238" s="16" cm="1">
        <f t="array" ref="L238">INDEX(asset_mu,1,L$3)+INDEX(asset_rets_norm,$A238,L$3)</f>
        <v>3.7799048101996202E-3</v>
      </c>
      <c r="M238" s="16" cm="1">
        <f t="array" ref="M238">INDEX(asset_mu,1,M$3)+INDEX(asset_rets_norm,$A238,M$3)</f>
        <v>9.258687735346486E-5</v>
      </c>
      <c r="N238" s="16" cm="1">
        <f t="array" ref="N238">INDEX(asset_mu,1,N$3)+INDEX(asset_rets_norm,$A238,N$3)</f>
        <v>6.4981682688433672E-3</v>
      </c>
      <c r="O238" s="16" cm="1">
        <f t="array" ref="O238">INDEX(asset_mu,1,O$3)+INDEX(asset_rets_norm,$A238,O$3)</f>
        <v>7.9866069821305785E-3</v>
      </c>
      <c r="P238" s="16" cm="1">
        <f t="array" ref="P238">INDEX(asset_mu,1,P$3)+INDEX(asset_rets_norm,$A238,P$3)</f>
        <v>7.0868338068920348E-3</v>
      </c>
      <c r="Q238" s="16" cm="1">
        <f t="array" ref="Q238">INDEX(asset_mu,1,Q$3)+INDEX(asset_rets_norm,$A238,Q$3)</f>
        <v>3.9004873678280744E-4</v>
      </c>
      <c r="R238" s="16" cm="1">
        <f t="array" ref="R238">INDEX(asset_mu,1,R$3)+INDEX(asset_rets_norm,$A238,R$3)</f>
        <v>2.1608353316591316E-2</v>
      </c>
      <c r="S238" s="16" cm="1">
        <f t="array" ref="S238">INDEX(asset_mu,1,S$3)+INDEX(asset_rets_norm,$A238,S$3)</f>
        <v>-3.6722540802823098E-2</v>
      </c>
      <c r="T238" s="16" cm="1">
        <f t="array" ref="T238">INDEX(asset_mu,1,T$3)+INDEX(asset_rets_norm,$A238,T$3)</f>
        <v>2.2492109783867887E-2</v>
      </c>
      <c r="U238" s="16" cm="1">
        <f t="array" ref="U238">INDEX(asset_mu,1,U$3)+INDEX(asset_rets_norm,$A238,U$3)</f>
        <v>-1.1841353897810498E-2</v>
      </c>
      <c r="V238" s="16" cm="1">
        <f t="array" ref="V238">INDEX(asset_mu,1,V$3)+INDEX(asset_rets_norm,$A238,V$3)</f>
        <v>1.5910999999999844E-3</v>
      </c>
      <c r="W238" s="16" cm="1">
        <f t="array" ref="W238">INDEX(asset_mu,1,W$3)+INDEX(asset_rets_norm,$A238,W$3)</f>
        <v>-1.7316666666667476E-4</v>
      </c>
      <c r="X238" s="16" cm="1">
        <f t="array" ref="X238">INDEX(asset_mu,1,X$3)+INDEX(asset_rets_norm,$A238,X$3)</f>
        <v>6.5716666666660803E-4</v>
      </c>
      <c r="Y238" s="16" cm="1">
        <f t="array" ref="Y238">INDEX(asset_mu,1,Y$3)+INDEX(asset_rets_norm,$A238,Y$3)</f>
        <v>7.7583333333439212E-5</v>
      </c>
      <c r="Z238" s="19">
        <v>233</v>
      </c>
      <c r="AA238" s="16" cm="1">
        <f t="array" ref="AA238">INDEX(fx_mu,1,AA$3)+INDEX(fx_rets_norm,$A238,AA$3)</f>
        <v>0</v>
      </c>
      <c r="AB238" s="16" cm="1">
        <f t="array" ref="AB238">INDEX(fx_mu,1,AB$3)+INDEX(fx_rets_norm,$A238,AB$3)</f>
        <v>-3.2074583518726572E-2</v>
      </c>
      <c r="AC238" s="16" cm="1">
        <f t="array" ref="AC238">INDEX(fx_mu,1,AC$3)+INDEX(fx_rets_norm,$A238,AC$3)</f>
        <v>-3.3233653416998458E-2</v>
      </c>
      <c r="AD238" s="16" cm="1">
        <f t="array" ref="AD238">INDEX(fx_mu,1,AD$3)+INDEX(fx_rets_norm,$A238,AD$3)</f>
        <v>5.0268037936535247E-3</v>
      </c>
      <c r="AE238" s="19">
        <v>233</v>
      </c>
      <c r="AF238" s="16">
        <f t="shared" si="110"/>
        <v>0</v>
      </c>
      <c r="AG238" s="19">
        <v>233</v>
      </c>
      <c r="AH238" s="18" cm="1">
        <f t="array" ref="AH238">(1+B238)*(1+INDEX(fx_rets,$AG238,INDEX(fx_ix,1,AH$3)))-1</f>
        <v>1.5910999999999564E-3</v>
      </c>
      <c r="AI238" s="18" cm="1">
        <f t="array" ref="AI238">(1+C238)*(1+INDEX(fx_rets,$AG238,INDEX(fx_ix,1,AI$3)))-1</f>
        <v>-3.2373833793322149E-2</v>
      </c>
      <c r="AJ238" s="18" cm="1">
        <f t="array" ref="AJ238">(1+D238)*(1+INDEX(fx_rets,$AG238,INDEX(fx_ix,1,AJ$3)))-1</f>
        <v>-3.2819184571445947E-2</v>
      </c>
      <c r="AK238" s="18" cm="1">
        <f t="array" ref="AK238">(1+E238)*(1+INDEX(fx_rets,$AG238,INDEX(fx_ix,1,AK$3)))-1</f>
        <v>4.9867451002991725E-3</v>
      </c>
      <c r="AL238" s="18" cm="1">
        <f t="array" ref="AL238">(1+F238)*(1+INDEX(fx_rets,$AG238,INDEX(fx_ix,1,AL$3)))-1</f>
        <v>1.8174911890143086E-3</v>
      </c>
      <c r="AM238" s="18" cm="1">
        <f t="array" ref="AM238">(1+G238)*(1+INDEX(fx_rets,$AG238,INDEX(fx_ix,1,AM$3)))-1</f>
        <v>-3.2607074596539221E-2</v>
      </c>
      <c r="AN238" s="18" cm="1">
        <f t="array" ref="AN238">(1+H238)*(1+INDEX(fx_rets,$AG238,INDEX(fx_ix,1,AN$3)))-1</f>
        <v>-3.2026145836957731E-2</v>
      </c>
      <c r="AO238" s="18" cm="1">
        <f t="array" ref="AO238">(1+I238)*(1+INDEX(fx_rets,$AG238,INDEX(fx_ix,1,AO$3)))-1</f>
        <v>4.8614617410425165E-3</v>
      </c>
      <c r="AP238" s="18" cm="1">
        <f t="array" ref="AP238">(1+J238)*(1+INDEX(fx_rets,$AG238,INDEX(fx_ix,1,AP$3)))-1</f>
        <v>3.6224225896195339E-3</v>
      </c>
      <c r="AQ238" s="18" cm="1">
        <f t="array" ref="AQ238">(1+K238)*(1+INDEX(fx_rets,$AG238,INDEX(fx_ix,1,AQ$3)))-1</f>
        <v>-3.0340378502696885E-2</v>
      </c>
      <c r="AR238" s="18" cm="1">
        <f t="array" ref="AR238">(1+L238)*(1+INDEX(fx_rets,$AG238,INDEX(fx_ix,1,AR$3)))-1</f>
        <v>-2.9579368653210203E-2</v>
      </c>
      <c r="AS238" s="18" cm="1">
        <f t="array" ref="AS238">(1+M238)*(1+INDEX(fx_rets,$AG238,INDEX(fx_ix,1,AS$3)))-1</f>
        <v>5.1198560870733267E-3</v>
      </c>
      <c r="AT238" s="18" cm="1">
        <f t="array" ref="AT238">(1+N238)*(1+INDEX(fx_rets,$AG238,INDEX(fx_ix,1,AT$3)))-1</f>
        <v>6.4981682688434184E-3</v>
      </c>
      <c r="AU238" s="18" cm="1">
        <f t="array" ref="AU238">(1+O238)*(1+INDEX(fx_rets,$AG238,INDEX(fx_ix,1,AU$3)))-1</f>
        <v>-2.4344143629275616E-2</v>
      </c>
      <c r="AV238" s="18" cm="1">
        <f t="array" ref="AV238">(1+P238)*(1+INDEX(fx_rets,$AG238,INDEX(fx_ix,1,AV$3)))-1</f>
        <v>-2.6382340988668429E-2</v>
      </c>
      <c r="AW238" s="18" cm="1">
        <f t="array" ref="AW238">(1+Q238)*(1+INDEX(fx_rets,$AG238,INDEX(fx_ix,1,AW$3)))-1</f>
        <v>5.4188132289061386E-3</v>
      </c>
      <c r="AX238" s="18" cm="1">
        <f t="array" ref="AX238">(1+R238)*(1+INDEX(fx_rets,$AG238,INDEX(fx_ix,1,AX$3)))-1</f>
        <v>2.1608353316591389E-2</v>
      </c>
      <c r="AY238" s="18" cm="1">
        <f t="array" ref="AY238">(1+S238)*(1+INDEX(fx_rets,$AG238,INDEX(fx_ix,1,AY$3)))-1</f>
        <v>-6.7619264119549771E-2</v>
      </c>
      <c r="AZ238" s="18" cm="1">
        <f t="array" ref="AZ238">(1+T238)*(1+INDEX(fx_rets,$AG238,INDEX(fx_ix,1,AZ$3)))-1</f>
        <v>-1.1489038614304614E-2</v>
      </c>
      <c r="BA238" s="18" cm="1">
        <f t="array" ref="BA238">(1+U238)*(1+INDEX(fx_rets,$AG238,INDEX(fx_ix,1,BA$3)))-1</f>
        <v>-6.8740742668523813E-3</v>
      </c>
      <c r="BB238" s="18" cm="1">
        <f t="array" ref="BB238">(1+V238)*(1+INDEX(fx_rets,$AG238,INDEX(fx_ix,1,BB$3)))-1</f>
        <v>1.5910999999999564E-3</v>
      </c>
      <c r="BC238" s="18" cm="1">
        <f t="array" ref="BC238">(1+W238)*(1+INDEX(fx_rets,$AG238,INDEX(fx_ix,1,BC$3)))-1</f>
        <v>-3.2242195936680651E-2</v>
      </c>
      <c r="BD238" s="18" cm="1">
        <f t="array" ref="BD238">(1+X238)*(1+INDEX(fx_rets,$AG238,INDEX(fx_ix,1,BD$3)))-1</f>
        <v>-3.2598326799569088E-2</v>
      </c>
      <c r="BE238" s="18" cm="1">
        <f t="array" ref="BE238">(1+Y238)*(1+INDEX(fx_rets,$AG238,INDEX(fx_ix,1,BE$3)))-1</f>
        <v>5.1047771231813588E-3</v>
      </c>
      <c r="BF238" s="19">
        <v>233</v>
      </c>
      <c r="BG238" s="18">
        <f t="shared" si="111"/>
        <v>1.5910999999999564E-3</v>
      </c>
      <c r="BH238" s="18">
        <f t="shared" si="112"/>
        <v>-3.2373833793322149E-2</v>
      </c>
      <c r="BI238" s="18">
        <f t="shared" si="113"/>
        <v>-3.2819184571445947E-2</v>
      </c>
      <c r="BJ238" s="18">
        <f t="shared" si="114"/>
        <v>4.9867451002991725E-3</v>
      </c>
      <c r="BK238" s="18">
        <f t="shared" si="115"/>
        <v>1.8174911890143086E-3</v>
      </c>
      <c r="BL238" s="18">
        <f t="shared" si="116"/>
        <v>-3.2607074596539221E-2</v>
      </c>
      <c r="BM238" s="18">
        <f t="shared" si="117"/>
        <v>-3.2026145836957731E-2</v>
      </c>
      <c r="BN238" s="18">
        <f t="shared" si="118"/>
        <v>4.8614617410425165E-3</v>
      </c>
      <c r="BO238" s="18">
        <f t="shared" si="119"/>
        <v>3.6224225896195339E-3</v>
      </c>
      <c r="BP238" s="18">
        <f t="shared" si="120"/>
        <v>-3.0340378502696885E-2</v>
      </c>
      <c r="BQ238" s="18">
        <f t="shared" si="121"/>
        <v>-2.9579368653210203E-2</v>
      </c>
      <c r="BR238" s="18">
        <f t="shared" si="122"/>
        <v>5.1198560870733267E-3</v>
      </c>
      <c r="BS238" s="18">
        <f t="shared" si="123"/>
        <v>6.4981682688434184E-3</v>
      </c>
      <c r="BT238" s="18">
        <f t="shared" si="124"/>
        <v>-2.4344143629275616E-2</v>
      </c>
      <c r="BU238" s="18">
        <f t="shared" si="125"/>
        <v>-2.6382340988668429E-2</v>
      </c>
      <c r="BV238" s="18">
        <f t="shared" si="126"/>
        <v>5.4188132289061386E-3</v>
      </c>
      <c r="BW238" s="18">
        <f t="shared" si="127"/>
        <v>2.1608353316591389E-2</v>
      </c>
      <c r="BX238" s="18">
        <f t="shared" si="128"/>
        <v>-6.7619264119549771E-2</v>
      </c>
      <c r="BY238" s="18">
        <f t="shared" si="129"/>
        <v>-1.1489038614304614E-2</v>
      </c>
      <c r="BZ238" s="18">
        <f t="shared" si="130"/>
        <v>-6.8740742668523813E-3</v>
      </c>
      <c r="CA238" s="18">
        <f t="shared" si="131"/>
        <v>1.5910999999999564E-3</v>
      </c>
      <c r="CB238" s="18">
        <f t="shared" si="132"/>
        <v>-3.2242195936680651E-2</v>
      </c>
      <c r="CC238" s="18">
        <f t="shared" si="133"/>
        <v>-3.2598326799569088E-2</v>
      </c>
      <c r="CD238" s="18">
        <f t="shared" si="134"/>
        <v>5.1047771231813588E-3</v>
      </c>
      <c r="CE238" s="19">
        <v>233</v>
      </c>
      <c r="CF238" s="18">
        <f t="shared" si="138"/>
        <v>3.6224225896195339E-3</v>
      </c>
      <c r="CG238" s="18">
        <f t="shared" si="138"/>
        <v>3.6224225896195339E-3</v>
      </c>
      <c r="CH238" s="18">
        <f t="shared" si="138"/>
        <v>3.6224225896195339E-3</v>
      </c>
      <c r="CI238" s="18">
        <f t="shared" si="138"/>
        <v>0</v>
      </c>
      <c r="CJ238" s="18">
        <f t="shared" si="138"/>
        <v>0</v>
      </c>
      <c r="CK238" s="24">
        <f t="shared" si="138"/>
        <v>3.6224225896195339E-3</v>
      </c>
      <c r="CL238" s="24">
        <f t="shared" si="138"/>
        <v>0</v>
      </c>
    </row>
    <row r="239" spans="1:90" x14ac:dyDescent="0.2">
      <c r="A239" s="19">
        <v>234</v>
      </c>
      <c r="B239" s="16" cm="1">
        <f t="array" ref="B239">INDEX(asset_mu,1,B$3)+INDEX(asset_rets_norm,$A239,B$3)</f>
        <v>1.6672499999999845E-3</v>
      </c>
      <c r="C239" s="16" cm="1">
        <f t="array" ref="C239">INDEX(asset_mu,1,C$3)+INDEX(asset_rets_norm,$A239,C$3)</f>
        <v>-3.0750000000005903E-4</v>
      </c>
      <c r="D239" s="16" cm="1">
        <f t="array" ref="D239">INDEX(asset_mu,1,D$3)+INDEX(asset_rets_norm,$A239,D$3)</f>
        <v>4.1317499999997962E-4</v>
      </c>
      <c r="E239" s="16" cm="1">
        <f t="array" ref="E239">INDEX(asset_mu,1,E$3)+INDEX(asset_rets_norm,$A239,E$3)</f>
        <v>-4.1775000000016343E-5</v>
      </c>
      <c r="F239" s="16" cm="1">
        <f t="array" ref="F239">INDEX(asset_mu,1,F$3)+INDEX(asset_rets_norm,$A239,F$3)</f>
        <v>1.5838200780390998E-3</v>
      </c>
      <c r="G239" s="16" cm="1">
        <f t="array" ref="G239">INDEX(asset_mu,1,G$3)+INDEX(asset_rets_norm,$A239,G$3)</f>
        <v>-4.8692706679371754E-4</v>
      </c>
      <c r="H239" s="16" cm="1">
        <f t="array" ref="H239">INDEX(asset_mu,1,H$3)+INDEX(asset_rets_norm,$A239,H$3)</f>
        <v>2.45029690981724E-17</v>
      </c>
      <c r="I239" s="16" cm="1">
        <f t="array" ref="I239">INDEX(asset_mu,1,I$3)+INDEX(asset_rets_norm,$A239,I$3)</f>
        <v>-1.6454213730562864E-4</v>
      </c>
      <c r="J239" s="16" cm="1">
        <f t="array" ref="J239">INDEX(asset_mu,1,J$3)+INDEX(asset_rets_norm,$A239,J$3)</f>
        <v>1.5495540537537869E-4</v>
      </c>
      <c r="K239" s="16" cm="1">
        <f t="array" ref="K239">INDEX(asset_mu,1,K$3)+INDEX(asset_rets_norm,$A239,K$3)</f>
        <v>-7.4222783381773516E-4</v>
      </c>
      <c r="L239" s="16" cm="1">
        <f t="array" ref="L239">INDEX(asset_mu,1,L$3)+INDEX(asset_rets_norm,$A239,L$3)</f>
        <v>-1.743421693682367E-3</v>
      </c>
      <c r="M239" s="16" cm="1">
        <f t="array" ref="M239">INDEX(asset_mu,1,M$3)+INDEX(asset_rets_norm,$A239,M$3)</f>
        <v>-3.2402407035948279E-4</v>
      </c>
      <c r="N239" s="16" cm="1">
        <f t="array" ref="N239">INDEX(asset_mu,1,N$3)+INDEX(asset_rets_norm,$A239,N$3)</f>
        <v>-3.9309338491649425E-4</v>
      </c>
      <c r="O239" s="16" cm="1">
        <f t="array" ref="O239">INDEX(asset_mu,1,O$3)+INDEX(asset_rets_norm,$A239,O$3)</f>
        <v>-3.4130031451221152E-4</v>
      </c>
      <c r="P239" s="16" cm="1">
        <f t="array" ref="P239">INDEX(asset_mu,1,P$3)+INDEX(asset_rets_norm,$A239,P$3)</f>
        <v>-2.657052455661146E-3</v>
      </c>
      <c r="Q239" s="16" cm="1">
        <f t="array" ref="Q239">INDEX(asset_mu,1,Q$3)+INDEX(asset_rets_norm,$A239,Q$3)</f>
        <v>-4.20779561694199E-4</v>
      </c>
      <c r="R239" s="16" cm="1">
        <f t="array" ref="R239">INDEX(asset_mu,1,R$3)+INDEX(asset_rets_norm,$A239,R$3)</f>
        <v>4.8424002040460658E-3</v>
      </c>
      <c r="S239" s="16" cm="1">
        <f t="array" ref="S239">INDEX(asset_mu,1,S$3)+INDEX(asset_rets_norm,$A239,S$3)</f>
        <v>-3.2436557908796949E-3</v>
      </c>
      <c r="T239" s="16" cm="1">
        <f t="array" ref="T239">INDEX(asset_mu,1,T$3)+INDEX(asset_rets_norm,$A239,T$3)</f>
        <v>-5.374957672371128E-3</v>
      </c>
      <c r="U239" s="16" cm="1">
        <f t="array" ref="U239">INDEX(asset_mu,1,U$3)+INDEX(asset_rets_norm,$A239,U$3)</f>
        <v>4.6252964847024406E-3</v>
      </c>
      <c r="V239" s="16" cm="1">
        <f t="array" ref="V239">INDEX(asset_mu,1,V$3)+INDEX(asset_rets_norm,$A239,V$3)</f>
        <v>1.6672499999999845E-3</v>
      </c>
      <c r="W239" s="16" cm="1">
        <f t="array" ref="W239">INDEX(asset_mu,1,W$3)+INDEX(asset_rets_norm,$A239,W$3)</f>
        <v>-4.1100000000000815E-4</v>
      </c>
      <c r="X239" s="16" cm="1">
        <f t="array" ref="X239">INDEX(asset_mu,1,X$3)+INDEX(asset_rets_norm,$A239,X$3)</f>
        <v>5.1683333333327479E-4</v>
      </c>
      <c r="Y239" s="16" cm="1">
        <f t="array" ref="Y239">INDEX(asset_mu,1,Y$3)+INDEX(asset_rets_norm,$A239,Y$3)</f>
        <v>-1.6091666666656078E-4</v>
      </c>
      <c r="Z239" s="19">
        <v>234</v>
      </c>
      <c r="AA239" s="16" cm="1">
        <f t="array" ref="AA239">INDEX(fx_mu,1,AA$3)+INDEX(fx_rets_norm,$A239,AA$3)</f>
        <v>0</v>
      </c>
      <c r="AB239" s="16" cm="1">
        <f t="array" ref="AB239">INDEX(fx_mu,1,AB$3)+INDEX(fx_rets_norm,$A239,AB$3)</f>
        <v>-6.2328909065686295E-4</v>
      </c>
      <c r="AC239" s="16" cm="1">
        <f t="array" ref="AC239">INDEX(fx_mu,1,AC$3)+INDEX(fx_rets_norm,$A239,AC$3)</f>
        <v>-5.9309672878695629E-3</v>
      </c>
      <c r="AD239" s="16" cm="1">
        <f t="array" ref="AD239">INDEX(fx_mu,1,AD$3)+INDEX(fx_rets_norm,$A239,AD$3)</f>
        <v>-1.7267078065449335E-2</v>
      </c>
      <c r="AE239" s="19">
        <v>234</v>
      </c>
      <c r="AF239" s="16">
        <f t="shared" si="110"/>
        <v>0</v>
      </c>
      <c r="AG239" s="19">
        <v>234</v>
      </c>
      <c r="AH239" s="18" cm="1">
        <f t="array" ref="AH239">(1+B239)*(1+INDEX(fx_rets,$AG239,INDEX(fx_ix,1,AH$3)))-1</f>
        <v>1.667249999999898E-3</v>
      </c>
      <c r="AI239" s="18" cm="1">
        <f t="array" ref="AI239">(1+C239)*(1+INDEX(fx_rets,$AG239,INDEX(fx_ix,1,AI$3)))-1</f>
        <v>-9.3059742926149269E-4</v>
      </c>
      <c r="AJ239" s="18" cm="1">
        <f t="array" ref="AJ239">(1+D239)*(1+INDEX(fx_rets,$AG239,INDEX(fx_ix,1,AJ$3)))-1</f>
        <v>-5.5202428152787419E-3</v>
      </c>
      <c r="AK239" s="18" cm="1">
        <f t="array" ref="AK239">(1+E239)*(1+INDEX(fx_rets,$AG239,INDEX(fx_ix,1,AK$3)))-1</f>
        <v>-1.7308131733263177E-2</v>
      </c>
      <c r="AL239" s="18" cm="1">
        <f t="array" ref="AL239">(1+F239)*(1+INDEX(fx_rets,$AG239,INDEX(fx_ix,1,AL$3)))-1</f>
        <v>1.5838200780391443E-3</v>
      </c>
      <c r="AM239" s="18" cm="1">
        <f t="array" ref="AM239">(1+G239)*(1+INDEX(fx_rets,$AG239,INDEX(fx_ix,1,AM$3)))-1</f>
        <v>-1.1099126611220367E-3</v>
      </c>
      <c r="AN239" s="18" cm="1">
        <f t="array" ref="AN239">(1+H239)*(1+INDEX(fx_rets,$AG239,INDEX(fx_ix,1,AN$3)))-1</f>
        <v>-5.9309672878695707E-3</v>
      </c>
      <c r="AO239" s="18" cm="1">
        <f t="array" ref="AO239">(1+I239)*(1+INDEX(fx_rets,$AG239,INDEX(fx_ix,1,AO$3)))-1</f>
        <v>-1.7428779040825071E-2</v>
      </c>
      <c r="AP239" s="18" cm="1">
        <f t="array" ref="AP239">(1+J239)*(1+INDEX(fx_rets,$AG239,INDEX(fx_ix,1,AP$3)))-1</f>
        <v>1.5495540537546759E-4</v>
      </c>
      <c r="AQ239" s="18" cm="1">
        <f t="array" ref="AQ239">(1+K239)*(1+INDEX(fx_rets,$AG239,INDEX(fx_ix,1,AQ$3)))-1</f>
        <v>-1.3650543019629868E-3</v>
      </c>
      <c r="AR239" s="18" cm="1">
        <f t="array" ref="AR239">(1+L239)*(1+INDEX(fx_rets,$AG239,INDEX(fx_ix,1,AR$3)))-1</f>
        <v>-7.6640488045177646E-3</v>
      </c>
      <c r="AS239" s="18" cm="1">
        <f t="array" ref="AS239">(1+M239)*(1+INDEX(fx_rets,$AG239,INDEX(fx_ix,1,AS$3)))-1</f>
        <v>-1.7585507186890892E-2</v>
      </c>
      <c r="AT239" s="18" cm="1">
        <f t="array" ref="AT239">(1+N239)*(1+INDEX(fx_rets,$AG239,INDEX(fx_ix,1,AT$3)))-1</f>
        <v>-3.9309338491644308E-4</v>
      </c>
      <c r="AU239" s="18" cm="1">
        <f t="array" ref="AU239">(1+O239)*(1+INDEX(fx_rets,$AG239,INDEX(fx_ix,1,AU$3)))-1</f>
        <v>-9.6437667640636437E-4</v>
      </c>
      <c r="AV239" s="18" cm="1">
        <f t="array" ref="AV239">(1+P239)*(1+INDEX(fx_rets,$AG239,INDEX(fx_ix,1,AV$3)))-1</f>
        <v>-8.5722608523340904E-3</v>
      </c>
      <c r="AW239" s="18" cm="1">
        <f t="array" ref="AW239">(1+Q239)*(1+INDEX(fx_rets,$AG239,INDEX(fx_ix,1,AW$3)))-1</f>
        <v>-1.768059199360339E-2</v>
      </c>
      <c r="AX239" s="18" cm="1">
        <f t="array" ref="AX239">(1+R239)*(1+INDEX(fx_rets,$AG239,INDEX(fx_ix,1,AX$3)))-1</f>
        <v>4.8424002040461378E-3</v>
      </c>
      <c r="AY239" s="18" cm="1">
        <f t="array" ref="AY239">(1+S239)*(1+INDEX(fx_rets,$AG239,INDEX(fx_ix,1,AY$3)))-1</f>
        <v>-3.8649231462682954E-3</v>
      </c>
      <c r="AZ239" s="18" cm="1">
        <f t="array" ref="AZ239">(1+T239)*(1+INDEX(fx_rets,$AG239,INDEX(fx_ix,1,AZ$3)))-1</f>
        <v>-1.1274046262112258E-2</v>
      </c>
      <c r="BA239" s="18" cm="1">
        <f t="array" ref="BA239">(1+U239)*(1+INDEX(fx_rets,$AG239,INDEX(fx_ix,1,BA$3)))-1</f>
        <v>-1.2721646936224129E-2</v>
      </c>
      <c r="BB239" s="18" cm="1">
        <f t="array" ref="BB239">(1+V239)*(1+INDEX(fx_rets,$AG239,INDEX(fx_ix,1,BB$3)))-1</f>
        <v>1.667249999999898E-3</v>
      </c>
      <c r="BC239" s="18" cm="1">
        <f t="array" ref="BC239">(1+W239)*(1+INDEX(fx_rets,$AG239,INDEX(fx_ix,1,BC$3)))-1</f>
        <v>-1.0340329188406328E-3</v>
      </c>
      <c r="BD239" s="18" cm="1">
        <f t="array" ref="BD239">(1+X239)*(1+INDEX(fx_rets,$AG239,INDEX(fx_ix,1,BD$3)))-1</f>
        <v>-5.4171992761297139E-3</v>
      </c>
      <c r="BE239" s="18" cm="1">
        <f t="array" ref="BE239">(1+Y239)*(1+INDEX(fx_rets,$AG239,INDEX(fx_ix,1,BE$3)))-1</f>
        <v>-1.7425216171470526E-2</v>
      </c>
      <c r="BF239" s="19">
        <v>234</v>
      </c>
      <c r="BG239" s="18">
        <f t="shared" si="111"/>
        <v>1.667249999999898E-3</v>
      </c>
      <c r="BH239" s="18">
        <f t="shared" si="112"/>
        <v>-9.3059742926149269E-4</v>
      </c>
      <c r="BI239" s="18">
        <f t="shared" si="113"/>
        <v>-5.5202428152787419E-3</v>
      </c>
      <c r="BJ239" s="18">
        <f t="shared" si="114"/>
        <v>-1.7308131733263177E-2</v>
      </c>
      <c r="BK239" s="18">
        <f t="shared" si="115"/>
        <v>1.5838200780391443E-3</v>
      </c>
      <c r="BL239" s="18">
        <f t="shared" si="116"/>
        <v>-1.1099126611220367E-3</v>
      </c>
      <c r="BM239" s="18">
        <f t="shared" si="117"/>
        <v>-5.9309672878695707E-3</v>
      </c>
      <c r="BN239" s="18">
        <f t="shared" si="118"/>
        <v>-1.7428779040825071E-2</v>
      </c>
      <c r="BO239" s="18">
        <f t="shared" si="119"/>
        <v>1.5495540537546759E-4</v>
      </c>
      <c r="BP239" s="18">
        <f t="shared" si="120"/>
        <v>-1.3650543019629868E-3</v>
      </c>
      <c r="BQ239" s="18">
        <f t="shared" si="121"/>
        <v>-7.6640488045177646E-3</v>
      </c>
      <c r="BR239" s="18">
        <f t="shared" si="122"/>
        <v>-1.7585507186890892E-2</v>
      </c>
      <c r="BS239" s="18">
        <f t="shared" si="123"/>
        <v>-3.9309338491644308E-4</v>
      </c>
      <c r="BT239" s="18">
        <f t="shared" si="124"/>
        <v>-9.6437667640636437E-4</v>
      </c>
      <c r="BU239" s="18">
        <f t="shared" si="125"/>
        <v>-8.5722608523340904E-3</v>
      </c>
      <c r="BV239" s="18">
        <f t="shared" si="126"/>
        <v>-1.768059199360339E-2</v>
      </c>
      <c r="BW239" s="18">
        <f t="shared" si="127"/>
        <v>4.8424002040461378E-3</v>
      </c>
      <c r="BX239" s="18">
        <f t="shared" si="128"/>
        <v>-3.8649231462682954E-3</v>
      </c>
      <c r="BY239" s="18">
        <f t="shared" si="129"/>
        <v>-1.1274046262112258E-2</v>
      </c>
      <c r="BZ239" s="18">
        <f t="shared" si="130"/>
        <v>-1.2721646936224129E-2</v>
      </c>
      <c r="CA239" s="18">
        <f t="shared" si="131"/>
        <v>1.667249999999898E-3</v>
      </c>
      <c r="CB239" s="18">
        <f t="shared" si="132"/>
        <v>-1.0340329188406328E-3</v>
      </c>
      <c r="CC239" s="18">
        <f t="shared" si="133"/>
        <v>-5.4171992761297139E-3</v>
      </c>
      <c r="CD239" s="18">
        <f t="shared" si="134"/>
        <v>-1.7425216171470526E-2</v>
      </c>
      <c r="CE239" s="19">
        <v>234</v>
      </c>
      <c r="CF239" s="18">
        <f t="shared" si="138"/>
        <v>1.5495540537546759E-4</v>
      </c>
      <c r="CG239" s="18">
        <f t="shared" si="138"/>
        <v>1.5495540537546759E-4</v>
      </c>
      <c r="CH239" s="18">
        <f t="shared" si="138"/>
        <v>1.5495540537546759E-4</v>
      </c>
      <c r="CI239" s="18">
        <f t="shared" si="138"/>
        <v>0</v>
      </c>
      <c r="CJ239" s="18">
        <f t="shared" si="138"/>
        <v>0</v>
      </c>
      <c r="CK239" s="24">
        <f t="shared" si="138"/>
        <v>1.5495540537546759E-4</v>
      </c>
      <c r="CL239" s="24">
        <f t="shared" si="138"/>
        <v>0</v>
      </c>
    </row>
    <row r="240" spans="1:90" x14ac:dyDescent="0.2">
      <c r="A240" s="19">
        <v>235</v>
      </c>
      <c r="B240" s="16" cm="1">
        <f t="array" ref="B240">INDEX(asset_mu,1,B$3)+INDEX(asset_rets_norm,$A240,B$3)</f>
        <v>1.7418749999999845E-3</v>
      </c>
      <c r="C240" s="16" cm="1">
        <f t="array" ref="C240">INDEX(asset_mu,1,C$3)+INDEX(asset_rets_norm,$A240,C$3)</f>
        <v>-3.0833333333339218E-4</v>
      </c>
      <c r="D240" s="16" cm="1">
        <f t="array" ref="D240">INDEX(asset_mu,1,D$3)+INDEX(asset_rets_norm,$A240,D$3)</f>
        <v>4.1734166666664626E-4</v>
      </c>
      <c r="E240" s="16" cm="1">
        <f t="array" ref="E240">INDEX(asset_mu,1,E$3)+INDEX(asset_rets_norm,$A240,E$3)</f>
        <v>-6.1808333333349694E-5</v>
      </c>
      <c r="F240" s="16" cm="1">
        <f t="array" ref="F240">INDEX(asset_mu,1,F$3)+INDEX(asset_rets_norm,$A240,F$3)</f>
        <v>1.6915284612839087E-3</v>
      </c>
      <c r="G240" s="16" cm="1">
        <f t="array" ref="G240">INDEX(asset_mu,1,G$3)+INDEX(asset_rets_norm,$A240,G$3)</f>
        <v>-5.7894885481086676E-4</v>
      </c>
      <c r="H240" s="16" cm="1">
        <f t="array" ref="H240">INDEX(asset_mu,1,H$3)+INDEX(asset_rets_norm,$A240,H$3)</f>
        <v>1.8480872297190832E-5</v>
      </c>
      <c r="I240" s="16" cm="1">
        <f t="array" ref="I240">INDEX(asset_mu,1,I$3)+INDEX(asset_rets_norm,$A240,I$3)</f>
        <v>-1.839303000967516E-4</v>
      </c>
      <c r="J240" s="16" cm="1">
        <f t="array" ref="J240">INDEX(asset_mu,1,J$3)+INDEX(asset_rets_norm,$A240,J$3)</f>
        <v>-4.6222627003245174E-5</v>
      </c>
      <c r="K240" s="16" cm="1">
        <f t="array" ref="K240">INDEX(asset_mu,1,K$3)+INDEX(asset_rets_norm,$A240,K$3)</f>
        <v>-1.8446138918886273E-3</v>
      </c>
      <c r="L240" s="16" cm="1">
        <f t="array" ref="L240">INDEX(asset_mu,1,L$3)+INDEX(asset_rets_norm,$A240,L$3)</f>
        <v>-2.6730098090444908E-4</v>
      </c>
      <c r="M240" s="16" cm="1">
        <f t="array" ref="M240">INDEX(asset_mu,1,M$3)+INDEX(asset_rets_norm,$A240,M$3)</f>
        <v>-2.6753512684752636E-4</v>
      </c>
      <c r="N240" s="16" cm="1">
        <f t="array" ref="N240">INDEX(asset_mu,1,N$3)+INDEX(asset_rets_norm,$A240,N$3)</f>
        <v>-2.1942318530855888E-3</v>
      </c>
      <c r="O240" s="16" cm="1">
        <f t="array" ref="O240">INDEX(asset_mu,1,O$3)+INDEX(asset_rets_norm,$A240,O$3)</f>
        <v>-3.8607892683953102E-3</v>
      </c>
      <c r="P240" s="16" cm="1">
        <f t="array" ref="P240">INDEX(asset_mu,1,P$3)+INDEX(asset_rets_norm,$A240,P$3)</f>
        <v>-1.0190537156628877E-3</v>
      </c>
      <c r="Q240" s="16" cm="1">
        <f t="array" ref="Q240">INDEX(asset_mu,1,Q$3)+INDEX(asset_rets_norm,$A240,Q$3)</f>
        <v>-6.0247012752281731E-4</v>
      </c>
      <c r="R240" s="16" cm="1">
        <f t="array" ref="R240">INDEX(asset_mu,1,R$3)+INDEX(asset_rets_norm,$A240,R$3)</f>
        <v>3.6021586465418684E-2</v>
      </c>
      <c r="S240" s="16" cm="1">
        <f t="array" ref="S240">INDEX(asset_mu,1,S$3)+INDEX(asset_rets_norm,$A240,S$3)</f>
        <v>3.8252444339733641E-2</v>
      </c>
      <c r="T240" s="16" cm="1">
        <f t="array" ref="T240">INDEX(asset_mu,1,T$3)+INDEX(asset_rets_norm,$A240,T$3)</f>
        <v>1.4643318715766561E-2</v>
      </c>
      <c r="U240" s="16" cm="1">
        <f t="array" ref="U240">INDEX(asset_mu,1,U$3)+INDEX(asset_rets_norm,$A240,U$3)</f>
        <v>1.1173076655797582E-2</v>
      </c>
      <c r="V240" s="16" cm="1">
        <f t="array" ref="V240">INDEX(asset_mu,1,V$3)+INDEX(asset_rets_norm,$A240,V$3)</f>
        <v>1.7418749999999845E-3</v>
      </c>
      <c r="W240" s="16" cm="1">
        <f t="array" ref="W240">INDEX(asset_mu,1,W$3)+INDEX(asset_rets_norm,$A240,W$3)</f>
        <v>-2.2400000000000805E-4</v>
      </c>
      <c r="X240" s="16" cm="1">
        <f t="array" ref="X240">INDEX(asset_mu,1,X$3)+INDEX(asset_rets_norm,$A240,X$3)</f>
        <v>5.953333333332748E-4</v>
      </c>
      <c r="Y240" s="16" cm="1">
        <f t="array" ref="Y240">INDEX(asset_mu,1,Y$3)+INDEX(asset_rets_norm,$A240,Y$3)</f>
        <v>-4.0916666666560788E-5</v>
      </c>
      <c r="Z240" s="19">
        <v>235</v>
      </c>
      <c r="AA240" s="16" cm="1">
        <f t="array" ref="AA240">INDEX(fx_mu,1,AA$3)+INDEX(fx_rets_norm,$A240,AA$3)</f>
        <v>0</v>
      </c>
      <c r="AB240" s="16" cm="1">
        <f t="array" ref="AB240">INDEX(fx_mu,1,AB$3)+INDEX(fx_rets_norm,$A240,AB$3)</f>
        <v>4.2857705446534155E-4</v>
      </c>
      <c r="AC240" s="16" cm="1">
        <f t="array" ref="AC240">INDEX(fx_mu,1,AC$3)+INDEX(fx_rets_norm,$A240,AC$3)</f>
        <v>-5.3644151137964757E-3</v>
      </c>
      <c r="AD240" s="16" cm="1">
        <f t="array" ref="AD240">INDEX(fx_mu,1,AD$3)+INDEX(fx_rets_norm,$A240,AD$3)</f>
        <v>-9.5854502865166703E-3</v>
      </c>
      <c r="AE240" s="19">
        <v>235</v>
      </c>
      <c r="AF240" s="16">
        <f t="shared" si="110"/>
        <v>0</v>
      </c>
      <c r="AG240" s="19">
        <v>235</v>
      </c>
      <c r="AH240" s="18" cm="1">
        <f t="array" ref="AH240">(1+B240)*(1+INDEX(fx_rets,$AG240,INDEX(fx_ix,1,AH$3)))-1</f>
        <v>1.7418750000000038E-3</v>
      </c>
      <c r="AI240" s="18" cm="1">
        <f t="array" ref="AI240">(1+C240)*(1+INDEX(fx_rets,$AG240,INDEX(fx_ix,1,AI$3)))-1</f>
        <v>1.2011157654034932E-4</v>
      </c>
      <c r="AJ240" s="18" cm="1">
        <f t="array" ref="AJ240">(1+D240)*(1+INDEX(fx_rets,$AG240,INDEX(fx_ix,1,AJ$3)))-1</f>
        <v>-4.9493122410740886E-3</v>
      </c>
      <c r="AK240" s="18" cm="1">
        <f t="array" ref="AK240">(1+E240)*(1+INDEX(fx_rets,$AG240,INDEX(fx_ix,1,AK$3)))-1</f>
        <v>-9.6466661591435576E-3</v>
      </c>
      <c r="AL240" s="18" cm="1">
        <f t="array" ref="AL240">(1+F240)*(1+INDEX(fx_rets,$AG240,INDEX(fx_ix,1,AL$3)))-1</f>
        <v>1.6915284612839532E-3</v>
      </c>
      <c r="AM240" s="18" cm="1">
        <f t="array" ref="AM240">(1+G240)*(1+INDEX(fx_rets,$AG240,INDEX(fx_ix,1,AM$3)))-1</f>
        <v>-1.5061992454035167E-4</v>
      </c>
      <c r="AN240" s="18" cm="1">
        <f t="array" ref="AN240">(1+H240)*(1+INDEX(fx_rets,$AG240,INDEX(fx_ix,1,AN$3)))-1</f>
        <v>-5.3460333805699367E-3</v>
      </c>
      <c r="AO240" s="18" cm="1">
        <f t="array" ref="AO240">(1+I240)*(1+INDEX(fx_rets,$AG240,INDEX(fx_ix,1,AO$3)))-1</f>
        <v>-9.7676175318657243E-3</v>
      </c>
      <c r="AP240" s="18" cm="1">
        <f t="array" ref="AP240">(1+J240)*(1+INDEX(fx_rets,$AG240,INDEX(fx_ix,1,AP$3)))-1</f>
        <v>-4.6222627003267291E-5</v>
      </c>
      <c r="AQ240" s="18" cm="1">
        <f t="array" ref="AQ240">(1+K240)*(1+INDEX(fx_rets,$AG240,INDEX(fx_ix,1,AQ$3)))-1</f>
        <v>-1.4168273966116418E-3</v>
      </c>
      <c r="AR240" s="18" cm="1">
        <f t="array" ref="AR240">(1+L240)*(1+INDEX(fx_rets,$AG240,INDEX(fx_ix,1,AR$3)))-1</f>
        <v>-5.6302821812790338E-3</v>
      </c>
      <c r="AS240" s="18" cm="1">
        <f t="array" ref="AS240">(1+M240)*(1+INDEX(fx_rets,$AG240,INDEX(fx_ix,1,AS$3)))-1</f>
        <v>-9.8504209687059197E-3</v>
      </c>
      <c r="AT240" s="18" cm="1">
        <f t="array" ref="AT240">(1+N240)*(1+INDEX(fx_rets,$AG240,INDEX(fx_ix,1,AT$3)))-1</f>
        <v>-2.1942318530855376E-3</v>
      </c>
      <c r="AU240" s="18" cm="1">
        <f t="array" ref="AU240">(1+O240)*(1+INDEX(fx_rets,$AG240,INDEX(fx_ix,1,AU$3)))-1</f>
        <v>-3.4338668596224364E-3</v>
      </c>
      <c r="AV240" s="18" cm="1">
        <f t="array" ref="AV240">(1+P240)*(1+INDEX(fx_rets,$AG240,INDEX(fx_ix,1,AV$3)))-1</f>
        <v>-6.3780022023053329E-3</v>
      </c>
      <c r="AW240" s="18" cm="1">
        <f t="array" ref="AW240">(1+Q240)*(1+INDEX(fx_rets,$AG240,INDEX(fx_ix,1,AW$3)))-1</f>
        <v>-1.0182145466583026E-2</v>
      </c>
      <c r="AX240" s="18" cm="1">
        <f t="array" ref="AX240">(1+R240)*(1+INDEX(fx_rets,$AG240,INDEX(fx_ix,1,AX$3)))-1</f>
        <v>3.6021586465418753E-2</v>
      </c>
      <c r="AY240" s="18" cm="1">
        <f t="array" ref="AY240">(1+S240)*(1+INDEX(fx_rets,$AG240,INDEX(fx_ix,1,AY$3)))-1</f>
        <v>3.8697415514120204E-2</v>
      </c>
      <c r="AZ240" s="18" cm="1">
        <f t="array" ref="AZ240">(1+T240)*(1+INDEX(fx_rets,$AG240,INDEX(fx_ix,1,AZ$3)))-1</f>
        <v>9.2003507617350877E-3</v>
      </c>
      <c r="BA240" s="18" cm="1">
        <f t="array" ref="BA240">(1+U240)*(1+INDEX(fx_rets,$AG240,INDEX(fx_ix,1,BA$3)))-1</f>
        <v>1.4805273984492828E-3</v>
      </c>
      <c r="BB240" s="18" cm="1">
        <f t="array" ref="BB240">(1+V240)*(1+INDEX(fx_rets,$AG240,INDEX(fx_ix,1,BB$3)))-1</f>
        <v>1.7418750000000038E-3</v>
      </c>
      <c r="BC240" s="18" cm="1">
        <f t="array" ref="BC240">(1+W240)*(1+INDEX(fx_rets,$AG240,INDEX(fx_ix,1,BC$3)))-1</f>
        <v>2.0448105320514109E-4</v>
      </c>
      <c r="BD240" s="18" cm="1">
        <f t="array" ref="BD240">(1+X240)*(1+INDEX(fx_rets,$AG240,INDEX(fx_ix,1,BD$3)))-1</f>
        <v>-4.7722753955943276E-3</v>
      </c>
      <c r="BE240" s="18" cm="1">
        <f t="array" ref="BE240">(1+Y240)*(1+INDEX(fx_rets,$AG240,INDEX(fx_ix,1,BE$3)))-1</f>
        <v>-9.6259747485091252E-3</v>
      </c>
      <c r="BF240" s="19">
        <v>235</v>
      </c>
      <c r="BG240" s="18">
        <f t="shared" si="111"/>
        <v>1.7418750000000038E-3</v>
      </c>
      <c r="BH240" s="18">
        <f t="shared" si="112"/>
        <v>1.2011157654034932E-4</v>
      </c>
      <c r="BI240" s="18">
        <f t="shared" si="113"/>
        <v>-4.9493122410740886E-3</v>
      </c>
      <c r="BJ240" s="18">
        <f t="shared" si="114"/>
        <v>-9.6466661591435576E-3</v>
      </c>
      <c r="BK240" s="18">
        <f t="shared" si="115"/>
        <v>1.6915284612839532E-3</v>
      </c>
      <c r="BL240" s="18">
        <f t="shared" si="116"/>
        <v>-1.5061992454035167E-4</v>
      </c>
      <c r="BM240" s="18">
        <f t="shared" si="117"/>
        <v>-5.3460333805699367E-3</v>
      </c>
      <c r="BN240" s="18">
        <f t="shared" si="118"/>
        <v>-9.7676175318657243E-3</v>
      </c>
      <c r="BO240" s="18">
        <f t="shared" si="119"/>
        <v>-4.6222627003267291E-5</v>
      </c>
      <c r="BP240" s="18">
        <f t="shared" si="120"/>
        <v>-1.4168273966116418E-3</v>
      </c>
      <c r="BQ240" s="18">
        <f t="shared" si="121"/>
        <v>-5.6302821812790338E-3</v>
      </c>
      <c r="BR240" s="18">
        <f t="shared" si="122"/>
        <v>-9.8504209687059197E-3</v>
      </c>
      <c r="BS240" s="18">
        <f t="shared" si="123"/>
        <v>-2.1942318530855376E-3</v>
      </c>
      <c r="BT240" s="18">
        <f t="shared" si="124"/>
        <v>-3.4338668596224364E-3</v>
      </c>
      <c r="BU240" s="18">
        <f t="shared" si="125"/>
        <v>-6.3780022023053329E-3</v>
      </c>
      <c r="BV240" s="18">
        <f t="shared" si="126"/>
        <v>-1.0182145466583026E-2</v>
      </c>
      <c r="BW240" s="18">
        <f t="shared" si="127"/>
        <v>3.6021586465418753E-2</v>
      </c>
      <c r="BX240" s="18">
        <f t="shared" si="128"/>
        <v>3.8697415514120204E-2</v>
      </c>
      <c r="BY240" s="18">
        <f t="shared" si="129"/>
        <v>9.2003507617350877E-3</v>
      </c>
      <c r="BZ240" s="18">
        <f t="shared" si="130"/>
        <v>1.4805273984492828E-3</v>
      </c>
      <c r="CA240" s="18">
        <f t="shared" si="131"/>
        <v>1.7418750000000038E-3</v>
      </c>
      <c r="CB240" s="18">
        <f t="shared" si="132"/>
        <v>2.0448105320514109E-4</v>
      </c>
      <c r="CC240" s="18">
        <f t="shared" si="133"/>
        <v>-4.7722753955943276E-3</v>
      </c>
      <c r="CD240" s="18">
        <f t="shared" si="134"/>
        <v>-9.6259747485091252E-3</v>
      </c>
      <c r="CE240" s="19">
        <v>235</v>
      </c>
      <c r="CF240" s="18">
        <f t="shared" si="138"/>
        <v>-4.6222627003267291E-5</v>
      </c>
      <c r="CG240" s="18">
        <f t="shared" si="138"/>
        <v>-4.6222627003267291E-5</v>
      </c>
      <c r="CH240" s="18">
        <f t="shared" si="138"/>
        <v>-4.6222627003267291E-5</v>
      </c>
      <c r="CI240" s="18">
        <f t="shared" si="138"/>
        <v>0</v>
      </c>
      <c r="CJ240" s="18">
        <f t="shared" si="138"/>
        <v>0</v>
      </c>
      <c r="CK240" s="24">
        <f t="shared" si="138"/>
        <v>-4.6222627003267291E-5</v>
      </c>
      <c r="CL240" s="24">
        <f t="shared" si="138"/>
        <v>0</v>
      </c>
    </row>
    <row r="241" spans="1:90" x14ac:dyDescent="0.2">
      <c r="A241" s="19">
        <v>236</v>
      </c>
      <c r="B241" s="16" cm="1">
        <f t="array" ref="B241">INDEX(asset_mu,1,B$3)+INDEX(asset_rets_norm,$A241,B$3)</f>
        <v>1.7344833333333175E-3</v>
      </c>
      <c r="C241" s="16" cm="1">
        <f t="array" ref="C241">INDEX(asset_mu,1,C$3)+INDEX(asset_rets_norm,$A241,C$3)</f>
        <v>-3.0750000000005903E-4</v>
      </c>
      <c r="D241" s="16" cm="1">
        <f t="array" ref="D241">INDEX(asset_mu,1,D$3)+INDEX(asset_rets_norm,$A241,D$3)</f>
        <v>5.6687499999997972E-4</v>
      </c>
      <c r="E241" s="16" cm="1">
        <f t="array" ref="E241">INDEX(asset_mu,1,E$3)+INDEX(asset_rets_norm,$A241,E$3)</f>
        <v>-5.6941666666683035E-5</v>
      </c>
      <c r="F241" s="16" cm="1">
        <f t="array" ref="F241">INDEX(asset_mu,1,F$3)+INDEX(asset_rets_norm,$A241,F$3)</f>
        <v>1.9087256027554122E-3</v>
      </c>
      <c r="G241" s="16" cm="1">
        <f t="array" ref="G241">INDEX(asset_mu,1,G$3)+INDEX(asset_rets_norm,$A241,G$3)</f>
        <v>-6.8525085832966568E-4</v>
      </c>
      <c r="H241" s="16" cm="1">
        <f t="array" ref="H241">INDEX(asset_mu,1,H$3)+INDEX(asset_rets_norm,$A241,H$3)</f>
        <v>3.3264955369529899E-4</v>
      </c>
      <c r="I241" s="16" cm="1">
        <f t="array" ref="I241">INDEX(asset_mu,1,I$3)+INDEX(asset_rets_norm,$A241,I$3)</f>
        <v>-1.0650555281241351E-4</v>
      </c>
      <c r="J241" s="16" cm="1">
        <f t="array" ref="J241">INDEX(asset_mu,1,J$3)+INDEX(asset_rets_norm,$A241,J$3)</f>
        <v>3.181804563411461E-3</v>
      </c>
      <c r="K241" s="16" cm="1">
        <f t="array" ref="K241">INDEX(asset_mu,1,K$3)+INDEX(asset_rets_norm,$A241,K$3)</f>
        <v>2.6910287143742917E-4</v>
      </c>
      <c r="L241" s="16" cm="1">
        <f t="array" ref="L241">INDEX(asset_mu,1,L$3)+INDEX(asset_rets_norm,$A241,L$3)</f>
        <v>7.4653993012251509E-4</v>
      </c>
      <c r="M241" s="16" cm="1">
        <f t="array" ref="M241">INDEX(asset_mu,1,M$3)+INDEX(asset_rets_norm,$A241,M$3)</f>
        <v>-2.3158273936630682E-4</v>
      </c>
      <c r="N241" s="16" cm="1">
        <f t="array" ref="N241">INDEX(asset_mu,1,N$3)+INDEX(asset_rets_norm,$A241,N$3)</f>
        <v>5.8099681387195389E-3</v>
      </c>
      <c r="O241" s="16" cm="1">
        <f t="array" ref="O241">INDEX(asset_mu,1,O$3)+INDEX(asset_rets_norm,$A241,O$3)</f>
        <v>2.6881184764803992E-3</v>
      </c>
      <c r="P241" s="16" cm="1">
        <f t="array" ref="P241">INDEX(asset_mu,1,P$3)+INDEX(asset_rets_norm,$A241,P$3)</f>
        <v>1.3428479212948207E-3</v>
      </c>
      <c r="Q241" s="16" cm="1">
        <f t="array" ref="Q241">INDEX(asset_mu,1,Q$3)+INDEX(asset_rets_norm,$A241,Q$3)</f>
        <v>-7.8059185865866692E-4</v>
      </c>
      <c r="R241" s="16" cm="1">
        <f t="array" ref="R241">INDEX(asset_mu,1,R$3)+INDEX(asset_rets_norm,$A241,R$3)</f>
        <v>3.026321863160401E-2</v>
      </c>
      <c r="S241" s="16" cm="1">
        <f t="array" ref="S241">INDEX(asset_mu,1,S$3)+INDEX(asset_rets_norm,$A241,S$3)</f>
        <v>-3.7608956485481335E-2</v>
      </c>
      <c r="T241" s="16" cm="1">
        <f t="array" ref="T241">INDEX(asset_mu,1,T$3)+INDEX(asset_rets_norm,$A241,T$3)</f>
        <v>-4.0824596451561404E-2</v>
      </c>
      <c r="U241" s="16" cm="1">
        <f t="array" ref="U241">INDEX(asset_mu,1,U$3)+INDEX(asset_rets_norm,$A241,U$3)</f>
        <v>1.3808365094538639E-2</v>
      </c>
      <c r="V241" s="16" cm="1">
        <f t="array" ref="V241">INDEX(asset_mu,1,V$3)+INDEX(asset_rets_norm,$A241,V$3)</f>
        <v>1.7344833333333175E-3</v>
      </c>
      <c r="W241" s="16" cm="1">
        <f t="array" ref="W241">INDEX(asset_mu,1,W$3)+INDEX(asset_rets_norm,$A241,W$3)</f>
        <v>-2.0383333333334145E-4</v>
      </c>
      <c r="X241" s="16" cm="1">
        <f t="array" ref="X241">INDEX(asset_mu,1,X$3)+INDEX(asset_rets_norm,$A241,X$3)</f>
        <v>7.5499999999994148E-4</v>
      </c>
      <c r="Y241" s="16" cm="1">
        <f t="array" ref="Y241">INDEX(asset_mu,1,Y$3)+INDEX(asset_rets_norm,$A241,Y$3)</f>
        <v>1.8083333333439213E-5</v>
      </c>
      <c r="Z241" s="19">
        <v>236</v>
      </c>
      <c r="AA241" s="16" cm="1">
        <f t="array" ref="AA241">INDEX(fx_mu,1,AA$3)+INDEX(fx_rets_norm,$A241,AA$3)</f>
        <v>0</v>
      </c>
      <c r="AB241" s="16" cm="1">
        <f t="array" ref="AB241">INDEX(fx_mu,1,AB$3)+INDEX(fx_rets_norm,$A241,AB$3)</f>
        <v>-7.6956529634309642E-3</v>
      </c>
      <c r="AC241" s="16" cm="1">
        <f t="array" ref="AC241">INDEX(fx_mu,1,AC$3)+INDEX(fx_rets_norm,$A241,AC$3)</f>
        <v>-1.1766907015062771E-2</v>
      </c>
      <c r="AD241" s="16" cm="1">
        <f t="array" ref="AD241">INDEX(fx_mu,1,AD$3)+INDEX(fx_rets_norm,$A241,AD$3)</f>
        <v>7.7237275194858256E-3</v>
      </c>
      <c r="AE241" s="19">
        <v>236</v>
      </c>
      <c r="AF241" s="16">
        <f t="shared" si="110"/>
        <v>0</v>
      </c>
      <c r="AG241" s="19">
        <v>236</v>
      </c>
      <c r="AH241" s="18" cm="1">
        <f t="array" ref="AH241">(1+B241)*(1+INDEX(fx_rets,$AG241,INDEX(fx_ix,1,AH$3)))-1</f>
        <v>1.7344833333332588E-3</v>
      </c>
      <c r="AI241" s="18" cm="1">
        <f t="array" ref="AI241">(1+C241)*(1+INDEX(fx_rets,$AG241,INDEX(fx_ix,1,AI$3)))-1</f>
        <v>-8.0007865501448006E-3</v>
      </c>
      <c r="AJ241" s="18" cm="1">
        <f t="array" ref="AJ241">(1+D241)*(1+INDEX(fx_rets,$AG241,INDEX(fx_ix,1,AJ$3)))-1</f>
        <v>-1.120670238047683E-2</v>
      </c>
      <c r="AK241" s="18" cm="1">
        <f t="array" ref="AK241">(1+E241)*(1+INDEX(fx_rets,$AG241,INDEX(fx_ix,1,AK$3)))-1</f>
        <v>7.6663460509014403E-3</v>
      </c>
      <c r="AL241" s="18" cm="1">
        <f t="array" ref="AL241">(1+F241)*(1+INDEX(fx_rets,$AG241,INDEX(fx_ix,1,AL$3)))-1</f>
        <v>1.9087256027554567E-3</v>
      </c>
      <c r="AM241" s="18" cm="1">
        <f t="array" ref="AM241">(1+G241)*(1+INDEX(fx_rets,$AG241,INDEX(fx_ix,1,AM$3)))-1</f>
        <v>-8.3756303689621614E-3</v>
      </c>
      <c r="AN241" s="18" cm="1">
        <f t="array" ref="AN241">(1+H241)*(1+INDEX(fx_rets,$AG241,INDEX(fx_ix,1,AN$3)))-1</f>
        <v>-1.1438171717734424E-2</v>
      </c>
      <c r="AO241" s="18" cm="1">
        <f t="array" ref="AO241">(1+I241)*(1+INDEX(fx_rets,$AG241,INDEX(fx_ix,1,AO$3)))-1</f>
        <v>7.6163993468041369E-3</v>
      </c>
      <c r="AP241" s="18" cm="1">
        <f t="array" ref="AP241">(1+J241)*(1+INDEX(fx_rets,$AG241,INDEX(fx_ix,1,AP$3)))-1</f>
        <v>3.1818045634115499E-3</v>
      </c>
      <c r="AQ241" s="18" cm="1">
        <f t="array" ref="AQ241">(1+K241)*(1+INDEX(fx_rets,$AG241,INDEX(fx_ix,1,AQ$3)))-1</f>
        <v>-7.428621014303638E-3</v>
      </c>
      <c r="AR241" s="18" cm="1">
        <f t="array" ref="AR241">(1+L241)*(1+INDEX(fx_rets,$AG241,INDEX(fx_ix,1,AR$3)))-1</f>
        <v>-1.1029151550881022E-2</v>
      </c>
      <c r="AS241" s="18" cm="1">
        <f t="array" ref="AS241">(1+M241)*(1+INDEX(fx_rets,$AG241,INDEX(fx_ix,1,AS$3)))-1</f>
        <v>7.4903560981425255E-3</v>
      </c>
      <c r="AT241" s="18" cm="1">
        <f t="array" ref="AT241">(1+N241)*(1+INDEX(fx_rets,$AG241,INDEX(fx_ix,1,AT$3)))-1</f>
        <v>5.8099681387195901E-3</v>
      </c>
      <c r="AU241" s="18" cm="1">
        <f t="array" ref="AU241">(1+O241)*(1+INDEX(fx_rets,$AG241,INDEX(fx_ix,1,AU$3)))-1</f>
        <v>-5.0282213138701515E-3</v>
      </c>
      <c r="AV241" s="18" cm="1">
        <f t="array" ref="AV241">(1+P241)*(1+INDEX(fx_rets,$AG241,INDEX(fx_ix,1,AV$3)))-1</f>
        <v>-1.0439860260393119E-2</v>
      </c>
      <c r="AW241" s="18" cm="1">
        <f t="array" ref="AW241">(1+Q241)*(1+INDEX(fx_rets,$AG241,INDEX(fx_ix,1,AW$3)))-1</f>
        <v>6.9371065820069688E-3</v>
      </c>
      <c r="AX241" s="18" cm="1">
        <f t="array" ref="AX241">(1+R241)*(1+INDEX(fx_rets,$AG241,INDEX(fx_ix,1,AX$3)))-1</f>
        <v>3.0263218631604083E-2</v>
      </c>
      <c r="AY241" s="18" cm="1">
        <f t="array" ref="AY241">(1+S241)*(1+INDEX(fx_rets,$AG241,INDEX(fx_ix,1,AY$3)))-1</f>
        <v>-4.5015183971483297E-2</v>
      </c>
      <c r="AZ241" s="18" cm="1">
        <f t="array" ref="AZ241">(1+T241)*(1+INDEX(fx_rets,$AG241,INDEX(fx_ix,1,AZ$3)))-1</f>
        <v>-5.2111124236251194E-2</v>
      </c>
      <c r="BA241" s="18" cm="1">
        <f t="array" ref="BA241">(1+U241)*(1+INDEX(fx_rets,$AG241,INDEX(fx_ix,1,BA$3)))-1</f>
        <v>2.1638744663504461E-2</v>
      </c>
      <c r="BB241" s="18" cm="1">
        <f t="array" ref="BB241">(1+V241)*(1+INDEX(fx_rets,$AG241,INDEX(fx_ix,1,BB$3)))-1</f>
        <v>1.7344833333332588E-3</v>
      </c>
      <c r="BC241" s="18" cm="1">
        <f t="array" ref="BC241">(1+W241)*(1+INDEX(fx_rets,$AG241,INDEX(fx_ix,1,BC$3)))-1</f>
        <v>-7.8979176661685413E-3</v>
      </c>
      <c r="BD241" s="18" cm="1">
        <f t="array" ref="BD241">(1+X241)*(1+INDEX(fx_rets,$AG241,INDEX(fx_ix,1,BD$3)))-1</f>
        <v>-1.1020791029859311E-2</v>
      </c>
      <c r="BE241" s="18" cm="1">
        <f t="array" ref="BE241">(1+Y241)*(1+INDEX(fx_rets,$AG241,INDEX(fx_ix,1,BE$3)))-1</f>
        <v>7.7419505235587494E-3</v>
      </c>
      <c r="BF241" s="19">
        <v>236</v>
      </c>
      <c r="BG241" s="18">
        <f t="shared" si="111"/>
        <v>1.7344833333332588E-3</v>
      </c>
      <c r="BH241" s="18">
        <f t="shared" si="112"/>
        <v>-8.0007865501448006E-3</v>
      </c>
      <c r="BI241" s="18">
        <f t="shared" si="113"/>
        <v>-1.120670238047683E-2</v>
      </c>
      <c r="BJ241" s="18">
        <f t="shared" si="114"/>
        <v>7.6663460509014403E-3</v>
      </c>
      <c r="BK241" s="18">
        <f t="shared" si="115"/>
        <v>1.9087256027554567E-3</v>
      </c>
      <c r="BL241" s="18">
        <f t="shared" si="116"/>
        <v>-8.3756303689621614E-3</v>
      </c>
      <c r="BM241" s="18">
        <f t="shared" si="117"/>
        <v>-1.1438171717734424E-2</v>
      </c>
      <c r="BN241" s="18">
        <f t="shared" si="118"/>
        <v>7.6163993468041369E-3</v>
      </c>
      <c r="BO241" s="18">
        <f t="shared" si="119"/>
        <v>3.1818045634115499E-3</v>
      </c>
      <c r="BP241" s="18">
        <f t="shared" si="120"/>
        <v>-7.428621014303638E-3</v>
      </c>
      <c r="BQ241" s="18">
        <f t="shared" si="121"/>
        <v>-1.1029151550881022E-2</v>
      </c>
      <c r="BR241" s="18">
        <f t="shared" si="122"/>
        <v>7.4903560981425255E-3</v>
      </c>
      <c r="BS241" s="18">
        <f t="shared" si="123"/>
        <v>5.8099681387195901E-3</v>
      </c>
      <c r="BT241" s="18">
        <f t="shared" si="124"/>
        <v>-5.0282213138701515E-3</v>
      </c>
      <c r="BU241" s="18">
        <f t="shared" si="125"/>
        <v>-1.0439860260393119E-2</v>
      </c>
      <c r="BV241" s="18">
        <f t="shared" si="126"/>
        <v>6.9371065820069688E-3</v>
      </c>
      <c r="BW241" s="18">
        <f t="shared" si="127"/>
        <v>3.0263218631604083E-2</v>
      </c>
      <c r="BX241" s="18">
        <f t="shared" si="128"/>
        <v>-4.5015183971483297E-2</v>
      </c>
      <c r="BY241" s="18">
        <f t="shared" si="129"/>
        <v>-5.2111124236251194E-2</v>
      </c>
      <c r="BZ241" s="18">
        <f t="shared" si="130"/>
        <v>2.1638744663504461E-2</v>
      </c>
      <c r="CA241" s="18">
        <f t="shared" si="131"/>
        <v>1.7344833333332588E-3</v>
      </c>
      <c r="CB241" s="18">
        <f t="shared" si="132"/>
        <v>-7.8979176661685413E-3</v>
      </c>
      <c r="CC241" s="18">
        <f t="shared" si="133"/>
        <v>-1.1020791029859311E-2</v>
      </c>
      <c r="CD241" s="18">
        <f t="shared" si="134"/>
        <v>7.7419505235587494E-3</v>
      </c>
      <c r="CE241" s="19">
        <v>236</v>
      </c>
      <c r="CF241" s="18">
        <f t="shared" si="138"/>
        <v>3.1818045634115499E-3</v>
      </c>
      <c r="CG241" s="18">
        <f t="shared" si="138"/>
        <v>3.1818045634115499E-3</v>
      </c>
      <c r="CH241" s="18">
        <f t="shared" si="138"/>
        <v>3.1818045634115499E-3</v>
      </c>
      <c r="CI241" s="18">
        <f t="shared" si="138"/>
        <v>0</v>
      </c>
      <c r="CJ241" s="18">
        <f t="shared" si="138"/>
        <v>0</v>
      </c>
      <c r="CK241" s="24">
        <f t="shared" si="138"/>
        <v>3.1818045634115499E-3</v>
      </c>
      <c r="CL241" s="24">
        <f t="shared" si="138"/>
        <v>0</v>
      </c>
    </row>
    <row r="242" spans="1:90" x14ac:dyDescent="0.2">
      <c r="A242" s="19">
        <v>237</v>
      </c>
      <c r="B242" s="16" cm="1">
        <f t="array" ref="B242">INDEX(asset_mu,1,B$3)+INDEX(asset_rets_norm,$A242,B$3)</f>
        <v>1.7614583333333178E-3</v>
      </c>
      <c r="C242" s="16" cm="1">
        <f t="array" ref="C242">INDEX(asset_mu,1,C$3)+INDEX(asset_rets_norm,$A242,C$3)</f>
        <v>-3.0750000000005903E-4</v>
      </c>
      <c r="D242" s="16" cm="1">
        <f t="array" ref="D242">INDEX(asset_mu,1,D$3)+INDEX(asset_rets_norm,$A242,D$3)</f>
        <v>6.0260833333331291E-4</v>
      </c>
      <c r="E242" s="16" cm="1">
        <f t="array" ref="E242">INDEX(asset_mu,1,E$3)+INDEX(asset_rets_norm,$A242,E$3)</f>
        <v>-6.2916666666683004E-5</v>
      </c>
      <c r="F242" s="16" cm="1">
        <f t="array" ref="F242">INDEX(asset_mu,1,F$3)+INDEX(asset_rets_norm,$A242,F$3)</f>
        <v>1.3034821594832379E-3</v>
      </c>
      <c r="G242" s="16" cm="1">
        <f t="array" ref="G242">INDEX(asset_mu,1,G$3)+INDEX(asset_rets_norm,$A242,G$3)</f>
        <v>-4.8778073902306816E-4</v>
      </c>
      <c r="H242" s="16" cm="1">
        <f t="array" ref="H242">INDEX(asset_mu,1,H$3)+INDEX(asset_rets_norm,$A242,H$3)</f>
        <v>2.0321823791327417E-4</v>
      </c>
      <c r="I242" s="16" cm="1">
        <f t="array" ref="I242">INDEX(asset_mu,1,I$3)+INDEX(asset_rets_norm,$A242,I$3)</f>
        <v>-4.8416771569720162E-5</v>
      </c>
      <c r="J242" s="16" cm="1">
        <f t="array" ref="J242">INDEX(asset_mu,1,J$3)+INDEX(asset_rets_norm,$A242,J$3)</f>
        <v>-1.1835258660559457E-3</v>
      </c>
      <c r="K242" s="16" cm="1">
        <f t="array" ref="K242">INDEX(asset_mu,1,K$3)+INDEX(asset_rets_norm,$A242,K$3)</f>
        <v>-1.710265159729954E-3</v>
      </c>
      <c r="L242" s="16" cm="1">
        <f t="array" ref="L242">INDEX(asset_mu,1,L$3)+INDEX(asset_rets_norm,$A242,L$3)</f>
        <v>-1.0221618497977636E-3</v>
      </c>
      <c r="M242" s="16" cm="1">
        <f t="array" ref="M242">INDEX(asset_mu,1,M$3)+INDEX(asset_rets_norm,$A242,M$3)</f>
        <v>-5.1474751634370062E-5</v>
      </c>
      <c r="N242" s="16" cm="1">
        <f t="array" ref="N242">INDEX(asset_mu,1,N$3)+INDEX(asset_rets_norm,$A242,N$3)</f>
        <v>-5.1609552264901236E-3</v>
      </c>
      <c r="O242" s="16" cm="1">
        <f t="array" ref="O242">INDEX(asset_mu,1,O$3)+INDEX(asset_rets_norm,$A242,O$3)</f>
        <v>-5.127318472059079E-3</v>
      </c>
      <c r="P242" s="16" cm="1">
        <f t="array" ref="P242">INDEX(asset_mu,1,P$3)+INDEX(asset_rets_norm,$A242,P$3)</f>
        <v>-3.39731931743068E-3</v>
      </c>
      <c r="Q242" s="16" cm="1">
        <f t="array" ref="Q242">INDEX(asset_mu,1,Q$3)+INDEX(asset_rets_norm,$A242,Q$3)</f>
        <v>-1.4309139285942146E-4</v>
      </c>
      <c r="R242" s="16" cm="1">
        <f t="array" ref="R242">INDEX(asset_mu,1,R$3)+INDEX(asset_rets_norm,$A242,R$3)</f>
        <v>4.2943009181394655E-3</v>
      </c>
      <c r="S242" s="16" cm="1">
        <f t="array" ref="S242">INDEX(asset_mu,1,S$3)+INDEX(asset_rets_norm,$A242,S$3)</f>
        <v>1.8568186507117563E-3</v>
      </c>
      <c r="T242" s="16" cm="1">
        <f t="array" ref="T242">INDEX(asset_mu,1,T$3)+INDEX(asset_rets_norm,$A242,T$3)</f>
        <v>1.0464962959574263E-2</v>
      </c>
      <c r="U242" s="16" cm="1">
        <f t="array" ref="U242">INDEX(asset_mu,1,U$3)+INDEX(asset_rets_norm,$A242,U$3)</f>
        <v>5.4882211575257404E-2</v>
      </c>
      <c r="V242" s="16" cm="1">
        <f t="array" ref="V242">INDEX(asset_mu,1,V$3)+INDEX(asset_rets_norm,$A242,V$3)</f>
        <v>1.7614583333333178E-3</v>
      </c>
      <c r="W242" s="16" cm="1">
        <f t="array" ref="W242">INDEX(asset_mu,1,W$3)+INDEX(asset_rets_norm,$A242,W$3)</f>
        <v>-2.9558333333334127E-4</v>
      </c>
      <c r="X242" s="16" cm="1">
        <f t="array" ref="X242">INDEX(asset_mu,1,X$3)+INDEX(asset_rets_norm,$A242,X$3)</f>
        <v>7.7899999999994141E-4</v>
      </c>
      <c r="Y242" s="16" cm="1">
        <f t="array" ref="Y242">INDEX(asset_mu,1,Y$3)+INDEX(asset_rets_norm,$A242,Y$3)</f>
        <v>-1.7799999999989414E-4</v>
      </c>
      <c r="Z242" s="19">
        <v>237</v>
      </c>
      <c r="AA242" s="16" cm="1">
        <f t="array" ref="AA242">INDEX(fx_mu,1,AA$3)+INDEX(fx_rets_norm,$A242,AA$3)</f>
        <v>0</v>
      </c>
      <c r="AB242" s="16" cm="1">
        <f t="array" ref="AB242">INDEX(fx_mu,1,AB$3)+INDEX(fx_rets_norm,$A242,AB$3)</f>
        <v>3.0910857334657415E-4</v>
      </c>
      <c r="AC242" s="16" cm="1">
        <f t="array" ref="AC242">INDEX(fx_mu,1,AC$3)+INDEX(fx_rets_norm,$A242,AC$3)</f>
        <v>6.0154208616636307E-3</v>
      </c>
      <c r="AD242" s="16" cm="1">
        <f t="array" ref="AD242">INDEX(fx_mu,1,AD$3)+INDEX(fx_rets_norm,$A242,AD$3)</f>
        <v>-2.3234579168406853E-2</v>
      </c>
      <c r="AE242" s="19">
        <v>237</v>
      </c>
      <c r="AF242" s="16">
        <f t="shared" si="110"/>
        <v>0</v>
      </c>
      <c r="AG242" s="19">
        <v>237</v>
      </c>
      <c r="AH242" s="18" cm="1">
        <f t="array" ref="AH242">(1+B242)*(1+INDEX(fx_rets,$AG242,INDEX(fx_ix,1,AH$3)))-1</f>
        <v>1.76145833333341E-3</v>
      </c>
      <c r="AI242" s="18" cm="1">
        <f t="array" ref="AI242">(1+C242)*(1+INDEX(fx_rets,$AG242,INDEX(fx_ix,1,AI$3)))-1</f>
        <v>1.5135224602502717E-6</v>
      </c>
      <c r="AJ242" s="18" cm="1">
        <f t="array" ref="AJ242">(1+D242)*(1+INDEX(fx_rets,$AG242,INDEX(fx_ix,1,AJ$3)))-1</f>
        <v>6.6216541377366323E-3</v>
      </c>
      <c r="AK242" s="18" cm="1">
        <f t="array" ref="AK242">(1+E242)*(1+INDEX(fx_rets,$AG242,INDEX(fx_ix,1,AK$3)))-1</f>
        <v>-2.3296033992800891E-2</v>
      </c>
      <c r="AL242" s="18" cm="1">
        <f t="array" ref="AL242">(1+F242)*(1+INDEX(fx_rets,$AG242,INDEX(fx_ix,1,AL$3)))-1</f>
        <v>1.3034821594832824E-3</v>
      </c>
      <c r="AM242" s="18" cm="1">
        <f t="array" ref="AM242">(1+G242)*(1+INDEX(fx_rets,$AG242,INDEX(fx_ix,1,AM$3)))-1</f>
        <v>-1.7882294288484868E-4</v>
      </c>
      <c r="AN242" s="18" cm="1">
        <f t="array" ref="AN242">(1+H242)*(1+INDEX(fx_rets,$AG242,INDEX(fx_ix,1,AN$3)))-1</f>
        <v>6.2198615428046278E-3</v>
      </c>
      <c r="AO242" s="18" cm="1">
        <f t="array" ref="AO242">(1+I242)*(1+INDEX(fx_rets,$AG242,INDEX(fx_ix,1,AO$3)))-1</f>
        <v>-2.3281870996664455E-2</v>
      </c>
      <c r="AP242" s="18" cm="1">
        <f t="array" ref="AP242">(1+J242)*(1+INDEX(fx_rets,$AG242,INDEX(fx_ix,1,AP$3)))-1</f>
        <v>-1.1835258660559678E-3</v>
      </c>
      <c r="AQ242" s="18" cm="1">
        <f t="array" ref="AQ242">(1+K242)*(1+INDEX(fx_rets,$AG242,INDEX(fx_ix,1,AQ$3)))-1</f>
        <v>-1.4016852440068561E-3</v>
      </c>
      <c r="AR242" s="18" cm="1">
        <f t="array" ref="AR242">(1+L242)*(1+INDEX(fx_rets,$AG242,INDEX(fx_ix,1,AR$3)))-1</f>
        <v>4.987110278150686E-3</v>
      </c>
      <c r="AS242" s="18" cm="1">
        <f t="array" ref="AS242">(1+M242)*(1+INDEX(fx_rets,$AG242,INDEX(fx_ix,1,AS$3)))-1</f>
        <v>-2.3284857925849223E-2</v>
      </c>
      <c r="AT242" s="18" cm="1">
        <f t="array" ref="AT242">(1+N242)*(1+INDEX(fx_rets,$AG242,INDEX(fx_ix,1,AT$3)))-1</f>
        <v>-5.1609552264900715E-3</v>
      </c>
      <c r="AU242" s="18" cm="1">
        <f t="array" ref="AU242">(1+O242)*(1+INDEX(fx_rets,$AG242,INDEX(fx_ix,1,AU$3)))-1</f>
        <v>-4.8197947968103838E-3</v>
      </c>
      <c r="AV242" s="18" cm="1">
        <f t="array" ref="AV242">(1+P242)*(1+INDEX(fx_rets,$AG242,INDEX(fx_ix,1,AV$3)))-1</f>
        <v>2.5976652387371679E-3</v>
      </c>
      <c r="AW242" s="18" cm="1">
        <f t="array" ref="AW242">(1+Q242)*(1+INDEX(fx_rets,$AG242,INDEX(fx_ix,1,AW$3)))-1</f>
        <v>-2.3374345892970605E-2</v>
      </c>
      <c r="AX242" s="18" cm="1">
        <f t="array" ref="AX242">(1+R242)*(1+INDEX(fx_rets,$AG242,INDEX(fx_ix,1,AX$3)))-1</f>
        <v>4.2943009181395375E-3</v>
      </c>
      <c r="AY242" s="18" cm="1">
        <f t="array" ref="AY242">(1+S242)*(1+INDEX(fx_rets,$AG242,INDEX(fx_ix,1,AY$3)))-1</f>
        <v>2.1665011826224045E-3</v>
      </c>
      <c r="AZ242" s="18" cm="1">
        <f t="array" ref="AZ242">(1+T242)*(1+INDEX(fx_rets,$AG242,INDEX(fx_ix,1,AZ$3)))-1</f>
        <v>1.654333497774152E-2</v>
      </c>
      <c r="BA242" s="18" cm="1">
        <f t="array" ref="BA242">(1+U242)*(1+INDEX(fx_rets,$AG242,INDEX(fx_ix,1,BA$3)))-1</f>
        <v>3.0372467317067997E-2</v>
      </c>
      <c r="BB242" s="18" cm="1">
        <f t="array" ref="BB242">(1+V242)*(1+INDEX(fx_rets,$AG242,INDEX(fx_ix,1,BB$3)))-1</f>
        <v>1.76145833333341E-3</v>
      </c>
      <c r="BC242" s="18" cm="1">
        <f t="array" ref="BC242">(1+W242)*(1+INDEX(fx_rets,$AG242,INDEX(fx_ix,1,BC$3)))-1</f>
        <v>1.3433872670720604E-5</v>
      </c>
      <c r="BD242" s="18" cm="1">
        <f t="array" ref="BD242">(1+X242)*(1+INDEX(fx_rets,$AG242,INDEX(fx_ix,1,BD$3)))-1</f>
        <v>6.7991068745147931E-3</v>
      </c>
      <c r="BE242" s="18" cm="1">
        <f t="array" ref="BE242">(1+Y242)*(1+INDEX(fx_rets,$AG242,INDEX(fx_ix,1,BE$3)))-1</f>
        <v>-2.3408443413314828E-2</v>
      </c>
      <c r="BF242" s="19">
        <v>237</v>
      </c>
      <c r="BG242" s="18">
        <f t="shared" si="111"/>
        <v>1.76145833333341E-3</v>
      </c>
      <c r="BH242" s="18">
        <f t="shared" si="112"/>
        <v>1.5135224602502717E-6</v>
      </c>
      <c r="BI242" s="18">
        <f t="shared" si="113"/>
        <v>6.6216541377366323E-3</v>
      </c>
      <c r="BJ242" s="18">
        <f t="shared" si="114"/>
        <v>-2.3296033992800891E-2</v>
      </c>
      <c r="BK242" s="18">
        <f t="shared" si="115"/>
        <v>1.3034821594832824E-3</v>
      </c>
      <c r="BL242" s="18">
        <f t="shared" si="116"/>
        <v>-1.7882294288484868E-4</v>
      </c>
      <c r="BM242" s="18">
        <f t="shared" si="117"/>
        <v>6.2198615428046278E-3</v>
      </c>
      <c r="BN242" s="18">
        <f t="shared" si="118"/>
        <v>-2.3281870996664455E-2</v>
      </c>
      <c r="BO242" s="18">
        <f t="shared" si="119"/>
        <v>-1.1835258660559678E-3</v>
      </c>
      <c r="BP242" s="18">
        <f t="shared" si="120"/>
        <v>-1.4016852440068561E-3</v>
      </c>
      <c r="BQ242" s="18">
        <f t="shared" si="121"/>
        <v>4.987110278150686E-3</v>
      </c>
      <c r="BR242" s="18">
        <f t="shared" si="122"/>
        <v>-2.3284857925849223E-2</v>
      </c>
      <c r="BS242" s="18">
        <f t="shared" si="123"/>
        <v>-5.1609552264900715E-3</v>
      </c>
      <c r="BT242" s="18">
        <f t="shared" si="124"/>
        <v>-4.8197947968103838E-3</v>
      </c>
      <c r="BU242" s="18">
        <f t="shared" si="125"/>
        <v>2.5976652387371679E-3</v>
      </c>
      <c r="BV242" s="18">
        <f t="shared" si="126"/>
        <v>-2.3374345892970605E-2</v>
      </c>
      <c r="BW242" s="18">
        <f t="shared" si="127"/>
        <v>4.2943009181395375E-3</v>
      </c>
      <c r="BX242" s="18">
        <f t="shared" si="128"/>
        <v>2.1665011826224045E-3</v>
      </c>
      <c r="BY242" s="18">
        <f t="shared" si="129"/>
        <v>1.654333497774152E-2</v>
      </c>
      <c r="BZ242" s="18">
        <f t="shared" si="130"/>
        <v>3.0372467317067997E-2</v>
      </c>
      <c r="CA242" s="18">
        <f t="shared" si="131"/>
        <v>1.76145833333341E-3</v>
      </c>
      <c r="CB242" s="18">
        <f t="shared" si="132"/>
        <v>1.3433872670720604E-5</v>
      </c>
      <c r="CC242" s="18">
        <f t="shared" si="133"/>
        <v>6.7991068745147931E-3</v>
      </c>
      <c r="CD242" s="18">
        <f t="shared" si="134"/>
        <v>-2.3408443413314828E-2</v>
      </c>
      <c r="CE242" s="19">
        <v>237</v>
      </c>
      <c r="CF242" s="18">
        <f t="shared" si="138"/>
        <v>-1.1835258660559678E-3</v>
      </c>
      <c r="CG242" s="18">
        <f t="shared" si="138"/>
        <v>-1.1835258660559678E-3</v>
      </c>
      <c r="CH242" s="18">
        <f t="shared" si="138"/>
        <v>-1.1835258660559678E-3</v>
      </c>
      <c r="CI242" s="18">
        <f t="shared" si="138"/>
        <v>0</v>
      </c>
      <c r="CJ242" s="18">
        <f t="shared" si="138"/>
        <v>0</v>
      </c>
      <c r="CK242" s="24">
        <f t="shared" si="138"/>
        <v>-1.1835258660559678E-3</v>
      </c>
      <c r="CL242" s="24">
        <f t="shared" si="138"/>
        <v>0</v>
      </c>
    </row>
    <row r="243" spans="1:90" x14ac:dyDescent="0.2">
      <c r="A243" s="19">
        <v>238</v>
      </c>
      <c r="B243" s="16" cm="1">
        <f t="array" ref="B243">INDEX(asset_mu,1,B$3)+INDEX(asset_rets_norm,$A243,B$3)</f>
        <v>1.8837999999999843E-3</v>
      </c>
      <c r="C243" s="16" cm="1">
        <f t="array" ref="C243">INDEX(asset_mu,1,C$3)+INDEX(asset_rets_norm,$A243,C$3)</f>
        <v>-3.0916666666672577E-4</v>
      </c>
      <c r="D243" s="16" cm="1">
        <f t="array" ref="D243">INDEX(asset_mu,1,D$3)+INDEX(asset_rets_norm,$A243,D$3)</f>
        <v>6.0374999999997974E-4</v>
      </c>
      <c r="E243" s="16" cm="1">
        <f t="array" ref="E243">INDEX(asset_mu,1,E$3)+INDEX(asset_rets_norm,$A243,E$3)</f>
        <v>-7.0000000000016365E-5</v>
      </c>
      <c r="F243" s="16" cm="1">
        <f t="array" ref="F243">INDEX(asset_mu,1,F$3)+INDEX(asset_rets_norm,$A243,F$3)</f>
        <v>1.888303959716131E-3</v>
      </c>
      <c r="G243" s="16" cm="1">
        <f t="array" ref="G243">INDEX(asset_mu,1,G$3)+INDEX(asset_rets_norm,$A243,G$3)</f>
        <v>-1.9096387246448797E-4</v>
      </c>
      <c r="H243" s="16" cm="1">
        <f t="array" ref="H243">INDEX(asset_mu,1,H$3)+INDEX(asset_rets_norm,$A243,H$3)</f>
        <v>8.9582563723669358E-4</v>
      </c>
      <c r="I243" s="16" cm="1">
        <f t="array" ref="I243">INDEX(asset_mu,1,I$3)+INDEX(asset_rets_norm,$A243,I$3)</f>
        <v>2.9051469520175089E-5</v>
      </c>
      <c r="J243" s="16" cm="1">
        <f t="array" ref="J243">INDEX(asset_mu,1,J$3)+INDEX(asset_rets_norm,$A243,J$3)</f>
        <v>1.5164006202289747E-3</v>
      </c>
      <c r="K243" s="16" cm="1">
        <f t="array" ref="K243">INDEX(asset_mu,1,K$3)+INDEX(asset_rets_norm,$A243,K$3)</f>
        <v>1.4327041534669541E-3</v>
      </c>
      <c r="L243" s="16" cm="1">
        <f t="array" ref="L243">INDEX(asset_mu,1,L$3)+INDEX(asset_rets_norm,$A243,L$3)</f>
        <v>2.6744636798816568E-3</v>
      </c>
      <c r="M243" s="16" cm="1">
        <f t="array" ref="M243">INDEX(asset_mu,1,M$3)+INDEX(asset_rets_norm,$A243,M$3)</f>
        <v>2.470915268198897E-4</v>
      </c>
      <c r="N243" s="16" cm="1">
        <f t="array" ref="N243">INDEX(asset_mu,1,N$3)+INDEX(asset_rets_norm,$A243,N$3)</f>
        <v>9.4865706532404771E-4</v>
      </c>
      <c r="O243" s="16" cm="1">
        <f t="array" ref="O243">INDEX(asset_mu,1,O$3)+INDEX(asset_rets_norm,$A243,O$3)</f>
        <v>3.8613123667867446E-3</v>
      </c>
      <c r="P243" s="16" cm="1">
        <f t="array" ref="P243">INDEX(asset_mu,1,P$3)+INDEX(asset_rets_norm,$A243,P$3)</f>
        <v>6.3869668576500786E-3</v>
      </c>
      <c r="Q243" s="16" cm="1">
        <f t="array" ref="Q243">INDEX(asset_mu,1,Q$3)+INDEX(asset_rets_norm,$A243,Q$3)</f>
        <v>8.0838867636998308E-4</v>
      </c>
      <c r="R243" s="16" cm="1">
        <f t="array" ref="R243">INDEX(asset_mu,1,R$3)+INDEX(asset_rets_norm,$A243,R$3)</f>
        <v>-6.9403358979814714E-2</v>
      </c>
      <c r="S243" s="16" cm="1">
        <f t="array" ref="S243">INDEX(asset_mu,1,S$3)+INDEX(asset_rets_norm,$A243,S$3)</f>
        <v>-5.9334549305718895E-2</v>
      </c>
      <c r="T243" s="16" cm="1">
        <f t="array" ref="T243">INDEX(asset_mu,1,T$3)+INDEX(asset_rets_norm,$A243,T$3)</f>
        <v>-5.087747330297461E-2</v>
      </c>
      <c r="U243" s="16" cm="1">
        <f t="array" ref="U243">INDEX(asset_mu,1,U$3)+INDEX(asset_rets_norm,$A243,U$3)</f>
        <v>-9.1193049431095519E-2</v>
      </c>
      <c r="V243" s="16" cm="1">
        <f t="array" ref="V243">INDEX(asset_mu,1,V$3)+INDEX(asset_rets_norm,$A243,V$3)</f>
        <v>1.8837999999999843E-3</v>
      </c>
      <c r="W243" s="16" cm="1">
        <f t="array" ref="W243">INDEX(asset_mu,1,W$3)+INDEX(asset_rets_norm,$A243,W$3)</f>
        <v>-3.4633333333334128E-4</v>
      </c>
      <c r="X243" s="16" cm="1">
        <f t="array" ref="X243">INDEX(asset_mu,1,X$3)+INDEX(asset_rets_norm,$A243,X$3)</f>
        <v>6.8641666666660823E-4</v>
      </c>
      <c r="Y243" s="16" cm="1">
        <f t="array" ref="Y243">INDEX(asset_mu,1,Y$3)+INDEX(asset_rets_norm,$A243,Y$3)</f>
        <v>-1.6766666666656079E-4</v>
      </c>
      <c r="Z243" s="19">
        <v>238</v>
      </c>
      <c r="AA243" s="16" cm="1">
        <f t="array" ref="AA243">INDEX(fx_mu,1,AA$3)+INDEX(fx_rets_norm,$A243,AA$3)</f>
        <v>0</v>
      </c>
      <c r="AB243" s="16" cm="1">
        <f t="array" ref="AB243">INDEX(fx_mu,1,AB$3)+INDEX(fx_rets_norm,$A243,AB$3)</f>
        <v>-2.5265284778320095E-2</v>
      </c>
      <c r="AC243" s="16" cm="1">
        <f t="array" ref="AC243">INDEX(fx_mu,1,AC$3)+INDEX(fx_rets_norm,$A243,AC$3)</f>
        <v>-1.9364122857055348E-2</v>
      </c>
      <c r="AD243" s="16" cm="1">
        <f t="array" ref="AD243">INDEX(fx_mu,1,AD$3)+INDEX(fx_rets_norm,$A243,AD$3)</f>
        <v>6.9775071986978542E-3</v>
      </c>
      <c r="AE243" s="19">
        <v>238</v>
      </c>
      <c r="AF243" s="16">
        <f t="shared" si="110"/>
        <v>0</v>
      </c>
      <c r="AG243" s="19">
        <v>238</v>
      </c>
      <c r="AH243" s="18" cm="1">
        <f t="array" ref="AH243">(1+B243)*(1+INDEX(fx_rets,$AG243,INDEX(fx_ix,1,AH$3)))-1</f>
        <v>1.88379999999988E-3</v>
      </c>
      <c r="AI243" s="18" cm="1">
        <f t="array" ref="AI243">(1+C243)*(1+INDEX(fx_rets,$AG243,INDEX(fx_ix,1,AI$3)))-1</f>
        <v>-2.5566640261109552E-2</v>
      </c>
      <c r="AJ243" s="18" cm="1">
        <f t="array" ref="AJ243">(1+D243)*(1+INDEX(fx_rets,$AG243,INDEX(fx_ix,1,AJ$3)))-1</f>
        <v>-1.8772063946230322E-2</v>
      </c>
      <c r="AK243" s="18" cm="1">
        <f t="array" ref="AK243">(1+E243)*(1+INDEX(fx_rets,$AG243,INDEX(fx_ix,1,AK$3)))-1</f>
        <v>6.9070187731941068E-3</v>
      </c>
      <c r="AL243" s="18" cm="1">
        <f t="array" ref="AL243">(1+F243)*(1+INDEX(fx_rets,$AG243,INDEX(fx_ix,1,AL$3)))-1</f>
        <v>1.8883039597161755E-3</v>
      </c>
      <c r="AM243" s="18" cm="1">
        <f t="array" ref="AM243">(1+G243)*(1+INDEX(fx_rets,$AG243,INDEX(fx_ix,1,AM$3)))-1</f>
        <v>-2.5451423894164438E-2</v>
      </c>
      <c r="AN243" s="18" cm="1">
        <f t="array" ref="AN243">(1+H243)*(1+INDEX(fx_rets,$AG243,INDEX(fx_ix,1,AN$3)))-1</f>
        <v>-1.8485644097516629E-2</v>
      </c>
      <c r="AO243" s="18" cm="1">
        <f t="array" ref="AO243">(1+I243)*(1+INDEX(fx_rets,$AG243,INDEX(fx_ix,1,AO$3)))-1</f>
        <v>7.0067613750559588E-3</v>
      </c>
      <c r="AP243" s="18" cm="1">
        <f t="array" ref="AP243">(1+J243)*(1+INDEX(fx_rets,$AG243,INDEX(fx_ix,1,AP$3)))-1</f>
        <v>1.5164006202290636E-3</v>
      </c>
      <c r="AQ243" s="18" cm="1">
        <f t="array" ref="AQ243">(1+K243)*(1+INDEX(fx_rets,$AG243,INDEX(fx_ix,1,AQ$3)))-1</f>
        <v>-2.3868778303293592E-2</v>
      </c>
      <c r="AR243" s="18" cm="1">
        <f t="array" ref="AR243">(1+L243)*(1+INDEX(fx_rets,$AG243,INDEX(fx_ix,1,AR$3)))-1</f>
        <v>-1.6741447820447619E-2</v>
      </c>
      <c r="AS243" s="18" cm="1">
        <f t="array" ref="AS243">(1+M243)*(1+INDEX(fx_rets,$AG243,INDEX(fx_ix,1,AS$3)))-1</f>
        <v>7.2263228084248343E-3</v>
      </c>
      <c r="AT243" s="18" cm="1">
        <f t="array" ref="AT243">(1+N243)*(1+INDEX(fx_rets,$AG243,INDEX(fx_ix,1,AT$3)))-1</f>
        <v>9.4865706532409888E-4</v>
      </c>
      <c r="AU243" s="18" cm="1">
        <f t="array" ref="AU243">(1+O243)*(1+INDEX(fx_rets,$AG243,INDEX(fx_ix,1,AU$3)))-1</f>
        <v>-2.1501529568098254E-2</v>
      </c>
      <c r="AV243" s="18" cm="1">
        <f t="array" ref="AV243">(1+P243)*(1+INDEX(fx_rets,$AG243,INDEX(fx_ix,1,AV$3)))-1</f>
        <v>-1.3100834010320694E-2</v>
      </c>
      <c r="AW243" s="18" cm="1">
        <f t="array" ref="AW243">(1+Q243)*(1+INDEX(fx_rets,$AG243,INDEX(fx_ix,1,AW$3)))-1</f>
        <v>7.7915364128766651E-3</v>
      </c>
      <c r="AX243" s="18" cm="1">
        <f t="array" ref="AX243">(1+R243)*(1+INDEX(fx_rets,$AG243,INDEX(fx_ix,1,AX$3)))-1</f>
        <v>-6.9403358979814755E-2</v>
      </c>
      <c r="AY243" s="18" cm="1">
        <f t="array" ref="AY243">(1+S243)*(1+INDEX(fx_rets,$AG243,INDEX(fx_ix,1,AY$3)))-1</f>
        <v>-8.3100729798636808E-2</v>
      </c>
      <c r="AZ243" s="18" cm="1">
        <f t="array" ref="AZ243">(1+T243)*(1+INDEX(fx_rets,$AG243,INDEX(fx_ix,1,AZ$3)))-1</f>
        <v>-6.9256398516334694E-2</v>
      </c>
      <c r="BA243" s="18" cm="1">
        <f t="array" ref="BA243">(1+U243)*(1+INDEX(fx_rets,$AG243,INDEX(fx_ix,1,BA$3)))-1</f>
        <v>-8.4851842391274301E-2</v>
      </c>
      <c r="BB243" s="18" cm="1">
        <f t="array" ref="BB243">(1+V243)*(1+INDEX(fx_rets,$AG243,INDEX(fx_ix,1,BB$3)))-1</f>
        <v>1.88379999999988E-3</v>
      </c>
      <c r="BC243" s="18" cm="1">
        <f t="array" ref="BC243">(1+W243)*(1+INDEX(fx_rets,$AG243,INDEX(fx_ix,1,BC$3)))-1</f>
        <v>-2.5602867901358572E-2</v>
      </c>
      <c r="BD243" s="18" cm="1">
        <f t="array" ref="BD243">(1+X243)*(1+INDEX(fx_rets,$AG243,INDEX(fx_ix,1,BD$3)))-1</f>
        <v>-1.8690998047053098E-2</v>
      </c>
      <c r="BE243" s="18" cm="1">
        <f t="array" ref="BE243">(1+Y243)*(1+INDEX(fx_rets,$AG243,INDEX(fx_ix,1,BE$3)))-1</f>
        <v>6.8086706366576877E-3</v>
      </c>
      <c r="BF243" s="19">
        <v>238</v>
      </c>
      <c r="BG243" s="18">
        <f t="shared" si="111"/>
        <v>1.88379999999988E-3</v>
      </c>
      <c r="BH243" s="18">
        <f t="shared" si="112"/>
        <v>-2.5566640261109552E-2</v>
      </c>
      <c r="BI243" s="18">
        <f t="shared" si="113"/>
        <v>-1.8772063946230322E-2</v>
      </c>
      <c r="BJ243" s="18">
        <f t="shared" si="114"/>
        <v>6.9070187731941068E-3</v>
      </c>
      <c r="BK243" s="18">
        <f t="shared" si="115"/>
        <v>1.8883039597161755E-3</v>
      </c>
      <c r="BL243" s="18">
        <f t="shared" si="116"/>
        <v>-2.5451423894164438E-2</v>
      </c>
      <c r="BM243" s="18">
        <f t="shared" si="117"/>
        <v>-1.8485644097516629E-2</v>
      </c>
      <c r="BN243" s="18">
        <f t="shared" si="118"/>
        <v>7.0067613750559588E-3</v>
      </c>
      <c r="BO243" s="18">
        <f t="shared" si="119"/>
        <v>1.5164006202290636E-3</v>
      </c>
      <c r="BP243" s="18">
        <f t="shared" si="120"/>
        <v>-2.3868778303293592E-2</v>
      </c>
      <c r="BQ243" s="18">
        <f t="shared" si="121"/>
        <v>-1.6741447820447619E-2</v>
      </c>
      <c r="BR243" s="18">
        <f t="shared" si="122"/>
        <v>7.2263228084248343E-3</v>
      </c>
      <c r="BS243" s="18">
        <f t="shared" si="123"/>
        <v>9.4865706532409888E-4</v>
      </c>
      <c r="BT243" s="18">
        <f t="shared" si="124"/>
        <v>-2.1501529568098254E-2</v>
      </c>
      <c r="BU243" s="18">
        <f t="shared" si="125"/>
        <v>-1.3100834010320694E-2</v>
      </c>
      <c r="BV243" s="18">
        <f t="shared" si="126"/>
        <v>7.7915364128766651E-3</v>
      </c>
      <c r="BW243" s="18">
        <f t="shared" si="127"/>
        <v>-6.9403358979814755E-2</v>
      </c>
      <c r="BX243" s="18">
        <f t="shared" si="128"/>
        <v>-8.3100729798636808E-2</v>
      </c>
      <c r="BY243" s="18">
        <f t="shared" si="129"/>
        <v>-6.9256398516334694E-2</v>
      </c>
      <c r="BZ243" s="18">
        <f t="shared" si="130"/>
        <v>-8.4851842391274301E-2</v>
      </c>
      <c r="CA243" s="18">
        <f t="shared" si="131"/>
        <v>1.88379999999988E-3</v>
      </c>
      <c r="CB243" s="18">
        <f t="shared" si="132"/>
        <v>-2.5602867901358572E-2</v>
      </c>
      <c r="CC243" s="18">
        <f t="shared" si="133"/>
        <v>-1.8690998047053098E-2</v>
      </c>
      <c r="CD243" s="18">
        <f t="shared" si="134"/>
        <v>6.8086706366576877E-3</v>
      </c>
      <c r="CE243" s="19">
        <v>238</v>
      </c>
      <c r="CF243" s="18">
        <f t="shared" si="138"/>
        <v>1.5164006202290636E-3</v>
      </c>
      <c r="CG243" s="18">
        <f t="shared" si="138"/>
        <v>1.5164006202290636E-3</v>
      </c>
      <c r="CH243" s="18">
        <f t="shared" si="138"/>
        <v>1.5164006202290636E-3</v>
      </c>
      <c r="CI243" s="18">
        <f t="shared" si="138"/>
        <v>0</v>
      </c>
      <c r="CJ243" s="18">
        <f t="shared" si="138"/>
        <v>0</v>
      </c>
      <c r="CK243" s="24">
        <f t="shared" si="138"/>
        <v>1.5164006202290636E-3</v>
      </c>
      <c r="CL243" s="24">
        <f t="shared" si="138"/>
        <v>0</v>
      </c>
    </row>
    <row r="244" spans="1:90" x14ac:dyDescent="0.2">
      <c r="A244" s="19">
        <v>239</v>
      </c>
      <c r="B244" s="16" cm="1">
        <f t="array" ref="B244">INDEX(asset_mu,1,B$3)+INDEX(asset_rets_norm,$A244,B$3)</f>
        <v>1.9223999999999845E-3</v>
      </c>
      <c r="C244" s="16" cm="1">
        <f t="array" ref="C244">INDEX(asset_mu,1,C$3)+INDEX(asset_rets_norm,$A244,C$3)</f>
        <v>-3.0750000000005903E-4</v>
      </c>
      <c r="D244" s="16" cm="1">
        <f t="array" ref="D244">INDEX(asset_mu,1,D$3)+INDEX(asset_rets_norm,$A244,D$3)</f>
        <v>6.0484166666664621E-4</v>
      </c>
      <c r="E244" s="16" cm="1">
        <f t="array" ref="E244">INDEX(asset_mu,1,E$3)+INDEX(asset_rets_norm,$A244,E$3)</f>
        <v>-8.3891666666683013E-5</v>
      </c>
      <c r="F244" s="16" cm="1">
        <f t="array" ref="F244">INDEX(asset_mu,1,F$3)+INDEX(asset_rets_norm,$A244,F$3)</f>
        <v>1.9894530431967096E-3</v>
      </c>
      <c r="G244" s="16" cm="1">
        <f t="array" ref="G244">INDEX(asset_mu,1,G$3)+INDEX(asset_rets_norm,$A244,G$3)</f>
        <v>-7.9937182108209435E-4</v>
      </c>
      <c r="H244" s="16" cm="1">
        <f t="array" ref="H244">INDEX(asset_mu,1,H$3)+INDEX(asset_rets_norm,$A244,H$3)</f>
        <v>4.0599020087308765E-4</v>
      </c>
      <c r="I244" s="16" cm="1">
        <f t="array" ref="I244">INDEX(asset_mu,1,I$3)+INDEX(asset_rets_norm,$A244,I$3)</f>
        <v>-1.8398729519317181E-4</v>
      </c>
      <c r="J244" s="16" cm="1">
        <f t="array" ref="J244">INDEX(asset_mu,1,J$3)+INDEX(asset_rets_norm,$A244,J$3)</f>
        <v>3.4649538091461539E-3</v>
      </c>
      <c r="K244" s="16" cm="1">
        <f t="array" ref="K244">INDEX(asset_mu,1,K$3)+INDEX(asset_rets_norm,$A244,K$3)</f>
        <v>-5.7390936625580113E-4</v>
      </c>
      <c r="L244" s="16" cm="1">
        <f t="array" ref="L244">INDEX(asset_mu,1,L$3)+INDEX(asset_rets_norm,$A244,L$3)</f>
        <v>5.8141800058141404E-4</v>
      </c>
      <c r="M244" s="16" cm="1">
        <f t="array" ref="M244">INDEX(asset_mu,1,M$3)+INDEX(asset_rets_norm,$A244,M$3)</f>
        <v>4.1171747946813699E-5</v>
      </c>
      <c r="N244" s="16" cm="1">
        <f t="array" ref="N244">INDEX(asset_mu,1,N$3)+INDEX(asset_rets_norm,$A244,N$3)</f>
        <v>6.7598569125341722E-3</v>
      </c>
      <c r="O244" s="16" cm="1">
        <f t="array" ref="O244">INDEX(asset_mu,1,O$3)+INDEX(asset_rets_norm,$A244,O$3)</f>
        <v>2.1152545071038966E-3</v>
      </c>
      <c r="P244" s="16" cm="1">
        <f t="array" ref="P244">INDEX(asset_mu,1,P$3)+INDEX(asset_rets_norm,$A244,P$3)</f>
        <v>3.3098562640378137E-3</v>
      </c>
      <c r="Q244" s="16" cm="1">
        <f t="array" ref="Q244">INDEX(asset_mu,1,Q$3)+INDEX(asset_rets_norm,$A244,Q$3)</f>
        <v>6.1063273919046074E-4</v>
      </c>
      <c r="R244" s="16" cm="1">
        <f t="array" ref="R244">INDEX(asset_mu,1,R$3)+INDEX(asset_rets_norm,$A244,R$3)</f>
        <v>1.7859381799140078E-2</v>
      </c>
      <c r="S244" s="16" cm="1">
        <f t="array" ref="S244">INDEX(asset_mu,1,S$3)+INDEX(asset_rets_norm,$A244,S$3)</f>
        <v>-7.624682956425476E-3</v>
      </c>
      <c r="T244" s="16" cm="1">
        <f t="array" ref="T244">INDEX(asset_mu,1,T$3)+INDEX(asset_rets_norm,$A244,T$3)</f>
        <v>-2.0743255565999496E-2</v>
      </c>
      <c r="U244" s="16" cm="1">
        <f t="array" ref="U244">INDEX(asset_mu,1,U$3)+INDEX(asset_rets_norm,$A244,U$3)</f>
        <v>1.9643748351996441E-2</v>
      </c>
      <c r="V244" s="16" cm="1">
        <f t="array" ref="V244">INDEX(asset_mu,1,V$3)+INDEX(asset_rets_norm,$A244,V$3)</f>
        <v>1.9223999999999845E-3</v>
      </c>
      <c r="W244" s="16" cm="1">
        <f t="array" ref="W244">INDEX(asset_mu,1,W$3)+INDEX(asset_rets_norm,$A244,W$3)</f>
        <v>-1.8208333333334138E-4</v>
      </c>
      <c r="X244" s="16" cm="1">
        <f t="array" ref="X244">INDEX(asset_mu,1,X$3)+INDEX(asset_rets_norm,$A244,X$3)</f>
        <v>8.6224999999994141E-4</v>
      </c>
      <c r="Y244" s="16" cm="1">
        <f t="array" ref="Y244">INDEX(asset_mu,1,Y$3)+INDEX(asset_rets_norm,$A244,Y$3)</f>
        <v>1.3666666666772547E-5</v>
      </c>
      <c r="Z244" s="19">
        <v>239</v>
      </c>
      <c r="AA244" s="16" cm="1">
        <f t="array" ref="AA244">INDEX(fx_mu,1,AA$3)+INDEX(fx_rets_norm,$A244,AA$3)</f>
        <v>0</v>
      </c>
      <c r="AB244" s="16" cm="1">
        <f t="array" ref="AB244">INDEX(fx_mu,1,AB$3)+INDEX(fx_rets_norm,$A244,AB$3)</f>
        <v>5.268905219947621E-4</v>
      </c>
      <c r="AC244" s="16" cm="1">
        <f t="array" ref="AC244">INDEX(fx_mu,1,AC$3)+INDEX(fx_rets_norm,$A244,AC$3)</f>
        <v>-3.4314664046940842E-4</v>
      </c>
      <c r="AD244" s="16" cm="1">
        <f t="array" ref="AD244">INDEX(fx_mu,1,AD$3)+INDEX(fx_rets_norm,$A244,AD$3)</f>
        <v>-5.2989691521044581E-3</v>
      </c>
      <c r="AE244" s="19">
        <v>239</v>
      </c>
      <c r="AF244" s="16">
        <f t="shared" si="110"/>
        <v>0</v>
      </c>
      <c r="AG244" s="19">
        <v>239</v>
      </c>
      <c r="AH244" s="18" cm="1">
        <f t="array" ref="AH244">(1+B244)*(1+INDEX(fx_rets,$AG244,INDEX(fx_ix,1,AH$3)))-1</f>
        <v>1.9223999999999908E-3</v>
      </c>
      <c r="AI244" s="18" cm="1">
        <f t="array" ref="AI244">(1+C244)*(1+INDEX(fx_rets,$AG244,INDEX(fx_ix,1,AI$3)))-1</f>
        <v>2.1922850315925224E-4</v>
      </c>
      <c r="AJ244" s="18" cm="1">
        <f t="array" ref="AJ244">(1+D244)*(1+INDEX(fx_rets,$AG244,INDEX(fx_ix,1,AJ$3)))-1</f>
        <v>2.6148747681120632E-4</v>
      </c>
      <c r="AK244" s="18" cm="1">
        <f t="array" ref="AK244">(1+E244)*(1+INDEX(fx_rets,$AG244,INDEX(fx_ix,1,AK$3)))-1</f>
        <v>-5.3824162794173791E-3</v>
      </c>
      <c r="AL244" s="18" cm="1">
        <f t="array" ref="AL244">(1+F244)*(1+INDEX(fx_rets,$AG244,INDEX(fx_ix,1,AL$3)))-1</f>
        <v>1.9894530431967539E-3</v>
      </c>
      <c r="AM244" s="18" cm="1">
        <f t="array" ref="AM244">(1+G244)*(1+INDEX(fx_rets,$AG244,INDEX(fx_ix,1,AM$3)))-1</f>
        <v>-2.7290248052336263E-4</v>
      </c>
      <c r="AN244" s="18" cm="1">
        <f t="array" ref="AN244">(1+H244)*(1+INDEX(fx_rets,$AG244,INDEX(fx_ix,1,AN$3)))-1</f>
        <v>6.2704246230227412E-5</v>
      </c>
      <c r="AO244" s="18" cm="1">
        <f t="array" ref="AO244">(1+I244)*(1+INDEX(fx_rets,$AG244,INDEX(fx_ix,1,AO$3)))-1</f>
        <v>-5.4819815042961295E-3</v>
      </c>
      <c r="AP244" s="18" cm="1">
        <f t="array" ref="AP244">(1+J244)*(1+INDEX(fx_rets,$AG244,INDEX(fx_ix,1,AP$3)))-1</f>
        <v>3.4649538091462428E-3</v>
      </c>
      <c r="AQ244" s="18" cm="1">
        <f t="array" ref="AQ244">(1+K244)*(1+INDEX(fx_rets,$AG244,INDEX(fx_ix,1,AQ$3)))-1</f>
        <v>-4.7321231666508368E-5</v>
      </c>
      <c r="AR244" s="18" cm="1">
        <f t="array" ref="AR244">(1+L244)*(1+INDEX(fx_rets,$AG244,INDEX(fx_ix,1,AR$3)))-1</f>
        <v>2.3807184847846052E-4</v>
      </c>
      <c r="AS244" s="18" cm="1">
        <f t="array" ref="AS244">(1+M244)*(1+INDEX(fx_rets,$AG244,INDEX(fx_ix,1,AS$3)))-1</f>
        <v>-5.2580155719800237E-3</v>
      </c>
      <c r="AT244" s="18" cm="1">
        <f t="array" ref="AT244">(1+N244)*(1+INDEX(fx_rets,$AG244,INDEX(fx_ix,1,AT$3)))-1</f>
        <v>6.7598569125342234E-3</v>
      </c>
      <c r="AU244" s="18" cm="1">
        <f t="array" ref="AU244">(1+O244)*(1+INDEX(fx_rets,$AG244,INDEX(fx_ix,1,AU$3)))-1</f>
        <v>2.6432595366501221E-3</v>
      </c>
      <c r="AV244" s="18" cm="1">
        <f t="array" ref="AV244">(1+P244)*(1+INDEX(fx_rets,$AG244,INDEX(fx_ix,1,AV$3)))-1</f>
        <v>2.9655738575109503E-3</v>
      </c>
      <c r="AW244" s="18" cm="1">
        <f t="array" ref="AW244">(1+Q244)*(1+INDEX(fx_rets,$AG244,INDEX(fx_ix,1,AW$3)))-1</f>
        <v>-4.6915721369623631E-3</v>
      </c>
      <c r="AX244" s="18" cm="1">
        <f t="array" ref="AX244">(1+R244)*(1+INDEX(fx_rets,$AG244,INDEX(fx_ix,1,AX$3)))-1</f>
        <v>1.785938179914015E-2</v>
      </c>
      <c r="AY244" s="18" cm="1">
        <f t="array" ref="AY244">(1+S244)*(1+INDEX(fx_rets,$AG244,INDEX(fx_ix,1,AY$3)))-1</f>
        <v>-7.1018098076136571E-3</v>
      </c>
      <c r="AZ244" s="18" cm="1">
        <f t="array" ref="AZ244">(1+T244)*(1+INDEX(fx_rets,$AG244,INDEX(fx_ix,1,AZ$3)))-1</f>
        <v>-2.1079284228009088E-2</v>
      </c>
      <c r="BA244" s="18" cm="1">
        <f t="array" ref="BA244">(1+U244)*(1+INDEX(fx_rets,$AG244,INDEX(fx_ix,1,BA$3)))-1</f>
        <v>1.4240687583342959E-2</v>
      </c>
      <c r="BB244" s="18" cm="1">
        <f t="array" ref="BB244">(1+V244)*(1+INDEX(fx_rets,$AG244,INDEX(fx_ix,1,BB$3)))-1</f>
        <v>1.9223999999999908E-3</v>
      </c>
      <c r="BC244" s="18" cm="1">
        <f t="array" ref="BC244">(1+W244)*(1+INDEX(fx_rets,$AG244,INDEX(fx_ix,1,BC$3)))-1</f>
        <v>3.4471125067891961E-4</v>
      </c>
      <c r="BD244" s="18" cm="1">
        <f t="array" ref="BD244">(1+X244)*(1+INDEX(fx_rets,$AG244,INDEX(fx_ix,1,BD$3)))-1</f>
        <v>5.1880748133981136E-4</v>
      </c>
      <c r="BE244" s="18" cm="1">
        <f t="array" ref="BE244">(1+Y244)*(1+INDEX(fx_rets,$AG244,INDEX(fx_ix,1,BE$3)))-1</f>
        <v>-5.285374904682727E-3</v>
      </c>
      <c r="BF244" s="19">
        <v>239</v>
      </c>
      <c r="BG244" s="18">
        <f t="shared" si="111"/>
        <v>1.9223999999999908E-3</v>
      </c>
      <c r="BH244" s="18">
        <f t="shared" si="112"/>
        <v>2.1922850315925224E-4</v>
      </c>
      <c r="BI244" s="18">
        <f t="shared" si="113"/>
        <v>2.6148747681120632E-4</v>
      </c>
      <c r="BJ244" s="18">
        <f t="shared" si="114"/>
        <v>-5.3824162794173791E-3</v>
      </c>
      <c r="BK244" s="18">
        <f t="shared" si="115"/>
        <v>1.9894530431967539E-3</v>
      </c>
      <c r="BL244" s="18">
        <f t="shared" si="116"/>
        <v>-2.7290248052336263E-4</v>
      </c>
      <c r="BM244" s="18">
        <f t="shared" si="117"/>
        <v>6.2704246230227412E-5</v>
      </c>
      <c r="BN244" s="18">
        <f t="shared" si="118"/>
        <v>-5.4819815042961295E-3</v>
      </c>
      <c r="BO244" s="18">
        <f t="shared" si="119"/>
        <v>3.4649538091462428E-3</v>
      </c>
      <c r="BP244" s="18">
        <f t="shared" si="120"/>
        <v>-4.7321231666508368E-5</v>
      </c>
      <c r="BQ244" s="18">
        <f t="shared" si="121"/>
        <v>2.3807184847846052E-4</v>
      </c>
      <c r="BR244" s="18">
        <f t="shared" si="122"/>
        <v>-5.2580155719800237E-3</v>
      </c>
      <c r="BS244" s="18">
        <f t="shared" si="123"/>
        <v>6.7598569125342234E-3</v>
      </c>
      <c r="BT244" s="18">
        <f t="shared" si="124"/>
        <v>2.6432595366501221E-3</v>
      </c>
      <c r="BU244" s="18">
        <f t="shared" si="125"/>
        <v>2.9655738575109503E-3</v>
      </c>
      <c r="BV244" s="18">
        <f t="shared" si="126"/>
        <v>-4.6915721369623631E-3</v>
      </c>
      <c r="BW244" s="18">
        <f t="shared" si="127"/>
        <v>1.785938179914015E-2</v>
      </c>
      <c r="BX244" s="18">
        <f t="shared" si="128"/>
        <v>-7.1018098076136571E-3</v>
      </c>
      <c r="BY244" s="18">
        <f t="shared" si="129"/>
        <v>-2.1079284228009088E-2</v>
      </c>
      <c r="BZ244" s="18">
        <f t="shared" si="130"/>
        <v>1.4240687583342959E-2</v>
      </c>
      <c r="CA244" s="18">
        <f t="shared" si="131"/>
        <v>1.9223999999999908E-3</v>
      </c>
      <c r="CB244" s="18">
        <f t="shared" si="132"/>
        <v>3.4471125067891961E-4</v>
      </c>
      <c r="CC244" s="18">
        <f t="shared" si="133"/>
        <v>5.1880748133981136E-4</v>
      </c>
      <c r="CD244" s="18">
        <f t="shared" si="134"/>
        <v>-5.285374904682727E-3</v>
      </c>
      <c r="CE244" s="19">
        <v>239</v>
      </c>
      <c r="CF244" s="18">
        <f t="shared" si="138"/>
        <v>3.4649538091462428E-3</v>
      </c>
      <c r="CG244" s="18">
        <f t="shared" si="138"/>
        <v>3.4649538091462428E-3</v>
      </c>
      <c r="CH244" s="18">
        <f t="shared" si="138"/>
        <v>3.4649538091462428E-3</v>
      </c>
      <c r="CI244" s="18">
        <f t="shared" si="138"/>
        <v>0</v>
      </c>
      <c r="CJ244" s="18">
        <f t="shared" si="138"/>
        <v>0</v>
      </c>
      <c r="CK244" s="24">
        <f t="shared" si="138"/>
        <v>3.4649538091462428E-3</v>
      </c>
      <c r="CL244" s="24">
        <f t="shared" si="138"/>
        <v>0</v>
      </c>
    </row>
    <row r="245" spans="1:90" x14ac:dyDescent="0.2">
      <c r="A245" s="19">
        <v>240</v>
      </c>
      <c r="B245" s="16" cm="1">
        <f t="array" ref="B245">INDEX(asset_mu,1,B$3)+INDEX(asset_rets_norm,$A245,B$3)</f>
        <v>1.9557833333333175E-3</v>
      </c>
      <c r="C245" s="16" cm="1">
        <f t="array" ref="C245">INDEX(asset_mu,1,C$3)+INDEX(asset_rets_norm,$A245,C$3)</f>
        <v>-3.0666666666672566E-4</v>
      </c>
      <c r="D245" s="16" cm="1">
        <f t="array" ref="D245">INDEX(asset_mu,1,D$3)+INDEX(asset_rets_norm,$A245,D$3)</f>
        <v>6.1374999999997976E-4</v>
      </c>
      <c r="E245" s="16" cm="1">
        <f t="array" ref="E245">INDEX(asset_mu,1,E$3)+INDEX(asset_rets_norm,$A245,E$3)</f>
        <v>-1.1958333333334968E-4</v>
      </c>
      <c r="F245" s="16" cm="1">
        <f t="array" ref="F245">INDEX(asset_mu,1,F$3)+INDEX(asset_rets_norm,$A245,F$3)</f>
        <v>2.4225036337554686E-3</v>
      </c>
      <c r="G245" s="16" cm="1">
        <f t="array" ref="G245">INDEX(asset_mu,1,G$3)+INDEX(asset_rets_norm,$A245,G$3)</f>
        <v>-5.9469868599910545E-4</v>
      </c>
      <c r="H245" s="16" cm="1">
        <f t="array" ref="H245">INDEX(asset_mu,1,H$3)+INDEX(asset_rets_norm,$A245,H$3)</f>
        <v>7.1019451951184428E-4</v>
      </c>
      <c r="I245" s="16" cm="1">
        <f t="array" ref="I245">INDEX(asset_mu,1,I$3)+INDEX(asset_rets_norm,$A245,I$3)</f>
        <v>-8.7167914459257233E-5</v>
      </c>
      <c r="J245" s="16" cm="1">
        <f t="array" ref="J245">INDEX(asset_mu,1,J$3)+INDEX(asset_rets_norm,$A245,J$3)</f>
        <v>7.8963117109213336E-3</v>
      </c>
      <c r="K245" s="16" cm="1">
        <f t="array" ref="K245">INDEX(asset_mu,1,K$3)+INDEX(asset_rets_norm,$A245,K$3)</f>
        <v>-2.1705681943075283E-4</v>
      </c>
      <c r="L245" s="16" cm="1">
        <f t="array" ref="L245">INDEX(asset_mu,1,L$3)+INDEX(asset_rets_norm,$A245,L$3)</f>
        <v>1.0797906913355593E-3</v>
      </c>
      <c r="M245" s="16" cm="1">
        <f t="array" ref="M245">INDEX(asset_mu,1,M$3)+INDEX(asset_rets_norm,$A245,M$3)</f>
        <v>1.4409518516244328E-4</v>
      </c>
      <c r="N245" s="16" cm="1">
        <f t="array" ref="N245">INDEX(asset_mu,1,N$3)+INDEX(asset_rets_norm,$A245,N$3)</f>
        <v>1.592715423150887E-2</v>
      </c>
      <c r="O245" s="16" cm="1">
        <f t="array" ref="O245">INDEX(asset_mu,1,O$3)+INDEX(asset_rets_norm,$A245,O$3)</f>
        <v>1.0921301104242767E-3</v>
      </c>
      <c r="P245" s="16" cm="1">
        <f t="array" ref="P245">INDEX(asset_mu,1,P$3)+INDEX(asset_rets_norm,$A245,P$3)</f>
        <v>1.5688071571272832E-3</v>
      </c>
      <c r="Q245" s="16" cm="1">
        <f t="array" ref="Q245">INDEX(asset_mu,1,Q$3)+INDEX(asset_rets_norm,$A245,Q$3)</f>
        <v>1.2050705661515748E-3</v>
      </c>
      <c r="R245" s="16" cm="1">
        <f t="array" ref="R245">INDEX(asset_mu,1,R$3)+INDEX(asset_rets_norm,$A245,R$3)</f>
        <v>-9.1776955767217408E-2</v>
      </c>
      <c r="S245" s="16" cm="1">
        <f t="array" ref="S245">INDEX(asset_mu,1,S$3)+INDEX(asset_rets_norm,$A245,S$3)</f>
        <v>-5.411376149101986E-2</v>
      </c>
      <c r="T245" s="16" cm="1">
        <f t="array" ref="T245">INDEX(asset_mu,1,T$3)+INDEX(asset_rets_norm,$A245,T$3)</f>
        <v>-3.611766930649947E-2</v>
      </c>
      <c r="U245" s="16" cm="1">
        <f t="array" ref="U245">INDEX(asset_mu,1,U$3)+INDEX(asset_rets_norm,$A245,U$3)</f>
        <v>-0.10452703361719762</v>
      </c>
      <c r="V245" s="16" cm="1">
        <f t="array" ref="V245">INDEX(asset_mu,1,V$3)+INDEX(asset_rets_norm,$A245,V$3)</f>
        <v>1.9557833333333175E-3</v>
      </c>
      <c r="W245" s="16" cm="1">
        <f t="array" ref="W245">INDEX(asset_mu,1,W$3)+INDEX(asset_rets_norm,$A245,W$3)</f>
        <v>-8.4758333333334124E-4</v>
      </c>
      <c r="X245" s="16" cm="1">
        <f t="array" ref="X245">INDEX(asset_mu,1,X$3)+INDEX(asset_rets_norm,$A245,X$3)</f>
        <v>5.9741666666660812E-4</v>
      </c>
      <c r="Y245" s="16" cm="1">
        <f t="array" ref="Y245">INDEX(asset_mu,1,Y$3)+INDEX(asset_rets_norm,$A245,Y$3)</f>
        <v>-9.1941666666656065E-4</v>
      </c>
      <c r="Z245" s="19">
        <v>240</v>
      </c>
      <c r="AA245" s="16" cm="1">
        <f t="array" ref="AA245">INDEX(fx_mu,1,AA$3)+INDEX(fx_rets_norm,$A245,AA$3)</f>
        <v>0</v>
      </c>
      <c r="AB245" s="16" cm="1">
        <f t="array" ref="AB245">INDEX(fx_mu,1,AB$3)+INDEX(fx_rets_norm,$A245,AB$3)</f>
        <v>1.2916703660962238E-2</v>
      </c>
      <c r="AC245" s="16" cm="1">
        <f t="array" ref="AC245">INDEX(fx_mu,1,AC$3)+INDEX(fx_rets_norm,$A245,AC$3)</f>
        <v>1.3146426081176521E-3</v>
      </c>
      <c r="AD245" s="16" cm="1">
        <f t="array" ref="AD245">INDEX(fx_mu,1,AD$3)+INDEX(fx_rets_norm,$A245,AD$3)</f>
        <v>3.5620683600187018E-2</v>
      </c>
      <c r="AE245" s="19">
        <v>240</v>
      </c>
      <c r="AF245" s="16">
        <f t="shared" si="110"/>
        <v>0</v>
      </c>
      <c r="AG245" s="19">
        <v>240</v>
      </c>
      <c r="AH245" s="18" cm="1">
        <f t="array" ref="AH245">(1+B245)*(1+INDEX(fx_rets,$AG245,INDEX(fx_ix,1,AH$3)))-1</f>
        <v>1.9557833333332386E-3</v>
      </c>
      <c r="AI245" s="18" cm="1">
        <f t="array" ref="AI245">(1+C245)*(1+INDEX(fx_rets,$AG245,INDEX(fx_ix,1,AI$3)))-1</f>
        <v>1.2606075871839595E-2</v>
      </c>
      <c r="AJ245" s="18" cm="1">
        <f t="array" ref="AJ245">(1+D245)*(1+INDEX(fx_rets,$AG245,INDEX(fx_ix,1,AJ$3)))-1</f>
        <v>1.9291994700183501E-3</v>
      </c>
      <c r="AK245" s="18" cm="1">
        <f t="array" ref="AK245">(1+E245)*(1+INDEX(fx_rets,$AG245,INDEX(fx_ix,1,AK$3)))-1</f>
        <v>3.5496840626773274E-2</v>
      </c>
      <c r="AL245" s="18" cm="1">
        <f t="array" ref="AL245">(1+F245)*(1+INDEX(fx_rets,$AG245,INDEX(fx_ix,1,AL$3)))-1</f>
        <v>2.4225036337555128E-3</v>
      </c>
      <c r="AM245" s="18" cm="1">
        <f t="array" ref="AM245">(1+G245)*(1+INDEX(fx_rets,$AG245,INDEX(fx_ix,1,AM$3)))-1</f>
        <v>1.2314323428268548E-2</v>
      </c>
      <c r="AN245" s="18" cm="1">
        <f t="array" ref="AN245">(1+H245)*(1+INDEX(fx_rets,$AG245,INDEX(fx_ix,1,AN$3)))-1</f>
        <v>2.025770779604974E-3</v>
      </c>
      <c r="AO245" s="18" cm="1">
        <f t="array" ref="AO245">(1+I245)*(1+INDEX(fx_rets,$AG245,INDEX(fx_ix,1,AO$3)))-1</f>
        <v>3.5530410705026716E-2</v>
      </c>
      <c r="AP245" s="18" cm="1">
        <f t="array" ref="AP245">(1+J245)*(1+INDEX(fx_rets,$AG245,INDEX(fx_ix,1,AP$3)))-1</f>
        <v>7.896311710921422E-3</v>
      </c>
      <c r="AQ245" s="18" cm="1">
        <f t="array" ref="AQ245">(1+K245)*(1+INDEX(fx_rets,$AG245,INDEX(fx_ix,1,AQ$3)))-1</f>
        <v>1.2696843182917306E-2</v>
      </c>
      <c r="AR245" s="18" cm="1">
        <f t="array" ref="AR245">(1+L245)*(1+INDEX(fx_rets,$AG245,INDEX(fx_ix,1,AR$3)))-1</f>
        <v>2.3958528383039024E-3</v>
      </c>
      <c r="AS245" s="18" cm="1">
        <f t="array" ref="AS245">(1+M245)*(1+INDEX(fx_rets,$AG245,INDEX(fx_ix,1,AS$3)))-1</f>
        <v>3.5769911554348388E-2</v>
      </c>
      <c r="AT245" s="18" cm="1">
        <f t="array" ref="AT245">(1+N245)*(1+INDEX(fx_rets,$AG245,INDEX(fx_ix,1,AT$3)))-1</f>
        <v>1.5927154231508922E-2</v>
      </c>
      <c r="AU245" s="18" cm="1">
        <f t="array" ref="AU245">(1+O245)*(1+INDEX(fx_rets,$AG245,INDEX(fx_ix,1,AU$3)))-1</f>
        <v>1.4022940492382174E-2</v>
      </c>
      <c r="AV245" s="18" cm="1">
        <f t="array" ref="AV245">(1+P245)*(1+INDEX(fx_rets,$AG245,INDEX(fx_ix,1,AV$3)))-1</f>
        <v>2.8855121859776567E-3</v>
      </c>
      <c r="AW245" s="18" cm="1">
        <f t="array" ref="AW245">(1+Q245)*(1+INDEX(fx_rets,$AG245,INDEX(fx_ix,1,AW$3)))-1</f>
        <v>3.6868679603691445E-2</v>
      </c>
      <c r="AX245" s="18" cm="1">
        <f t="array" ref="AX245">(1+R245)*(1+INDEX(fx_rets,$AG245,INDEX(fx_ix,1,AX$3)))-1</f>
        <v>-9.177695576721745E-2</v>
      </c>
      <c r="AY245" s="18" cm="1">
        <f t="array" ref="AY245">(1+S245)*(1+INDEX(fx_rets,$AG245,INDEX(fx_ix,1,AY$3)))-1</f>
        <v>-4.1896029251217048E-2</v>
      </c>
      <c r="AZ245" s="18" cm="1">
        <f t="array" ref="AZ245">(1+T245)*(1+INDEX(fx_rets,$AG245,INDEX(fx_ix,1,AZ$3)))-1</f>
        <v>-3.4850508525358093E-2</v>
      </c>
      <c r="BA245" s="18" cm="1">
        <f t="array" ref="BA245">(1+U245)*(1+INDEX(fx_rets,$AG245,INDEX(fx_ix,1,BA$3)))-1</f>
        <v>-7.2629674409154799E-2</v>
      </c>
      <c r="BB245" s="18" cm="1">
        <f t="array" ref="BB245">(1+V245)*(1+INDEX(fx_rets,$AG245,INDEX(fx_ix,1,BB$3)))-1</f>
        <v>1.9557833333332386E-3</v>
      </c>
      <c r="BC245" s="18" cm="1">
        <f t="array" ref="BC245">(1+W245)*(1+INDEX(fx_rets,$AG245,INDEX(fx_ix,1,BC$3)))-1</f>
        <v>1.2058172344884266E-2</v>
      </c>
      <c r="BD245" s="18" cm="1">
        <f t="array" ref="BD245">(1+X245)*(1+INDEX(fx_rets,$AG245,INDEX(fx_ix,1,BD$3)))-1</f>
        <v>1.9128446641891728E-3</v>
      </c>
      <c r="BE245" s="18" cm="1">
        <f t="array" ref="BE245">(1+Y245)*(1+INDEX(fx_rets,$AG245,INDEX(fx_ix,1,BE$3)))-1</f>
        <v>3.4668516683340478E-2</v>
      </c>
      <c r="BF245" s="19">
        <v>240</v>
      </c>
      <c r="BG245" s="18">
        <f t="shared" si="111"/>
        <v>1.9557833333332386E-3</v>
      </c>
      <c r="BH245" s="18">
        <f t="shared" si="112"/>
        <v>1.2606075871839595E-2</v>
      </c>
      <c r="BI245" s="18">
        <f t="shared" si="113"/>
        <v>1.9291994700183501E-3</v>
      </c>
      <c r="BJ245" s="18">
        <f t="shared" si="114"/>
        <v>3.5496840626773274E-2</v>
      </c>
      <c r="BK245" s="18">
        <f t="shared" si="115"/>
        <v>2.4225036337555128E-3</v>
      </c>
      <c r="BL245" s="18">
        <f t="shared" si="116"/>
        <v>1.2314323428268548E-2</v>
      </c>
      <c r="BM245" s="18">
        <f t="shared" si="117"/>
        <v>2.025770779604974E-3</v>
      </c>
      <c r="BN245" s="18">
        <f t="shared" si="118"/>
        <v>3.5530410705026716E-2</v>
      </c>
      <c r="BO245" s="18">
        <f t="shared" si="119"/>
        <v>7.896311710921422E-3</v>
      </c>
      <c r="BP245" s="18">
        <f t="shared" si="120"/>
        <v>1.2696843182917306E-2</v>
      </c>
      <c r="BQ245" s="18">
        <f t="shared" si="121"/>
        <v>2.3958528383039024E-3</v>
      </c>
      <c r="BR245" s="18">
        <f t="shared" si="122"/>
        <v>3.5769911554348388E-2</v>
      </c>
      <c r="BS245" s="18">
        <f t="shared" si="123"/>
        <v>1.5927154231508922E-2</v>
      </c>
      <c r="BT245" s="18">
        <f t="shared" si="124"/>
        <v>1.4022940492382174E-2</v>
      </c>
      <c r="BU245" s="18">
        <f t="shared" si="125"/>
        <v>2.8855121859776567E-3</v>
      </c>
      <c r="BV245" s="18">
        <f t="shared" si="126"/>
        <v>3.6868679603691445E-2</v>
      </c>
      <c r="BW245" s="18">
        <f t="shared" si="127"/>
        <v>-9.177695576721745E-2</v>
      </c>
      <c r="BX245" s="18">
        <f t="shared" si="128"/>
        <v>-4.1896029251217048E-2</v>
      </c>
      <c r="BY245" s="18">
        <f t="shared" si="129"/>
        <v>-3.4850508525358093E-2</v>
      </c>
      <c r="BZ245" s="18">
        <f t="shared" si="130"/>
        <v>-7.2629674409154799E-2</v>
      </c>
      <c r="CA245" s="18">
        <f t="shared" si="131"/>
        <v>1.9557833333332386E-3</v>
      </c>
      <c r="CB245" s="18">
        <f t="shared" si="132"/>
        <v>1.2058172344884266E-2</v>
      </c>
      <c r="CC245" s="18">
        <f t="shared" si="133"/>
        <v>1.9128446641891728E-3</v>
      </c>
      <c r="CD245" s="18">
        <f t="shared" si="134"/>
        <v>3.4668516683340478E-2</v>
      </c>
      <c r="CE245" s="19">
        <v>240</v>
      </c>
      <c r="CF245" s="18">
        <f t="shared" si="138"/>
        <v>7.896311710921422E-3</v>
      </c>
      <c r="CG245" s="18">
        <f t="shared" si="138"/>
        <v>7.896311710921422E-3</v>
      </c>
      <c r="CH245" s="18">
        <f t="shared" si="138"/>
        <v>7.896311710921422E-3</v>
      </c>
      <c r="CI245" s="18">
        <f t="shared" si="138"/>
        <v>0</v>
      </c>
      <c r="CJ245" s="18">
        <f t="shared" si="138"/>
        <v>0</v>
      </c>
      <c r="CK245" s="24">
        <f t="shared" si="138"/>
        <v>7.896311710921422E-3</v>
      </c>
      <c r="CL245" s="24">
        <f t="shared" si="138"/>
        <v>0</v>
      </c>
    </row>
    <row r="246" spans="1:90" x14ac:dyDescent="0.2">
      <c r="A246" s="19">
        <v>241</v>
      </c>
      <c r="B246" s="16" cm="1">
        <f t="array" ref="B246">INDEX(asset_mu,1,B$3)+INDEX(asset_rets_norm,$A246,B$3)</f>
        <v>2.0855749999999841E-3</v>
      </c>
      <c r="C246" s="16" cm="1">
        <f t="array" ref="C246">INDEX(asset_mu,1,C$3)+INDEX(asset_rets_norm,$A246,C$3)</f>
        <v>-3.0250000000005902E-4</v>
      </c>
      <c r="D246" s="16" cm="1">
        <f t="array" ref="D246">INDEX(asset_mu,1,D$3)+INDEX(asset_rets_norm,$A246,D$3)</f>
        <v>6.0854166666664614E-4</v>
      </c>
      <c r="E246" s="16" cm="1">
        <f t="array" ref="E246">INDEX(asset_mu,1,E$3)+INDEX(asset_rets_norm,$A246,E$3)</f>
        <v>-8.9725000000016343E-5</v>
      </c>
      <c r="F246" s="16" cm="1">
        <f t="array" ref="F246">INDEX(asset_mu,1,F$3)+INDEX(asset_rets_norm,$A246,F$3)</f>
        <v>2.4877272124188112E-3</v>
      </c>
      <c r="G246" s="16" cm="1">
        <f t="array" ref="G246">INDEX(asset_mu,1,G$3)+INDEX(asset_rets_norm,$A246,G$3)</f>
        <v>-1.0484259442916188E-3</v>
      </c>
      <c r="H246" s="16" cm="1">
        <f t="array" ref="H246">INDEX(asset_mu,1,H$3)+INDEX(asset_rets_norm,$A246,H$3)</f>
        <v>7.2812402071933632E-4</v>
      </c>
      <c r="I246" s="16" cm="1">
        <f t="array" ref="I246">INDEX(asset_mu,1,I$3)+INDEX(asset_rets_norm,$A246,I$3)</f>
        <v>-2.905850445575323E-5</v>
      </c>
      <c r="J246" s="16" cm="1">
        <f t="array" ref="J246">INDEX(asset_mu,1,J$3)+INDEX(asset_rets_norm,$A246,J$3)</f>
        <v>2.6930125896017731E-3</v>
      </c>
      <c r="K246" s="16" cm="1">
        <f t="array" ref="K246">INDEX(asset_mu,1,K$3)+INDEX(asset_rets_norm,$A246,K$3)</f>
        <v>-1.5582017197928316E-3</v>
      </c>
      <c r="L246" s="16" cm="1">
        <f t="array" ref="L246">INDEX(asset_mu,1,L$3)+INDEX(asset_rets_norm,$A246,L$3)</f>
        <v>3.9195563421267178E-4</v>
      </c>
      <c r="M246" s="16" cm="1">
        <f t="array" ref="M246">INDEX(asset_mu,1,M$3)+INDEX(asset_rets_norm,$A246,M$3)</f>
        <v>2.3154818260417146E-4</v>
      </c>
      <c r="N246" s="16" cm="1">
        <f t="array" ref="N246">INDEX(asset_mu,1,N$3)+INDEX(asset_rets_norm,$A246,N$3)</f>
        <v>4.069312543163177E-3</v>
      </c>
      <c r="O246" s="16" cm="1">
        <f t="array" ref="O246">INDEX(asset_mu,1,O$3)+INDEX(asset_rets_norm,$A246,O$3)</f>
        <v>4.7009538770967276E-4</v>
      </c>
      <c r="P246" s="16" cm="1">
        <f t="array" ref="P246">INDEX(asset_mu,1,P$3)+INDEX(asset_rets_norm,$A246,P$3)</f>
        <v>1.359759748543432E-3</v>
      </c>
      <c r="Q246" s="16" cm="1">
        <f t="array" ref="Q246">INDEX(asset_mu,1,Q$3)+INDEX(asset_rets_norm,$A246,Q$3)</f>
        <v>4.3978427424015904E-4</v>
      </c>
      <c r="R246" s="16" cm="1">
        <f t="array" ref="R246">INDEX(asset_mu,1,R$3)+INDEX(asset_rets_norm,$A246,R$3)</f>
        <v>7.8684404731036814E-2</v>
      </c>
      <c r="S246" s="16" cm="1">
        <f t="array" ref="S246">INDEX(asset_mu,1,S$3)+INDEX(asset_rets_norm,$A246,S$3)</f>
        <v>5.2645081328171375E-2</v>
      </c>
      <c r="T246" s="16" cm="1">
        <f t="array" ref="T246">INDEX(asset_mu,1,T$3)+INDEX(asset_rets_norm,$A246,T$3)</f>
        <v>3.5778143406860405E-2</v>
      </c>
      <c r="U246" s="16" cm="1">
        <f t="array" ref="U246">INDEX(asset_mu,1,U$3)+INDEX(asset_rets_norm,$A246,U$3)</f>
        <v>3.7908004938353106E-2</v>
      </c>
      <c r="V246" s="16" cm="1">
        <f t="array" ref="V246">INDEX(asset_mu,1,V$3)+INDEX(asset_rets_norm,$A246,V$3)</f>
        <v>2.0855749999999841E-3</v>
      </c>
      <c r="W246" s="16" cm="1">
        <f t="array" ref="W246">INDEX(asset_mu,1,W$3)+INDEX(asset_rets_norm,$A246,W$3)</f>
        <v>-1.5591666666667464E-4</v>
      </c>
      <c r="X246" s="16" cm="1">
        <f t="array" ref="X246">INDEX(asset_mu,1,X$3)+INDEX(asset_rets_norm,$A246,X$3)</f>
        <v>8.6674999999994135E-4</v>
      </c>
      <c r="Y246" s="16" cm="1">
        <f t="array" ref="Y246">INDEX(asset_mu,1,Y$3)+INDEX(asset_rets_norm,$A246,Y$3)</f>
        <v>-4.9666666666560791E-5</v>
      </c>
      <c r="Z246" s="19">
        <v>241</v>
      </c>
      <c r="AA246" s="16" cm="1">
        <f t="array" ref="AA246">INDEX(fx_mu,1,AA$3)+INDEX(fx_rets_norm,$A246,AA$3)</f>
        <v>0</v>
      </c>
      <c r="AB246" s="16" cm="1">
        <f t="array" ref="AB246">INDEX(fx_mu,1,AB$3)+INDEX(fx_rets_norm,$A246,AB$3)</f>
        <v>-1.6416045369928784E-3</v>
      </c>
      <c r="AC246" s="16" cm="1">
        <f t="array" ref="AC246">INDEX(fx_mu,1,AC$3)+INDEX(fx_rets_norm,$A246,AC$3)</f>
        <v>2.8465621474692566E-2</v>
      </c>
      <c r="AD246" s="16" cm="1">
        <f t="array" ref="AD246">INDEX(fx_mu,1,AD$3)+INDEX(fx_rets_norm,$A246,AD$3)</f>
        <v>7.5951342433268308E-3</v>
      </c>
      <c r="AE246" s="19">
        <v>241</v>
      </c>
      <c r="AF246" s="16">
        <f t="shared" si="110"/>
        <v>0</v>
      </c>
      <c r="AG246" s="19">
        <v>241</v>
      </c>
      <c r="AH246" s="18" cm="1">
        <f t="array" ref="AH246">(1+B246)*(1+INDEX(fx_rets,$AG246,INDEX(fx_ix,1,AH$3)))-1</f>
        <v>2.0855749999999507E-3</v>
      </c>
      <c r="AI246" s="18" cm="1">
        <f t="array" ref="AI246">(1+C246)*(1+INDEX(fx_rets,$AG246,INDEX(fx_ix,1,AI$3)))-1</f>
        <v>-1.9436079516205185E-3</v>
      </c>
      <c r="AJ246" s="18" cm="1">
        <f t="array" ref="AJ246">(1+D246)*(1+INDEX(fx_rets,$AG246,INDEX(fx_ix,1,AJ$3)))-1</f>
        <v>2.9091485658093941E-2</v>
      </c>
      <c r="AK246" s="18" cm="1">
        <f t="array" ref="AK246">(1+E246)*(1+INDEX(fx_rets,$AG246,INDEX(fx_ix,1,AK$3)))-1</f>
        <v>7.5047277699069603E-3</v>
      </c>
      <c r="AL246" s="18" cm="1">
        <f t="array" ref="AL246">(1+F246)*(1+INDEX(fx_rets,$AG246,INDEX(fx_ix,1,AL$3)))-1</f>
        <v>2.4877272124188554E-3</v>
      </c>
      <c r="AM246" s="18" cm="1">
        <f t="array" ref="AM246">(1+G246)*(1+INDEX(fx_rets,$AG246,INDEX(fx_ix,1,AM$3)))-1</f>
        <v>-2.6883093804976887E-3</v>
      </c>
      <c r="AN246" s="18" cm="1">
        <f t="array" ref="AN246">(1+H246)*(1+INDEX(fx_rets,$AG246,INDEX(fx_ix,1,AN$3)))-1</f>
        <v>2.9214471998172398E-2</v>
      </c>
      <c r="AO246" s="18" cm="1">
        <f t="array" ref="AO246">(1+I246)*(1+INDEX(fx_rets,$AG246,INDEX(fx_ix,1,AO$3)))-1</f>
        <v>7.5658550356287879E-3</v>
      </c>
      <c r="AP246" s="18" cm="1">
        <f t="array" ref="AP246">(1+J246)*(1+INDEX(fx_rets,$AG246,INDEX(fx_ix,1,AP$3)))-1</f>
        <v>2.693012589601862E-3</v>
      </c>
      <c r="AQ246" s="18" cm="1">
        <f t="array" ref="AQ246">(1+K246)*(1+INDEX(fx_rets,$AG246,INDEX(fx_ix,1,AQ$3)))-1</f>
        <v>-3.1972483057729484E-3</v>
      </c>
      <c r="AR246" s="18" cm="1">
        <f t="array" ref="AR246">(1+L246)*(1+INDEX(fx_rets,$AG246,INDEX(fx_ix,1,AR$3)))-1</f>
        <v>2.8868734369623672E-2</v>
      </c>
      <c r="AS246" s="18" cm="1">
        <f t="array" ref="AS246">(1+M246)*(1+INDEX(fx_rets,$AG246,INDEX(fx_ix,1,AS$3)))-1</f>
        <v>7.8284410654616554E-3</v>
      </c>
      <c r="AT246" s="18" cm="1">
        <f t="array" ref="AT246">(1+N246)*(1+INDEX(fx_rets,$AG246,INDEX(fx_ix,1,AT$3)))-1</f>
        <v>4.0693125431632282E-3</v>
      </c>
      <c r="AU246" s="18" cm="1">
        <f t="array" ref="AU246">(1+O246)*(1+INDEX(fx_rets,$AG246,INDEX(fx_ix,1,AU$3)))-1</f>
        <v>-1.1722808600045376E-3</v>
      </c>
      <c r="AV246" s="18" cm="1">
        <f t="array" ref="AV246">(1+P246)*(1+INDEX(fx_rets,$AG246,INDEX(fx_ix,1,AV$3)))-1</f>
        <v>2.986408762953463E-2</v>
      </c>
      <c r="AW246" s="18" cm="1">
        <f t="array" ref="AW246">(1+Q246)*(1+INDEX(fx_rets,$AG246,INDEX(fx_ix,1,AW$3)))-1</f>
        <v>8.0382587381679915E-3</v>
      </c>
      <c r="AX246" s="18" cm="1">
        <f t="array" ref="AX246">(1+R246)*(1+INDEX(fx_rets,$AG246,INDEX(fx_ix,1,AX$3)))-1</f>
        <v>7.8684404731036883E-2</v>
      </c>
      <c r="AY246" s="18" cm="1">
        <f t="array" ref="AY246">(1+S246)*(1+INDEX(fx_rets,$AG246,INDEX(fx_ix,1,AY$3)))-1</f>
        <v>5.0917054386819816E-2</v>
      </c>
      <c r="AZ246" s="18" cm="1">
        <f t="array" ref="AZ246">(1+T246)*(1+INDEX(fx_rets,$AG246,INDEX(fx_ix,1,AZ$3)))-1</f>
        <v>6.5262211968839967E-2</v>
      </c>
      <c r="BA246" s="18" cm="1">
        <f t="array" ref="BA246">(1+U246)*(1+INDEX(fx_rets,$AG246,INDEX(fx_ix,1,BA$3)))-1</f>
        <v>4.5791055568083605E-2</v>
      </c>
      <c r="BB246" s="18" cm="1">
        <f t="array" ref="BB246">(1+V246)*(1+INDEX(fx_rets,$AG246,INDEX(fx_ix,1,BB$3)))-1</f>
        <v>2.0855749999999507E-3</v>
      </c>
      <c r="BC246" s="18" cm="1">
        <f t="array" ref="BC246">(1+W246)*(1+INDEX(fx_rets,$AG246,INDEX(fx_ix,1,BC$3)))-1</f>
        <v>-1.7972652501522246E-3</v>
      </c>
      <c r="BD246" s="18" cm="1">
        <f t="array" ref="BD246">(1+X246)*(1+INDEX(fx_rets,$AG246,INDEX(fx_ix,1,BD$3)))-1</f>
        <v>2.9357044052105596E-2</v>
      </c>
      <c r="BE246" s="18" cm="1">
        <f t="array" ref="BE246">(1+Y246)*(1+INDEX(fx_rets,$AG246,INDEX(fx_ix,1,BE$3)))-1</f>
        <v>7.5450903516596224E-3</v>
      </c>
      <c r="BF246" s="19">
        <v>241</v>
      </c>
      <c r="BG246" s="18">
        <f t="shared" si="111"/>
        <v>2.0855749999999507E-3</v>
      </c>
      <c r="BH246" s="18">
        <f t="shared" si="112"/>
        <v>-1.9436079516205185E-3</v>
      </c>
      <c r="BI246" s="18">
        <f t="shared" si="113"/>
        <v>2.9091485658093941E-2</v>
      </c>
      <c r="BJ246" s="18">
        <f t="shared" si="114"/>
        <v>7.5047277699069603E-3</v>
      </c>
      <c r="BK246" s="18">
        <f t="shared" si="115"/>
        <v>2.4877272124188554E-3</v>
      </c>
      <c r="BL246" s="18">
        <f t="shared" si="116"/>
        <v>-2.6883093804976887E-3</v>
      </c>
      <c r="BM246" s="18">
        <f t="shared" si="117"/>
        <v>2.9214471998172398E-2</v>
      </c>
      <c r="BN246" s="18">
        <f t="shared" si="118"/>
        <v>7.5658550356287879E-3</v>
      </c>
      <c r="BO246" s="18">
        <f t="shared" si="119"/>
        <v>2.693012589601862E-3</v>
      </c>
      <c r="BP246" s="18">
        <f t="shared" si="120"/>
        <v>-3.1972483057729484E-3</v>
      </c>
      <c r="BQ246" s="18">
        <f t="shared" si="121"/>
        <v>2.8868734369623672E-2</v>
      </c>
      <c r="BR246" s="18">
        <f t="shared" si="122"/>
        <v>7.8284410654616554E-3</v>
      </c>
      <c r="BS246" s="18">
        <f t="shared" si="123"/>
        <v>4.0693125431632282E-3</v>
      </c>
      <c r="BT246" s="18">
        <f t="shared" si="124"/>
        <v>-1.1722808600045376E-3</v>
      </c>
      <c r="BU246" s="18">
        <f t="shared" si="125"/>
        <v>2.986408762953463E-2</v>
      </c>
      <c r="BV246" s="18">
        <f t="shared" si="126"/>
        <v>8.0382587381679915E-3</v>
      </c>
      <c r="BW246" s="18">
        <f t="shared" si="127"/>
        <v>7.8684404731036883E-2</v>
      </c>
      <c r="BX246" s="18">
        <f t="shared" si="128"/>
        <v>5.0917054386819816E-2</v>
      </c>
      <c r="BY246" s="18">
        <f t="shared" si="129"/>
        <v>6.5262211968839967E-2</v>
      </c>
      <c r="BZ246" s="18">
        <f t="shared" si="130"/>
        <v>4.5791055568083605E-2</v>
      </c>
      <c r="CA246" s="18">
        <f t="shared" si="131"/>
        <v>2.0855749999999507E-3</v>
      </c>
      <c r="CB246" s="18">
        <f t="shared" si="132"/>
        <v>-1.7972652501522246E-3</v>
      </c>
      <c r="CC246" s="18">
        <f t="shared" si="133"/>
        <v>2.9357044052105596E-2</v>
      </c>
      <c r="CD246" s="18">
        <f t="shared" si="134"/>
        <v>7.5450903516596224E-3</v>
      </c>
      <c r="CE246" s="19">
        <v>241</v>
      </c>
      <c r="CF246" s="18">
        <f t="shared" ref="CF246:CL255" si="139">SUMPRODUCT(INDEX(port_wts,CF$3,),$BG246:$CD246)</f>
        <v>2.693012589601862E-3</v>
      </c>
      <c r="CG246" s="18">
        <f t="shared" si="139"/>
        <v>2.693012589601862E-3</v>
      </c>
      <c r="CH246" s="18">
        <f t="shared" si="139"/>
        <v>2.693012589601862E-3</v>
      </c>
      <c r="CI246" s="18">
        <f t="shared" si="139"/>
        <v>0</v>
      </c>
      <c r="CJ246" s="18">
        <f t="shared" si="139"/>
        <v>0</v>
      </c>
      <c r="CK246" s="24">
        <f t="shared" si="139"/>
        <v>2.693012589601862E-3</v>
      </c>
      <c r="CL246" s="24">
        <f t="shared" si="139"/>
        <v>0</v>
      </c>
    </row>
    <row r="247" spans="1:90" x14ac:dyDescent="0.2">
      <c r="A247" s="19">
        <v>242</v>
      </c>
      <c r="B247" s="16" cm="1">
        <f t="array" ref="B247">INDEX(asset_mu,1,B$3)+INDEX(asset_rets_norm,$A247,B$3)</f>
        <v>2.0947916666666511E-3</v>
      </c>
      <c r="C247" s="16" cm="1">
        <f t="array" ref="C247">INDEX(asset_mu,1,C$3)+INDEX(asset_rets_norm,$A247,C$3)</f>
        <v>-3.0666666666672566E-4</v>
      </c>
      <c r="D247" s="16" cm="1">
        <f t="array" ref="D247">INDEX(asset_mu,1,D$3)+INDEX(asset_rets_norm,$A247,D$3)</f>
        <v>6.0895833333331293E-4</v>
      </c>
      <c r="E247" s="16" cm="1">
        <f t="array" ref="E247">INDEX(asset_mu,1,E$3)+INDEX(asset_rets_norm,$A247,E$3)</f>
        <v>-7.8333333333349675E-5</v>
      </c>
      <c r="F247" s="16" cm="1">
        <f t="array" ref="F247">INDEX(asset_mu,1,F$3)+INDEX(asset_rets_norm,$A247,F$3)</f>
        <v>1.8907076446037063E-3</v>
      </c>
      <c r="G247" s="16" cm="1">
        <f t="array" ref="G247">INDEX(asset_mu,1,G$3)+INDEX(asset_rets_norm,$A247,G$3)</f>
        <v>-5.034889657910646E-4</v>
      </c>
      <c r="H247" s="16" cm="1">
        <f t="array" ref="H247">INDEX(asset_mu,1,H$3)+INDEX(asset_rets_norm,$A247,H$3)</f>
        <v>4.5129263103607328E-4</v>
      </c>
      <c r="I247" s="16" cm="1">
        <f t="array" ref="I247">INDEX(asset_mu,1,I$3)+INDEX(asset_rets_norm,$A247,I$3)</f>
        <v>-2.4216124064044254E-4</v>
      </c>
      <c r="J247" s="16" cm="1">
        <f t="array" ref="J247">INDEX(asset_mu,1,J$3)+INDEX(asset_rets_norm,$A247,J$3)</f>
        <v>1.0051696844185719E-3</v>
      </c>
      <c r="K247" s="16" cm="1">
        <f t="array" ref="K247">INDEX(asset_mu,1,K$3)+INDEX(asset_rets_norm,$A247,K$3)</f>
        <v>-1.2248358169517776E-3</v>
      </c>
      <c r="L247" s="16" cm="1">
        <f t="array" ref="L247">INDEX(asset_mu,1,L$3)+INDEX(asset_rets_norm,$A247,L$3)</f>
        <v>-3.5591179967254692E-4</v>
      </c>
      <c r="M247" s="16" cm="1">
        <f t="array" ref="M247">INDEX(asset_mu,1,M$3)+INDEX(asset_rets_norm,$A247,M$3)</f>
        <v>-3.8582430075773957E-4</v>
      </c>
      <c r="N247" s="16" cm="1">
        <f t="array" ref="N247">INDEX(asset_mu,1,N$3)+INDEX(asset_rets_norm,$A247,N$3)</f>
        <v>-6.1724130904866181E-4</v>
      </c>
      <c r="O247" s="16" cm="1">
        <f t="array" ref="O247">INDEX(asset_mu,1,O$3)+INDEX(asset_rets_norm,$A247,O$3)</f>
        <v>-1.7783857729138106E-3</v>
      </c>
      <c r="P247" s="16" cm="1">
        <f t="array" ref="P247">INDEX(asset_mu,1,P$3)+INDEX(asset_rets_norm,$A247,P$3)</f>
        <v>-2.1423559388018317E-3</v>
      </c>
      <c r="Q247" s="16" cm="1">
        <f t="array" ref="Q247">INDEX(asset_mu,1,Q$3)+INDEX(asset_rets_norm,$A247,Q$3)</f>
        <v>-2.853485107892329E-4</v>
      </c>
      <c r="R247" s="16" cm="1">
        <f t="array" ref="R247">INDEX(asset_mu,1,R$3)+INDEX(asset_rets_norm,$A247,R$3)</f>
        <v>2.9728930143115988E-2</v>
      </c>
      <c r="S247" s="16" cm="1">
        <f t="array" ref="S247">INDEX(asset_mu,1,S$3)+INDEX(asset_rets_norm,$A247,S$3)</f>
        <v>4.3941470455113776E-2</v>
      </c>
      <c r="T247" s="16" cm="1">
        <f t="array" ref="T247">INDEX(asset_mu,1,T$3)+INDEX(asset_rets_norm,$A247,T$3)</f>
        <v>1.5193324580095634E-2</v>
      </c>
      <c r="U247" s="16" cm="1">
        <f t="array" ref="U247">INDEX(asset_mu,1,U$3)+INDEX(asset_rets_norm,$A247,U$3)</f>
        <v>2.9444739425103832E-2</v>
      </c>
      <c r="V247" s="16" cm="1">
        <f t="array" ref="V247">INDEX(asset_mu,1,V$3)+INDEX(asset_rets_norm,$A247,V$3)</f>
        <v>2.0947916666666511E-3</v>
      </c>
      <c r="W247" s="16" cm="1">
        <f t="array" ref="W247">INDEX(asset_mu,1,W$3)+INDEX(asset_rets_norm,$A247,W$3)</f>
        <v>-2.5075000000000791E-4</v>
      </c>
      <c r="X247" s="16" cm="1">
        <f t="array" ref="X247">INDEX(asset_mu,1,X$3)+INDEX(asset_rets_norm,$A247,X$3)</f>
        <v>7.534999999999415E-4</v>
      </c>
      <c r="Y247" s="16" cm="1">
        <f t="array" ref="Y247">INDEX(asset_mu,1,Y$3)+INDEX(asset_rets_norm,$A247,Y$3)</f>
        <v>-5.1416666666560786E-5</v>
      </c>
      <c r="Z247" s="19">
        <v>242</v>
      </c>
      <c r="AA247" s="16" cm="1">
        <f t="array" ref="AA247">INDEX(fx_mu,1,AA$3)+INDEX(fx_rets_norm,$A247,AA$3)</f>
        <v>0</v>
      </c>
      <c r="AB247" s="16" cm="1">
        <f t="array" ref="AB247">INDEX(fx_mu,1,AB$3)+INDEX(fx_rets_norm,$A247,AB$3)</f>
        <v>-6.6344463930367512E-3</v>
      </c>
      <c r="AC247" s="16" cm="1">
        <f t="array" ref="AC247">INDEX(fx_mu,1,AC$3)+INDEX(fx_rets_norm,$A247,AC$3)</f>
        <v>1.2475460974288539E-2</v>
      </c>
      <c r="AD247" s="16" cm="1">
        <f t="array" ref="AD247">INDEX(fx_mu,1,AD$3)+INDEX(fx_rets_norm,$A247,AD$3)</f>
        <v>-2.219539596152784E-2</v>
      </c>
      <c r="AE247" s="19">
        <v>242</v>
      </c>
      <c r="AF247" s="16">
        <f t="shared" si="110"/>
        <v>0</v>
      </c>
      <c r="AG247" s="19">
        <v>242</v>
      </c>
      <c r="AH247" s="18" cm="1">
        <f t="array" ref="AH247">(1+B247)*(1+INDEX(fx_rets,$AG247,INDEX(fx_ix,1,AH$3)))-1</f>
        <v>2.0947916666667066E-3</v>
      </c>
      <c r="AI247" s="18" cm="1">
        <f t="array" ref="AI247">(1+C247)*(1+INDEX(fx_rets,$AG247,INDEX(fx_ix,1,AI$3)))-1</f>
        <v>-6.9390784961429475E-3</v>
      </c>
      <c r="AJ247" s="18" cm="1">
        <f t="array" ref="AJ247">(1+D247)*(1+INDEX(fx_rets,$AG247,INDEX(fx_ix,1,AJ$3)))-1</f>
        <v>1.3092016343544399E-2</v>
      </c>
      <c r="AK247" s="18" cm="1">
        <f t="array" ref="AK247">(1+E247)*(1+INDEX(fx_rets,$AG247,INDEX(fx_ix,1,AK$3)))-1</f>
        <v>-2.2271990655510998E-2</v>
      </c>
      <c r="AL247" s="18" cm="1">
        <f t="array" ref="AL247">(1+F247)*(1+INDEX(fx_rets,$AG247,INDEX(fx_ix,1,AL$3)))-1</f>
        <v>1.8907076446037507E-3</v>
      </c>
      <c r="AM247" s="18" cm="1">
        <f t="array" ref="AM247">(1+G247)*(1+INDEX(fx_rets,$AG247,INDEX(fx_ix,1,AM$3)))-1</f>
        <v>-7.134594988274845E-3</v>
      </c>
      <c r="AN247" s="18" cm="1">
        <f t="array" ref="AN247">(1+H247)*(1+INDEX(fx_rets,$AG247,INDEX(fx_ix,1,AN$3)))-1</f>
        <v>1.2932383688931015E-2</v>
      </c>
      <c r="AO247" s="18" cm="1">
        <f t="array" ref="AO247">(1+I247)*(1+INDEX(fx_rets,$AG247,INDEX(fx_ix,1,AO$3)))-1</f>
        <v>-2.2432182337545736E-2</v>
      </c>
      <c r="AP247" s="18" cm="1">
        <f t="array" ref="AP247">(1+J247)*(1+INDEX(fx_rets,$AG247,INDEX(fx_ix,1,AP$3)))-1</f>
        <v>1.0051696844186608E-3</v>
      </c>
      <c r="AQ247" s="18" cm="1">
        <f t="array" ref="AQ247">(1+K247)*(1+INDEX(fx_rets,$AG247,INDEX(fx_ix,1,AQ$3)))-1</f>
        <v>-7.8511561024207088E-3</v>
      </c>
      <c r="AR247" s="18" cm="1">
        <f t="array" ref="AR247">(1+L247)*(1+INDEX(fx_rets,$AG247,INDEX(fx_ix,1,AR$3)))-1</f>
        <v>1.211510901084889E-2</v>
      </c>
      <c r="AS247" s="18" cm="1">
        <f t="array" ref="AS247">(1+M247)*(1+INDEX(fx_rets,$AG247,INDEX(fx_ix,1,AS$3)))-1</f>
        <v>-2.2572656739158647E-2</v>
      </c>
      <c r="AT247" s="18" cm="1">
        <f t="array" ref="AT247">(1+N247)*(1+INDEX(fx_rets,$AG247,INDEX(fx_ix,1,AT$3)))-1</f>
        <v>-6.1724130904861063E-4</v>
      </c>
      <c r="AU247" s="18" cm="1">
        <f t="array" ref="AU247">(1+O247)*(1+INDEX(fx_rets,$AG247,INDEX(fx_ix,1,AU$3)))-1</f>
        <v>-8.4010335608740716E-3</v>
      </c>
      <c r="AV247" s="18" cm="1">
        <f t="array" ref="AV247">(1+P247)*(1+INDEX(fx_rets,$AG247,INDEX(fx_ix,1,AV$3)))-1</f>
        <v>1.0306378157579177E-2</v>
      </c>
      <c r="AW247" s="18" cm="1">
        <f t="array" ref="AW247">(1+Q247)*(1+INDEX(fx_rets,$AG247,INDEX(fx_ix,1,AW$3)))-1</f>
        <v>-2.2474411049133058E-2</v>
      </c>
      <c r="AX247" s="18" cm="1">
        <f t="array" ref="AX247">(1+R247)*(1+INDEX(fx_rets,$AG247,INDEX(fx_ix,1,AX$3)))-1</f>
        <v>2.9728930143116061E-2</v>
      </c>
      <c r="AY247" s="18" cm="1">
        <f t="array" ref="AY247">(1+S247)*(1+INDEX(fx_rets,$AG247,INDEX(fx_ix,1,AY$3)))-1</f>
        <v>3.7015496731911401E-2</v>
      </c>
      <c r="AZ247" s="18" cm="1">
        <f t="array" ref="AZ247">(1+T247)*(1+INDEX(fx_rets,$AG247,INDEX(fx_ix,1,AZ$3)))-1</f>
        <v>2.7858329282252958E-2</v>
      </c>
      <c r="BA247" s="18" cm="1">
        <f t="array" ref="BA247">(1+U247)*(1+INDEX(fx_rets,$AG247,INDEX(fx_ix,1,BA$3)))-1</f>
        <v>6.5958058130517472E-3</v>
      </c>
      <c r="BB247" s="18" cm="1">
        <f t="array" ref="BB247">(1+V247)*(1+INDEX(fx_rets,$AG247,INDEX(fx_ix,1,BB$3)))-1</f>
        <v>2.0947916666667066E-3</v>
      </c>
      <c r="BC247" s="18" cm="1">
        <f t="array" ref="BC247">(1+W247)*(1+INDEX(fx_rets,$AG247,INDEX(fx_ix,1,BC$3)))-1</f>
        <v>-6.8835328056037204E-3</v>
      </c>
      <c r="BD247" s="18" cm="1">
        <f t="array" ref="BD247">(1+X247)*(1+INDEX(fx_rets,$AG247,INDEX(fx_ix,1,BD$3)))-1</f>
        <v>1.3238361234132467E-2</v>
      </c>
      <c r="BE247" s="18" cm="1">
        <f t="array" ref="BE247">(1+Y247)*(1+INDEX(fx_rets,$AG247,INDEX(fx_ix,1,BE$3)))-1</f>
        <v>-2.2245671414918733E-2</v>
      </c>
      <c r="BF247" s="19">
        <v>242</v>
      </c>
      <c r="BG247" s="18">
        <f t="shared" si="111"/>
        <v>2.0947916666667066E-3</v>
      </c>
      <c r="BH247" s="18">
        <f t="shared" si="112"/>
        <v>-6.9390784961429475E-3</v>
      </c>
      <c r="BI247" s="18">
        <f t="shared" si="113"/>
        <v>1.3092016343544399E-2</v>
      </c>
      <c r="BJ247" s="18">
        <f t="shared" si="114"/>
        <v>-2.2271990655510998E-2</v>
      </c>
      <c r="BK247" s="18">
        <f t="shared" si="115"/>
        <v>1.8907076446037507E-3</v>
      </c>
      <c r="BL247" s="18">
        <f t="shared" si="116"/>
        <v>-7.134594988274845E-3</v>
      </c>
      <c r="BM247" s="18">
        <f t="shared" si="117"/>
        <v>1.2932383688931015E-2</v>
      </c>
      <c r="BN247" s="18">
        <f t="shared" si="118"/>
        <v>-2.2432182337545736E-2</v>
      </c>
      <c r="BO247" s="18">
        <f t="shared" si="119"/>
        <v>1.0051696844186608E-3</v>
      </c>
      <c r="BP247" s="18">
        <f t="shared" si="120"/>
        <v>-7.8511561024207088E-3</v>
      </c>
      <c r="BQ247" s="18">
        <f t="shared" si="121"/>
        <v>1.211510901084889E-2</v>
      </c>
      <c r="BR247" s="18">
        <f t="shared" si="122"/>
        <v>-2.2572656739158647E-2</v>
      </c>
      <c r="BS247" s="18">
        <f t="shared" si="123"/>
        <v>-6.1724130904861063E-4</v>
      </c>
      <c r="BT247" s="18">
        <f t="shared" si="124"/>
        <v>-8.4010335608740716E-3</v>
      </c>
      <c r="BU247" s="18">
        <f t="shared" si="125"/>
        <v>1.0306378157579177E-2</v>
      </c>
      <c r="BV247" s="18">
        <f t="shared" si="126"/>
        <v>-2.2474411049133058E-2</v>
      </c>
      <c r="BW247" s="18">
        <f t="shared" si="127"/>
        <v>2.9728930143116061E-2</v>
      </c>
      <c r="BX247" s="18">
        <f t="shared" si="128"/>
        <v>3.7015496731911401E-2</v>
      </c>
      <c r="BY247" s="18">
        <f t="shared" si="129"/>
        <v>2.7858329282252958E-2</v>
      </c>
      <c r="BZ247" s="18">
        <f t="shared" si="130"/>
        <v>6.5958058130517472E-3</v>
      </c>
      <c r="CA247" s="18">
        <f t="shared" si="131"/>
        <v>2.0947916666667066E-3</v>
      </c>
      <c r="CB247" s="18">
        <f t="shared" si="132"/>
        <v>-6.8835328056037204E-3</v>
      </c>
      <c r="CC247" s="18">
        <f t="shared" si="133"/>
        <v>1.3238361234132467E-2</v>
      </c>
      <c r="CD247" s="18">
        <f t="shared" si="134"/>
        <v>-2.2245671414918733E-2</v>
      </c>
      <c r="CE247" s="19">
        <v>242</v>
      </c>
      <c r="CF247" s="18">
        <f t="shared" si="139"/>
        <v>1.0051696844186608E-3</v>
      </c>
      <c r="CG247" s="18">
        <f t="shared" si="139"/>
        <v>1.0051696844186608E-3</v>
      </c>
      <c r="CH247" s="18">
        <f t="shared" si="139"/>
        <v>1.0051696844186608E-3</v>
      </c>
      <c r="CI247" s="18">
        <f t="shared" si="139"/>
        <v>0</v>
      </c>
      <c r="CJ247" s="18">
        <f t="shared" si="139"/>
        <v>0</v>
      </c>
      <c r="CK247" s="24">
        <f t="shared" si="139"/>
        <v>1.0051696844186608E-3</v>
      </c>
      <c r="CL247" s="24">
        <f t="shared" si="139"/>
        <v>0</v>
      </c>
    </row>
    <row r="248" spans="1:90" x14ac:dyDescent="0.2">
      <c r="A248" s="19">
        <v>243</v>
      </c>
      <c r="B248" s="16" cm="1">
        <f t="array" ref="B248">INDEX(asset_mu,1,B$3)+INDEX(asset_rets_norm,$A248,B$3)</f>
        <v>2.0753166666666509E-3</v>
      </c>
      <c r="C248" s="16" cm="1">
        <f t="array" ref="C248">INDEX(asset_mu,1,C$3)+INDEX(asset_rets_norm,$A248,C$3)</f>
        <v>-3.0666666666672566E-4</v>
      </c>
      <c r="D248" s="16" cm="1">
        <f t="array" ref="D248">INDEX(asset_mu,1,D$3)+INDEX(asset_rets_norm,$A248,D$3)</f>
        <v>6.0739999999997974E-4</v>
      </c>
      <c r="E248" s="16" cm="1">
        <f t="array" ref="E248">INDEX(asset_mu,1,E$3)+INDEX(asset_rets_norm,$A248,E$3)</f>
        <v>-8.3058333333349695E-5</v>
      </c>
      <c r="F248" s="16" cm="1">
        <f t="array" ref="F248">INDEX(asset_mu,1,F$3)+INDEX(asset_rets_norm,$A248,F$3)</f>
        <v>2.4579993489368237E-3</v>
      </c>
      <c r="G248" s="16" cm="1">
        <f t="array" ref="G248">INDEX(asset_mu,1,G$3)+INDEX(asset_rets_norm,$A248,G$3)</f>
        <v>-2.341338820106109E-4</v>
      </c>
      <c r="H248" s="16" cm="1">
        <f t="array" ref="H248">INDEX(asset_mu,1,H$3)+INDEX(asset_rets_norm,$A248,H$3)</f>
        <v>9.4820761143734841E-4</v>
      </c>
      <c r="I248" s="16" cm="1">
        <f t="array" ref="I248">INDEX(asset_mu,1,I$3)+INDEX(asset_rets_norm,$A248,I$3)</f>
        <v>-3.8755183505906153E-5</v>
      </c>
      <c r="J248" s="16" cm="1">
        <f t="array" ref="J248">INDEX(asset_mu,1,J$3)+INDEX(asset_rets_norm,$A248,J$3)</f>
        <v>6.1140339599460528E-3</v>
      </c>
      <c r="K248" s="16" cm="1">
        <f t="array" ref="K248">INDEX(asset_mu,1,K$3)+INDEX(asset_rets_norm,$A248,K$3)</f>
        <v>1.2842100041612207E-3</v>
      </c>
      <c r="L248" s="16" cm="1">
        <f t="array" ref="L248">INDEX(asset_mu,1,L$3)+INDEX(asset_rets_norm,$A248,L$3)</f>
        <v>3.5065306140766761E-3</v>
      </c>
      <c r="M248" s="16" cm="1">
        <f t="array" ref="M248">INDEX(asset_mu,1,M$3)+INDEX(asset_rets_norm,$A248,M$3)</f>
        <v>3.9626583776774241E-4</v>
      </c>
      <c r="N248" s="16" cm="1">
        <f t="array" ref="N248">INDEX(asset_mu,1,N$3)+INDEX(asset_rets_norm,$A248,N$3)</f>
        <v>1.2251999938337203E-2</v>
      </c>
      <c r="O248" s="16" cm="1">
        <f t="array" ref="O248">INDEX(asset_mu,1,O$3)+INDEX(asset_rets_norm,$A248,O$3)</f>
        <v>5.6306641800380744E-3</v>
      </c>
      <c r="P248" s="16" cm="1">
        <f t="array" ref="P248">INDEX(asset_mu,1,P$3)+INDEX(asset_rets_norm,$A248,P$3)</f>
        <v>9.2583074795350665E-3</v>
      </c>
      <c r="Q248" s="16" cm="1">
        <f t="array" ref="Q248">INDEX(asset_mu,1,Q$3)+INDEX(asset_rets_norm,$A248,Q$3)</f>
        <v>1.4965786976682571E-3</v>
      </c>
      <c r="R248" s="16" cm="1">
        <f t="array" ref="R248">INDEX(asset_mu,1,R$3)+INDEX(asset_rets_norm,$A248,R$3)</f>
        <v>1.7924287751078277E-2</v>
      </c>
      <c r="S248" s="16" cm="1">
        <f t="array" ref="S248">INDEX(asset_mu,1,S$3)+INDEX(asset_rets_norm,$A248,S$3)</f>
        <v>1.6205514422756209E-2</v>
      </c>
      <c r="T248" s="16" cm="1">
        <f t="array" ref="T248">INDEX(asset_mu,1,T$3)+INDEX(asset_rets_norm,$A248,T$3)</f>
        <v>2.8900042828489503E-2</v>
      </c>
      <c r="U248" s="16" cm="1">
        <f t="array" ref="U248">INDEX(asset_mu,1,U$3)+INDEX(asset_rets_norm,$A248,U$3)</f>
        <v>-8.3866569153562328E-3</v>
      </c>
      <c r="V248" s="16" cm="1">
        <f t="array" ref="V248">INDEX(asset_mu,1,V$3)+INDEX(asset_rets_norm,$A248,V$3)</f>
        <v>2.0753166666666509E-3</v>
      </c>
      <c r="W248" s="16" cm="1">
        <f t="array" ref="W248">INDEX(asset_mu,1,W$3)+INDEX(asset_rets_norm,$A248,W$3)</f>
        <v>-3.556666666666747E-4</v>
      </c>
      <c r="X248" s="16" cm="1">
        <f t="array" ref="X248">INDEX(asset_mu,1,X$3)+INDEX(asset_rets_norm,$A248,X$3)</f>
        <v>6.5299999999994139E-4</v>
      </c>
      <c r="Y248" s="16" cm="1">
        <f t="array" ref="Y248">INDEX(asset_mu,1,Y$3)+INDEX(asset_rets_norm,$A248,Y$3)</f>
        <v>-2.2883333333322746E-4</v>
      </c>
      <c r="Z248" s="19">
        <v>243</v>
      </c>
      <c r="AA248" s="16" cm="1">
        <f t="array" ref="AA248">INDEX(fx_mu,1,AA$3)+INDEX(fx_rets_norm,$A248,AA$3)</f>
        <v>0</v>
      </c>
      <c r="AB248" s="16" cm="1">
        <f t="array" ref="AB248">INDEX(fx_mu,1,AB$3)+INDEX(fx_rets_norm,$A248,AB$3)</f>
        <v>-1.3501010369362541E-2</v>
      </c>
      <c r="AC248" s="16" cm="1">
        <f t="array" ref="AC248">INDEX(fx_mu,1,AC$3)+INDEX(fx_rets_norm,$A248,AC$3)</f>
        <v>-1.6272930691314851E-2</v>
      </c>
      <c r="AD248" s="16" cm="1">
        <f t="array" ref="AD248">INDEX(fx_mu,1,AD$3)+INDEX(fx_rets_norm,$A248,AD$3)</f>
        <v>5.0290750542524541E-3</v>
      </c>
      <c r="AE248" s="19">
        <v>243</v>
      </c>
      <c r="AF248" s="16">
        <f t="shared" si="110"/>
        <v>0</v>
      </c>
      <c r="AG248" s="19">
        <v>243</v>
      </c>
      <c r="AH248" s="18" cm="1">
        <f t="array" ref="AH248">(1+B248)*(1+INDEX(fx_rets,$AG248,INDEX(fx_ix,1,AH$3)))-1</f>
        <v>2.0753166666667155E-3</v>
      </c>
      <c r="AI248" s="18" cm="1">
        <f t="array" ref="AI248">(1+C248)*(1+INDEX(fx_rets,$AG248,INDEX(fx_ix,1,AI$3)))-1</f>
        <v>-1.3803536726182619E-2</v>
      </c>
      <c r="AJ248" s="18" cm="1">
        <f t="array" ref="AJ248">(1+D248)*(1+INDEX(fx_rets,$AG248,INDEX(fx_ix,1,AJ$3)))-1</f>
        <v>-1.5675414869416704E-2</v>
      </c>
      <c r="AK248" s="18" cm="1">
        <f t="array" ref="AK248">(1+E248)*(1+INDEX(fx_rets,$AG248,INDEX(fx_ix,1,AK$3)))-1</f>
        <v>4.9455990143270068E-3</v>
      </c>
      <c r="AL248" s="18" cm="1">
        <f t="array" ref="AL248">(1+F248)*(1+INDEX(fx_rets,$AG248,INDEX(fx_ix,1,AL$3)))-1</f>
        <v>2.4579993489368679E-3</v>
      </c>
      <c r="AM248" s="18" cm="1">
        <f t="array" ref="AM248">(1+G248)*(1+INDEX(fx_rets,$AG248,INDEX(fx_ix,1,AM$3)))-1</f>
        <v>-1.373198320740443E-2</v>
      </c>
      <c r="AN248" s="18" cm="1">
        <f t="array" ref="AN248">(1+H248)*(1+INDEX(fx_rets,$AG248,INDEX(fx_ix,1,AN$3)))-1</f>
        <v>-1.534015319661941E-2</v>
      </c>
      <c r="AO248" s="18" cm="1">
        <f t="array" ref="AO248">(1+I248)*(1+INDEX(fx_rets,$AG248,INDEX(fx_ix,1,AO$3)))-1</f>
        <v>4.9901249680199822E-3</v>
      </c>
      <c r="AP248" s="18" cm="1">
        <f t="array" ref="AP248">(1+J248)*(1+INDEX(fx_rets,$AG248,INDEX(fx_ix,1,AP$3)))-1</f>
        <v>6.1140339599461413E-3</v>
      </c>
      <c r="AQ248" s="18" cm="1">
        <f t="array" ref="AQ248">(1+K248)*(1+INDEX(fx_rets,$AG248,INDEX(fx_ix,1,AQ$3)))-1</f>
        <v>-1.2234138497783986E-2</v>
      </c>
      <c r="AR248" s="18" cm="1">
        <f t="array" ref="AR248">(1+L248)*(1+INDEX(fx_rets,$AG248,INDEX(fx_ix,1,AR$3)))-1</f>
        <v>-1.2823461606887965E-2</v>
      </c>
      <c r="AS248" s="18" cm="1">
        <f t="array" ref="AS248">(1+M248)*(1+INDEX(fx_rets,$AG248,INDEX(fx_ix,1,AS$3)))-1</f>
        <v>5.4273337426598012E-3</v>
      </c>
      <c r="AT248" s="18" cm="1">
        <f t="array" ref="AT248">(1+N248)*(1+INDEX(fx_rets,$AG248,INDEX(fx_ix,1,AT$3)))-1</f>
        <v>1.2251999938337255E-2</v>
      </c>
      <c r="AU248" s="18" cm="1">
        <f t="array" ref="AU248">(1+O248)*(1+INDEX(fx_rets,$AG248,INDEX(fx_ix,1,AU$3)))-1</f>
        <v>-7.9463658448055696E-3</v>
      </c>
      <c r="AV248" s="18" cm="1">
        <f t="array" ref="AV248">(1+P248)*(1+INDEX(fx_rets,$AG248,INDEX(fx_ix,1,AV$3)))-1</f>
        <v>-7.1652830077130192E-3</v>
      </c>
      <c r="AW248" s="18" cm="1">
        <f t="array" ref="AW248">(1+Q248)*(1+INDEX(fx_rets,$AG248,INDEX(fx_ix,1,AW$3)))-1</f>
        <v>6.5331801585157834E-3</v>
      </c>
      <c r="AX248" s="18" cm="1">
        <f t="array" ref="AX248">(1+R248)*(1+INDEX(fx_rets,$AG248,INDEX(fx_ix,1,AX$3)))-1</f>
        <v>1.7924287751078349E-2</v>
      </c>
      <c r="AY248" s="18" cm="1">
        <f t="array" ref="AY248">(1+S248)*(1+INDEX(fx_rets,$AG248,INDEX(fx_ix,1,AY$3)))-1</f>
        <v>2.4857132351310263E-3</v>
      </c>
      <c r="AZ248" s="18" cm="1">
        <f t="array" ref="AZ248">(1+T248)*(1+INDEX(fx_rets,$AG248,INDEX(fx_ix,1,AZ$3)))-1</f>
        <v>1.2156823743250778E-2</v>
      </c>
      <c r="BA248" s="18" cm="1">
        <f t="array" ref="BA248">(1+U248)*(1+INDEX(fx_rets,$AG248,INDEX(fx_ix,1,BA$3)))-1</f>
        <v>-3.3997589881852308E-3</v>
      </c>
      <c r="BB248" s="18" cm="1">
        <f t="array" ref="BB248">(1+V248)*(1+INDEX(fx_rets,$AG248,INDEX(fx_ix,1,BB$3)))-1</f>
        <v>2.0753166666667155E-3</v>
      </c>
      <c r="BC248" s="18" cm="1">
        <f t="array" ref="BC248">(1+W248)*(1+INDEX(fx_rets,$AG248,INDEX(fx_ix,1,BC$3)))-1</f>
        <v>-1.3851875176674522E-2</v>
      </c>
      <c r="BD248" s="18" cm="1">
        <f t="array" ref="BD248">(1+X248)*(1+INDEX(fx_rets,$AG248,INDEX(fx_ix,1,BD$3)))-1</f>
        <v>-1.5630556915056326E-2</v>
      </c>
      <c r="BE248" s="18" cm="1">
        <f t="array" ref="BE248">(1+Y248)*(1+INDEX(fx_rets,$AG248,INDEX(fx_ix,1,BE$3)))-1</f>
        <v>4.7990909009110183E-3</v>
      </c>
      <c r="BF248" s="19">
        <v>243</v>
      </c>
      <c r="BG248" s="18">
        <f t="shared" si="111"/>
        <v>2.0753166666667155E-3</v>
      </c>
      <c r="BH248" s="18">
        <f t="shared" si="112"/>
        <v>-1.3803536726182619E-2</v>
      </c>
      <c r="BI248" s="18">
        <f t="shared" si="113"/>
        <v>-1.5675414869416704E-2</v>
      </c>
      <c r="BJ248" s="18">
        <f t="shared" si="114"/>
        <v>4.9455990143270068E-3</v>
      </c>
      <c r="BK248" s="18">
        <f t="shared" si="115"/>
        <v>2.4579993489368679E-3</v>
      </c>
      <c r="BL248" s="18">
        <f t="shared" si="116"/>
        <v>-1.373198320740443E-2</v>
      </c>
      <c r="BM248" s="18">
        <f t="shared" si="117"/>
        <v>-1.534015319661941E-2</v>
      </c>
      <c r="BN248" s="18">
        <f t="shared" si="118"/>
        <v>4.9901249680199822E-3</v>
      </c>
      <c r="BO248" s="18">
        <f t="shared" si="119"/>
        <v>6.1140339599461413E-3</v>
      </c>
      <c r="BP248" s="18">
        <f t="shared" si="120"/>
        <v>-1.2234138497783986E-2</v>
      </c>
      <c r="BQ248" s="18">
        <f t="shared" si="121"/>
        <v>-1.2823461606887965E-2</v>
      </c>
      <c r="BR248" s="18">
        <f t="shared" si="122"/>
        <v>5.4273337426598012E-3</v>
      </c>
      <c r="BS248" s="18">
        <f t="shared" si="123"/>
        <v>1.2251999938337255E-2</v>
      </c>
      <c r="BT248" s="18">
        <f t="shared" si="124"/>
        <v>-7.9463658448055696E-3</v>
      </c>
      <c r="BU248" s="18">
        <f t="shared" si="125"/>
        <v>-7.1652830077130192E-3</v>
      </c>
      <c r="BV248" s="18">
        <f t="shared" si="126"/>
        <v>6.5331801585157834E-3</v>
      </c>
      <c r="BW248" s="18">
        <f t="shared" si="127"/>
        <v>1.7924287751078349E-2</v>
      </c>
      <c r="BX248" s="18">
        <f t="shared" si="128"/>
        <v>2.4857132351310263E-3</v>
      </c>
      <c r="BY248" s="18">
        <f t="shared" si="129"/>
        <v>1.2156823743250778E-2</v>
      </c>
      <c r="BZ248" s="18">
        <f t="shared" si="130"/>
        <v>-3.3997589881852308E-3</v>
      </c>
      <c r="CA248" s="18">
        <f t="shared" si="131"/>
        <v>2.0753166666667155E-3</v>
      </c>
      <c r="CB248" s="18">
        <f t="shared" si="132"/>
        <v>-1.3851875176674522E-2</v>
      </c>
      <c r="CC248" s="18">
        <f t="shared" si="133"/>
        <v>-1.5630556915056326E-2</v>
      </c>
      <c r="CD248" s="18">
        <f t="shared" si="134"/>
        <v>4.7990909009110183E-3</v>
      </c>
      <c r="CE248" s="19">
        <v>243</v>
      </c>
      <c r="CF248" s="18">
        <f t="shared" si="139"/>
        <v>6.1140339599461413E-3</v>
      </c>
      <c r="CG248" s="18">
        <f t="shared" si="139"/>
        <v>6.1140339599461413E-3</v>
      </c>
      <c r="CH248" s="18">
        <f t="shared" si="139"/>
        <v>6.1140339599461413E-3</v>
      </c>
      <c r="CI248" s="18">
        <f t="shared" si="139"/>
        <v>0</v>
      </c>
      <c r="CJ248" s="18">
        <f t="shared" si="139"/>
        <v>0</v>
      </c>
      <c r="CK248" s="24">
        <f t="shared" si="139"/>
        <v>6.1140339599461413E-3</v>
      </c>
      <c r="CL248" s="24">
        <f t="shared" si="139"/>
        <v>0</v>
      </c>
    </row>
    <row r="249" spans="1:90" x14ac:dyDescent="0.2">
      <c r="A249" s="19">
        <v>244</v>
      </c>
      <c r="B249" s="16" cm="1">
        <f t="array" ref="B249">INDEX(asset_mu,1,B$3)+INDEX(asset_rets_norm,$A249,B$3)</f>
        <v>2.0787499999999843E-3</v>
      </c>
      <c r="C249" s="16" cm="1">
        <f t="array" ref="C249">INDEX(asset_mu,1,C$3)+INDEX(asset_rets_norm,$A249,C$3)</f>
        <v>-3.0583333333339228E-4</v>
      </c>
      <c r="D249" s="16" cm="1">
        <f t="array" ref="D249">INDEX(asset_mu,1,D$3)+INDEX(asset_rets_norm,$A249,D$3)</f>
        <v>6.0906666666664627E-4</v>
      </c>
      <c r="E249" s="16" cm="1">
        <f t="array" ref="E249">INDEX(asset_mu,1,E$3)+INDEX(asset_rets_norm,$A249,E$3)</f>
        <v>-8.3191666666683023E-5</v>
      </c>
      <c r="F249" s="16" cm="1">
        <f t="array" ref="F249">INDEX(asset_mu,1,F$3)+INDEX(asset_rets_norm,$A249,F$3)</f>
        <v>2.0519385171448691E-3</v>
      </c>
      <c r="G249" s="16" cm="1">
        <f t="array" ref="G249">INDEX(asset_mu,1,G$3)+INDEX(asset_rets_norm,$A249,G$3)</f>
        <v>-6.6708300215729708E-4</v>
      </c>
      <c r="H249" s="16" cm="1">
        <f t="array" ref="H249">INDEX(asset_mu,1,H$3)+INDEX(asset_rets_norm,$A249,H$3)</f>
        <v>2.0233792272541747E-4</v>
      </c>
      <c r="I249" s="16" cm="1">
        <f t="array" ref="I249">INDEX(asset_mu,1,I$3)+INDEX(asset_rets_norm,$A249,I$3)</f>
        <v>-1.8409425625928711E-4</v>
      </c>
      <c r="J249" s="16" cm="1">
        <f t="array" ref="J249">INDEX(asset_mu,1,J$3)+INDEX(asset_rets_norm,$A249,J$3)</f>
        <v>2.0320297329462721E-3</v>
      </c>
      <c r="K249" s="16" cm="1">
        <f t="array" ref="K249">INDEX(asset_mu,1,K$3)+INDEX(asset_rets_norm,$A249,K$3)</f>
        <v>-1.0018302668335505E-3</v>
      </c>
      <c r="L249" s="16" cm="1">
        <f t="array" ref="L249">INDEX(asset_mu,1,L$3)+INDEX(asset_rets_norm,$A249,L$3)</f>
        <v>-1.6070100221971073E-3</v>
      </c>
      <c r="M249" s="16" cm="1">
        <f t="array" ref="M249">INDEX(asset_mu,1,M$3)+INDEX(asset_rets_norm,$A249,M$3)</f>
        <v>-5.8644690340593233E-4</v>
      </c>
      <c r="N249" s="16" cm="1">
        <f t="array" ref="N249">INDEX(asset_mu,1,N$3)+INDEX(asset_rets_norm,$A249,N$3)</f>
        <v>8.9851761787213425E-4</v>
      </c>
      <c r="O249" s="16" cm="1">
        <f t="array" ref="O249">INDEX(asset_mu,1,O$3)+INDEX(asset_rets_norm,$A249,O$3)</f>
        <v>-1.6511036324279591E-3</v>
      </c>
      <c r="P249" s="16" cm="1">
        <f t="array" ref="P249">INDEX(asset_mu,1,P$3)+INDEX(asset_rets_norm,$A249,P$3)</f>
        <v>-4.687380645400396E-3</v>
      </c>
      <c r="Q249" s="16" cm="1">
        <f t="array" ref="Q249">INDEX(asset_mu,1,Q$3)+INDEX(asset_rets_norm,$A249,Q$3)</f>
        <v>-1.4750853084585492E-3</v>
      </c>
      <c r="R249" s="16" cm="1">
        <f t="array" ref="R249">INDEX(asset_mu,1,R$3)+INDEX(asset_rets_norm,$A249,R$3)</f>
        <v>3.9313434942139278E-2</v>
      </c>
      <c r="S249" s="16" cm="1">
        <f t="array" ref="S249">INDEX(asset_mu,1,S$3)+INDEX(asset_rets_norm,$A249,S$3)</f>
        <v>4.8605040412207381E-2</v>
      </c>
      <c r="T249" s="16" cm="1">
        <f t="array" ref="T249">INDEX(asset_mu,1,T$3)+INDEX(asset_rets_norm,$A249,T$3)</f>
        <v>1.909965257123385E-2</v>
      </c>
      <c r="U249" s="16" cm="1">
        <f t="array" ref="U249">INDEX(asset_mu,1,U$3)+INDEX(asset_rets_norm,$A249,U$3)</f>
        <v>4.9652430159470289E-2</v>
      </c>
      <c r="V249" s="16" cm="1">
        <f t="array" ref="V249">INDEX(asset_mu,1,V$3)+INDEX(asset_rets_norm,$A249,V$3)</f>
        <v>2.0787499999999843E-3</v>
      </c>
      <c r="W249" s="16" cm="1">
        <f t="array" ref="W249">INDEX(asset_mu,1,W$3)+INDEX(asset_rets_norm,$A249,W$3)</f>
        <v>-3.7350000000000794E-4</v>
      </c>
      <c r="X249" s="16" cm="1">
        <f t="array" ref="X249">INDEX(asset_mu,1,X$3)+INDEX(asset_rets_norm,$A249,X$3)</f>
        <v>6.5608333333327462E-4</v>
      </c>
      <c r="Y249" s="16" cm="1">
        <f t="array" ref="Y249">INDEX(asset_mu,1,Y$3)+INDEX(asset_rets_norm,$A249,Y$3)</f>
        <v>-1.6599999999989412E-4</v>
      </c>
      <c r="Z249" s="19">
        <v>244</v>
      </c>
      <c r="AA249" s="16" cm="1">
        <f t="array" ref="AA249">INDEX(fx_mu,1,AA$3)+INDEX(fx_rets_norm,$A249,AA$3)</f>
        <v>0</v>
      </c>
      <c r="AB249" s="16" cm="1">
        <f t="array" ref="AB249">INDEX(fx_mu,1,AB$3)+INDEX(fx_rets_norm,$A249,AB$3)</f>
        <v>-3.7547645551213438E-4</v>
      </c>
      <c r="AC249" s="16" cm="1">
        <f t="array" ref="AC249">INDEX(fx_mu,1,AC$3)+INDEX(fx_rets_norm,$A249,AC$3)</f>
        <v>5.4371919898433478E-4</v>
      </c>
      <c r="AD249" s="16" cm="1">
        <f t="array" ref="AD249">INDEX(fx_mu,1,AD$3)+INDEX(fx_rets_norm,$A249,AD$3)</f>
        <v>-4.7777572073372833E-3</v>
      </c>
      <c r="AE249" s="19">
        <v>244</v>
      </c>
      <c r="AF249" s="16">
        <f t="shared" si="110"/>
        <v>0</v>
      </c>
      <c r="AG249" s="19">
        <v>244</v>
      </c>
      <c r="AH249" s="18" cm="1">
        <f t="array" ref="AH249">(1+B249)*(1+INDEX(fx_rets,$AG249,INDEX(fx_ix,1,AH$3)))-1</f>
        <v>2.0787499999999071E-3</v>
      </c>
      <c r="AI249" s="18" cm="1">
        <f t="array" ref="AI249">(1+C249)*(1+INDEX(fx_rets,$AG249,INDEX(fx_ix,1,AI$3)))-1</f>
        <v>-6.8119495562957155E-4</v>
      </c>
      <c r="AJ249" s="18" cm="1">
        <f t="array" ref="AJ249">(1+D249)*(1+INDEX(fx_rets,$AG249,INDEX(fx_ix,1,AJ$3)))-1</f>
        <v>1.1531170268912483E-3</v>
      </c>
      <c r="AK249" s="18" cm="1">
        <f t="array" ref="AK249">(1+E249)*(1+INDEX(fx_rets,$AG249,INDEX(fx_ix,1,AK$3)))-1</f>
        <v>-4.860551404418989E-3</v>
      </c>
      <c r="AL249" s="18" cm="1">
        <f t="array" ref="AL249">(1+F249)*(1+INDEX(fx_rets,$AG249,INDEX(fx_ix,1,AL$3)))-1</f>
        <v>2.0519385171449134E-3</v>
      </c>
      <c r="AM249" s="18" cm="1">
        <f t="array" ref="AM249">(1+G249)*(1+INDEX(fx_rets,$AG249,INDEX(fx_ix,1,AM$3)))-1</f>
        <v>-1.0423089837083843E-3</v>
      </c>
      <c r="AN249" s="18" cm="1">
        <f t="array" ref="AN249">(1+H249)*(1+INDEX(fx_rets,$AG249,INDEX(fx_ix,1,AN$3)))-1</f>
        <v>7.4616713672304158E-4</v>
      </c>
      <c r="AO249" s="18" cm="1">
        <f t="array" ref="AO249">(1+I249)*(1+INDEX(fx_rets,$AG249,INDEX(fx_ix,1,AO$3)))-1</f>
        <v>-4.9609719059369173E-3</v>
      </c>
      <c r="AP249" s="18" cm="1">
        <f t="array" ref="AP249">(1+J249)*(1+INDEX(fx_rets,$AG249,INDEX(fx_ix,1,AP$3)))-1</f>
        <v>2.032029732946361E-3</v>
      </c>
      <c r="AQ249" s="18" cm="1">
        <f t="array" ref="AQ249">(1+K249)*(1+INDEX(fx_rets,$AG249,INDEX(fx_ix,1,AQ$3)))-1</f>
        <v>-1.3769305586680547E-3</v>
      </c>
      <c r="AR249" s="18" cm="1">
        <f t="array" ref="AR249">(1+L249)*(1+INDEX(fx_rets,$AG249,INDEX(fx_ix,1,AR$3)))-1</f>
        <v>-1.0641645854148063E-3</v>
      </c>
      <c r="AS249" s="18" cm="1">
        <f t="array" ref="AS249">(1+M249)*(1+INDEX(fx_rets,$AG249,INDEX(fx_ix,1,AS$3)))-1</f>
        <v>-5.3614022098237291E-3</v>
      </c>
      <c r="AT249" s="18" cm="1">
        <f t="array" ref="AT249">(1+N249)*(1+INDEX(fx_rets,$AG249,INDEX(fx_ix,1,AT$3)))-1</f>
        <v>8.9851761787218543E-4</v>
      </c>
      <c r="AU249" s="18" cm="1">
        <f t="array" ref="AU249">(1+O249)*(1+INDEX(fx_rets,$AG249,INDEX(fx_ix,1,AU$3)))-1</f>
        <v>-2.0259601374005287E-3</v>
      </c>
      <c r="AV249" s="18" cm="1">
        <f t="array" ref="AV249">(1+P249)*(1+INDEX(fx_rets,$AG249,INDEX(fx_ix,1,AV$3)))-1</f>
        <v>-4.1462100652659428E-3</v>
      </c>
      <c r="AW249" s="18" cm="1">
        <f t="array" ref="AW249">(1+Q249)*(1+INDEX(fx_rets,$AG249,INDEX(fx_ix,1,AW$3)))-1</f>
        <v>-6.245794916331926E-3</v>
      </c>
      <c r="AX249" s="18" cm="1">
        <f t="array" ref="AX249">(1+R249)*(1+INDEX(fx_rets,$AG249,INDEX(fx_ix,1,AX$3)))-1</f>
        <v>3.9313434942139347E-2</v>
      </c>
      <c r="AY249" s="18" cm="1">
        <f t="array" ref="AY249">(1+S249)*(1+INDEX(fx_rets,$AG249,INDEX(fx_ix,1,AY$3)))-1</f>
        <v>4.8211313908401277E-2</v>
      </c>
      <c r="AZ249" s="18" cm="1">
        <f t="array" ref="AZ249">(1+T249)*(1+INDEX(fx_rets,$AG249,INDEX(fx_ix,1,AZ$3)))-1</f>
        <v>1.965375661801505E-2</v>
      </c>
      <c r="BA249" s="18" cm="1">
        <f t="array" ref="BA249">(1+U249)*(1+INDEX(fx_rets,$AG249,INDEX(fx_ix,1,BA$3)))-1</f>
        <v>4.463744569607675E-2</v>
      </c>
      <c r="BB249" s="18" cm="1">
        <f t="array" ref="BB249">(1+V249)*(1+INDEX(fx_rets,$AG249,INDEX(fx_ix,1,BB$3)))-1</f>
        <v>2.0787499999999071E-3</v>
      </c>
      <c r="BC249" s="18" cm="1">
        <f t="array" ref="BC249">(1+W249)*(1+INDEX(fx_rets,$AG249,INDEX(fx_ix,1,BC$3)))-1</f>
        <v>-7.4883621505605902E-4</v>
      </c>
      <c r="BD249" s="18" cm="1">
        <f t="array" ref="BD249">(1+X249)*(1+INDEX(fx_rets,$AG249,INDEX(fx_ix,1,BD$3)))-1</f>
        <v>1.2001592574222286E-3</v>
      </c>
      <c r="BE249" s="18" cm="1">
        <f t="array" ref="BE249">(1+Y249)*(1+INDEX(fx_rets,$AG249,INDEX(fx_ix,1,BE$3)))-1</f>
        <v>-4.9429640996407898E-3</v>
      </c>
      <c r="BF249" s="19">
        <v>244</v>
      </c>
      <c r="BG249" s="18">
        <f t="shared" si="111"/>
        <v>2.0787499999999071E-3</v>
      </c>
      <c r="BH249" s="18">
        <f t="shared" si="112"/>
        <v>-6.8119495562957155E-4</v>
      </c>
      <c r="BI249" s="18">
        <f t="shared" si="113"/>
        <v>1.1531170268912483E-3</v>
      </c>
      <c r="BJ249" s="18">
        <f t="shared" si="114"/>
        <v>-4.860551404418989E-3</v>
      </c>
      <c r="BK249" s="18">
        <f t="shared" si="115"/>
        <v>2.0519385171449134E-3</v>
      </c>
      <c r="BL249" s="18">
        <f t="shared" si="116"/>
        <v>-1.0423089837083843E-3</v>
      </c>
      <c r="BM249" s="18">
        <f t="shared" si="117"/>
        <v>7.4616713672304158E-4</v>
      </c>
      <c r="BN249" s="18">
        <f t="shared" si="118"/>
        <v>-4.9609719059369173E-3</v>
      </c>
      <c r="BO249" s="18">
        <f t="shared" si="119"/>
        <v>2.032029732946361E-3</v>
      </c>
      <c r="BP249" s="18">
        <f t="shared" si="120"/>
        <v>-1.3769305586680547E-3</v>
      </c>
      <c r="BQ249" s="18">
        <f t="shared" si="121"/>
        <v>-1.0641645854148063E-3</v>
      </c>
      <c r="BR249" s="18">
        <f t="shared" si="122"/>
        <v>-5.3614022098237291E-3</v>
      </c>
      <c r="BS249" s="18">
        <f t="shared" si="123"/>
        <v>8.9851761787218543E-4</v>
      </c>
      <c r="BT249" s="18">
        <f t="shared" si="124"/>
        <v>-2.0259601374005287E-3</v>
      </c>
      <c r="BU249" s="18">
        <f t="shared" si="125"/>
        <v>-4.1462100652659428E-3</v>
      </c>
      <c r="BV249" s="18">
        <f t="shared" si="126"/>
        <v>-6.245794916331926E-3</v>
      </c>
      <c r="BW249" s="18">
        <f t="shared" si="127"/>
        <v>3.9313434942139347E-2</v>
      </c>
      <c r="BX249" s="18">
        <f t="shared" si="128"/>
        <v>4.8211313908401277E-2</v>
      </c>
      <c r="BY249" s="18">
        <f t="shared" si="129"/>
        <v>1.965375661801505E-2</v>
      </c>
      <c r="BZ249" s="18">
        <f t="shared" si="130"/>
        <v>4.463744569607675E-2</v>
      </c>
      <c r="CA249" s="18">
        <f t="shared" si="131"/>
        <v>2.0787499999999071E-3</v>
      </c>
      <c r="CB249" s="18">
        <f t="shared" si="132"/>
        <v>-7.4883621505605902E-4</v>
      </c>
      <c r="CC249" s="18">
        <f t="shared" si="133"/>
        <v>1.2001592574222286E-3</v>
      </c>
      <c r="CD249" s="18">
        <f t="shared" si="134"/>
        <v>-4.9429640996407898E-3</v>
      </c>
      <c r="CE249" s="19">
        <v>244</v>
      </c>
      <c r="CF249" s="18">
        <f t="shared" si="139"/>
        <v>2.032029732946361E-3</v>
      </c>
      <c r="CG249" s="18">
        <f t="shared" si="139"/>
        <v>2.032029732946361E-3</v>
      </c>
      <c r="CH249" s="18">
        <f t="shared" si="139"/>
        <v>2.032029732946361E-3</v>
      </c>
      <c r="CI249" s="18">
        <f t="shared" si="139"/>
        <v>0</v>
      </c>
      <c r="CJ249" s="18">
        <f t="shared" si="139"/>
        <v>0</v>
      </c>
      <c r="CK249" s="24">
        <f t="shared" si="139"/>
        <v>2.032029732946361E-3</v>
      </c>
      <c r="CL249" s="24">
        <f t="shared" si="139"/>
        <v>0</v>
      </c>
    </row>
    <row r="250" spans="1:90" x14ac:dyDescent="0.2">
      <c r="A250" s="19">
        <v>245</v>
      </c>
      <c r="B250" s="16" cm="1">
        <f t="array" ref="B250">INDEX(asset_mu,1,B$3)+INDEX(asset_rets_norm,$A250,B$3)</f>
        <v>2.0670833333333179E-3</v>
      </c>
      <c r="C250" s="16" cm="1">
        <f t="array" ref="C250">INDEX(asset_mu,1,C$3)+INDEX(asset_rets_norm,$A250,C$3)</f>
        <v>-3.0583333333339228E-4</v>
      </c>
      <c r="D250" s="16" cm="1">
        <f t="array" ref="D250">INDEX(asset_mu,1,D$3)+INDEX(asset_rets_norm,$A250,D$3)</f>
        <v>6.1031666666664644E-4</v>
      </c>
      <c r="E250" s="16" cm="1">
        <f t="array" ref="E250">INDEX(asset_mu,1,E$3)+INDEX(asset_rets_norm,$A250,E$3)</f>
        <v>-9.152500000001636E-5</v>
      </c>
      <c r="F250" s="16" cm="1">
        <f t="array" ref="F250">INDEX(asset_mu,1,F$3)+INDEX(asset_rets_norm,$A250,F$3)</f>
        <v>2.4469514085234236E-3</v>
      </c>
      <c r="G250" s="16" cm="1">
        <f t="array" ref="G250">INDEX(asset_mu,1,G$3)+INDEX(asset_rets_norm,$A250,G$3)</f>
        <v>-3.9057506852819722E-4</v>
      </c>
      <c r="H250" s="16" cm="1">
        <f t="array" ref="H250">INDEX(asset_mu,1,H$3)+INDEX(asset_rets_norm,$A250,H$3)</f>
        <v>8.275785969782646E-4</v>
      </c>
      <c r="I250" s="16" cm="1">
        <f t="array" ref="I250">INDEX(asset_mu,1,I$3)+INDEX(asset_rets_norm,$A250,I$3)</f>
        <v>-2.5196484121378627E-4</v>
      </c>
      <c r="J250" s="16" cm="1">
        <f t="array" ref="J250">INDEX(asset_mu,1,J$3)+INDEX(asset_rets_norm,$A250,J$3)</f>
        <v>7.0972646150305966E-3</v>
      </c>
      <c r="K250" s="16" cm="1">
        <f t="array" ref="K250">INDEX(asset_mu,1,K$3)+INDEX(asset_rets_norm,$A250,K$3)</f>
        <v>9.6701940375408502E-4</v>
      </c>
      <c r="L250" s="16" cm="1">
        <f t="array" ref="L250">INDEX(asset_mu,1,L$3)+INDEX(asset_rets_norm,$A250,L$3)</f>
        <v>3.2878774078626172E-3</v>
      </c>
      <c r="M250" s="16" cm="1">
        <f t="array" ref="M250">INDEX(asset_mu,1,M$3)+INDEX(asset_rets_norm,$A250,M$3)</f>
        <v>1.0809308358693807E-4</v>
      </c>
      <c r="N250" s="16" cm="1">
        <f t="array" ref="N250">INDEX(asset_mu,1,N$3)+INDEX(asset_rets_norm,$A250,N$3)</f>
        <v>1.4568048359579092E-2</v>
      </c>
      <c r="O250" s="16" cm="1">
        <f t="array" ref="O250">INDEX(asset_mu,1,O$3)+INDEX(asset_rets_norm,$A250,O$3)</f>
        <v>5.1395472134078959E-3</v>
      </c>
      <c r="P250" s="16" cm="1">
        <f t="array" ref="P250">INDEX(asset_mu,1,P$3)+INDEX(asset_rets_norm,$A250,P$3)</f>
        <v>9.5026349695105598E-3</v>
      </c>
      <c r="Q250" s="16" cm="1">
        <f t="array" ref="Q250">INDEX(asset_mu,1,Q$3)+INDEX(asset_rets_norm,$A250,Q$3)</f>
        <v>8.7555879550902033E-4</v>
      </c>
      <c r="R250" s="16" cm="1">
        <f t="array" ref="R250">INDEX(asset_mu,1,R$3)+INDEX(asset_rets_norm,$A250,R$3)</f>
        <v>-6.5777726481161605E-2</v>
      </c>
      <c r="S250" s="16" cm="1">
        <f t="array" ref="S250">INDEX(asset_mu,1,S$3)+INDEX(asset_rets_norm,$A250,S$3)</f>
        <v>-6.6633092624522758E-2</v>
      </c>
      <c r="T250" s="16" cm="1">
        <f t="array" ref="T250">INDEX(asset_mu,1,T$3)+INDEX(asset_rets_norm,$A250,T$3)</f>
        <v>-3.4578375944633713E-2</v>
      </c>
      <c r="U250" s="16" cm="1">
        <f t="array" ref="U250">INDEX(asset_mu,1,U$3)+INDEX(asset_rets_norm,$A250,U$3)</f>
        <v>-7.4466961951557886E-2</v>
      </c>
      <c r="V250" s="16" cm="1">
        <f t="array" ref="V250">INDEX(asset_mu,1,V$3)+INDEX(asset_rets_norm,$A250,V$3)</f>
        <v>2.0670833333333179E-3</v>
      </c>
      <c r="W250" s="16" cm="1">
        <f t="array" ref="W250">INDEX(asset_mu,1,W$3)+INDEX(asset_rets_norm,$A250,W$3)</f>
        <v>-4.5450000000000807E-4</v>
      </c>
      <c r="X250" s="16" cm="1">
        <f t="array" ref="X250">INDEX(asset_mu,1,X$3)+INDEX(asset_rets_norm,$A250,X$3)</f>
        <v>5.5266666666660804E-4</v>
      </c>
      <c r="Y250" s="16" cm="1">
        <f t="array" ref="Y250">INDEX(asset_mu,1,Y$3)+INDEX(asset_rets_norm,$A250,Y$3)</f>
        <v>-2.4458333333322743E-4</v>
      </c>
      <c r="Z250" s="19">
        <v>245</v>
      </c>
      <c r="AA250" s="16" cm="1">
        <f t="array" ref="AA250">INDEX(fx_mu,1,AA$3)+INDEX(fx_rets_norm,$A250,AA$3)</f>
        <v>0</v>
      </c>
      <c r="AB250" s="16" cm="1">
        <f t="array" ref="AB250">INDEX(fx_mu,1,AB$3)+INDEX(fx_rets_norm,$A250,AB$3)</f>
        <v>-4.1712718393872236E-3</v>
      </c>
      <c r="AC250" s="16" cm="1">
        <f t="array" ref="AC250">INDEX(fx_mu,1,AC$3)+INDEX(fx_rets_norm,$A250,AC$3)</f>
        <v>-2.9892948438605231E-2</v>
      </c>
      <c r="AD250" s="16" cm="1">
        <f t="array" ref="AD250">INDEX(fx_mu,1,AD$3)+INDEX(fx_rets_norm,$A250,AD$3)</f>
        <v>2.9152139675818447E-2</v>
      </c>
      <c r="AE250" s="19">
        <v>245</v>
      </c>
      <c r="AF250" s="16">
        <f t="shared" si="110"/>
        <v>0</v>
      </c>
      <c r="AG250" s="19">
        <v>245</v>
      </c>
      <c r="AH250" s="18" cm="1">
        <f t="array" ref="AH250">(1+B250)*(1+INDEX(fx_rets,$AG250,INDEX(fx_ix,1,AH$3)))-1</f>
        <v>2.067083333333386E-3</v>
      </c>
      <c r="AI250" s="18" cm="1">
        <f t="array" ref="AI250">(1+C250)*(1+INDEX(fx_rets,$AG250,INDEX(fx_ix,1,AI$3)))-1</f>
        <v>-4.4758294587496916E-3</v>
      </c>
      <c r="AJ250" s="18" cm="1">
        <f t="array" ref="AJ250">(1+D250)*(1+INDEX(fx_rets,$AG250,INDEX(fx_ix,1,AJ$3)))-1</f>
        <v>-2.9300875936586479E-2</v>
      </c>
      <c r="AK250" s="18" cm="1">
        <f t="array" ref="AK250">(1+E250)*(1+INDEX(fx_rets,$AG250,INDEX(fx_ix,1,AK$3)))-1</f>
        <v>2.9057946526234835E-2</v>
      </c>
      <c r="AL250" s="18" cm="1">
        <f t="array" ref="AL250">(1+F250)*(1+INDEX(fx_rets,$AG250,INDEX(fx_ix,1,AL$3)))-1</f>
        <v>2.4469514085234678E-3</v>
      </c>
      <c r="AM250" s="18" cm="1">
        <f t="array" ref="AM250">(1+G250)*(1+INDEX(fx_rets,$AG250,INDEX(fx_ix,1,AM$3)))-1</f>
        <v>-4.5602177131309762E-3</v>
      </c>
      <c r="AN250" s="18" cm="1">
        <f t="array" ref="AN250">(1+H250)*(1+INDEX(fx_rets,$AG250,INDEX(fx_ix,1,AN$3)))-1</f>
        <v>-2.90901086059554E-2</v>
      </c>
      <c r="AO250" s="18" cm="1">
        <f t="array" ref="AO250">(1+I250)*(1+INDEX(fx_rets,$AG250,INDEX(fx_ix,1,AO$3)))-1</f>
        <v>2.8892829520360319E-2</v>
      </c>
      <c r="AP250" s="18" cm="1">
        <f t="array" ref="AP250">(1+J250)*(1+INDEX(fx_rets,$AG250,INDEX(fx_ix,1,AP$3)))-1</f>
        <v>7.0972646150306851E-3</v>
      </c>
      <c r="AQ250" s="18" cm="1">
        <f t="array" ref="AQ250">(1+K250)*(1+INDEX(fx_rets,$AG250,INDEX(fx_ix,1,AQ$3)))-1</f>
        <v>-3.2082861364401971E-3</v>
      </c>
      <c r="AR250" s="18" cm="1">
        <f t="array" ref="AR250">(1+L250)*(1+INDEX(fx_rets,$AG250,INDEX(fx_ix,1,AR$3)))-1</f>
        <v>-2.6703355380568339E-2</v>
      </c>
      <c r="AS250" s="18" cm="1">
        <f t="array" ref="AS250">(1+M250)*(1+INDEX(fx_rets,$AG250,INDEX(fx_ix,1,AS$3)))-1</f>
        <v>2.9263383904076123E-2</v>
      </c>
      <c r="AT250" s="18" cm="1">
        <f t="array" ref="AT250">(1+N250)*(1+INDEX(fx_rets,$AG250,INDEX(fx_ix,1,AT$3)))-1</f>
        <v>1.4568048359579144E-2</v>
      </c>
      <c r="AU250" s="18" cm="1">
        <f t="array" ref="AU250">(1+O250)*(1+INDEX(fx_rets,$AG250,INDEX(fx_ix,1,AU$3)))-1</f>
        <v>9.4683692546215781E-4</v>
      </c>
      <c r="AV250" s="18" cm="1">
        <f t="array" ref="AV250">(1+P250)*(1+INDEX(fx_rets,$AG250,INDEX(fx_ix,1,AV$3)))-1</f>
        <v>-2.0674375246269028E-2</v>
      </c>
      <c r="AW250" s="18" cm="1">
        <f t="array" ref="AW250">(1+Q250)*(1+INDEX(fx_rets,$AG250,INDEX(fx_ix,1,AW$3)))-1</f>
        <v>3.005322288362855E-2</v>
      </c>
      <c r="AX250" s="18" cm="1">
        <f t="array" ref="AX250">(1+R250)*(1+INDEX(fx_rets,$AG250,INDEX(fx_ix,1,AX$3)))-1</f>
        <v>-6.5777726481161647E-2</v>
      </c>
      <c r="AY250" s="18" cm="1">
        <f t="array" ref="AY250">(1+S250)*(1+INDEX(fx_rets,$AG250,INDEX(fx_ix,1,AY$3)))-1</f>
        <v>-7.0526419721074096E-2</v>
      </c>
      <c r="AZ250" s="18" cm="1">
        <f t="array" ref="AZ250">(1+T250)*(1+INDEX(fx_rets,$AG250,INDEX(fx_ix,1,AZ$3)))-1</f>
        <v>-6.3437674774035391E-2</v>
      </c>
      <c r="BA250" s="18" cm="1">
        <f t="array" ref="BA250">(1+U250)*(1+INDEX(fx_rets,$AG250,INDEX(fx_ix,1,BA$3)))-1</f>
        <v>-4.7485693551785002E-2</v>
      </c>
      <c r="BB250" s="18" cm="1">
        <f t="array" ref="BB250">(1+V250)*(1+INDEX(fx_rets,$AG250,INDEX(fx_ix,1,BB$3)))-1</f>
        <v>2.067083333333386E-3</v>
      </c>
      <c r="BC250" s="18" cm="1">
        <f t="array" ref="BC250">(1+W250)*(1+INDEX(fx_rets,$AG250,INDEX(fx_ix,1,BC$3)))-1</f>
        <v>-4.6238759963362908E-3</v>
      </c>
      <c r="BD250" s="18" cm="1">
        <f t="array" ref="BD250">(1+X250)*(1+INDEX(fx_rets,$AG250,INDEX(fx_ix,1,BD$3)))-1</f>
        <v>-2.9356802608109023E-2</v>
      </c>
      <c r="BE250" s="18" cm="1">
        <f t="array" ref="BE250">(1+Y250)*(1+INDEX(fx_rets,$AG250,INDEX(fx_ix,1,BE$3)))-1</f>
        <v>2.8900426214989672E-2</v>
      </c>
      <c r="BF250" s="19">
        <v>245</v>
      </c>
      <c r="BG250" s="18">
        <f t="shared" si="111"/>
        <v>2.067083333333386E-3</v>
      </c>
      <c r="BH250" s="18">
        <f t="shared" si="112"/>
        <v>-4.4758294587496916E-3</v>
      </c>
      <c r="BI250" s="18">
        <f t="shared" si="113"/>
        <v>-2.9300875936586479E-2</v>
      </c>
      <c r="BJ250" s="18">
        <f t="shared" si="114"/>
        <v>2.9057946526234835E-2</v>
      </c>
      <c r="BK250" s="18">
        <f t="shared" si="115"/>
        <v>2.4469514085234678E-3</v>
      </c>
      <c r="BL250" s="18">
        <f t="shared" si="116"/>
        <v>-4.5602177131309762E-3</v>
      </c>
      <c r="BM250" s="18">
        <f t="shared" si="117"/>
        <v>-2.90901086059554E-2</v>
      </c>
      <c r="BN250" s="18">
        <f t="shared" si="118"/>
        <v>2.8892829520360319E-2</v>
      </c>
      <c r="BO250" s="18">
        <f t="shared" si="119"/>
        <v>7.0972646150306851E-3</v>
      </c>
      <c r="BP250" s="18">
        <f t="shared" si="120"/>
        <v>-3.2082861364401971E-3</v>
      </c>
      <c r="BQ250" s="18">
        <f t="shared" si="121"/>
        <v>-2.6703355380568339E-2</v>
      </c>
      <c r="BR250" s="18">
        <f t="shared" si="122"/>
        <v>2.9263383904076123E-2</v>
      </c>
      <c r="BS250" s="18">
        <f t="shared" si="123"/>
        <v>1.4568048359579144E-2</v>
      </c>
      <c r="BT250" s="18">
        <f t="shared" si="124"/>
        <v>9.4683692546215781E-4</v>
      </c>
      <c r="BU250" s="18">
        <f t="shared" si="125"/>
        <v>-2.0674375246269028E-2</v>
      </c>
      <c r="BV250" s="18">
        <f t="shared" si="126"/>
        <v>3.005322288362855E-2</v>
      </c>
      <c r="BW250" s="18">
        <f t="shared" si="127"/>
        <v>-6.5777726481161647E-2</v>
      </c>
      <c r="BX250" s="18">
        <f t="shared" si="128"/>
        <v>-7.0526419721074096E-2</v>
      </c>
      <c r="BY250" s="18">
        <f t="shared" si="129"/>
        <v>-6.3437674774035391E-2</v>
      </c>
      <c r="BZ250" s="18">
        <f t="shared" si="130"/>
        <v>-4.7485693551785002E-2</v>
      </c>
      <c r="CA250" s="18">
        <f t="shared" si="131"/>
        <v>2.067083333333386E-3</v>
      </c>
      <c r="CB250" s="18">
        <f t="shared" si="132"/>
        <v>-4.6238759963362908E-3</v>
      </c>
      <c r="CC250" s="18">
        <f t="shared" si="133"/>
        <v>-2.9356802608109023E-2</v>
      </c>
      <c r="CD250" s="18">
        <f t="shared" si="134"/>
        <v>2.8900426214989672E-2</v>
      </c>
      <c r="CE250" s="19">
        <v>245</v>
      </c>
      <c r="CF250" s="18">
        <f t="shared" si="139"/>
        <v>7.0972646150306851E-3</v>
      </c>
      <c r="CG250" s="18">
        <f t="shared" si="139"/>
        <v>7.0972646150306851E-3</v>
      </c>
      <c r="CH250" s="18">
        <f t="shared" si="139"/>
        <v>7.0972646150306851E-3</v>
      </c>
      <c r="CI250" s="18">
        <f t="shared" si="139"/>
        <v>0</v>
      </c>
      <c r="CJ250" s="18">
        <f t="shared" si="139"/>
        <v>0</v>
      </c>
      <c r="CK250" s="24">
        <f t="shared" si="139"/>
        <v>7.0972646150306851E-3</v>
      </c>
      <c r="CL250" s="24">
        <f t="shared" si="139"/>
        <v>0</v>
      </c>
    </row>
    <row r="251" spans="1:90" x14ac:dyDescent="0.2">
      <c r="A251" s="19">
        <v>246</v>
      </c>
      <c r="B251" s="16" cm="1">
        <f t="array" ref="B251">INDEX(asset_mu,1,B$3)+INDEX(asset_rets_norm,$A251,B$3)</f>
        <v>2.0254166666666511E-3</v>
      </c>
      <c r="C251" s="16" cm="1">
        <f t="array" ref="C251">INDEX(asset_mu,1,C$3)+INDEX(asset_rets_norm,$A251,C$3)</f>
        <v>-3.1500000000005894E-4</v>
      </c>
      <c r="D251" s="16" cm="1">
        <f t="array" ref="D251">INDEX(asset_mu,1,D$3)+INDEX(asset_rets_norm,$A251,D$3)</f>
        <v>6.0531666666664621E-4</v>
      </c>
      <c r="E251" s="16" cm="1">
        <f t="array" ref="E251">INDEX(asset_mu,1,E$3)+INDEX(asset_rets_norm,$A251,E$3)</f>
        <v>-1.0610833333334969E-4</v>
      </c>
      <c r="F251" s="16" cm="1">
        <f t="array" ref="F251">INDEX(asset_mu,1,F$3)+INDEX(asset_rets_norm,$A251,F$3)</f>
        <v>3.0359962331156344E-3</v>
      </c>
      <c r="G251" s="16" cm="1">
        <f t="array" ref="G251">INDEX(asset_mu,1,G$3)+INDEX(asset_rets_norm,$A251,G$3)</f>
        <v>-1.0656209373211987E-4</v>
      </c>
      <c r="H251" s="16" cm="1">
        <f t="array" ref="H251">INDEX(asset_mu,1,H$3)+INDEX(asset_rets_norm,$A251,H$3)</f>
        <v>6.7070313576691695E-4</v>
      </c>
      <c r="I251" s="16" cm="1">
        <f t="array" ref="I251">INDEX(asset_mu,1,I$3)+INDEX(asset_rets_norm,$A251,I$3)</f>
        <v>4.8466989133772088E-5</v>
      </c>
      <c r="J251" s="16" cm="1">
        <f t="array" ref="J251">INDEX(asset_mu,1,J$3)+INDEX(asset_rets_norm,$A251,J$3)</f>
        <v>5.1917075031885588E-3</v>
      </c>
      <c r="K251" s="16" cm="1">
        <f t="array" ref="K251">INDEX(asset_mu,1,K$3)+INDEX(asset_rets_norm,$A251,K$3)</f>
        <v>7.7066624096520909E-4</v>
      </c>
      <c r="L251" s="16" cm="1">
        <f t="array" ref="L251">INDEX(asset_mu,1,L$3)+INDEX(asset_rets_norm,$A251,L$3)</f>
        <v>3.4824797041376311E-4</v>
      </c>
      <c r="M251" s="16" cm="1">
        <f t="array" ref="M251">INDEX(asset_mu,1,M$3)+INDEX(asset_rets_norm,$A251,M$3)</f>
        <v>5.5584720377998263E-4</v>
      </c>
      <c r="N251" s="16" cm="1">
        <f t="array" ref="N251">INDEX(asset_mu,1,N$3)+INDEX(asset_rets_norm,$A251,N$3)</f>
        <v>8.6295435359453089E-3</v>
      </c>
      <c r="O251" s="16" cm="1">
        <f t="array" ref="O251">INDEX(asset_mu,1,O$3)+INDEX(asset_rets_norm,$A251,O$3)</f>
        <v>2.6176464799542989E-3</v>
      </c>
      <c r="P251" s="16" cm="1">
        <f t="array" ref="P251">INDEX(asset_mu,1,P$3)+INDEX(asset_rets_norm,$A251,P$3)</f>
        <v>5.3332166092259206E-4</v>
      </c>
      <c r="Q251" s="16" cm="1">
        <f t="array" ref="Q251">INDEX(asset_mu,1,Q$3)+INDEX(asset_rets_norm,$A251,Q$3)</f>
        <v>1.7380245866892318E-3</v>
      </c>
      <c r="R251" s="16" cm="1">
        <f t="array" ref="R251">INDEX(asset_mu,1,R$3)+INDEX(asset_rets_norm,$A251,R$3)</f>
        <v>6.893018320821491E-2</v>
      </c>
      <c r="S251" s="16" cm="1">
        <f t="array" ref="S251">INDEX(asset_mu,1,S$3)+INDEX(asset_rets_norm,$A251,S$3)</f>
        <v>5.8913008355611987E-2</v>
      </c>
      <c r="T251" s="16" cm="1">
        <f t="array" ref="T251">INDEX(asset_mu,1,T$3)+INDEX(asset_rets_norm,$A251,T$3)</f>
        <v>3.6851534060999322E-2</v>
      </c>
      <c r="U251" s="16" cm="1">
        <f t="array" ref="U251">INDEX(asset_mu,1,U$3)+INDEX(asset_rets_norm,$A251,U$3)</f>
        <v>3.2751991511170024E-2</v>
      </c>
      <c r="V251" s="16" cm="1">
        <f t="array" ref="V251">INDEX(asset_mu,1,V$3)+INDEX(asset_rets_norm,$A251,V$3)</f>
        <v>2.0254166666666511E-3</v>
      </c>
      <c r="W251" s="16" cm="1">
        <f t="array" ref="W251">INDEX(asset_mu,1,W$3)+INDEX(asset_rets_norm,$A251,W$3)</f>
        <v>-4.6741666666667457E-4</v>
      </c>
      <c r="X251" s="16" cm="1">
        <f t="array" ref="X251">INDEX(asset_mu,1,X$3)+INDEX(asset_rets_norm,$A251,X$3)</f>
        <v>5.8133333333327489E-4</v>
      </c>
      <c r="Y251" s="16" cm="1">
        <f t="array" ref="Y251">INDEX(asset_mu,1,Y$3)+INDEX(asset_rets_norm,$A251,Y$3)</f>
        <v>-3.5216666666656077E-4</v>
      </c>
      <c r="Z251" s="19">
        <v>246</v>
      </c>
      <c r="AA251" s="16" cm="1">
        <f t="array" ref="AA251">INDEX(fx_mu,1,AA$3)+INDEX(fx_rets_norm,$A251,AA$3)</f>
        <v>0</v>
      </c>
      <c r="AB251" s="16" cm="1">
        <f t="array" ref="AB251">INDEX(fx_mu,1,AB$3)+INDEX(fx_rets_norm,$A251,AB$3)</f>
        <v>1.827097889913213E-2</v>
      </c>
      <c r="AC251" s="16" cm="1">
        <f t="array" ref="AC251">INDEX(fx_mu,1,AC$3)+INDEX(fx_rets_norm,$A251,AC$3)</f>
        <v>6.010722647481267E-3</v>
      </c>
      <c r="AD251" s="16" cm="1">
        <f t="array" ref="AD251">INDEX(fx_mu,1,AD$3)+INDEX(fx_rets_norm,$A251,AD$3)</f>
        <v>4.3280108159725848E-3</v>
      </c>
      <c r="AE251" s="19">
        <v>246</v>
      </c>
      <c r="AF251" s="16">
        <f t="shared" si="110"/>
        <v>0</v>
      </c>
      <c r="AG251" s="19">
        <v>246</v>
      </c>
      <c r="AH251" s="18" cm="1">
        <f t="array" ref="AH251">(1+B251)*(1+INDEX(fx_rets,$AG251,INDEX(fx_ix,1,AH$3)))-1</f>
        <v>2.0254166666666684E-3</v>
      </c>
      <c r="AI251" s="18" cm="1">
        <f t="array" ref="AI251">(1+C251)*(1+INDEX(fx_rets,$AG251,INDEX(fx_ix,1,AI$3)))-1</f>
        <v>1.7950223540778909E-2</v>
      </c>
      <c r="AJ251" s="18" cm="1">
        <f t="array" ref="AJ251">(1+D251)*(1+INDEX(fx_rets,$AG251,INDEX(fx_ix,1,AJ$3)))-1</f>
        <v>6.6196777047451416E-3</v>
      </c>
      <c r="AK251" s="18" cm="1">
        <f t="array" ref="AK251">(1+E251)*(1+INDEX(fx_rets,$AG251,INDEX(fx_ix,1,AK$3)))-1</f>
        <v>4.2214432446250338E-3</v>
      </c>
      <c r="AL251" s="18" cm="1">
        <f t="array" ref="AL251">(1+F251)*(1+INDEX(fx_rets,$AG251,INDEX(fx_ix,1,AL$3)))-1</f>
        <v>3.0359962331156787E-3</v>
      </c>
      <c r="AM251" s="18" cm="1">
        <f t="array" ref="AM251">(1+G251)*(1+INDEX(fx_rets,$AG251,INDEX(fx_ix,1,AM$3)))-1</f>
        <v>1.8162469811634052E-2</v>
      </c>
      <c r="AN251" s="18" cm="1">
        <f t="array" ref="AN251">(1+H251)*(1+INDEX(fx_rets,$AG251,INDEX(fx_ix,1,AN$3)))-1</f>
        <v>6.685457193776001E-3</v>
      </c>
      <c r="AO251" s="18" cm="1">
        <f t="array" ref="AO251">(1+I251)*(1+INDEX(fx_rets,$AG251,INDEX(fx_ix,1,AO$3)))-1</f>
        <v>4.3766875707598185E-3</v>
      </c>
      <c r="AP251" s="18" cm="1">
        <f t="array" ref="AP251">(1+J251)*(1+INDEX(fx_rets,$AG251,INDEX(fx_ix,1,AP$3)))-1</f>
        <v>5.1917075031886473E-3</v>
      </c>
      <c r="AQ251" s="18" cm="1">
        <f t="array" ref="AQ251">(1+K251)*(1+INDEX(fx_rets,$AG251,INDEX(fx_ix,1,AQ$3)))-1</f>
        <v>1.9055725966724335E-2</v>
      </c>
      <c r="AR251" s="18" cm="1">
        <f t="array" ref="AR251">(1+L251)*(1+INDEX(fx_rets,$AG251,INDEX(fx_ix,1,AR$3)))-1</f>
        <v>6.3610638398576835E-3</v>
      </c>
      <c r="AS251" s="18" cm="1">
        <f t="array" ref="AS251">(1+M251)*(1+INDEX(fx_rets,$AG251,INDEX(fx_ix,1,AS$3)))-1</f>
        <v>4.8862637324624814E-3</v>
      </c>
      <c r="AT251" s="18" cm="1">
        <f t="array" ref="AT251">(1+N251)*(1+INDEX(fx_rets,$AG251,INDEX(fx_ix,1,AT$3)))-1</f>
        <v>8.6295435359453609E-3</v>
      </c>
      <c r="AU251" s="18" cm="1">
        <f t="array" ref="AU251">(1+O251)*(1+INDEX(fx_rets,$AG251,INDEX(fx_ix,1,AU$3)))-1</f>
        <v>2.0936452342687151E-2</v>
      </c>
      <c r="AV251" s="18" cm="1">
        <f t="array" ref="AV251">(1+P251)*(1+INDEX(fx_rets,$AG251,INDEX(fx_ix,1,AV$3)))-1</f>
        <v>6.5472499569896314E-3</v>
      </c>
      <c r="AW251" s="18" cm="1">
        <f t="array" ref="AW251">(1+Q251)*(1+INDEX(fx_rets,$AG251,INDEX(fx_ix,1,AW$3)))-1</f>
        <v>6.0735575918713369E-3</v>
      </c>
      <c r="AX251" s="18" cm="1">
        <f t="array" ref="AX251">(1+R251)*(1+INDEX(fx_rets,$AG251,INDEX(fx_ix,1,AX$3)))-1</f>
        <v>6.8930183208214979E-2</v>
      </c>
      <c r="AY251" s="18" cm="1">
        <f t="array" ref="AY251">(1+S251)*(1+INDEX(fx_rets,$AG251,INDEX(fx_ix,1,AY$3)))-1</f>
        <v>7.8260385587293868E-2</v>
      </c>
      <c r="AZ251" s="18" cm="1">
        <f t="array" ref="AZ251">(1+T251)*(1+INDEX(fx_rets,$AG251,INDEX(fx_ix,1,AZ$3)))-1</f>
        <v>4.3083761058855474E-2</v>
      </c>
      <c r="BA251" s="18" cm="1">
        <f t="array" ref="BA251">(1+U251)*(1+INDEX(fx_rets,$AG251,INDEX(fx_ix,1,BA$3)))-1</f>
        <v>3.7221753300647586E-2</v>
      </c>
      <c r="BB251" s="18" cm="1">
        <f t="array" ref="BB251">(1+V251)*(1+INDEX(fx_rets,$AG251,INDEX(fx_ix,1,BB$3)))-1</f>
        <v>2.0254166666666684E-3</v>
      </c>
      <c r="BC251" s="18" cm="1">
        <f t="array" ref="BC251">(1+W251)*(1+INDEX(fx_rets,$AG251,INDEX(fx_ix,1,BC$3)))-1</f>
        <v>1.7795022072411681E-2</v>
      </c>
      <c r="BD251" s="18" cm="1">
        <f t="array" ref="BD251">(1+X251)*(1+INDEX(fx_rets,$AG251,INDEX(fx_ix,1,BD$3)))-1</f>
        <v>6.5955502142469591E-3</v>
      </c>
      <c r="BE251" s="18" cm="1">
        <f t="array" ref="BE251">(1+Y251)*(1+INDEX(fx_rets,$AG251,INDEX(fx_ix,1,BE$3)))-1</f>
        <v>3.9743199681636643E-3</v>
      </c>
      <c r="BF251" s="19">
        <v>246</v>
      </c>
      <c r="BG251" s="18">
        <f t="shared" si="111"/>
        <v>2.0254166666666684E-3</v>
      </c>
      <c r="BH251" s="18">
        <f t="shared" si="112"/>
        <v>1.7950223540778909E-2</v>
      </c>
      <c r="BI251" s="18">
        <f t="shared" si="113"/>
        <v>6.6196777047451416E-3</v>
      </c>
      <c r="BJ251" s="18">
        <f t="shared" si="114"/>
        <v>4.2214432446250338E-3</v>
      </c>
      <c r="BK251" s="18">
        <f t="shared" si="115"/>
        <v>3.0359962331156787E-3</v>
      </c>
      <c r="BL251" s="18">
        <f t="shared" si="116"/>
        <v>1.8162469811634052E-2</v>
      </c>
      <c r="BM251" s="18">
        <f t="shared" si="117"/>
        <v>6.685457193776001E-3</v>
      </c>
      <c r="BN251" s="18">
        <f t="shared" si="118"/>
        <v>4.3766875707598185E-3</v>
      </c>
      <c r="BO251" s="18">
        <f t="shared" si="119"/>
        <v>5.1917075031886473E-3</v>
      </c>
      <c r="BP251" s="18">
        <f t="shared" si="120"/>
        <v>1.9055725966724335E-2</v>
      </c>
      <c r="BQ251" s="18">
        <f t="shared" si="121"/>
        <v>6.3610638398576835E-3</v>
      </c>
      <c r="BR251" s="18">
        <f t="shared" si="122"/>
        <v>4.8862637324624814E-3</v>
      </c>
      <c r="BS251" s="18">
        <f t="shared" si="123"/>
        <v>8.6295435359453609E-3</v>
      </c>
      <c r="BT251" s="18">
        <f t="shared" si="124"/>
        <v>2.0936452342687151E-2</v>
      </c>
      <c r="BU251" s="18">
        <f t="shared" si="125"/>
        <v>6.5472499569896314E-3</v>
      </c>
      <c r="BV251" s="18">
        <f t="shared" si="126"/>
        <v>6.0735575918713369E-3</v>
      </c>
      <c r="BW251" s="18">
        <f t="shared" si="127"/>
        <v>6.8930183208214979E-2</v>
      </c>
      <c r="BX251" s="18">
        <f t="shared" si="128"/>
        <v>7.8260385587293868E-2</v>
      </c>
      <c r="BY251" s="18">
        <f t="shared" si="129"/>
        <v>4.3083761058855474E-2</v>
      </c>
      <c r="BZ251" s="18">
        <f t="shared" si="130"/>
        <v>3.7221753300647586E-2</v>
      </c>
      <c r="CA251" s="18">
        <f t="shared" si="131"/>
        <v>2.0254166666666684E-3</v>
      </c>
      <c r="CB251" s="18">
        <f t="shared" si="132"/>
        <v>1.7795022072411681E-2</v>
      </c>
      <c r="CC251" s="18">
        <f t="shared" si="133"/>
        <v>6.5955502142469591E-3</v>
      </c>
      <c r="CD251" s="18">
        <f t="shared" si="134"/>
        <v>3.9743199681636643E-3</v>
      </c>
      <c r="CE251" s="19">
        <v>246</v>
      </c>
      <c r="CF251" s="18">
        <f t="shared" si="139"/>
        <v>5.1917075031886473E-3</v>
      </c>
      <c r="CG251" s="18">
        <f t="shared" si="139"/>
        <v>5.1917075031886473E-3</v>
      </c>
      <c r="CH251" s="18">
        <f t="shared" si="139"/>
        <v>5.1917075031886473E-3</v>
      </c>
      <c r="CI251" s="18">
        <f t="shared" si="139"/>
        <v>0</v>
      </c>
      <c r="CJ251" s="18">
        <f t="shared" si="139"/>
        <v>0</v>
      </c>
      <c r="CK251" s="24">
        <f t="shared" si="139"/>
        <v>5.1917075031886473E-3</v>
      </c>
      <c r="CL251" s="24">
        <f t="shared" si="139"/>
        <v>0</v>
      </c>
    </row>
    <row r="252" spans="1:90" x14ac:dyDescent="0.2">
      <c r="A252" s="19">
        <v>247</v>
      </c>
      <c r="B252" s="16" cm="1">
        <f t="array" ref="B252">INDEX(asset_mu,1,B$3)+INDEX(asset_rets_norm,$A252,B$3)</f>
        <v>1.9983333333333177E-3</v>
      </c>
      <c r="C252" s="16" cm="1">
        <f t="array" ref="C252">INDEX(asset_mu,1,C$3)+INDEX(asset_rets_norm,$A252,C$3)</f>
        <v>-3.2333333333339244E-4</v>
      </c>
      <c r="D252" s="16" cm="1">
        <f t="array" ref="D252">INDEX(asset_mu,1,D$3)+INDEX(asset_rets_norm,$A252,D$3)</f>
        <v>6.014583333333128E-4</v>
      </c>
      <c r="E252" s="16" cm="1">
        <f t="array" ref="E252">INDEX(asset_mu,1,E$3)+INDEX(asset_rets_norm,$A252,E$3)</f>
        <v>-9.3333333333349688E-5</v>
      </c>
      <c r="F252" s="16" cm="1">
        <f t="array" ref="F252">INDEX(asset_mu,1,F$3)+INDEX(asset_rets_norm,$A252,F$3)</f>
        <v>1.3312344981246226E-3</v>
      </c>
      <c r="G252" s="16" cm="1">
        <f t="array" ref="G252">INDEX(asset_mu,1,G$3)+INDEX(asset_rets_norm,$A252,G$3)</f>
        <v>-4.476084917724543E-4</v>
      </c>
      <c r="H252" s="16" cm="1">
        <f t="array" ref="H252">INDEX(asset_mu,1,H$3)+INDEX(asset_rets_norm,$A252,H$3)</f>
        <v>1.1476945112658644E-3</v>
      </c>
      <c r="I252" s="16" cm="1">
        <f t="array" ref="I252">INDEX(asset_mu,1,I$3)+INDEX(asset_rets_norm,$A252,I$3)</f>
        <v>-2.5201612903244497E-4</v>
      </c>
      <c r="J252" s="16" cm="1">
        <f t="array" ref="J252">INDEX(asset_mu,1,J$3)+INDEX(asset_rets_norm,$A252,J$3)</f>
        <v>-1.1790413866581196E-3</v>
      </c>
      <c r="K252" s="16" cm="1">
        <f t="array" ref="K252">INDEX(asset_mu,1,K$3)+INDEX(asset_rets_norm,$A252,K$3)</f>
        <v>-8.2507796986960261E-6</v>
      </c>
      <c r="L252" s="16" cm="1">
        <f t="array" ref="L252">INDEX(asset_mu,1,L$3)+INDEX(asset_rets_norm,$A252,L$3)</f>
        <v>3.7981519528571439E-3</v>
      </c>
      <c r="M252" s="16" cm="1">
        <f t="array" ref="M252">INDEX(asset_mu,1,M$3)+INDEX(asset_rets_norm,$A252,M$3)</f>
        <v>-5.6068228346851392E-4</v>
      </c>
      <c r="N252" s="16" cm="1">
        <f t="array" ref="N252">INDEX(asset_mu,1,N$3)+INDEX(asset_rets_norm,$A252,N$3)</f>
        <v>-2.7794791462321623E-3</v>
      </c>
      <c r="O252" s="16" cm="1">
        <f t="array" ref="O252">INDEX(asset_mu,1,O$3)+INDEX(asset_rets_norm,$A252,O$3)</f>
        <v>2.2025048093909641E-3</v>
      </c>
      <c r="P252" s="16" cm="1">
        <f t="array" ref="P252">INDEX(asset_mu,1,P$3)+INDEX(asset_rets_norm,$A252,P$3)</f>
        <v>9.0812070360934086E-3</v>
      </c>
      <c r="Q252" s="16" cm="1">
        <f t="array" ref="Q252">INDEX(asset_mu,1,Q$3)+INDEX(asset_rets_norm,$A252,Q$3)</f>
        <v>-6.770767212558571E-4</v>
      </c>
      <c r="R252" s="16" cm="1">
        <f t="array" ref="R252">INDEX(asset_mu,1,R$3)+INDEX(asset_rets_norm,$A252,R$3)</f>
        <v>1.3128195366039302E-2</v>
      </c>
      <c r="S252" s="16" cm="1">
        <f t="array" ref="S252">INDEX(asset_mu,1,S$3)+INDEX(asset_rets_norm,$A252,S$3)</f>
        <v>-1.9690876272781977E-3</v>
      </c>
      <c r="T252" s="16" cm="1">
        <f t="array" ref="T252">INDEX(asset_mu,1,T$3)+INDEX(asset_rets_norm,$A252,T$3)</f>
        <v>2.1701862333566236E-2</v>
      </c>
      <c r="U252" s="16" cm="1">
        <f t="array" ref="U252">INDEX(asset_mu,1,U$3)+INDEX(asset_rets_norm,$A252,U$3)</f>
        <v>1.15440366386037E-2</v>
      </c>
      <c r="V252" s="16" cm="1">
        <f t="array" ref="V252">INDEX(asset_mu,1,V$3)+INDEX(asset_rets_norm,$A252,V$3)</f>
        <v>1.9983333333333177E-3</v>
      </c>
      <c r="W252" s="16" cm="1">
        <f t="array" ref="W252">INDEX(asset_mu,1,W$3)+INDEX(asset_rets_norm,$A252,W$3)</f>
        <v>-5.6141666666667468E-4</v>
      </c>
      <c r="X252" s="16" cm="1">
        <f t="array" ref="X252">INDEX(asset_mu,1,X$3)+INDEX(asset_rets_norm,$A252,X$3)</f>
        <v>4.2666666666660823E-4</v>
      </c>
      <c r="Y252" s="16" cm="1">
        <f t="array" ref="Y252">INDEX(asset_mu,1,Y$3)+INDEX(asset_rets_norm,$A252,Y$3)</f>
        <v>-3.9299999999989414E-4</v>
      </c>
      <c r="Z252" s="19">
        <v>247</v>
      </c>
      <c r="AA252" s="16" cm="1">
        <f t="array" ref="AA252">INDEX(fx_mu,1,AA$3)+INDEX(fx_rets_norm,$A252,AA$3)</f>
        <v>0</v>
      </c>
      <c r="AB252" s="16" cm="1">
        <f t="array" ref="AB252">INDEX(fx_mu,1,AB$3)+INDEX(fx_rets_norm,$A252,AB$3)</f>
        <v>-2.6069168923573659E-2</v>
      </c>
      <c r="AC252" s="16" cm="1">
        <f t="array" ref="AC252">INDEX(fx_mu,1,AC$3)+INDEX(fx_rets_norm,$A252,AC$3)</f>
        <v>-4.1748818048229712E-2</v>
      </c>
      <c r="AD252" s="16" cm="1">
        <f t="array" ref="AD252">INDEX(fx_mu,1,AD$3)+INDEX(fx_rets_norm,$A252,AD$3)</f>
        <v>-8.3010952564080732E-3</v>
      </c>
      <c r="AE252" s="19">
        <v>247</v>
      </c>
      <c r="AF252" s="16">
        <f t="shared" si="110"/>
        <v>0</v>
      </c>
      <c r="AG252" s="19">
        <v>247</v>
      </c>
      <c r="AH252" s="18" cm="1">
        <f t="array" ref="AH252">(1+B252)*(1+INDEX(fx_rets,$AG252,INDEX(fx_ix,1,AH$3)))-1</f>
        <v>1.9983333333333242E-3</v>
      </c>
      <c r="AI252" s="18" cm="1">
        <f t="array" ref="AI252">(1+C252)*(1+INDEX(fx_rets,$AG252,INDEX(fx_ix,1,AI$3)))-1</f>
        <v>-2.6384073225621751E-2</v>
      </c>
      <c r="AJ252" s="18" cm="1">
        <f t="array" ref="AJ252">(1+D252)*(1+INDEX(fx_rets,$AG252,INDEX(fx_ix,1,AJ$3)))-1</f>
        <v>-4.1172469889418251E-2</v>
      </c>
      <c r="AK252" s="18" cm="1">
        <f t="array" ref="AK252">(1+E252)*(1+INDEX(fx_rets,$AG252,INDEX(fx_ix,1,AK$3)))-1</f>
        <v>-8.3936538208508882E-3</v>
      </c>
      <c r="AL252" s="18" cm="1">
        <f t="array" ref="AL252">(1+F252)*(1+INDEX(fx_rets,$AG252,INDEX(fx_ix,1,AL$3)))-1</f>
        <v>1.3312344981246671E-3</v>
      </c>
      <c r="AM252" s="18" cm="1">
        <f t="array" ref="AM252">(1+G252)*(1+INDEX(fx_rets,$AG252,INDEX(fx_ix,1,AM$3)))-1</f>
        <v>-2.6505108633962604E-2</v>
      </c>
      <c r="AN252" s="18" cm="1">
        <f t="array" ref="AN252">(1+H252)*(1+INDEX(fx_rets,$AG252,INDEX(fx_ix,1,AN$3)))-1</f>
        <v>-4.0649038426289641E-2</v>
      </c>
      <c r="AO252" s="18" cm="1">
        <f t="array" ref="AO252">(1+I252)*(1+INDEX(fx_rets,$AG252,INDEX(fx_ix,1,AO$3)))-1</f>
        <v>-8.551019375547364E-3</v>
      </c>
      <c r="AP252" s="18" cm="1">
        <f t="array" ref="AP252">(1+J252)*(1+INDEX(fx_rets,$AG252,INDEX(fx_ix,1,AP$3)))-1</f>
        <v>-1.1790413866581417E-3</v>
      </c>
      <c r="AQ252" s="18" cm="1">
        <f t="array" ref="AQ252">(1+K252)*(1+INDEX(fx_rets,$AG252,INDEX(fx_ix,1,AQ$3)))-1</f>
        <v>-2.6077204612302674E-2</v>
      </c>
      <c r="AR252" s="18" cm="1">
        <f t="array" ref="AR252">(1+L252)*(1+INDEX(fx_rets,$AG252,INDEX(fx_ix,1,AR$3)))-1</f>
        <v>-3.8109234450171892E-2</v>
      </c>
      <c r="AS252" s="18" cm="1">
        <f t="array" ref="AS252">(1+M252)*(1+INDEX(fx_rets,$AG252,INDEX(fx_ix,1,AS$3)))-1</f>
        <v>-8.8571232628329444E-3</v>
      </c>
      <c r="AT252" s="18" cm="1">
        <f t="array" ref="AT252">(1+N252)*(1+INDEX(fx_rets,$AG252,INDEX(fx_ix,1,AT$3)))-1</f>
        <v>-2.7794791462321111E-3</v>
      </c>
      <c r="AU252" s="18" cm="1">
        <f t="array" ref="AU252">(1+O252)*(1+INDEX(fx_rets,$AG252,INDEX(fx_ix,1,AU$3)))-1</f>
        <v>-2.3924081584113743E-2</v>
      </c>
      <c r="AV252" s="18" cm="1">
        <f t="array" ref="AV252">(1+P252)*(1+INDEX(fx_rets,$AG252,INDEX(fx_ix,1,AV$3)))-1</f>
        <v>-3.3046740672344366E-2</v>
      </c>
      <c r="AW252" s="18" cm="1">
        <f t="array" ref="AW252">(1+Q252)*(1+INDEX(fx_rets,$AG252,INDEX(fx_ix,1,AW$3)))-1</f>
        <v>-8.9725514993048705E-3</v>
      </c>
      <c r="AX252" s="18" cm="1">
        <f t="array" ref="AX252">(1+R252)*(1+INDEX(fx_rets,$AG252,INDEX(fx_ix,1,AX$3)))-1</f>
        <v>1.3128195366039375E-2</v>
      </c>
      <c r="AY252" s="18" cm="1">
        <f t="array" ref="AY252">(1+S252)*(1+INDEX(fx_rets,$AG252,INDEX(fx_ix,1,AY$3)))-1</f>
        <v>-2.7986924072871067E-2</v>
      </c>
      <c r="AZ252" s="18" cm="1">
        <f t="array" ref="AZ252">(1+T252)*(1+INDEX(fx_rets,$AG252,INDEX(fx_ix,1,AZ$3)))-1</f>
        <v>-2.0952982816535237E-2</v>
      </c>
      <c r="BA252" s="18" cm="1">
        <f t="array" ref="BA252">(1+U252)*(1+INDEX(fx_rets,$AG252,INDEX(fx_ix,1,BA$3)))-1</f>
        <v>3.1471132344151886E-3</v>
      </c>
      <c r="BB252" s="18" cm="1">
        <f t="array" ref="BB252">(1+V252)*(1+INDEX(fx_rets,$AG252,INDEX(fx_ix,1,BB$3)))-1</f>
        <v>1.9983333333333242E-3</v>
      </c>
      <c r="BC252" s="18" cm="1">
        <f t="array" ref="BC252">(1+W252)*(1+INDEX(fx_rets,$AG252,INDEX(fx_ix,1,BC$3)))-1</f>
        <v>-2.6615949924320481E-2</v>
      </c>
      <c r="BD252" s="18" cm="1">
        <f t="array" ref="BD252">(1+X252)*(1+INDEX(fx_rets,$AG252,INDEX(fx_ix,1,BD$3)))-1</f>
        <v>-4.1339964210597047E-2</v>
      </c>
      <c r="BE252" s="18" cm="1">
        <f t="array" ref="BE252">(1+Y252)*(1+INDEX(fx_rets,$AG252,INDEX(fx_ix,1,BE$3)))-1</f>
        <v>-8.6908329259721695E-3</v>
      </c>
      <c r="BF252" s="19">
        <v>247</v>
      </c>
      <c r="BG252" s="18">
        <f t="shared" si="111"/>
        <v>1.9983333333333242E-3</v>
      </c>
      <c r="BH252" s="18">
        <f t="shared" si="112"/>
        <v>-2.6384073225621751E-2</v>
      </c>
      <c r="BI252" s="18">
        <f t="shared" si="113"/>
        <v>-4.1172469889418251E-2</v>
      </c>
      <c r="BJ252" s="18">
        <f t="shared" si="114"/>
        <v>-8.3936538208508882E-3</v>
      </c>
      <c r="BK252" s="18">
        <f t="shared" si="115"/>
        <v>1.3312344981246671E-3</v>
      </c>
      <c r="BL252" s="18">
        <f t="shared" si="116"/>
        <v>-2.6505108633962604E-2</v>
      </c>
      <c r="BM252" s="18">
        <f t="shared" si="117"/>
        <v>-4.0649038426289641E-2</v>
      </c>
      <c r="BN252" s="18">
        <f t="shared" si="118"/>
        <v>-8.551019375547364E-3</v>
      </c>
      <c r="BO252" s="18">
        <f t="shared" si="119"/>
        <v>-1.1790413866581417E-3</v>
      </c>
      <c r="BP252" s="18">
        <f t="shared" si="120"/>
        <v>-2.6077204612302674E-2</v>
      </c>
      <c r="BQ252" s="18">
        <f t="shared" si="121"/>
        <v>-3.8109234450171892E-2</v>
      </c>
      <c r="BR252" s="18">
        <f t="shared" si="122"/>
        <v>-8.8571232628329444E-3</v>
      </c>
      <c r="BS252" s="18">
        <f t="shared" si="123"/>
        <v>-2.7794791462321111E-3</v>
      </c>
      <c r="BT252" s="18">
        <f t="shared" si="124"/>
        <v>-2.3924081584113743E-2</v>
      </c>
      <c r="BU252" s="18">
        <f t="shared" si="125"/>
        <v>-3.3046740672344366E-2</v>
      </c>
      <c r="BV252" s="18">
        <f t="shared" si="126"/>
        <v>-8.9725514993048705E-3</v>
      </c>
      <c r="BW252" s="18">
        <f t="shared" si="127"/>
        <v>1.3128195366039375E-2</v>
      </c>
      <c r="BX252" s="18">
        <f t="shared" si="128"/>
        <v>-2.7986924072871067E-2</v>
      </c>
      <c r="BY252" s="18">
        <f t="shared" si="129"/>
        <v>-2.0952982816535237E-2</v>
      </c>
      <c r="BZ252" s="18">
        <f t="shared" si="130"/>
        <v>3.1471132344151886E-3</v>
      </c>
      <c r="CA252" s="18">
        <f t="shared" si="131"/>
        <v>1.9983333333333242E-3</v>
      </c>
      <c r="CB252" s="18">
        <f t="shared" si="132"/>
        <v>-2.6615949924320481E-2</v>
      </c>
      <c r="CC252" s="18">
        <f t="shared" si="133"/>
        <v>-4.1339964210597047E-2</v>
      </c>
      <c r="CD252" s="18">
        <f t="shared" si="134"/>
        <v>-8.6908329259721695E-3</v>
      </c>
      <c r="CE252" s="19">
        <v>247</v>
      </c>
      <c r="CF252" s="18">
        <f t="shared" si="139"/>
        <v>-1.1790413866581417E-3</v>
      </c>
      <c r="CG252" s="18">
        <f t="shared" si="139"/>
        <v>-1.1790413866581417E-3</v>
      </c>
      <c r="CH252" s="18">
        <f t="shared" si="139"/>
        <v>-1.1790413866581417E-3</v>
      </c>
      <c r="CI252" s="18">
        <f t="shared" si="139"/>
        <v>0</v>
      </c>
      <c r="CJ252" s="18">
        <f t="shared" si="139"/>
        <v>0</v>
      </c>
      <c r="CK252" s="24">
        <f t="shared" si="139"/>
        <v>-1.1790413866581417E-3</v>
      </c>
      <c r="CL252" s="24">
        <f t="shared" si="139"/>
        <v>0</v>
      </c>
    </row>
    <row r="253" spans="1:90" x14ac:dyDescent="0.2">
      <c r="A253" s="19">
        <v>248</v>
      </c>
      <c r="B253" s="16" cm="1">
        <f t="array" ref="B253">INDEX(asset_mu,1,B$3)+INDEX(asset_rets_norm,$A253,B$3)</f>
        <v>1.8535416666666511E-3</v>
      </c>
      <c r="C253" s="16" cm="1">
        <f t="array" ref="C253">INDEX(asset_mu,1,C$3)+INDEX(asset_rets_norm,$A253,C$3)</f>
        <v>-3.2666666666672571E-4</v>
      </c>
      <c r="D253" s="16" cm="1">
        <f t="array" ref="D253">INDEX(asset_mu,1,D$3)+INDEX(asset_rets_norm,$A253,D$3)</f>
        <v>5.9437499999997969E-4</v>
      </c>
      <c r="E253" s="16" cm="1">
        <f t="array" ref="E253">INDEX(asset_mu,1,E$3)+INDEX(asset_rets_norm,$A253,E$3)</f>
        <v>-8.3750000000016374E-5</v>
      </c>
      <c r="F253" s="16" cm="1">
        <f t="array" ref="F253">INDEX(asset_mu,1,F$3)+INDEX(asset_rets_norm,$A253,F$3)</f>
        <v>2.8828391767580898E-3</v>
      </c>
      <c r="G253" s="16" cm="1">
        <f t="array" ref="G253">INDEX(asset_mu,1,G$3)+INDEX(asset_rets_norm,$A253,G$3)</f>
        <v>-2.2035042826169414E-4</v>
      </c>
      <c r="H253" s="16" cm="1">
        <f t="array" ref="H253">INDEX(asset_mu,1,H$3)+INDEX(asset_rets_norm,$A253,H$3)</f>
        <v>4.8606461908120798E-4</v>
      </c>
      <c r="I253" s="16" cm="1">
        <f t="array" ref="I253">INDEX(asset_mu,1,I$3)+INDEX(asset_rets_norm,$A253,I$3)</f>
        <v>1.0664908572657913E-4</v>
      </c>
      <c r="J253" s="16" cm="1">
        <f t="array" ref="J253">INDEX(asset_mu,1,J$3)+INDEX(asset_rets_norm,$A253,J$3)</f>
        <v>8.0651942026880533E-3</v>
      </c>
      <c r="K253" s="16" cm="1">
        <f t="array" ref="K253">INDEX(asset_mu,1,K$3)+INDEX(asset_rets_norm,$A253,K$3)</f>
        <v>1.897694988159934E-3</v>
      </c>
      <c r="L253" s="16" cm="1">
        <f t="array" ref="L253">INDEX(asset_mu,1,L$3)+INDEX(asset_rets_norm,$A253,L$3)</f>
        <v>4.2980664629287514E-4</v>
      </c>
      <c r="M253" s="16" cm="1">
        <f t="array" ref="M253">INDEX(asset_mu,1,M$3)+INDEX(asset_rets_norm,$A253,M$3)</f>
        <v>1.6057890754877983E-3</v>
      </c>
      <c r="N253" s="16" cm="1">
        <f t="array" ref="N253">INDEX(asset_mu,1,N$3)+INDEX(asset_rets_norm,$A253,N$3)</f>
        <v>1.7511668353270952E-2</v>
      </c>
      <c r="O253" s="16" cm="1">
        <f t="array" ref="O253">INDEX(asset_mu,1,O$3)+INDEX(asset_rets_norm,$A253,O$3)</f>
        <v>6.1366155967579042E-3</v>
      </c>
      <c r="P253" s="16" cm="1">
        <f t="array" ref="P253">INDEX(asset_mu,1,P$3)+INDEX(asset_rets_norm,$A253,P$3)</f>
        <v>1.6725708646369241E-3</v>
      </c>
      <c r="Q253" s="16" cm="1">
        <f t="array" ref="Q253">INDEX(asset_mu,1,Q$3)+INDEX(asset_rets_norm,$A253,Q$3)</f>
        <v>3.9150770889074555E-3</v>
      </c>
      <c r="R253" s="16" cm="1">
        <f t="array" ref="R253">INDEX(asset_mu,1,R$3)+INDEX(asset_rets_norm,$A253,R$3)</f>
        <v>-1.8091652742267834E-2</v>
      </c>
      <c r="S253" s="16" cm="1">
        <f t="array" ref="S253">INDEX(asset_mu,1,S$3)+INDEX(asset_rets_norm,$A253,S$3)</f>
        <v>-1.1563811529197819E-2</v>
      </c>
      <c r="T253" s="16" cm="1">
        <f t="array" ref="T253">INDEX(asset_mu,1,T$3)+INDEX(asset_rets_norm,$A253,T$3)</f>
        <v>-5.0034401946543808E-2</v>
      </c>
      <c r="U253" s="16" cm="1">
        <f t="array" ref="U253">INDEX(asset_mu,1,U$3)+INDEX(asset_rets_norm,$A253,U$3)</f>
        <v>-3.7969419460419436E-2</v>
      </c>
      <c r="V253" s="16" cm="1">
        <f t="array" ref="V253">INDEX(asset_mu,1,V$3)+INDEX(asset_rets_norm,$A253,V$3)</f>
        <v>1.8535416666666511E-3</v>
      </c>
      <c r="W253" s="16" cm="1">
        <f t="array" ref="W253">INDEX(asset_mu,1,W$3)+INDEX(asset_rets_norm,$A253,W$3)</f>
        <v>-5.0325000000000803E-4</v>
      </c>
      <c r="X253" s="16" cm="1">
        <f t="array" ref="X253">INDEX(asset_mu,1,X$3)+INDEX(asset_rets_norm,$A253,X$3)</f>
        <v>4.379166666666082E-4</v>
      </c>
      <c r="Y253" s="16" cm="1">
        <f t="array" ref="Y253">INDEX(asset_mu,1,Y$3)+INDEX(asset_rets_norm,$A253,Y$3)</f>
        <v>-2.7141666666656079E-4</v>
      </c>
      <c r="Z253" s="19">
        <v>248</v>
      </c>
      <c r="AA253" s="16" cm="1">
        <f t="array" ref="AA253">INDEX(fx_mu,1,AA$3)+INDEX(fx_rets_norm,$A253,AA$3)</f>
        <v>0</v>
      </c>
      <c r="AB253" s="16" cm="1">
        <f t="array" ref="AB253">INDEX(fx_mu,1,AB$3)+INDEX(fx_rets_norm,$A253,AB$3)</f>
        <v>-8.1691217352416121E-3</v>
      </c>
      <c r="AC253" s="16" cm="1">
        <f t="array" ref="AC253">INDEX(fx_mu,1,AC$3)+INDEX(fx_rets_norm,$A253,AC$3)</f>
        <v>1.1692481674758859E-3</v>
      </c>
      <c r="AD253" s="16" cm="1">
        <f t="array" ref="AD253">INDEX(fx_mu,1,AD$3)+INDEX(fx_rets_norm,$A253,AD$3)</f>
        <v>2.3771040477214813E-2</v>
      </c>
      <c r="AE253" s="19">
        <v>248</v>
      </c>
      <c r="AF253" s="16">
        <f t="shared" si="110"/>
        <v>0</v>
      </c>
      <c r="AG253" s="19">
        <v>248</v>
      </c>
      <c r="AH253" s="18" cm="1">
        <f t="array" ref="AH253">(1+B253)*(1+INDEX(fx_rets,$AG253,INDEX(fx_ix,1,AH$3)))-1</f>
        <v>1.8535416666667359E-3</v>
      </c>
      <c r="AI253" s="18" cm="1">
        <f t="array" ref="AI253">(1+C253)*(1+INDEX(fx_rets,$AG253,INDEX(fx_ix,1,AI$3)))-1</f>
        <v>-8.493119822141515E-3</v>
      </c>
      <c r="AJ253" s="18" cm="1">
        <f t="array" ref="AJ253">(1+D253)*(1+INDEX(fx_rets,$AG253,INDEX(fx_ix,1,AJ$3)))-1</f>
        <v>1.764318139355403E-3</v>
      </c>
      <c r="AK253" s="18" cm="1">
        <f t="array" ref="AK253">(1+E253)*(1+INDEX(fx_rets,$AG253,INDEX(fx_ix,1,AK$3)))-1</f>
        <v>2.3685299652574932E-2</v>
      </c>
      <c r="AL253" s="18" cm="1">
        <f t="array" ref="AL253">(1+F253)*(1+INDEX(fx_rets,$AG253,INDEX(fx_ix,1,AL$3)))-1</f>
        <v>2.8828391767581341E-3</v>
      </c>
      <c r="AM253" s="18" cm="1">
        <f t="array" ref="AM253">(1+G253)*(1+INDEX(fx_rets,$AG253,INDEX(fx_ix,1,AM$3)))-1</f>
        <v>-8.3876720940304628E-3</v>
      </c>
      <c r="AN253" s="18" cm="1">
        <f t="array" ref="AN253">(1+H253)*(1+INDEX(fx_rets,$AG253,INDEX(fx_ix,1,AN$3)))-1</f>
        <v>1.6558811167222132E-3</v>
      </c>
      <c r="AO253" s="18" cm="1">
        <f t="array" ref="AO253">(1+I253)*(1+INDEX(fx_rets,$AG253,INDEX(fx_ix,1,AO$3)))-1</f>
        <v>2.3880224722675258E-2</v>
      </c>
      <c r="AP253" s="18" cm="1">
        <f t="array" ref="AP253">(1+J253)*(1+INDEX(fx_rets,$AG253,INDEX(fx_ix,1,AP$3)))-1</f>
        <v>8.0651942026881418E-3</v>
      </c>
      <c r="AQ253" s="18" cm="1">
        <f t="array" ref="AQ253">(1+K253)*(1+INDEX(fx_rets,$AG253,INDEX(fx_ix,1,AQ$3)))-1</f>
        <v>-6.2869292484563077E-3</v>
      </c>
      <c r="AR253" s="18" cm="1">
        <f t="array" ref="AR253">(1+L253)*(1+INDEX(fx_rets,$AG253,INDEX(fx_ix,1,AR$3)))-1</f>
        <v>1.5995573644023153E-3</v>
      </c>
      <c r="AS253" s="18" cm="1">
        <f t="array" ref="AS253">(1+M253)*(1+INDEX(fx_rets,$AG253,INDEX(fx_ix,1,AS$3)))-1</f>
        <v>2.5415000829813961E-2</v>
      </c>
      <c r="AT253" s="18" cm="1">
        <f t="array" ref="AT253">(1+N253)*(1+INDEX(fx_rets,$AG253,INDEX(fx_ix,1,AT$3)))-1</f>
        <v>1.7511668353271004E-2</v>
      </c>
      <c r="AU253" s="18" cm="1">
        <f t="array" ref="AU253">(1+O253)*(1+INDEX(fx_rets,$AG253,INDEX(fx_ix,1,AU$3)))-1</f>
        <v>-2.0826368983359878E-3</v>
      </c>
      <c r="AV253" s="18" cm="1">
        <f t="array" ref="AV253">(1+P253)*(1+INDEX(fx_rets,$AG253,INDEX(fx_ix,1,AV$3)))-1</f>
        <v>2.8437746825313859E-3</v>
      </c>
      <c r="AW253" s="18" cm="1">
        <f t="array" ref="AW253">(1+Q253)*(1+INDEX(fx_rets,$AG253,INDEX(fx_ix,1,AW$3)))-1</f>
        <v>2.7779183022074161E-2</v>
      </c>
      <c r="AX253" s="18" cm="1">
        <f t="array" ref="AX253">(1+R253)*(1+INDEX(fx_rets,$AG253,INDEX(fx_ix,1,AX$3)))-1</f>
        <v>-1.8091652742267872E-2</v>
      </c>
      <c r="AY253" s="18" cm="1">
        <f t="array" ref="AY253">(1+S253)*(1+INDEX(fx_rets,$AG253,INDEX(fx_ix,1,AY$3)))-1</f>
        <v>-1.9638467080334121E-2</v>
      </c>
      <c r="AZ253" s="18" cm="1">
        <f t="array" ref="AZ253">(1+T253)*(1+INDEX(fx_rets,$AG253,INDEX(fx_ix,1,AZ$3)))-1</f>
        <v>-4.8923656411854699E-2</v>
      </c>
      <c r="BA253" s="18" cm="1">
        <f t="array" ref="BA253">(1+U253)*(1+INDEX(fx_rets,$AG253,INDEX(fx_ix,1,BA$3)))-1</f>
        <v>-1.5100951590094502E-2</v>
      </c>
      <c r="BB253" s="18" cm="1">
        <f t="array" ref="BB253">(1+V253)*(1+INDEX(fx_rets,$AG253,INDEX(fx_ix,1,BB$3)))-1</f>
        <v>1.8535416666667359E-3</v>
      </c>
      <c r="BC253" s="18" cm="1">
        <f t="array" ref="BC253">(1+W253)*(1+INDEX(fx_rets,$AG253,INDEX(fx_ix,1,BC$3)))-1</f>
        <v>-8.6682606247283633E-3</v>
      </c>
      <c r="BD253" s="18" cm="1">
        <f t="array" ref="BD253">(1+X253)*(1+INDEX(fx_rets,$AG253,INDEX(fx_ix,1,BD$3)))-1</f>
        <v>1.6076768674024855E-3</v>
      </c>
      <c r="BE253" s="18" cm="1">
        <f t="array" ref="BE253">(1+Y253)*(1+INDEX(fx_rets,$AG253,INDEX(fx_ix,1,BE$3)))-1</f>
        <v>2.349317195397882E-2</v>
      </c>
      <c r="BF253" s="19">
        <v>248</v>
      </c>
      <c r="BG253" s="18">
        <f t="shared" si="111"/>
        <v>1.8535416666667359E-3</v>
      </c>
      <c r="BH253" s="18">
        <f t="shared" si="112"/>
        <v>-8.493119822141515E-3</v>
      </c>
      <c r="BI253" s="18">
        <f t="shared" si="113"/>
        <v>1.764318139355403E-3</v>
      </c>
      <c r="BJ253" s="18">
        <f t="shared" si="114"/>
        <v>2.3685299652574932E-2</v>
      </c>
      <c r="BK253" s="18">
        <f t="shared" si="115"/>
        <v>2.8828391767581341E-3</v>
      </c>
      <c r="BL253" s="18">
        <f t="shared" si="116"/>
        <v>-8.3876720940304628E-3</v>
      </c>
      <c r="BM253" s="18">
        <f t="shared" si="117"/>
        <v>1.6558811167222132E-3</v>
      </c>
      <c r="BN253" s="18">
        <f t="shared" si="118"/>
        <v>2.3880224722675258E-2</v>
      </c>
      <c r="BO253" s="18">
        <f t="shared" si="119"/>
        <v>8.0651942026881418E-3</v>
      </c>
      <c r="BP253" s="18">
        <f t="shared" si="120"/>
        <v>-6.2869292484563077E-3</v>
      </c>
      <c r="BQ253" s="18">
        <f t="shared" si="121"/>
        <v>1.5995573644023153E-3</v>
      </c>
      <c r="BR253" s="18">
        <f t="shared" si="122"/>
        <v>2.5415000829813961E-2</v>
      </c>
      <c r="BS253" s="18">
        <f t="shared" si="123"/>
        <v>1.7511668353271004E-2</v>
      </c>
      <c r="BT253" s="18">
        <f t="shared" si="124"/>
        <v>-2.0826368983359878E-3</v>
      </c>
      <c r="BU253" s="18">
        <f t="shared" si="125"/>
        <v>2.8437746825313859E-3</v>
      </c>
      <c r="BV253" s="18">
        <f t="shared" si="126"/>
        <v>2.7779183022074161E-2</v>
      </c>
      <c r="BW253" s="18">
        <f t="shared" si="127"/>
        <v>-1.8091652742267872E-2</v>
      </c>
      <c r="BX253" s="18">
        <f t="shared" si="128"/>
        <v>-1.9638467080334121E-2</v>
      </c>
      <c r="BY253" s="18">
        <f t="shared" si="129"/>
        <v>-4.8923656411854699E-2</v>
      </c>
      <c r="BZ253" s="18">
        <f t="shared" si="130"/>
        <v>-1.5100951590094502E-2</v>
      </c>
      <c r="CA253" s="18">
        <f t="shared" si="131"/>
        <v>1.8535416666667359E-3</v>
      </c>
      <c r="CB253" s="18">
        <f t="shared" si="132"/>
        <v>-8.6682606247283633E-3</v>
      </c>
      <c r="CC253" s="18">
        <f t="shared" si="133"/>
        <v>1.6076768674024855E-3</v>
      </c>
      <c r="CD253" s="18">
        <f t="shared" si="134"/>
        <v>2.349317195397882E-2</v>
      </c>
      <c r="CE253" s="19">
        <v>248</v>
      </c>
      <c r="CF253" s="18">
        <f t="shared" si="139"/>
        <v>8.0651942026881418E-3</v>
      </c>
      <c r="CG253" s="18">
        <f t="shared" si="139"/>
        <v>8.0651942026881418E-3</v>
      </c>
      <c r="CH253" s="18">
        <f t="shared" si="139"/>
        <v>8.0651942026881418E-3</v>
      </c>
      <c r="CI253" s="18">
        <f t="shared" si="139"/>
        <v>0</v>
      </c>
      <c r="CJ253" s="18">
        <f t="shared" si="139"/>
        <v>0</v>
      </c>
      <c r="CK253" s="24">
        <f t="shared" si="139"/>
        <v>8.0651942026881418E-3</v>
      </c>
      <c r="CL253" s="24">
        <f t="shared" si="139"/>
        <v>0</v>
      </c>
    </row>
    <row r="254" spans="1:90" x14ac:dyDescent="0.2">
      <c r="A254" s="19">
        <v>249</v>
      </c>
      <c r="B254" s="16" cm="1">
        <f t="array" ref="B254">INDEX(asset_mu,1,B$3)+INDEX(asset_rets_norm,$A254,B$3)</f>
        <v>1.7408333333333178E-3</v>
      </c>
      <c r="C254" s="16" cm="1">
        <f t="array" ref="C254">INDEX(asset_mu,1,C$3)+INDEX(asset_rets_norm,$A254,C$3)</f>
        <v>-3.5583333333339242E-4</v>
      </c>
      <c r="D254" s="16" cm="1">
        <f t="array" ref="D254">INDEX(asset_mu,1,D$3)+INDEX(asset_rets_norm,$A254,D$3)</f>
        <v>5.8999999999997943E-4</v>
      </c>
      <c r="E254" s="16" cm="1">
        <f t="array" ref="E254">INDEX(asset_mu,1,E$3)+INDEX(asset_rets_norm,$A254,E$3)</f>
        <v>-1.0472500000001636E-4</v>
      </c>
      <c r="F254" s="16" cm="1">
        <f t="array" ref="F254">INDEX(asset_mu,1,F$3)+INDEX(asset_rets_norm,$A254,F$3)</f>
        <v>1.4977440811200892E-3</v>
      </c>
      <c r="G254" s="16" cm="1">
        <f t="array" ref="G254">INDEX(asset_mu,1,G$3)+INDEX(asset_rets_norm,$A254,G$3)</f>
        <v>-1.1091046113157021E-3</v>
      </c>
      <c r="H254" s="16" cm="1">
        <f t="array" ref="H254">INDEX(asset_mu,1,H$3)+INDEX(asset_rets_norm,$A254,H$3)</f>
        <v>8.24991750083793E-5</v>
      </c>
      <c r="I254" s="16" cm="1">
        <f t="array" ref="I254">INDEX(asset_mu,1,I$3)+INDEX(asset_rets_norm,$A254,I$3)</f>
        <v>-8.3076991466701777E-17</v>
      </c>
      <c r="J254" s="16" cm="1">
        <f t="array" ref="J254">INDEX(asset_mu,1,J$3)+INDEX(asset_rets_norm,$A254,J$3)</f>
        <v>-1.1088414569326633E-3</v>
      </c>
      <c r="K254" s="16" cm="1">
        <f t="array" ref="K254">INDEX(asset_mu,1,K$3)+INDEX(asset_rets_norm,$A254,K$3)</f>
        <v>-3.3709499875099885E-3</v>
      </c>
      <c r="L254" s="16" cm="1">
        <f t="array" ref="L254">INDEX(asset_mu,1,L$3)+INDEX(asset_rets_norm,$A254,L$3)</f>
        <v>8.5183670808829494E-4</v>
      </c>
      <c r="M254" s="16" cm="1">
        <f t="array" ref="M254">INDEX(asset_mu,1,M$3)+INDEX(asset_rets_norm,$A254,M$3)</f>
        <v>1.4901674639921362E-4</v>
      </c>
      <c r="N254" s="16" cm="1">
        <f t="array" ref="N254">INDEX(asset_mu,1,N$3)+INDEX(asset_rets_norm,$A254,N$3)</f>
        <v>-4.4508793748347332E-3</v>
      </c>
      <c r="O254" s="16" cm="1">
        <f t="array" ref="O254">INDEX(asset_mu,1,O$3)+INDEX(asset_rets_norm,$A254,O$3)</f>
        <v>-6.7182557064291715E-3</v>
      </c>
      <c r="P254" s="16" cm="1">
        <f t="array" ref="P254">INDEX(asset_mu,1,P$3)+INDEX(asset_rets_norm,$A254,P$3)</f>
        <v>2.1709392558436845E-3</v>
      </c>
      <c r="Q254" s="16" cm="1">
        <f t="array" ref="Q254">INDEX(asset_mu,1,Q$3)+INDEX(asset_rets_norm,$A254,Q$3)</f>
        <v>1.9940026535589445E-4</v>
      </c>
      <c r="R254" s="16" cm="1">
        <f t="array" ref="R254">INDEX(asset_mu,1,R$3)+INDEX(asset_rets_norm,$A254,R$3)</f>
        <v>1.7181167690656734E-2</v>
      </c>
      <c r="S254" s="16" cm="1">
        <f t="array" ref="S254">INDEX(asset_mu,1,S$3)+INDEX(asset_rets_norm,$A254,S$3)</f>
        <v>4.1639916422509873E-2</v>
      </c>
      <c r="T254" s="16" cm="1">
        <f t="array" ref="T254">INDEX(asset_mu,1,T$3)+INDEX(asset_rets_norm,$A254,T$3)</f>
        <v>2.7893017796141995E-2</v>
      </c>
      <c r="U254" s="16" cm="1">
        <f t="array" ref="U254">INDEX(asset_mu,1,U$3)+INDEX(asset_rets_norm,$A254,U$3)</f>
        <v>5.0784930910720887E-2</v>
      </c>
      <c r="V254" s="16" cm="1">
        <f t="array" ref="V254">INDEX(asset_mu,1,V$3)+INDEX(asset_rets_norm,$A254,V$3)</f>
        <v>1.7408333333333178E-3</v>
      </c>
      <c r="W254" s="16" cm="1">
        <f t="array" ref="W254">INDEX(asset_mu,1,W$3)+INDEX(asset_rets_norm,$A254,W$3)</f>
        <v>-5.9691666666667484E-4</v>
      </c>
      <c r="X254" s="16" cm="1">
        <f t="array" ref="X254">INDEX(asset_mu,1,X$3)+INDEX(asset_rets_norm,$A254,X$3)</f>
        <v>4.6199999999994141E-4</v>
      </c>
      <c r="Y254" s="16" cm="1">
        <f t="array" ref="Y254">INDEX(asset_mu,1,Y$3)+INDEX(asset_rets_norm,$A254,Y$3)</f>
        <v>-4.6983333333322746E-4</v>
      </c>
      <c r="Z254" s="19">
        <v>249</v>
      </c>
      <c r="AA254" s="16" cm="1">
        <f t="array" ref="AA254">INDEX(fx_mu,1,AA$3)+INDEX(fx_rets_norm,$A254,AA$3)</f>
        <v>0</v>
      </c>
      <c r="AB254" s="16" cm="1">
        <f t="array" ref="AB254">INDEX(fx_mu,1,AB$3)+INDEX(fx_rets_norm,$A254,AB$3)</f>
        <v>-8.1035565634609216E-3</v>
      </c>
      <c r="AC254" s="16" cm="1">
        <f t="array" ref="AC254">INDEX(fx_mu,1,AC$3)+INDEX(fx_rets_norm,$A254,AC$3)</f>
        <v>1.1498903250597443E-2</v>
      </c>
      <c r="AD254" s="16" cm="1">
        <f t="array" ref="AD254">INDEX(fx_mu,1,AD$3)+INDEX(fx_rets_norm,$A254,AD$3)</f>
        <v>-1.6406059690017936E-2</v>
      </c>
      <c r="AE254" s="19">
        <v>249</v>
      </c>
      <c r="AF254" s="16">
        <f t="shared" si="110"/>
        <v>0</v>
      </c>
      <c r="AG254" s="19">
        <v>249</v>
      </c>
      <c r="AH254" s="18" cm="1">
        <f t="array" ref="AH254">(1+B254)*(1+INDEX(fx_rets,$AG254,INDEX(fx_ix,1,AH$3)))-1</f>
        <v>1.7408333333333026E-3</v>
      </c>
      <c r="AI254" s="18" cm="1">
        <f t="array" ref="AI254">(1+C254)*(1+INDEX(fx_rets,$AG254,INDEX(fx_ix,1,AI$3)))-1</f>
        <v>-8.4565063812506169E-3</v>
      </c>
      <c r="AJ254" s="18" cm="1">
        <f t="array" ref="AJ254">(1+D254)*(1+INDEX(fx_rets,$AG254,INDEX(fx_ix,1,AJ$3)))-1</f>
        <v>1.2095687603515204E-2</v>
      </c>
      <c r="AK254" s="18" cm="1">
        <f t="array" ref="AK254">(1+E254)*(1+INDEX(fx_rets,$AG254,INDEX(fx_ix,1,AK$3)))-1</f>
        <v>-1.6509066565416952E-2</v>
      </c>
      <c r="AL254" s="18" cm="1">
        <f t="array" ref="AL254">(1+F254)*(1+INDEX(fx_rets,$AG254,INDEX(fx_ix,1,AL$3)))-1</f>
        <v>1.4977440811201337E-3</v>
      </c>
      <c r="AM254" s="18" cm="1">
        <f t="array" ref="AM254">(1+G254)*(1+INDEX(fx_rets,$AG254,INDEX(fx_ix,1,AM$3)))-1</f>
        <v>-9.2036734828241373E-3</v>
      </c>
      <c r="AN254" s="18" cm="1">
        <f t="array" ref="AN254">(1+H254)*(1+INDEX(fx_rets,$AG254,INDEX(fx_ix,1,AN$3)))-1</f>
        <v>1.1582351075637431E-2</v>
      </c>
      <c r="AO254" s="18" cm="1">
        <f t="array" ref="AO254">(1+I254)*(1+INDEX(fx_rets,$AG254,INDEX(fx_ix,1,AO$3)))-1</f>
        <v>-1.6406059690018071E-2</v>
      </c>
      <c r="AP254" s="18" cm="1">
        <f t="array" ref="AP254">(1+J254)*(1+INDEX(fx_rets,$AG254,INDEX(fx_ix,1,AP$3)))-1</f>
        <v>-1.1088414569326854E-3</v>
      </c>
      <c r="AQ254" s="18" cm="1">
        <f t="array" ref="AQ254">(1+K254)*(1+INDEX(fx_rets,$AG254,INDEX(fx_ix,1,AQ$3)))-1</f>
        <v>-1.1447189867074492E-2</v>
      </c>
      <c r="AR254" s="18" cm="1">
        <f t="array" ref="AR254">(1+L254)*(1+INDEX(fx_rets,$AG254,INDEX(fx_ix,1,AR$3)))-1</f>
        <v>1.2360535146577423E-2</v>
      </c>
      <c r="AS254" s="18" cm="1">
        <f t="array" ref="AS254">(1+M254)*(1+INDEX(fx_rets,$AG254,INDEX(fx_ix,1,AS$3)))-1</f>
        <v>-1.6259487721255073E-2</v>
      </c>
      <c r="AT254" s="18" cm="1">
        <f t="array" ref="AT254">(1+N254)*(1+INDEX(fx_rets,$AG254,INDEX(fx_ix,1,AT$3)))-1</f>
        <v>-4.450879374834682E-3</v>
      </c>
      <c r="AU254" s="18" cm="1">
        <f t="array" ref="AU254">(1+O254)*(1+INDEX(fx_rets,$AG254,INDEX(fx_ix,1,AU$3)))-1</f>
        <v>-1.4767370504765287E-2</v>
      </c>
      <c r="AV254" s="18" cm="1">
        <f t="array" ref="AV254">(1+P254)*(1+INDEX(fx_rets,$AG254,INDEX(fx_ix,1,AV$3)))-1</f>
        <v>1.3694805926907083E-2</v>
      </c>
      <c r="AW254" s="18" cm="1">
        <f t="array" ref="AW254">(1+Q254)*(1+INDEX(fx_rets,$AG254,INDEX(fx_ix,1,AW$3)))-1</f>
        <v>-1.6209930797317806E-2</v>
      </c>
      <c r="AX254" s="18" cm="1">
        <f t="array" ref="AX254">(1+R254)*(1+INDEX(fx_rets,$AG254,INDEX(fx_ix,1,AX$3)))-1</f>
        <v>1.7181167690656807E-2</v>
      </c>
      <c r="AY254" s="18" cm="1">
        <f t="array" ref="AY254">(1+S254)*(1+INDEX(fx_rets,$AG254,INDEX(fx_ix,1,AY$3)))-1</f>
        <v>3.3198928441021236E-2</v>
      </c>
      <c r="AZ254" s="18" cm="1">
        <f t="array" ref="AZ254">(1+T254)*(1+INDEX(fx_rets,$AG254,INDEX(fx_ix,1,AZ$3)))-1</f>
        <v>3.9712660159744617E-2</v>
      </c>
      <c r="BA254" s="18" cm="1">
        <f t="array" ref="BA254">(1+U254)*(1+INDEX(fx_rets,$AG254,INDEX(fx_ix,1,BA$3)))-1</f>
        <v>3.3545690612828194E-2</v>
      </c>
      <c r="BB254" s="18" cm="1">
        <f t="array" ref="BB254">(1+V254)*(1+INDEX(fx_rets,$AG254,INDEX(fx_ix,1,BB$3)))-1</f>
        <v>1.7408333333333026E-3</v>
      </c>
      <c r="BC254" s="18" cm="1">
        <f t="array" ref="BC254">(1+W254)*(1+INDEX(fx_rets,$AG254,INDEX(fx_ix,1,BC$3)))-1</f>
        <v>-8.6956360821556222E-3</v>
      </c>
      <c r="BD254" s="18" cm="1">
        <f t="array" ref="BD254">(1+X254)*(1+INDEX(fx_rets,$AG254,INDEX(fx_ix,1,BD$3)))-1</f>
        <v>1.1966215743899111E-2</v>
      </c>
      <c r="BE254" s="18" cm="1">
        <f t="array" ref="BE254">(1+Y254)*(1+INDEX(fx_rets,$AG254,INDEX(fx_ix,1,BE$3)))-1</f>
        <v>-1.686818490964026E-2</v>
      </c>
      <c r="BF254" s="19">
        <v>249</v>
      </c>
      <c r="BG254" s="18">
        <f t="shared" si="111"/>
        <v>1.7408333333333026E-3</v>
      </c>
      <c r="BH254" s="18">
        <f t="shared" si="112"/>
        <v>-8.4565063812506169E-3</v>
      </c>
      <c r="BI254" s="18">
        <f t="shared" si="113"/>
        <v>1.2095687603515204E-2</v>
      </c>
      <c r="BJ254" s="18">
        <f t="shared" si="114"/>
        <v>-1.6509066565416952E-2</v>
      </c>
      <c r="BK254" s="18">
        <f t="shared" si="115"/>
        <v>1.4977440811201337E-3</v>
      </c>
      <c r="BL254" s="18">
        <f t="shared" si="116"/>
        <v>-9.2036734828241373E-3</v>
      </c>
      <c r="BM254" s="18">
        <f t="shared" si="117"/>
        <v>1.1582351075637431E-2</v>
      </c>
      <c r="BN254" s="18">
        <f t="shared" si="118"/>
        <v>-1.6406059690018071E-2</v>
      </c>
      <c r="BO254" s="18">
        <f t="shared" si="119"/>
        <v>-1.1088414569326854E-3</v>
      </c>
      <c r="BP254" s="18">
        <f t="shared" si="120"/>
        <v>-1.1447189867074492E-2</v>
      </c>
      <c r="BQ254" s="18">
        <f t="shared" si="121"/>
        <v>1.2360535146577423E-2</v>
      </c>
      <c r="BR254" s="18">
        <f t="shared" si="122"/>
        <v>-1.6259487721255073E-2</v>
      </c>
      <c r="BS254" s="18">
        <f t="shared" si="123"/>
        <v>-4.450879374834682E-3</v>
      </c>
      <c r="BT254" s="18">
        <f t="shared" si="124"/>
        <v>-1.4767370504765287E-2</v>
      </c>
      <c r="BU254" s="18">
        <f t="shared" si="125"/>
        <v>1.3694805926907083E-2</v>
      </c>
      <c r="BV254" s="18">
        <f t="shared" si="126"/>
        <v>-1.6209930797317806E-2</v>
      </c>
      <c r="BW254" s="18">
        <f t="shared" si="127"/>
        <v>1.7181167690656807E-2</v>
      </c>
      <c r="BX254" s="18">
        <f t="shared" si="128"/>
        <v>3.3198928441021236E-2</v>
      </c>
      <c r="BY254" s="18">
        <f t="shared" si="129"/>
        <v>3.9712660159744617E-2</v>
      </c>
      <c r="BZ254" s="18">
        <f t="shared" si="130"/>
        <v>3.3545690612828194E-2</v>
      </c>
      <c r="CA254" s="18">
        <f t="shared" si="131"/>
        <v>1.7408333333333026E-3</v>
      </c>
      <c r="CB254" s="18">
        <f t="shared" si="132"/>
        <v>-8.6956360821556222E-3</v>
      </c>
      <c r="CC254" s="18">
        <f t="shared" si="133"/>
        <v>1.1966215743899111E-2</v>
      </c>
      <c r="CD254" s="18">
        <f t="shared" si="134"/>
        <v>-1.686818490964026E-2</v>
      </c>
      <c r="CE254" s="19">
        <v>249</v>
      </c>
      <c r="CF254" s="18">
        <f t="shared" si="139"/>
        <v>-1.1088414569326854E-3</v>
      </c>
      <c r="CG254" s="18">
        <f t="shared" si="139"/>
        <v>-1.1088414569326854E-3</v>
      </c>
      <c r="CH254" s="18">
        <f t="shared" si="139"/>
        <v>-1.1088414569326854E-3</v>
      </c>
      <c r="CI254" s="18">
        <f t="shared" si="139"/>
        <v>0</v>
      </c>
      <c r="CJ254" s="18">
        <f t="shared" si="139"/>
        <v>0</v>
      </c>
      <c r="CK254" s="24">
        <f t="shared" si="139"/>
        <v>-1.1088414569326854E-3</v>
      </c>
      <c r="CL254" s="24">
        <f t="shared" si="139"/>
        <v>0</v>
      </c>
    </row>
    <row r="255" spans="1:90" x14ac:dyDescent="0.2">
      <c r="A255" s="19">
        <v>250</v>
      </c>
      <c r="B255" s="16" cm="1">
        <f t="array" ref="B255">INDEX(asset_mu,1,B$3)+INDEX(asset_rets_norm,$A255,B$3)</f>
        <v>1.679691666666651E-3</v>
      </c>
      <c r="C255" s="16" cm="1">
        <f t="array" ref="C255">INDEX(asset_mu,1,C$3)+INDEX(asset_rets_norm,$A255,C$3)</f>
        <v>-3.8083333333339226E-4</v>
      </c>
      <c r="D255" s="16" cm="1">
        <f t="array" ref="D255">INDEX(asset_mu,1,D$3)+INDEX(asset_rets_norm,$A255,D$3)</f>
        <v>5.9604166666664621E-4</v>
      </c>
      <c r="E255" s="16" cm="1">
        <f t="array" ref="E255">INDEX(asset_mu,1,E$3)+INDEX(asset_rets_norm,$A255,E$3)</f>
        <v>-9.0558333333349688E-5</v>
      </c>
      <c r="F255" s="16" cm="1">
        <f t="array" ref="F255">INDEX(asset_mu,1,F$3)+INDEX(asset_rets_norm,$A255,F$3)</f>
        <v>2.6426766738500531E-3</v>
      </c>
      <c r="G255" s="16" cm="1">
        <f t="array" ref="G255">INDEX(asset_mu,1,G$3)+INDEX(asset_rets_norm,$A255,G$3)</f>
        <v>-9.0392745804197426E-4</v>
      </c>
      <c r="H255" s="16" cm="1">
        <f t="array" ref="H255">INDEX(asset_mu,1,H$3)+INDEX(asset_rets_norm,$A255,H$3)</f>
        <v>-3.0247202133801602E-4</v>
      </c>
      <c r="I255" s="16" cm="1">
        <f t="array" ref="I255">INDEX(asset_mu,1,I$3)+INDEX(asset_rets_norm,$A255,I$3)</f>
        <v>-6.3013193993408079E-4</v>
      </c>
      <c r="J255" s="16" cm="1">
        <f t="array" ref="J255">INDEX(asset_mu,1,J$3)+INDEX(asset_rets_norm,$A255,J$3)</f>
        <v>3.2941970067340786E-3</v>
      </c>
      <c r="K255" s="16" cm="1">
        <f t="array" ref="K255">INDEX(asset_mu,1,K$3)+INDEX(asset_rets_norm,$A255,K$3)</f>
        <v>-2.6689729825015857E-3</v>
      </c>
      <c r="L255" s="16" cm="1">
        <f t="array" ref="L255">INDEX(asset_mu,1,L$3)+INDEX(asset_rets_norm,$A255,L$3)</f>
        <v>-2.6125428701262547E-3</v>
      </c>
      <c r="M255" s="16" cm="1">
        <f t="array" ref="M255">INDEX(asset_mu,1,M$3)+INDEX(asset_rets_norm,$A255,M$3)</f>
        <v>-1.9985819829632183E-3</v>
      </c>
      <c r="N255" s="16" cm="1">
        <f t="array" ref="N255">INDEX(asset_mu,1,N$3)+INDEX(asset_rets_norm,$A255,N$3)</f>
        <v>3.0060001300970573E-3</v>
      </c>
      <c r="O255" s="16" cm="1">
        <f t="array" ref="O255">INDEX(asset_mu,1,O$3)+INDEX(asset_rets_norm,$A255,O$3)</f>
        <v>-6.0444040264668042E-3</v>
      </c>
      <c r="P255" s="16" cm="1">
        <f t="array" ref="P255">INDEX(asset_mu,1,P$3)+INDEX(asset_rets_norm,$A255,P$3)</f>
        <v>-5.7054077491257345E-3</v>
      </c>
      <c r="Q255" s="16" cm="1">
        <f t="array" ref="Q255">INDEX(asset_mu,1,Q$3)+INDEX(asset_rets_norm,$A255,Q$3)</f>
        <v>-4.267081745477878E-3</v>
      </c>
      <c r="R255" s="16" cm="1">
        <f t="array" ref="R255">INDEX(asset_mu,1,R$3)+INDEX(asset_rets_norm,$A255,R$3)</f>
        <v>2.0431747482144862E-2</v>
      </c>
      <c r="S255" s="16" cm="1">
        <f t="array" ref="S255">INDEX(asset_mu,1,S$3)+INDEX(asset_rets_norm,$A255,S$3)</f>
        <v>9.7942260012047321E-3</v>
      </c>
      <c r="T255" s="16" cm="1">
        <f t="array" ref="T255">INDEX(asset_mu,1,T$3)+INDEX(asset_rets_norm,$A255,T$3)</f>
        <v>-2.1574712379913662E-2</v>
      </c>
      <c r="U255" s="16" cm="1">
        <f t="array" ref="U255">INDEX(asset_mu,1,U$3)+INDEX(asset_rets_norm,$A255,U$3)</f>
        <v>5.3833821171694655E-2</v>
      </c>
      <c r="V255" s="16" cm="1">
        <f t="array" ref="V255">INDEX(asset_mu,1,V$3)+INDEX(asset_rets_norm,$A255,V$3)</f>
        <v>1.679691666666651E-3</v>
      </c>
      <c r="W255" s="16" cm="1">
        <f t="array" ref="W255">INDEX(asset_mu,1,W$3)+INDEX(asset_rets_norm,$A255,W$3)</f>
        <v>-5.2166666666667461E-4</v>
      </c>
      <c r="X255" s="16" cm="1">
        <f t="array" ref="X255">INDEX(asset_mu,1,X$3)+INDEX(asset_rets_norm,$A255,X$3)</f>
        <v>5.1633333333327494E-4</v>
      </c>
      <c r="Y255" s="16" cm="1">
        <f t="array" ref="Y255">INDEX(asset_mu,1,Y$3)+INDEX(asset_rets_norm,$A255,Y$3)</f>
        <v>-2.2283333333322747E-4</v>
      </c>
      <c r="Z255" s="19">
        <v>250</v>
      </c>
      <c r="AA255" s="16" cm="1">
        <f t="array" ref="AA255">INDEX(fx_mu,1,AA$3)+INDEX(fx_rets_norm,$A255,AA$3)</f>
        <v>0</v>
      </c>
      <c r="AB255" s="16" cm="1">
        <f t="array" ref="AB255">INDEX(fx_mu,1,AB$3)+INDEX(fx_rets_norm,$A255,AB$3)</f>
        <v>2.326864329480053E-2</v>
      </c>
      <c r="AC255" s="16" cm="1">
        <f t="array" ref="AC255">INDEX(fx_mu,1,AC$3)+INDEX(fx_rets_norm,$A255,AC$3)</f>
        <v>5.3470004911111209E-2</v>
      </c>
      <c r="AD255" s="16" cm="1">
        <f t="array" ref="AD255">INDEX(fx_mu,1,AD$3)+INDEX(fx_rets_norm,$A255,AD$3)</f>
        <v>7.1110483366712183E-4</v>
      </c>
      <c r="AE255" s="19">
        <v>250</v>
      </c>
      <c r="AF255" s="16">
        <f t="shared" si="110"/>
        <v>0</v>
      </c>
      <c r="AG255" s="19">
        <v>250</v>
      </c>
      <c r="AH255" s="18" cm="1">
        <f t="array" ref="AH255">(1+B255)*(1+INDEX(fx_rets,$AG255,INDEX(fx_ix,1,AH$3)))-1</f>
        <v>1.679691666666594E-3</v>
      </c>
      <c r="AI255" s="18" cm="1">
        <f t="array" ref="AI255">(1+C255)*(1+INDEX(fx_rets,$AG255,INDEX(fx_ix,1,AI$3)))-1</f>
        <v>2.2878948486479089E-2</v>
      </c>
      <c r="AJ255" s="18" cm="1">
        <f t="array" ref="AJ255">(1+D255)*(1+INDEX(fx_rets,$AG255,INDEX(fx_ix,1,AJ$3)))-1</f>
        <v>5.4097916928621759E-2</v>
      </c>
      <c r="AK255" s="18" cm="1">
        <f t="array" ref="AK255">(1+E255)*(1+INDEX(fx_rets,$AG255,INDEX(fx_ix,1,AK$3)))-1</f>
        <v>6.2048210386533853E-4</v>
      </c>
      <c r="AL255" s="18" cm="1">
        <f t="array" ref="AL255">(1+F255)*(1+INDEX(fx_rets,$AG255,INDEX(fx_ix,1,AL$3)))-1</f>
        <v>2.6426766738500973E-3</v>
      </c>
      <c r="AM255" s="18" cm="1">
        <f t="array" ref="AM255">(1+G255)*(1+INDEX(fx_rets,$AG255,INDEX(fx_ix,1,AM$3)))-1</f>
        <v>2.2343682671172926E-2</v>
      </c>
      <c r="AN255" s="18" cm="1">
        <f t="array" ref="AN255">(1+H255)*(1+INDEX(fx_rets,$AG255,INDEX(fx_ix,1,AN$3)))-1</f>
        <v>5.3151359709306734E-2</v>
      </c>
      <c r="AO255" s="18" cm="1">
        <f t="array" ref="AO255">(1+I255)*(1+INDEX(fx_rets,$AG255,INDEX(fx_ix,1,AO$3)))-1</f>
        <v>8.052480386466776E-5</v>
      </c>
      <c r="AP255" s="18" cm="1">
        <f t="array" ref="AP255">(1+J255)*(1+INDEX(fx_rets,$AG255,INDEX(fx_ix,1,AP$3)))-1</f>
        <v>3.2941970067341675E-3</v>
      </c>
      <c r="AQ255" s="18" cm="1">
        <f t="array" ref="AQ255">(1+K255)*(1+INDEX(fx_rets,$AG255,INDEX(fx_ix,1,AQ$3)))-1</f>
        <v>2.0537566932005813E-2</v>
      </c>
      <c r="AR255" s="18" cm="1">
        <f t="array" ref="AR255">(1+L255)*(1+INDEX(fx_rets,$AG255,INDEX(fx_ix,1,AR$3)))-1</f>
        <v>5.0717769360888898E-2</v>
      </c>
      <c r="AS255" s="18" cm="1">
        <f t="array" ref="AS255">(1+M255)*(1+INDEX(fx_rets,$AG255,INDEX(fx_ix,1,AS$3)))-1</f>
        <v>-1.2888983506045282E-3</v>
      </c>
      <c r="AT255" s="18" cm="1">
        <f t="array" ref="AT255">(1+N255)*(1+INDEX(fx_rets,$AG255,INDEX(fx_ix,1,AT$3)))-1</f>
        <v>3.0060001300971084E-3</v>
      </c>
      <c r="AU255" s="18" cm="1">
        <f t="array" ref="AU255">(1+O255)*(1+INDEX(fx_rets,$AG255,INDEX(fx_ix,1,AU$3)))-1</f>
        <v>1.7083594187112361E-2</v>
      </c>
      <c r="AV255" s="18" cm="1">
        <f t="array" ref="AV255">(1+P255)*(1+INDEX(fx_rets,$AG255,INDEX(fx_ix,1,AV$3)))-1</f>
        <v>4.7459528981619759E-2</v>
      </c>
      <c r="AW255" s="18" cm="1">
        <f t="array" ref="AW255">(1+Q255)*(1+INDEX(fx_rets,$AG255,INDEX(fx_ix,1,AW$3)))-1</f>
        <v>-3.5590112542654984E-3</v>
      </c>
      <c r="AX255" s="18" cm="1">
        <f t="array" ref="AX255">(1+R255)*(1+INDEX(fx_rets,$AG255,INDEX(fx_ix,1,AX$3)))-1</f>
        <v>2.0431747482144935E-2</v>
      </c>
      <c r="AY255" s="18" cm="1">
        <f t="array" ref="AY255">(1+S255)*(1+INDEX(fx_rets,$AG255,INDEX(fx_ix,1,AY$3)))-1</f>
        <v>3.3290767647176089E-2</v>
      </c>
      <c r="AZ255" s="18" cm="1">
        <f t="array" ref="AZ255">(1+T255)*(1+INDEX(fx_rets,$AG255,INDEX(fx_ix,1,AZ$3)))-1</f>
        <v>3.0741692554287603E-2</v>
      </c>
      <c r="BA255" s="18" cm="1">
        <f t="array" ref="BA255">(1+U255)*(1+INDEX(fx_rets,$AG255,INDEX(fx_ix,1,BA$3)))-1</f>
        <v>5.4583207495811914E-2</v>
      </c>
      <c r="BB255" s="18" cm="1">
        <f t="array" ref="BB255">(1+V255)*(1+INDEX(fx_rets,$AG255,INDEX(fx_ix,1,BB$3)))-1</f>
        <v>1.679691666666594E-3</v>
      </c>
      <c r="BC255" s="18" cm="1">
        <f t="array" ref="BC255">(1+W255)*(1+INDEX(fx_rets,$AG255,INDEX(fx_ix,1,BC$3)))-1</f>
        <v>2.2734838152548509E-2</v>
      </c>
      <c r="BD255" s="18" cm="1">
        <f t="array" ref="BD255">(1+X255)*(1+INDEX(fx_rets,$AG255,INDEX(fx_ix,1,BD$3)))-1</f>
        <v>5.4013946590313555E-2</v>
      </c>
      <c r="BE255" s="18" cm="1">
        <f t="array" ref="BE255">(1+Y255)*(1+INDEX(fx_rets,$AG255,INDEX(fx_ix,1,BE$3)))-1</f>
        <v>4.8811304247364795E-4</v>
      </c>
      <c r="BF255" s="19">
        <v>250</v>
      </c>
      <c r="BG255" s="18">
        <f t="shared" si="111"/>
        <v>1.679691666666594E-3</v>
      </c>
      <c r="BH255" s="18">
        <f t="shared" si="112"/>
        <v>2.2878948486479089E-2</v>
      </c>
      <c r="BI255" s="18">
        <f t="shared" si="113"/>
        <v>5.4097916928621759E-2</v>
      </c>
      <c r="BJ255" s="18">
        <f t="shared" si="114"/>
        <v>6.2048210386533853E-4</v>
      </c>
      <c r="BK255" s="18">
        <f t="shared" si="115"/>
        <v>2.6426766738500973E-3</v>
      </c>
      <c r="BL255" s="18">
        <f t="shared" si="116"/>
        <v>2.2343682671172926E-2</v>
      </c>
      <c r="BM255" s="18">
        <f t="shared" si="117"/>
        <v>5.3151359709306734E-2</v>
      </c>
      <c r="BN255" s="18">
        <f t="shared" si="118"/>
        <v>8.052480386466776E-5</v>
      </c>
      <c r="BO255" s="18">
        <f t="shared" si="119"/>
        <v>3.2941970067341675E-3</v>
      </c>
      <c r="BP255" s="18">
        <f t="shared" si="120"/>
        <v>2.0537566932005813E-2</v>
      </c>
      <c r="BQ255" s="18">
        <f t="shared" si="121"/>
        <v>5.0717769360888898E-2</v>
      </c>
      <c r="BR255" s="18">
        <f t="shared" si="122"/>
        <v>-1.2888983506045282E-3</v>
      </c>
      <c r="BS255" s="18">
        <f t="shared" si="123"/>
        <v>3.0060001300971084E-3</v>
      </c>
      <c r="BT255" s="18">
        <f t="shared" si="124"/>
        <v>1.7083594187112361E-2</v>
      </c>
      <c r="BU255" s="18">
        <f t="shared" si="125"/>
        <v>4.7459528981619759E-2</v>
      </c>
      <c r="BV255" s="18">
        <f t="shared" si="126"/>
        <v>-3.5590112542654984E-3</v>
      </c>
      <c r="BW255" s="18">
        <f t="shared" si="127"/>
        <v>2.0431747482144935E-2</v>
      </c>
      <c r="BX255" s="18">
        <f t="shared" si="128"/>
        <v>3.3290767647176089E-2</v>
      </c>
      <c r="BY255" s="18">
        <f t="shared" si="129"/>
        <v>3.0741692554287603E-2</v>
      </c>
      <c r="BZ255" s="18">
        <f t="shared" si="130"/>
        <v>5.4583207495811914E-2</v>
      </c>
      <c r="CA255" s="18">
        <f t="shared" si="131"/>
        <v>1.679691666666594E-3</v>
      </c>
      <c r="CB255" s="18">
        <f t="shared" si="132"/>
        <v>2.2734838152548509E-2</v>
      </c>
      <c r="CC255" s="18">
        <f t="shared" si="133"/>
        <v>5.4013946590313555E-2</v>
      </c>
      <c r="CD255" s="18">
        <f t="shared" si="134"/>
        <v>4.8811304247364795E-4</v>
      </c>
      <c r="CE255" s="19">
        <v>250</v>
      </c>
      <c r="CF255" s="18">
        <f t="shared" si="139"/>
        <v>3.2941970067341675E-3</v>
      </c>
      <c r="CG255" s="18">
        <f t="shared" si="139"/>
        <v>3.2941970067341675E-3</v>
      </c>
      <c r="CH255" s="18">
        <f t="shared" si="139"/>
        <v>3.2941970067341675E-3</v>
      </c>
      <c r="CI255" s="18">
        <f t="shared" si="139"/>
        <v>0</v>
      </c>
      <c r="CJ255" s="18">
        <f t="shared" si="139"/>
        <v>0</v>
      </c>
      <c r="CK255" s="24">
        <f t="shared" si="139"/>
        <v>3.2941970067341675E-3</v>
      </c>
      <c r="CL255" s="24">
        <f t="shared" si="139"/>
        <v>0</v>
      </c>
    </row>
    <row r="256" spans="1:90" x14ac:dyDescent="0.2">
      <c r="A256" s="19">
        <v>251</v>
      </c>
      <c r="B256" s="16" cm="1">
        <f t="array" ref="B256">INDEX(asset_mu,1,B$3)+INDEX(asset_rets_norm,$A256,B$3)</f>
        <v>1.4873999999999844E-3</v>
      </c>
      <c r="C256" s="16" cm="1">
        <f t="array" ref="C256">INDEX(asset_mu,1,C$3)+INDEX(asset_rets_norm,$A256,C$3)</f>
        <v>-3.641666666667257E-4</v>
      </c>
      <c r="D256" s="16" cm="1">
        <f t="array" ref="D256">INDEX(asset_mu,1,D$3)+INDEX(asset_rets_norm,$A256,D$3)</f>
        <v>5.9437499999997969E-4</v>
      </c>
      <c r="E256" s="16" cm="1">
        <f t="array" ref="E256">INDEX(asset_mu,1,E$3)+INDEX(asset_rets_norm,$A256,E$3)</f>
        <v>-9.3058333333349694E-5</v>
      </c>
      <c r="F256" s="16" cm="1">
        <f t="array" ref="F256">INDEX(asset_mu,1,F$3)+INDEX(asset_rets_norm,$A256,F$3)</f>
        <v>1.0978270436025727E-3</v>
      </c>
      <c r="G256" s="16" cm="1">
        <f t="array" ref="G256">INDEX(asset_mu,1,G$3)+INDEX(asset_rets_norm,$A256,G$3)</f>
        <v>-6.2691011676214601E-4</v>
      </c>
      <c r="H256" s="16" cm="1">
        <f t="array" ref="H256">INDEX(asset_mu,1,H$3)+INDEX(asset_rets_norm,$A256,H$3)</f>
        <v>3.2090072248494258E-4</v>
      </c>
      <c r="I256" s="16" cm="1">
        <f t="array" ref="I256">INDEX(asset_mu,1,I$3)+INDEX(asset_rets_norm,$A256,I$3)</f>
        <v>-3.8801800403540066E-4</v>
      </c>
      <c r="J256" s="16" cm="1">
        <f t="array" ref="J256">INDEX(asset_mu,1,J$3)+INDEX(asset_rets_norm,$A256,J$3)</f>
        <v>-3.1985221522155003E-4</v>
      </c>
      <c r="K256" s="16" cm="1">
        <f t="array" ref="K256">INDEX(asset_mu,1,K$3)+INDEX(asset_rets_norm,$A256,K$3)</f>
        <v>-1.2814422853860835E-3</v>
      </c>
      <c r="L256" s="16" cm="1">
        <f t="array" ref="L256">INDEX(asset_mu,1,L$3)+INDEX(asset_rets_norm,$A256,L$3)</f>
        <v>-9.6167830673389186E-4</v>
      </c>
      <c r="M256" s="16" cm="1">
        <f t="array" ref="M256">INDEX(asset_mu,1,M$3)+INDEX(asset_rets_norm,$A256,M$3)</f>
        <v>-1.2097874377730107E-3</v>
      </c>
      <c r="N256" s="16" cm="1">
        <f t="array" ref="N256">INDEX(asset_mu,1,N$3)+INDEX(asset_rets_norm,$A256,N$3)</f>
        <v>-2.2206421731714677E-3</v>
      </c>
      <c r="O256" s="16" cm="1">
        <f t="array" ref="O256">INDEX(asset_mu,1,O$3)+INDEX(asset_rets_norm,$A256,O$3)</f>
        <v>-2.2952241984462171E-3</v>
      </c>
      <c r="P256" s="16" cm="1">
        <f t="array" ref="P256">INDEX(asset_mu,1,P$3)+INDEX(asset_rets_norm,$A256,P$3)</f>
        <v>-2.9479440405007825E-3</v>
      </c>
      <c r="Q256" s="16" cm="1">
        <f t="array" ref="Q256">INDEX(asset_mu,1,Q$3)+INDEX(asset_rets_norm,$A256,Q$3)</f>
        <v>-2.8646124110103511E-3</v>
      </c>
      <c r="R256" s="16" cm="1">
        <f t="array" ref="R256">INDEX(asset_mu,1,R$3)+INDEX(asset_rets_norm,$A256,R$3)</f>
        <v>3.4047064090915111E-2</v>
      </c>
      <c r="S256" s="16" cm="1">
        <f t="array" ref="S256">INDEX(asset_mu,1,S$3)+INDEX(asset_rets_norm,$A256,S$3)</f>
        <v>2.7513518162473282E-2</v>
      </c>
      <c r="T256" s="16" cm="1">
        <f t="array" ref="T256">INDEX(asset_mu,1,T$3)+INDEX(asset_rets_norm,$A256,T$3)</f>
        <v>1.3540956737919151E-2</v>
      </c>
      <c r="U256" s="16" cm="1">
        <f t="array" ref="U256">INDEX(asset_mu,1,U$3)+INDEX(asset_rets_norm,$A256,U$3)</f>
        <v>1.600162951693717E-2</v>
      </c>
      <c r="V256" s="16" cm="1">
        <f t="array" ref="V256">INDEX(asset_mu,1,V$3)+INDEX(asset_rets_norm,$A256,V$3)</f>
        <v>1.4873999999999844E-3</v>
      </c>
      <c r="W256" s="16" cm="1">
        <f t="array" ref="W256">INDEX(asset_mu,1,W$3)+INDEX(asset_rets_norm,$A256,W$3)</f>
        <v>-3.5583333333334124E-4</v>
      </c>
      <c r="X256" s="16" cm="1">
        <f t="array" ref="X256">INDEX(asset_mu,1,X$3)+INDEX(asset_rets_norm,$A256,X$3)</f>
        <v>6.7041666666660827E-4</v>
      </c>
      <c r="Y256" s="16" cm="1">
        <f t="array" ref="Y256">INDEX(asset_mu,1,Y$3)+INDEX(asset_rets_norm,$A256,Y$3)</f>
        <v>-1.3083333333322746E-4</v>
      </c>
      <c r="Z256" s="19">
        <v>251</v>
      </c>
      <c r="AA256" s="16" cm="1">
        <f t="array" ref="AA256">INDEX(fx_mu,1,AA$3)+INDEX(fx_rets_norm,$A256,AA$3)</f>
        <v>0</v>
      </c>
      <c r="AB256" s="16" cm="1">
        <f t="array" ref="AB256">INDEX(fx_mu,1,AB$3)+INDEX(fx_rets_norm,$A256,AB$3)</f>
        <v>-1.2048736335706654E-2</v>
      </c>
      <c r="AC256" s="16" cm="1">
        <f t="array" ref="AC256">INDEX(fx_mu,1,AC$3)+INDEX(fx_rets_norm,$A256,AC$3)</f>
        <v>1.5779384718407001E-4</v>
      </c>
      <c r="AD256" s="16" cm="1">
        <f t="array" ref="AD256">INDEX(fx_mu,1,AD$3)+INDEX(fx_rets_norm,$A256,AD$3)</f>
        <v>-1.3086280664742243E-2</v>
      </c>
      <c r="AE256" s="19">
        <v>251</v>
      </c>
      <c r="AF256" s="16">
        <f t="shared" si="110"/>
        <v>0</v>
      </c>
      <c r="AG256" s="19">
        <v>251</v>
      </c>
      <c r="AH256" s="18" cm="1">
        <f t="array" ref="AH256">(1+B256)*(1+INDEX(fx_rets,$AG256,INDEX(fx_ix,1,AH$3)))-1</f>
        <v>1.4874000000000276E-3</v>
      </c>
      <c r="AI256" s="18" cm="1">
        <f t="array" ref="AI256">(1+C256)*(1+INDEX(fx_rets,$AG256,INDEX(fx_ix,1,AI$3)))-1</f>
        <v>-1.2408515254224484E-2</v>
      </c>
      <c r="AJ256" s="18" cm="1">
        <f t="array" ref="AJ256">(1+D256)*(1+INDEX(fx_rets,$AG256,INDEX(fx_ix,1,AJ$3)))-1</f>
        <v>7.5226263590200126E-4</v>
      </c>
      <c r="AK256" s="18" cm="1">
        <f t="array" ref="AK256">(1+E256)*(1+INDEX(fx_rets,$AG256,INDEX(fx_ix,1,AK$3)))-1</f>
        <v>-1.3178121210607463E-2</v>
      </c>
      <c r="AL256" s="18" cm="1">
        <f t="array" ref="AL256">(1+F256)*(1+INDEX(fx_rets,$AG256,INDEX(fx_ix,1,AL$3)))-1</f>
        <v>1.0978270436026172E-3</v>
      </c>
      <c r="AM256" s="18" cm="1">
        <f t="array" ref="AM256">(1+G256)*(1+INDEX(fx_rets,$AG256,INDEX(fx_ix,1,AM$3)))-1</f>
        <v>-1.2668092977765832E-2</v>
      </c>
      <c r="AN256" s="18" cm="1">
        <f t="array" ref="AN256">(1+H256)*(1+INDEX(fx_rets,$AG256,INDEX(fx_ix,1,AN$3)))-1</f>
        <v>4.7874520582857905E-4</v>
      </c>
      <c r="AO256" s="18" cm="1">
        <f t="array" ref="AO256">(1+I256)*(1+INDEX(fx_rets,$AG256,INDEX(fx_ix,1,AO$3)))-1</f>
        <v>-1.3469220956273897E-2</v>
      </c>
      <c r="AP256" s="18" cm="1">
        <f t="array" ref="AP256">(1+J256)*(1+INDEX(fx_rets,$AG256,INDEX(fx_ix,1,AP$3)))-1</f>
        <v>-3.1985221522157214E-4</v>
      </c>
      <c r="AQ256" s="18" cm="1">
        <f t="array" ref="AQ256">(1+K256)*(1+INDEX(fx_rets,$AG256,INDEX(fx_ix,1,AQ$3)))-1</f>
        <v>-1.3314738860866759E-2</v>
      </c>
      <c r="AR256" s="18" cm="1">
        <f t="array" ref="AR256">(1+L256)*(1+INDEX(fx_rets,$AG256,INDEX(fx_ix,1,AR$3)))-1</f>
        <v>-8.0403620646951612E-4</v>
      </c>
      <c r="AS256" s="18" cm="1">
        <f t="array" ref="AS256">(1+M256)*(1+INDEX(fx_rets,$AG256,INDEX(fx_ix,1,AS$3)))-1</f>
        <v>-1.4280236484559894E-2</v>
      </c>
      <c r="AT256" s="18" cm="1">
        <f t="array" ref="AT256">(1+N256)*(1+INDEX(fx_rets,$AG256,INDEX(fx_ix,1,AT$3)))-1</f>
        <v>-2.2206421731714165E-3</v>
      </c>
      <c r="AU256" s="18" cm="1">
        <f t="array" ref="AU256">(1+O256)*(1+INDEX(fx_rets,$AG256,INDEX(fx_ix,1,AU$3)))-1</f>
        <v>-1.4316305982954414E-2</v>
      </c>
      <c r="AV256" s="18" cm="1">
        <f t="array" ref="AV256">(1+P256)*(1+INDEX(fx_rets,$AG256,INDEX(fx_ix,1,AV$3)))-1</f>
        <v>-2.7906153607480944E-3</v>
      </c>
      <c r="AW256" s="18" cm="1">
        <f t="array" ref="AW256">(1+Q256)*(1+INDEX(fx_rets,$AG256,INDEX(fx_ix,1,AW$3)))-1</f>
        <v>-1.5913405953746462E-2</v>
      </c>
      <c r="AX256" s="18" cm="1">
        <f t="array" ref="AX256">(1+R256)*(1+INDEX(fx_rets,$AG256,INDEX(fx_ix,1,AX$3)))-1</f>
        <v>3.404706409091518E-2</v>
      </c>
      <c r="AY256" s="18" cm="1">
        <f t="array" ref="AY256">(1+S256)*(1+INDEX(fx_rets,$AG256,INDEX(fx_ix,1,AY$3)))-1</f>
        <v>1.5133278700759201E-2</v>
      </c>
      <c r="AZ256" s="18" cm="1">
        <f t="array" ref="AZ256">(1+T256)*(1+INDEX(fx_rets,$AG256,INDEX(fx_ix,1,AZ$3)))-1</f>
        <v>1.3700887264761707E-2</v>
      </c>
      <c r="BA256" s="18" cm="1">
        <f t="array" ref="BA256">(1+U256)*(1+INDEX(fx_rets,$AG256,INDEX(fx_ix,1,BA$3)))-1</f>
        <v>2.7059470372430283E-3</v>
      </c>
      <c r="BB256" s="18" cm="1">
        <f t="array" ref="BB256">(1+V256)*(1+INDEX(fx_rets,$AG256,INDEX(fx_ix,1,BB$3)))-1</f>
        <v>1.4874000000000276E-3</v>
      </c>
      <c r="BC256" s="18" cm="1">
        <f t="array" ref="BC256">(1+W256)*(1+INDEX(fx_rets,$AG256,INDEX(fx_ix,1,BC$3)))-1</f>
        <v>-1.2400282327027279E-2</v>
      </c>
      <c r="BD256" s="18" cm="1">
        <f t="array" ref="BD256">(1+X256)*(1+INDEX(fx_rets,$AG256,INDEX(fx_ix,1,BD$3)))-1</f>
        <v>8.2831630147595092E-4</v>
      </c>
      <c r="BE256" s="18" cm="1">
        <f t="array" ref="BE256">(1+Y256)*(1+INDEX(fx_rets,$AG256,INDEX(fx_ix,1,BE$3)))-1</f>
        <v>-1.3215401876355171E-2</v>
      </c>
      <c r="BF256" s="19">
        <v>251</v>
      </c>
      <c r="BG256" s="18">
        <f t="shared" si="111"/>
        <v>1.4874000000000276E-3</v>
      </c>
      <c r="BH256" s="18">
        <f t="shared" si="112"/>
        <v>-1.2408515254224484E-2</v>
      </c>
      <c r="BI256" s="18">
        <f t="shared" si="113"/>
        <v>7.5226263590200126E-4</v>
      </c>
      <c r="BJ256" s="18">
        <f t="shared" si="114"/>
        <v>-1.3178121210607463E-2</v>
      </c>
      <c r="BK256" s="18">
        <f t="shared" si="115"/>
        <v>1.0978270436026172E-3</v>
      </c>
      <c r="BL256" s="18">
        <f t="shared" si="116"/>
        <v>-1.2668092977765832E-2</v>
      </c>
      <c r="BM256" s="18">
        <f t="shared" si="117"/>
        <v>4.7874520582857905E-4</v>
      </c>
      <c r="BN256" s="18">
        <f t="shared" si="118"/>
        <v>-1.3469220956273897E-2</v>
      </c>
      <c r="BO256" s="18">
        <f t="shared" si="119"/>
        <v>-3.1985221522157214E-4</v>
      </c>
      <c r="BP256" s="18">
        <f t="shared" si="120"/>
        <v>-1.3314738860866759E-2</v>
      </c>
      <c r="BQ256" s="18">
        <f t="shared" si="121"/>
        <v>-8.0403620646951612E-4</v>
      </c>
      <c r="BR256" s="18">
        <f t="shared" si="122"/>
        <v>-1.4280236484559894E-2</v>
      </c>
      <c r="BS256" s="18">
        <f t="shared" si="123"/>
        <v>-2.2206421731714165E-3</v>
      </c>
      <c r="BT256" s="18">
        <f t="shared" si="124"/>
        <v>-1.4316305982954414E-2</v>
      </c>
      <c r="BU256" s="18">
        <f t="shared" si="125"/>
        <v>-2.7906153607480944E-3</v>
      </c>
      <c r="BV256" s="18">
        <f t="shared" si="126"/>
        <v>-1.5913405953746462E-2</v>
      </c>
      <c r="BW256" s="18">
        <f t="shared" si="127"/>
        <v>3.404706409091518E-2</v>
      </c>
      <c r="BX256" s="18">
        <f t="shared" si="128"/>
        <v>1.5133278700759201E-2</v>
      </c>
      <c r="BY256" s="18">
        <f t="shared" si="129"/>
        <v>1.3700887264761707E-2</v>
      </c>
      <c r="BZ256" s="18">
        <f t="shared" si="130"/>
        <v>2.7059470372430283E-3</v>
      </c>
      <c r="CA256" s="18">
        <f t="shared" si="131"/>
        <v>1.4874000000000276E-3</v>
      </c>
      <c r="CB256" s="18">
        <f t="shared" si="132"/>
        <v>-1.2400282327027279E-2</v>
      </c>
      <c r="CC256" s="18">
        <f t="shared" si="133"/>
        <v>8.2831630147595092E-4</v>
      </c>
      <c r="CD256" s="18">
        <f t="shared" si="134"/>
        <v>-1.3215401876355171E-2</v>
      </c>
      <c r="CE256" s="19">
        <v>251</v>
      </c>
      <c r="CF256" s="18">
        <f t="shared" ref="CF256:CL265" si="140">SUMPRODUCT(INDEX(port_wts,CF$3,),$BG256:$CD256)</f>
        <v>-3.1985221522157214E-4</v>
      </c>
      <c r="CG256" s="18">
        <f t="shared" si="140"/>
        <v>-3.1985221522157214E-4</v>
      </c>
      <c r="CH256" s="18">
        <f t="shared" si="140"/>
        <v>-3.1985221522157214E-4</v>
      </c>
      <c r="CI256" s="18">
        <f t="shared" si="140"/>
        <v>0</v>
      </c>
      <c r="CJ256" s="18">
        <f t="shared" si="140"/>
        <v>0</v>
      </c>
      <c r="CK256" s="24">
        <f t="shared" si="140"/>
        <v>-3.1985221522157214E-4</v>
      </c>
      <c r="CL256" s="24">
        <f t="shared" si="140"/>
        <v>0</v>
      </c>
    </row>
    <row r="257" spans="1:90" x14ac:dyDescent="0.2">
      <c r="A257" s="19">
        <v>252</v>
      </c>
      <c r="B257" s="16" cm="1">
        <f t="array" ref="B257">INDEX(asset_mu,1,B$3)+INDEX(asset_rets_norm,$A257,B$3)</f>
        <v>1.4142749999999844E-3</v>
      </c>
      <c r="C257" s="16" cm="1">
        <f t="array" ref="C257">INDEX(asset_mu,1,C$3)+INDEX(asset_rets_norm,$A257,C$3)</f>
        <v>-3.641666666667257E-4</v>
      </c>
      <c r="D257" s="16" cm="1">
        <f t="array" ref="D257">INDEX(asset_mu,1,D$3)+INDEX(asset_rets_norm,$A257,D$3)</f>
        <v>5.8781666666664627E-4</v>
      </c>
      <c r="E257" s="16" cm="1">
        <f t="array" ref="E257">INDEX(asset_mu,1,E$3)+INDEX(asset_rets_norm,$A257,E$3)</f>
        <v>-1.5916666666668304E-4</v>
      </c>
      <c r="F257" s="16" cm="1">
        <f t="array" ref="F257">INDEX(asset_mu,1,F$3)+INDEX(asset_rets_norm,$A257,F$3)</f>
        <v>1.5778417346079098E-3</v>
      </c>
      <c r="G257" s="16" cm="1">
        <f t="array" ref="G257">INDEX(asset_mu,1,G$3)+INDEX(asset_rets_norm,$A257,G$3)</f>
        <v>-2.7800945232121397E-4</v>
      </c>
      <c r="H257" s="16" cm="1">
        <f t="array" ref="H257">INDEX(asset_mu,1,H$3)+INDEX(asset_rets_norm,$A257,H$3)</f>
        <v>1.0815467952303393E-3</v>
      </c>
      <c r="I257" s="16" cm="1">
        <f t="array" ref="I257">INDEX(asset_mu,1,I$3)+INDEX(asset_rets_norm,$A257,I$3)</f>
        <v>-2.6201381880294728E-4</v>
      </c>
      <c r="J257" s="16" cm="1">
        <f t="array" ref="J257">INDEX(asset_mu,1,J$3)+INDEX(asset_rets_norm,$A257,J$3)</f>
        <v>2.1205151268307797E-3</v>
      </c>
      <c r="K257" s="16" cm="1">
        <f t="array" ref="K257">INDEX(asset_mu,1,K$3)+INDEX(asset_rets_norm,$A257,K$3)</f>
        <v>-1.0010286814072927E-3</v>
      </c>
      <c r="L257" s="16" cm="1">
        <f t="array" ref="L257">INDEX(asset_mu,1,L$3)+INDEX(asset_rets_norm,$A257,L$3)</f>
        <v>5.7488851322261671E-4</v>
      </c>
      <c r="M257" s="16" cm="1">
        <f t="array" ref="M257">INDEX(asset_mu,1,M$3)+INDEX(asset_rets_norm,$A257,M$3)</f>
        <v>-9.6384796973415245E-4</v>
      </c>
      <c r="N257" s="16" cm="1">
        <f t="array" ref="N257">INDEX(asset_mu,1,N$3)+INDEX(asset_rets_norm,$A257,N$3)</f>
        <v>2.7137801676752494E-4</v>
      </c>
      <c r="O257" s="16" cm="1">
        <f t="array" ref="O257">INDEX(asset_mu,1,O$3)+INDEX(asset_rets_norm,$A257,O$3)</f>
        <v>-3.8974180593545358E-3</v>
      </c>
      <c r="P257" s="16" cm="1">
        <f t="array" ref="P257">INDEX(asset_mu,1,P$3)+INDEX(asset_rets_norm,$A257,P$3)</f>
        <v>-2.2722374316152868E-3</v>
      </c>
      <c r="Q257" s="16" cm="1">
        <f t="array" ref="Q257">INDEX(asset_mu,1,Q$3)+INDEX(asset_rets_norm,$A257,Q$3)</f>
        <v>-2.312946709553202E-3</v>
      </c>
      <c r="R257" s="16" cm="1">
        <f t="array" ref="R257">INDEX(asset_mu,1,R$3)+INDEX(asset_rets_norm,$A257,R$3)</f>
        <v>2.8589803182446232E-2</v>
      </c>
      <c r="S257" s="16" cm="1">
        <f t="array" ref="S257">INDEX(asset_mu,1,S$3)+INDEX(asset_rets_norm,$A257,S$3)</f>
        <v>1.1224274890781384E-2</v>
      </c>
      <c r="T257" s="16" cm="1">
        <f t="array" ref="T257">INDEX(asset_mu,1,T$3)+INDEX(asset_rets_norm,$A257,T$3)</f>
        <v>2.6667011500667682E-2</v>
      </c>
      <c r="U257" s="16" cm="1">
        <f t="array" ref="U257">INDEX(asset_mu,1,U$3)+INDEX(asset_rets_norm,$A257,U$3)</f>
        <v>1.5571022640681548E-2</v>
      </c>
      <c r="V257" s="16" cm="1">
        <f t="array" ref="V257">INDEX(asset_mu,1,V$3)+INDEX(asset_rets_norm,$A257,V$3)</f>
        <v>1.4142749999999844E-3</v>
      </c>
      <c r="W257" s="16" cm="1">
        <f t="array" ref="W257">INDEX(asset_mu,1,W$3)+INDEX(asset_rets_norm,$A257,W$3)</f>
        <v>-8.4466666666667477E-4</v>
      </c>
      <c r="X257" s="16" cm="1">
        <f t="array" ref="X257">INDEX(asset_mu,1,X$3)+INDEX(asset_rets_norm,$A257,X$3)</f>
        <v>3.805833333332747E-4</v>
      </c>
      <c r="Y257" s="16" cm="1">
        <f t="array" ref="Y257">INDEX(asset_mu,1,Y$3)+INDEX(asset_rets_norm,$A257,Y$3)</f>
        <v>-9.2974999999989399E-4</v>
      </c>
      <c r="Z257" s="19">
        <v>252</v>
      </c>
      <c r="AA257" s="16" cm="1">
        <f t="array" ref="AA257">INDEX(fx_mu,1,AA$3)+INDEX(fx_rets_norm,$A257,AA$3)</f>
        <v>0</v>
      </c>
      <c r="AB257" s="16" cm="1">
        <f t="array" ref="AB257">INDEX(fx_mu,1,AB$3)+INDEX(fx_rets_norm,$A257,AB$3)</f>
        <v>1.7563829842508184E-2</v>
      </c>
      <c r="AC257" s="16" cm="1">
        <f t="array" ref="AC257">INDEX(fx_mu,1,AC$3)+INDEX(fx_rets_norm,$A257,AC$3)</f>
        <v>2.5993290317706481E-2</v>
      </c>
      <c r="AD257" s="16" cm="1">
        <f t="array" ref="AD257">INDEX(fx_mu,1,AD$3)+INDEX(fx_rets_norm,$A257,AD$3)</f>
        <v>8.3506551149418427E-3</v>
      </c>
      <c r="AE257" s="19">
        <v>252</v>
      </c>
      <c r="AF257" s="16">
        <f t="shared" si="110"/>
        <v>0</v>
      </c>
      <c r="AG257" s="19">
        <v>252</v>
      </c>
      <c r="AH257" s="18" cm="1">
        <f t="array" ref="AH257">(1+B257)*(1+INDEX(fx_rets,$AG257,INDEX(fx_ix,1,AH$3)))-1</f>
        <v>1.4142749999999094E-3</v>
      </c>
      <c r="AI257" s="18" cm="1">
        <f t="array" ref="AI257">(1+C257)*(1+INDEX(fx_rets,$AG257,INDEX(fx_ix,1,AI$3)))-1</f>
        <v>1.7193267014473879E-2</v>
      </c>
      <c r="AJ257" s="18" cm="1">
        <f t="array" ref="AJ257">(1+D257)*(1+INDEX(fx_rets,$AG257,INDEX(fx_ix,1,AJ$3)))-1</f>
        <v>2.6596386273643358E-2</v>
      </c>
      <c r="AK257" s="18" cm="1">
        <f t="array" ref="AK257">(1+E257)*(1+INDEX(fx_rets,$AG257,INDEX(fx_ix,1,AK$3)))-1</f>
        <v>8.1901593023361308E-3</v>
      </c>
      <c r="AL257" s="18" cm="1">
        <f t="array" ref="AL257">(1+F257)*(1+INDEX(fx_rets,$AG257,INDEX(fx_ix,1,AL$3)))-1</f>
        <v>1.5778417346079543E-3</v>
      </c>
      <c r="AM257" s="18" cm="1">
        <f t="array" ref="AM257">(1+G257)*(1+INDEX(fx_rets,$AG257,INDEX(fx_ix,1,AM$3)))-1</f>
        <v>1.7280937479471792E-2</v>
      </c>
      <c r="AN257" s="18" cm="1">
        <f t="array" ref="AN257">(1+H257)*(1+INDEX(fx_rets,$AG257,INDEX(fx_ix,1,AN$3)))-1</f>
        <v>2.7102950072777299E-2</v>
      </c>
      <c r="AO257" s="18" cm="1">
        <f t="array" ref="AO257">(1+I257)*(1+INDEX(fx_rets,$AG257,INDEX(fx_ix,1,AO$3)))-1</f>
        <v>8.0864533091027369E-3</v>
      </c>
      <c r="AP257" s="18" cm="1">
        <f t="array" ref="AP257">(1+J257)*(1+INDEX(fx_rets,$AG257,INDEX(fx_ix,1,AP$3)))-1</f>
        <v>2.1205151268308686E-3</v>
      </c>
      <c r="AQ257" s="18" cm="1">
        <f t="array" ref="AQ257">(1+K257)*(1+INDEX(fx_rets,$AG257,INDEX(fx_ix,1,AQ$3)))-1</f>
        <v>1.654521926367325E-2</v>
      </c>
      <c r="AR257" s="18" cm="1">
        <f t="array" ref="AR257">(1+L257)*(1+INDEX(fx_rets,$AG257,INDEX(fx_ix,1,AR$3)))-1</f>
        <v>2.6583122074953502E-2</v>
      </c>
      <c r="AS257" s="18" cm="1">
        <f t="array" ref="AS257">(1+M257)*(1+INDEX(fx_rets,$AG257,INDEX(fx_ix,1,AS$3)))-1</f>
        <v>7.3787583832292114E-3</v>
      </c>
      <c r="AT257" s="18" cm="1">
        <f t="array" ref="AT257">(1+N257)*(1+INDEX(fx_rets,$AG257,INDEX(fx_ix,1,AT$3)))-1</f>
        <v>2.7137801676757611E-4</v>
      </c>
      <c r="AU257" s="18" cm="1">
        <f t="array" ref="AU257">(1+O257)*(1+INDEX(fx_rets,$AG257,INDEX(fx_ix,1,AU$3)))-1</f>
        <v>1.359795819553411E-2</v>
      </c>
      <c r="AV257" s="18" cm="1">
        <f t="array" ref="AV257">(1+P257)*(1+INDEX(fx_rets,$AG257,INDEX(fx_ix,1,AV$3)))-1</f>
        <v>2.3661989958860374E-2</v>
      </c>
      <c r="AW257" s="18" cm="1">
        <f t="array" ref="AW257">(1+Q257)*(1+INDEX(fx_rets,$AG257,INDEX(fx_ix,1,AW$3)))-1</f>
        <v>6.0183937851179259E-3</v>
      </c>
      <c r="AX257" s="18" cm="1">
        <f t="array" ref="AX257">(1+R257)*(1+INDEX(fx_rets,$AG257,INDEX(fx_ix,1,AX$3)))-1</f>
        <v>2.8589803182446305E-2</v>
      </c>
      <c r="AY257" s="18" cm="1">
        <f t="array" ref="AY257">(1+S257)*(1+INDEX(fx_rets,$AG257,INDEX(fx_ix,1,AY$3)))-1</f>
        <v>2.8985245987576791E-2</v>
      </c>
      <c r="AZ257" s="18" cm="1">
        <f t="array" ref="AZ257">(1+T257)*(1+INDEX(fx_rets,$AG257,INDEX(fx_ix,1,AZ$3)))-1</f>
        <v>5.3353465190216776E-2</v>
      </c>
      <c r="BA257" s="18" cm="1">
        <f t="array" ref="BA257">(1+U257)*(1+INDEX(fx_rets,$AG257,INDEX(fx_ix,1,BA$3)))-1</f>
        <v>2.4051705995482786E-2</v>
      </c>
      <c r="BB257" s="18" cm="1">
        <f t="array" ref="BB257">(1+V257)*(1+INDEX(fx_rets,$AG257,INDEX(fx_ix,1,BB$3)))-1</f>
        <v>1.4142749999999094E-3</v>
      </c>
      <c r="BC257" s="18" cm="1">
        <f t="array" ref="BC257">(1+W257)*(1+INDEX(fx_rets,$AG257,INDEX(fx_ix,1,BC$3)))-1</f>
        <v>1.670432759423468E-2</v>
      </c>
      <c r="BD257" s="18" cm="1">
        <f t="array" ref="BD257">(1+X257)*(1+INDEX(fx_rets,$AG257,INDEX(fx_ix,1,BD$3)))-1</f>
        <v>2.6383766264113095E-2</v>
      </c>
      <c r="BE257" s="18" cm="1">
        <f t="array" ref="BE257">(1+Y257)*(1+INDEX(fx_rets,$AG257,INDEX(fx_ix,1,BE$3)))-1</f>
        <v>7.4131410933488961E-3</v>
      </c>
      <c r="BF257" s="19">
        <v>252</v>
      </c>
      <c r="BG257" s="18">
        <f t="shared" si="111"/>
        <v>1.4142749999999094E-3</v>
      </c>
      <c r="BH257" s="18">
        <f t="shared" si="112"/>
        <v>1.7193267014473879E-2</v>
      </c>
      <c r="BI257" s="18">
        <f t="shared" si="113"/>
        <v>2.6596386273643358E-2</v>
      </c>
      <c r="BJ257" s="18">
        <f t="shared" si="114"/>
        <v>8.1901593023361308E-3</v>
      </c>
      <c r="BK257" s="18">
        <f t="shared" si="115"/>
        <v>1.5778417346079543E-3</v>
      </c>
      <c r="BL257" s="18">
        <f t="shared" si="116"/>
        <v>1.7280937479471792E-2</v>
      </c>
      <c r="BM257" s="18">
        <f t="shared" si="117"/>
        <v>2.7102950072777299E-2</v>
      </c>
      <c r="BN257" s="18">
        <f t="shared" si="118"/>
        <v>8.0864533091027369E-3</v>
      </c>
      <c r="BO257" s="18">
        <f t="shared" si="119"/>
        <v>2.1205151268308686E-3</v>
      </c>
      <c r="BP257" s="18">
        <f t="shared" si="120"/>
        <v>1.654521926367325E-2</v>
      </c>
      <c r="BQ257" s="18">
        <f t="shared" si="121"/>
        <v>2.6583122074953502E-2</v>
      </c>
      <c r="BR257" s="18">
        <f t="shared" si="122"/>
        <v>7.3787583832292114E-3</v>
      </c>
      <c r="BS257" s="18">
        <f t="shared" si="123"/>
        <v>2.7137801676757611E-4</v>
      </c>
      <c r="BT257" s="18">
        <f t="shared" si="124"/>
        <v>1.359795819553411E-2</v>
      </c>
      <c r="BU257" s="18">
        <f t="shared" si="125"/>
        <v>2.3661989958860374E-2</v>
      </c>
      <c r="BV257" s="18">
        <f t="shared" si="126"/>
        <v>6.0183937851179259E-3</v>
      </c>
      <c r="BW257" s="18">
        <f t="shared" si="127"/>
        <v>2.8589803182446305E-2</v>
      </c>
      <c r="BX257" s="18">
        <f t="shared" si="128"/>
        <v>2.8985245987576791E-2</v>
      </c>
      <c r="BY257" s="18">
        <f t="shared" si="129"/>
        <v>5.3353465190216776E-2</v>
      </c>
      <c r="BZ257" s="18">
        <f t="shared" si="130"/>
        <v>2.4051705995482786E-2</v>
      </c>
      <c r="CA257" s="18">
        <f t="shared" si="131"/>
        <v>1.4142749999999094E-3</v>
      </c>
      <c r="CB257" s="18">
        <f t="shared" si="132"/>
        <v>1.670432759423468E-2</v>
      </c>
      <c r="CC257" s="18">
        <f t="shared" si="133"/>
        <v>2.6383766264113095E-2</v>
      </c>
      <c r="CD257" s="18">
        <f t="shared" si="134"/>
        <v>7.4131410933488961E-3</v>
      </c>
      <c r="CE257" s="19">
        <v>252</v>
      </c>
      <c r="CF257" s="18">
        <f t="shared" si="140"/>
        <v>2.1205151268308686E-3</v>
      </c>
      <c r="CG257" s="18">
        <f t="shared" si="140"/>
        <v>2.1205151268308686E-3</v>
      </c>
      <c r="CH257" s="18">
        <f t="shared" si="140"/>
        <v>2.1205151268308686E-3</v>
      </c>
      <c r="CI257" s="18">
        <f t="shared" si="140"/>
        <v>0</v>
      </c>
      <c r="CJ257" s="18">
        <f t="shared" si="140"/>
        <v>0</v>
      </c>
      <c r="CK257" s="24">
        <f t="shared" si="140"/>
        <v>2.1205151268308686E-3</v>
      </c>
      <c r="CL257" s="24">
        <f t="shared" si="140"/>
        <v>0</v>
      </c>
    </row>
    <row r="258" spans="1:90" x14ac:dyDescent="0.2">
      <c r="A258" s="19">
        <v>253</v>
      </c>
      <c r="B258" s="16" cm="1">
        <f t="array" ref="B258">INDEX(asset_mu,1,B$3)+INDEX(asset_rets_norm,$A258,B$3)</f>
        <v>1.4687499999999844E-3</v>
      </c>
      <c r="C258" s="16" cm="1">
        <f t="array" ref="C258">INDEX(asset_mu,1,C$3)+INDEX(asset_rets_norm,$A258,C$3)</f>
        <v>-3.6500000000005885E-4</v>
      </c>
      <c r="D258" s="16" cm="1">
        <f t="array" ref="D258">INDEX(asset_mu,1,D$3)+INDEX(asset_rets_norm,$A258,D$3)</f>
        <v>5.865666666666461E-4</v>
      </c>
      <c r="E258" s="16" cm="1">
        <f t="array" ref="E258">INDEX(asset_mu,1,E$3)+INDEX(asset_rets_norm,$A258,E$3)</f>
        <v>-7.055833333334969E-5</v>
      </c>
      <c r="F258" s="16" cm="1">
        <f t="array" ref="F258">INDEX(asset_mu,1,F$3)+INDEX(asset_rets_norm,$A258,F$3)</f>
        <v>1.6307938223866891E-3</v>
      </c>
      <c r="G258" s="16" cm="1">
        <f t="array" ref="G258">INDEX(asset_mu,1,G$3)+INDEX(asset_rets_norm,$A258,G$3)</f>
        <v>-9.1269501725550371E-4</v>
      </c>
      <c r="H258" s="16" cm="1">
        <f t="array" ref="H258">INDEX(asset_mu,1,H$3)+INDEX(asset_rets_norm,$A258,H$3)</f>
        <v>2.9298394997303808E-4</v>
      </c>
      <c r="I258" s="16" cm="1">
        <f t="array" ref="I258">INDEX(asset_mu,1,I$3)+INDEX(asset_rets_norm,$A258,I$3)</f>
        <v>-6.7947311713306512E-5</v>
      </c>
      <c r="J258" s="16" cm="1">
        <f t="array" ref="J258">INDEX(asset_mu,1,J$3)+INDEX(asset_rets_norm,$A258,J$3)</f>
        <v>5.4097992135348164E-3</v>
      </c>
      <c r="K258" s="16" cm="1">
        <f t="array" ref="K258">INDEX(asset_mu,1,K$3)+INDEX(asset_rets_norm,$A258,K$3)</f>
        <v>4.096704367417684E-4</v>
      </c>
      <c r="L258" s="16" cm="1">
        <f t="array" ref="L258">INDEX(asset_mu,1,L$3)+INDEX(asset_rets_norm,$A258,L$3)</f>
        <v>1.5663020869676092E-3</v>
      </c>
      <c r="M258" s="16" cm="1">
        <f t="array" ref="M258">INDEX(asset_mu,1,M$3)+INDEX(asset_rets_norm,$A258,M$3)</f>
        <v>3.8178375561736248E-4</v>
      </c>
      <c r="N258" s="16" cm="1">
        <f t="array" ref="N258">INDEX(asset_mu,1,N$3)+INDEX(asset_rets_norm,$A258,N$3)</f>
        <v>1.3917630658913886E-2</v>
      </c>
      <c r="O258" s="16" cm="1">
        <f t="array" ref="O258">INDEX(asset_mu,1,O$3)+INDEX(asset_rets_norm,$A258,O$3)</f>
        <v>5.7975730351344781E-3</v>
      </c>
      <c r="P258" s="16" cm="1">
        <f t="array" ref="P258">INDEX(asset_mu,1,P$3)+INDEX(asset_rets_norm,$A258,P$3)</f>
        <v>6.9873581788054921E-3</v>
      </c>
      <c r="Q258" s="16" cm="1">
        <f t="array" ref="Q258">INDEX(asset_mu,1,Q$3)+INDEX(asset_rets_norm,$A258,Q$3)</f>
        <v>1.5558600190418181E-3</v>
      </c>
      <c r="R258" s="16" cm="1">
        <f t="array" ref="R258">INDEX(asset_mu,1,R$3)+INDEX(asset_rets_norm,$A258,R$3)</f>
        <v>-1.6280898111293461E-3</v>
      </c>
      <c r="S258" s="16" cm="1">
        <f t="array" ref="S258">INDEX(asset_mu,1,S$3)+INDEX(asset_rets_norm,$A258,S$3)</f>
        <v>-2.7833331108233373E-2</v>
      </c>
      <c r="T258" s="16" cm="1">
        <f t="array" ref="T258">INDEX(asset_mu,1,T$3)+INDEX(asset_rets_norm,$A258,T$3)</f>
        <v>-3.3998281723155846E-2</v>
      </c>
      <c r="U258" s="16" cm="1">
        <f t="array" ref="U258">INDEX(asset_mu,1,U$3)+INDEX(asset_rets_norm,$A258,U$3)</f>
        <v>-1.9083030458281865E-2</v>
      </c>
      <c r="V258" s="16" cm="1">
        <f t="array" ref="V258">INDEX(asset_mu,1,V$3)+INDEX(asset_rets_norm,$A258,V$3)</f>
        <v>1.4687499999999844E-3</v>
      </c>
      <c r="W258" s="16" cm="1">
        <f t="array" ref="W258">INDEX(asset_mu,1,W$3)+INDEX(asset_rets_norm,$A258,W$3)</f>
        <v>-2.7758333333334148E-4</v>
      </c>
      <c r="X258" s="16" cm="1">
        <f t="array" ref="X258">INDEX(asset_mu,1,X$3)+INDEX(asset_rets_norm,$A258,X$3)</f>
        <v>7.3033333333327472E-4</v>
      </c>
      <c r="Y258" s="16" cm="1">
        <f t="array" ref="Y258">INDEX(asset_mu,1,Y$3)+INDEX(asset_rets_norm,$A258,Y$3)</f>
        <v>-5.608333333322746E-5</v>
      </c>
      <c r="Z258" s="19">
        <v>253</v>
      </c>
      <c r="AA258" s="16" cm="1">
        <f t="array" ref="AA258">INDEX(fx_mu,1,AA$3)+INDEX(fx_rets_norm,$A258,AA$3)</f>
        <v>0</v>
      </c>
      <c r="AB258" s="16" cm="1">
        <f t="array" ref="AB258">INDEX(fx_mu,1,AB$3)+INDEX(fx_rets_norm,$A258,AB$3)</f>
        <v>-1.0687958903646565E-2</v>
      </c>
      <c r="AC258" s="16" cm="1">
        <f t="array" ref="AC258">INDEX(fx_mu,1,AC$3)+INDEX(fx_rets_norm,$A258,AC$3)</f>
        <v>-3.0255261890845741E-3</v>
      </c>
      <c r="AD258" s="16" cm="1">
        <f t="array" ref="AD258">INDEX(fx_mu,1,AD$3)+INDEX(fx_rets_norm,$A258,AD$3)</f>
        <v>2.6479012618415808E-3</v>
      </c>
      <c r="AE258" s="19">
        <v>253</v>
      </c>
      <c r="AF258" s="16">
        <f t="shared" si="110"/>
        <v>0</v>
      </c>
      <c r="AG258" s="19">
        <v>253</v>
      </c>
      <c r="AH258" s="18" cm="1">
        <f t="array" ref="AH258">(1+B258)*(1+INDEX(fx_rets,$AG258,INDEX(fx_ix,1,AH$3)))-1</f>
        <v>1.4687499999999076E-3</v>
      </c>
      <c r="AI258" s="18" cm="1">
        <f t="array" ref="AI258">(1+C258)*(1+INDEX(fx_rets,$AG258,INDEX(fx_ix,1,AI$3)))-1</f>
        <v>-1.1049057798646844E-2</v>
      </c>
      <c r="AJ258" s="18" cm="1">
        <f t="array" ref="AJ258">(1+D258)*(1+INDEX(fx_rets,$AG258,INDEX(fx_ix,1,AJ$3)))-1</f>
        <v>-2.4407341952294992E-3</v>
      </c>
      <c r="AK258" s="18" cm="1">
        <f t="array" ref="AK258">(1+E258)*(1+INDEX(fx_rets,$AG258,INDEX(fx_ix,1,AK$3)))-1</f>
        <v>2.5771560970084817E-3</v>
      </c>
      <c r="AL258" s="18" cm="1">
        <f t="array" ref="AL258">(1+F258)*(1+INDEX(fx_rets,$AG258,INDEX(fx_ix,1,AL$3)))-1</f>
        <v>1.6307938223867335E-3</v>
      </c>
      <c r="AM258" s="18" cm="1">
        <f t="array" ref="AM258">(1+G258)*(1+INDEX(fx_rets,$AG258,INDEX(fx_ix,1,AM$3)))-1</f>
        <v>-1.1590899074066185E-2</v>
      </c>
      <c r="AN258" s="18" cm="1">
        <f t="array" ref="AN258">(1+H258)*(1+INDEX(fx_rets,$AG258,INDEX(fx_ix,1,AN$3)))-1</f>
        <v>-2.7334286697251464E-3</v>
      </c>
      <c r="AO258" s="18" cm="1">
        <f t="array" ref="AO258">(1+I258)*(1+INDEX(fx_rets,$AG258,INDEX(fx_ix,1,AO$3)))-1</f>
        <v>2.5797740323558749E-3</v>
      </c>
      <c r="AP258" s="18" cm="1">
        <f t="array" ref="AP258">(1+J258)*(1+INDEX(fx_rets,$AG258,INDEX(fx_ix,1,AP$3)))-1</f>
        <v>5.4097992135349049E-3</v>
      </c>
      <c r="AQ258" s="18" cm="1">
        <f t="array" ref="AQ258">(1+K258)*(1+INDEX(fx_rets,$AG258,INDEX(fx_ix,1,AQ$3)))-1</f>
        <v>-1.0282667007696755E-2</v>
      </c>
      <c r="AR258" s="18" cm="1">
        <f t="array" ref="AR258">(1+L258)*(1+INDEX(fx_rets,$AG258,INDEX(fx_ix,1,AR$3)))-1</f>
        <v>-1.4639629901010975E-3</v>
      </c>
      <c r="AS258" s="18" cm="1">
        <f t="array" ref="AS258">(1+M258)*(1+INDEX(fx_rets,$AG258,INDEX(fx_ix,1,AS$3)))-1</f>
        <v>3.0306959431471991E-3</v>
      </c>
      <c r="AT258" s="18" cm="1">
        <f t="array" ref="AT258">(1+N258)*(1+INDEX(fx_rets,$AG258,INDEX(fx_ix,1,AT$3)))-1</f>
        <v>1.3917630658913938E-2</v>
      </c>
      <c r="AU258" s="18" cm="1">
        <f t="array" ref="AU258">(1+O258)*(1+INDEX(fx_rets,$AG258,INDEX(fx_ix,1,AU$3)))-1</f>
        <v>-4.9523500908524865E-3</v>
      </c>
      <c r="AV258" s="18" cm="1">
        <f t="array" ref="AV258">(1+P258)*(1+INDEX(fx_rets,$AG258,INDEX(fx_ix,1,AV$3)))-1</f>
        <v>3.9406915545585619E-3</v>
      </c>
      <c r="AW258" s="18" cm="1">
        <f t="array" ref="AW258">(1+Q258)*(1+INDEX(fx_rets,$AG258,INDEX(fx_ix,1,AW$3)))-1</f>
        <v>4.207881044591133E-3</v>
      </c>
      <c r="AX258" s="18" cm="1">
        <f t="array" ref="AX258">(1+R258)*(1+INDEX(fx_rets,$AG258,INDEX(fx_ix,1,AX$3)))-1</f>
        <v>-1.6280898111293851E-3</v>
      </c>
      <c r="AY258" s="18" cm="1">
        <f t="array" ref="AY258">(1+S258)*(1+INDEX(fx_rets,$AG258,INDEX(fx_ix,1,AY$3)))-1</f>
        <v>-3.8223808512843571E-2</v>
      </c>
      <c r="AZ258" s="18" cm="1">
        <f t="array" ref="AZ258">(1+T258)*(1+INDEX(fx_rets,$AG258,INDEX(fx_ix,1,AZ$3)))-1</f>
        <v>-3.6920945220503154E-2</v>
      </c>
      <c r="BA258" s="18" cm="1">
        <f t="array" ref="BA258">(1+U258)*(1+INDEX(fx_rets,$AG258,INDEX(fx_ix,1,BA$3)))-1</f>
        <v>-1.6485659176870393E-2</v>
      </c>
      <c r="BB258" s="18" cm="1">
        <f t="array" ref="BB258">(1+V258)*(1+INDEX(fx_rets,$AG258,INDEX(fx_ix,1,BB$3)))-1</f>
        <v>1.4687499999999076E-3</v>
      </c>
      <c r="BC258" s="18" cm="1">
        <f t="array" ref="BC258">(1+W258)*(1+INDEX(fx_rets,$AG258,INDEX(fx_ix,1,BC$3)))-1</f>
        <v>-1.0962575437720945E-2</v>
      </c>
      <c r="BD258" s="18" cm="1">
        <f t="array" ref="BD258">(1+X258)*(1+INDEX(fx_rets,$AG258,INDEX(fx_ix,1,BD$3)))-1</f>
        <v>-2.297402498378065E-3</v>
      </c>
      <c r="BE258" s="18" cm="1">
        <f t="array" ref="BE258">(1+Y258)*(1+INDEX(fx_rets,$AG258,INDEX(fx_ix,1,BE$3)))-1</f>
        <v>2.5916694253793615E-3</v>
      </c>
      <c r="BF258" s="19">
        <v>253</v>
      </c>
      <c r="BG258" s="18">
        <f t="shared" si="111"/>
        <v>1.4687499999999076E-3</v>
      </c>
      <c r="BH258" s="18">
        <f t="shared" si="112"/>
        <v>-1.1049057798646844E-2</v>
      </c>
      <c r="BI258" s="18">
        <f t="shared" si="113"/>
        <v>-2.4407341952294992E-3</v>
      </c>
      <c r="BJ258" s="18">
        <f t="shared" si="114"/>
        <v>2.5771560970084817E-3</v>
      </c>
      <c r="BK258" s="18">
        <f t="shared" si="115"/>
        <v>1.6307938223867335E-3</v>
      </c>
      <c r="BL258" s="18">
        <f t="shared" si="116"/>
        <v>-1.1590899074066185E-2</v>
      </c>
      <c r="BM258" s="18">
        <f t="shared" si="117"/>
        <v>-2.7334286697251464E-3</v>
      </c>
      <c r="BN258" s="18">
        <f t="shared" si="118"/>
        <v>2.5797740323558749E-3</v>
      </c>
      <c r="BO258" s="18">
        <f t="shared" si="119"/>
        <v>5.4097992135349049E-3</v>
      </c>
      <c r="BP258" s="18">
        <f t="shared" si="120"/>
        <v>-1.0282667007696755E-2</v>
      </c>
      <c r="BQ258" s="18">
        <f t="shared" si="121"/>
        <v>-1.4639629901010975E-3</v>
      </c>
      <c r="BR258" s="18">
        <f t="shared" si="122"/>
        <v>3.0306959431471991E-3</v>
      </c>
      <c r="BS258" s="18">
        <f t="shared" si="123"/>
        <v>1.3917630658913938E-2</v>
      </c>
      <c r="BT258" s="18">
        <f t="shared" si="124"/>
        <v>-4.9523500908524865E-3</v>
      </c>
      <c r="BU258" s="18">
        <f t="shared" si="125"/>
        <v>3.9406915545585619E-3</v>
      </c>
      <c r="BV258" s="18">
        <f t="shared" si="126"/>
        <v>4.207881044591133E-3</v>
      </c>
      <c r="BW258" s="18">
        <f t="shared" si="127"/>
        <v>-1.6280898111293851E-3</v>
      </c>
      <c r="BX258" s="18">
        <f t="shared" si="128"/>
        <v>-3.8223808512843571E-2</v>
      </c>
      <c r="BY258" s="18">
        <f t="shared" si="129"/>
        <v>-3.6920945220503154E-2</v>
      </c>
      <c r="BZ258" s="18">
        <f t="shared" si="130"/>
        <v>-1.6485659176870393E-2</v>
      </c>
      <c r="CA258" s="18">
        <f t="shared" si="131"/>
        <v>1.4687499999999076E-3</v>
      </c>
      <c r="CB258" s="18">
        <f t="shared" si="132"/>
        <v>-1.0962575437720945E-2</v>
      </c>
      <c r="CC258" s="18">
        <f t="shared" si="133"/>
        <v>-2.297402498378065E-3</v>
      </c>
      <c r="CD258" s="18">
        <f t="shared" si="134"/>
        <v>2.5916694253793615E-3</v>
      </c>
      <c r="CE258" s="19">
        <v>253</v>
      </c>
      <c r="CF258" s="18">
        <f t="shared" si="140"/>
        <v>5.4097992135349049E-3</v>
      </c>
      <c r="CG258" s="18">
        <f t="shared" si="140"/>
        <v>5.4097992135349049E-3</v>
      </c>
      <c r="CH258" s="18">
        <f t="shared" si="140"/>
        <v>5.4097992135349049E-3</v>
      </c>
      <c r="CI258" s="18">
        <f t="shared" si="140"/>
        <v>0</v>
      </c>
      <c r="CJ258" s="18">
        <f t="shared" si="140"/>
        <v>0</v>
      </c>
      <c r="CK258" s="24">
        <f t="shared" si="140"/>
        <v>5.4097992135349049E-3</v>
      </c>
      <c r="CL258" s="24">
        <f t="shared" si="140"/>
        <v>0</v>
      </c>
    </row>
    <row r="259" spans="1:90" x14ac:dyDescent="0.2">
      <c r="A259" s="19">
        <v>254</v>
      </c>
      <c r="B259" s="16" cm="1">
        <f t="array" ref="B259">INDEX(asset_mu,1,B$3)+INDEX(asset_rets_norm,$A259,B$3)</f>
        <v>1.3848999999999845E-3</v>
      </c>
      <c r="C259" s="16" cm="1">
        <f t="array" ref="C259">INDEX(asset_mu,1,C$3)+INDEX(asset_rets_norm,$A259,C$3)</f>
        <v>-3.7833333333339237E-4</v>
      </c>
      <c r="D259" s="16" cm="1">
        <f t="array" ref="D259">INDEX(asset_mu,1,D$3)+INDEX(asset_rets_norm,$A259,D$3)</f>
        <v>5.8999999999997943E-4</v>
      </c>
      <c r="E259" s="16" cm="1">
        <f t="array" ref="E259">INDEX(asset_mu,1,E$3)+INDEX(asset_rets_norm,$A259,E$3)</f>
        <v>-6.98583333333497E-5</v>
      </c>
      <c r="F259" s="16" cm="1">
        <f t="array" ref="F259">INDEX(asset_mu,1,F$3)+INDEX(asset_rets_norm,$A259,F$3)</f>
        <v>2.6889655554120486E-3</v>
      </c>
      <c r="G259" s="16" cm="1">
        <f t="array" ref="G259">INDEX(asset_mu,1,G$3)+INDEX(asset_rets_norm,$A259,G$3)</f>
        <v>-1.2846498615432965E-4</v>
      </c>
      <c r="H259" s="16" cm="1">
        <f t="array" ref="H259">INDEX(asset_mu,1,H$3)+INDEX(asset_rets_norm,$A259,H$3)</f>
        <v>1.0251434743209465E-3</v>
      </c>
      <c r="I259" s="16" cm="1">
        <f t="array" ref="I259">INDEX(asset_mu,1,I$3)+INDEX(asset_rets_norm,$A259,I$3)</f>
        <v>1.2619643931879884E-4</v>
      </c>
      <c r="J259" s="16" cm="1">
        <f t="array" ref="J259">INDEX(asset_mu,1,J$3)+INDEX(asset_rets_norm,$A259,J$3)</f>
        <v>8.7077755112951131E-3</v>
      </c>
      <c r="K259" s="16" cm="1">
        <f t="array" ref="K259">INDEX(asset_mu,1,K$3)+INDEX(asset_rets_norm,$A259,K$3)</f>
        <v>1.3115153259142113E-3</v>
      </c>
      <c r="L259" s="16" cm="1">
        <f t="array" ref="L259">INDEX(asset_mu,1,L$3)+INDEX(asset_rets_norm,$A259,L$3)</f>
        <v>2.7067250109691255E-3</v>
      </c>
      <c r="M259" s="16" cm="1">
        <f t="array" ref="M259">INDEX(asset_mu,1,M$3)+INDEX(asset_rets_norm,$A259,M$3)</f>
        <v>1.5317094806114233E-3</v>
      </c>
      <c r="N259" s="16" cm="1">
        <f t="array" ref="N259">INDEX(asset_mu,1,N$3)+INDEX(asset_rets_norm,$A259,N$3)</f>
        <v>1.6363564918163435E-2</v>
      </c>
      <c r="O259" s="16" cm="1">
        <f t="array" ref="O259">INDEX(asset_mu,1,O$3)+INDEX(asset_rets_norm,$A259,O$3)</f>
        <v>3.4087815578604788E-3</v>
      </c>
      <c r="P259" s="16" cm="1">
        <f t="array" ref="P259">INDEX(asset_mu,1,P$3)+INDEX(asset_rets_norm,$A259,P$3)</f>
        <v>4.1637806991817964E-3</v>
      </c>
      <c r="Q259" s="16" cm="1">
        <f t="array" ref="Q259">INDEX(asset_mu,1,Q$3)+INDEX(asset_rets_norm,$A259,Q$3)</f>
        <v>3.547414792487965E-3</v>
      </c>
      <c r="R259" s="16" cm="1">
        <f t="array" ref="R259">INDEX(asset_mu,1,R$3)+INDEX(asset_rets_norm,$A259,R$3)</f>
        <v>-8.4110469009648206E-2</v>
      </c>
      <c r="S259" s="16" cm="1">
        <f t="array" ref="S259">INDEX(asset_mu,1,S$3)+INDEX(asset_rets_norm,$A259,S$3)</f>
        <v>-8.5533561664528954E-2</v>
      </c>
      <c r="T259" s="16" cm="1">
        <f t="array" ref="T259">INDEX(asset_mu,1,T$3)+INDEX(asset_rets_norm,$A259,T$3)</f>
        <v>-9.6815678265607844E-2</v>
      </c>
      <c r="U259" s="16" cm="1">
        <f t="array" ref="U259">INDEX(asset_mu,1,U$3)+INDEX(asset_rets_norm,$A259,U$3)</f>
        <v>-8.8868950811844649E-2</v>
      </c>
      <c r="V259" s="16" cm="1">
        <f t="array" ref="V259">INDEX(asset_mu,1,V$3)+INDEX(asset_rets_norm,$A259,V$3)</f>
        <v>1.3848999999999845E-3</v>
      </c>
      <c r="W259" s="16" cm="1">
        <f t="array" ref="W259">INDEX(asset_mu,1,W$3)+INDEX(asset_rets_norm,$A259,W$3)</f>
        <v>-3.7608333333334133E-4</v>
      </c>
      <c r="X259" s="16" cm="1">
        <f t="array" ref="X259">INDEX(asset_mu,1,X$3)+INDEX(asset_rets_norm,$A259,X$3)</f>
        <v>6.7199999999994131E-4</v>
      </c>
      <c r="Y259" s="16" cm="1">
        <f t="array" ref="Y259">INDEX(asset_mu,1,Y$3)+INDEX(asset_rets_norm,$A259,Y$3)</f>
        <v>-1.256666666665608E-4</v>
      </c>
      <c r="Z259" s="19">
        <v>254</v>
      </c>
      <c r="AA259" s="16" cm="1">
        <f t="array" ref="AA259">INDEX(fx_mu,1,AA$3)+INDEX(fx_rets_norm,$A259,AA$3)</f>
        <v>0</v>
      </c>
      <c r="AB259" s="16" cm="1">
        <f t="array" ref="AB259">INDEX(fx_mu,1,AB$3)+INDEX(fx_rets_norm,$A259,AB$3)</f>
        <v>-5.9933904178888983E-3</v>
      </c>
      <c r="AC259" s="16" cm="1">
        <f t="array" ref="AC259">INDEX(fx_mu,1,AC$3)+INDEX(fx_rets_norm,$A259,AC$3)</f>
        <v>-2.855083742926922E-2</v>
      </c>
      <c r="AD259" s="16" cm="1">
        <f t="array" ref="AD259">INDEX(fx_mu,1,AD$3)+INDEX(fx_rets_norm,$A259,AD$3)</f>
        <v>4.511872252479867E-3</v>
      </c>
      <c r="AE259" s="19">
        <v>254</v>
      </c>
      <c r="AF259" s="16">
        <f t="shared" si="110"/>
        <v>0</v>
      </c>
      <c r="AG259" s="19">
        <v>254</v>
      </c>
      <c r="AH259" s="18" cm="1">
        <f t="array" ref="AH259">(1+B259)*(1+INDEX(fx_rets,$AG259,INDEX(fx_ix,1,AH$3)))-1</f>
        <v>1.3848999999999112E-3</v>
      </c>
      <c r="AI259" s="18" cm="1">
        <f t="array" ref="AI259">(1+C259)*(1+INDEX(fx_rets,$AG259,INDEX(fx_ix,1,AI$3)))-1</f>
        <v>-6.3694562518474829E-3</v>
      </c>
      <c r="AJ259" s="18" cm="1">
        <f t="array" ref="AJ259">(1+D259)*(1+INDEX(fx_rets,$AG259,INDEX(fx_ix,1,AJ$3)))-1</f>
        <v>-2.7977682423352634E-2</v>
      </c>
      <c r="AK259" s="18" cm="1">
        <f t="array" ref="AK259">(1+E259)*(1+INDEX(fx_rets,$AG259,INDEX(fx_ix,1,AK$3)))-1</f>
        <v>4.4416987272708486E-3</v>
      </c>
      <c r="AL259" s="18" cm="1">
        <f t="array" ref="AL259">(1+F259)*(1+INDEX(fx_rets,$AG259,INDEX(fx_ix,1,AL$3)))-1</f>
        <v>2.6889655554120928E-3</v>
      </c>
      <c r="AM259" s="18" cm="1">
        <f t="array" ref="AM259">(1+G259)*(1+INDEX(fx_rets,$AG259,INDEX(fx_ix,1,AM$3)))-1</f>
        <v>-6.1210854632262057E-3</v>
      </c>
      <c r="AN259" s="18" cm="1">
        <f t="array" ref="AN259">(1+H259)*(1+INDEX(fx_rets,$AG259,INDEX(fx_ix,1,AN$3)))-1</f>
        <v>-2.7554962659625315E-2</v>
      </c>
      <c r="AO259" s="18" cm="1">
        <f t="array" ref="AO259">(1+I259)*(1+INDEX(fx_rets,$AG259,INDEX(fx_ix,1,AO$3)))-1</f>
        <v>4.6386380740117694E-3</v>
      </c>
      <c r="AP259" s="18" cm="1">
        <f t="array" ref="AP259">(1+J259)*(1+INDEX(fx_rets,$AG259,INDEX(fx_ix,1,AP$3)))-1</f>
        <v>8.7077755112952016E-3</v>
      </c>
      <c r="AQ259" s="18" cm="1">
        <f t="array" ref="AQ259">(1+K259)*(1+INDEX(fx_rets,$AG259,INDEX(fx_ix,1,AQ$3)))-1</f>
        <v>-4.6897355153620035E-3</v>
      </c>
      <c r="AR259" s="18" cm="1">
        <f t="array" ref="AR259">(1+L259)*(1+INDEX(fx_rets,$AG259,INDEX(fx_ix,1,AR$3)))-1</f>
        <v>-2.5921391684054051E-2</v>
      </c>
      <c r="AS259" s="18" cm="1">
        <f t="array" ref="AS259">(1+M259)*(1+INDEX(fx_rets,$AG259,INDEX(fx_ix,1,AS$3)))-1</f>
        <v>6.050492610595759E-3</v>
      </c>
      <c r="AT259" s="18" cm="1">
        <f t="array" ref="AT259">(1+N259)*(1+INDEX(fx_rets,$AG259,INDEX(fx_ix,1,AT$3)))-1</f>
        <v>1.6363564918163487E-2</v>
      </c>
      <c r="AU259" s="18" cm="1">
        <f t="array" ref="AU259">(1+O259)*(1+INDEX(fx_rets,$AG259,INDEX(fx_ix,1,AU$3)))-1</f>
        <v>-2.605039018753974E-3</v>
      </c>
      <c r="AV259" s="18" cm="1">
        <f t="array" ref="AV259">(1+P259)*(1+INDEX(fx_rets,$AG259,INDEX(fx_ix,1,AV$3)))-1</f>
        <v>-2.4505936155920782E-2</v>
      </c>
      <c r="AW259" s="18" cm="1">
        <f t="array" ref="AW259">(1+Q259)*(1+INDEX(fx_rets,$AG259,INDEX(fx_ix,1,AW$3)))-1</f>
        <v>8.0752925273381848E-3</v>
      </c>
      <c r="AX259" s="18" cm="1">
        <f t="array" ref="AX259">(1+R259)*(1+INDEX(fx_rets,$AG259,INDEX(fx_ix,1,AX$3)))-1</f>
        <v>-8.4110469009648248E-2</v>
      </c>
      <c r="AY259" s="18" cm="1">
        <f t="array" ref="AY259">(1+S259)*(1+INDEX(fx_rets,$AG259,INDEX(fx_ix,1,AY$3)))-1</f>
        <v>-9.1014316053529831E-2</v>
      </c>
      <c r="AZ259" s="18" cm="1">
        <f t="array" ref="AZ259">(1+T259)*(1+INDEX(fx_rets,$AG259,INDEX(fx_ix,1,AZ$3)))-1</f>
        <v>-0.12260234700411132</v>
      </c>
      <c r="BA259" s="18" cm="1">
        <f t="array" ref="BA259">(1+U259)*(1+INDEX(fx_rets,$AG259,INDEX(fx_ix,1,BA$3)))-1</f>
        <v>-8.4758043912639636E-2</v>
      </c>
      <c r="BB259" s="18" cm="1">
        <f t="array" ref="BB259">(1+V259)*(1+INDEX(fx_rets,$AG259,INDEX(fx_ix,1,BB$3)))-1</f>
        <v>1.3848999999999112E-3</v>
      </c>
      <c r="BC259" s="18" cm="1">
        <f t="array" ref="BC259">(1+W259)*(1+INDEX(fx_rets,$AG259,INDEX(fx_ix,1,BC$3)))-1</f>
        <v>-6.3672197369759598E-3</v>
      </c>
      <c r="BD259" s="18" cm="1">
        <f t="array" ref="BD259">(1+X259)*(1+INDEX(fx_rets,$AG259,INDEX(fx_ix,1,BD$3)))-1</f>
        <v>-2.7898023592021648E-2</v>
      </c>
      <c r="BE259" s="18" cm="1">
        <f t="array" ref="BE259">(1+Y259)*(1+INDEX(fx_rets,$AG259,INDEX(fx_ix,1,BE$3)))-1</f>
        <v>4.3856385938669806E-3</v>
      </c>
      <c r="BF259" s="19">
        <v>254</v>
      </c>
      <c r="BG259" s="18">
        <f t="shared" si="111"/>
        <v>1.3848999999999112E-3</v>
      </c>
      <c r="BH259" s="18">
        <f t="shared" si="112"/>
        <v>-6.3694562518474829E-3</v>
      </c>
      <c r="BI259" s="18">
        <f t="shared" si="113"/>
        <v>-2.7977682423352634E-2</v>
      </c>
      <c r="BJ259" s="18">
        <f t="shared" si="114"/>
        <v>4.4416987272708486E-3</v>
      </c>
      <c r="BK259" s="18">
        <f t="shared" si="115"/>
        <v>2.6889655554120928E-3</v>
      </c>
      <c r="BL259" s="18">
        <f t="shared" si="116"/>
        <v>-6.1210854632262057E-3</v>
      </c>
      <c r="BM259" s="18">
        <f t="shared" si="117"/>
        <v>-2.7554962659625315E-2</v>
      </c>
      <c r="BN259" s="18">
        <f t="shared" si="118"/>
        <v>4.6386380740117694E-3</v>
      </c>
      <c r="BO259" s="18">
        <f t="shared" si="119"/>
        <v>8.7077755112952016E-3</v>
      </c>
      <c r="BP259" s="18">
        <f t="shared" si="120"/>
        <v>-4.6897355153620035E-3</v>
      </c>
      <c r="BQ259" s="18">
        <f t="shared" si="121"/>
        <v>-2.5921391684054051E-2</v>
      </c>
      <c r="BR259" s="18">
        <f t="shared" si="122"/>
        <v>6.050492610595759E-3</v>
      </c>
      <c r="BS259" s="18">
        <f t="shared" si="123"/>
        <v>1.6363564918163487E-2</v>
      </c>
      <c r="BT259" s="18">
        <f t="shared" si="124"/>
        <v>-2.605039018753974E-3</v>
      </c>
      <c r="BU259" s="18">
        <f t="shared" si="125"/>
        <v>-2.4505936155920782E-2</v>
      </c>
      <c r="BV259" s="18">
        <f t="shared" si="126"/>
        <v>8.0752925273381848E-3</v>
      </c>
      <c r="BW259" s="18">
        <f t="shared" si="127"/>
        <v>-8.4110469009648248E-2</v>
      </c>
      <c r="BX259" s="18">
        <f t="shared" si="128"/>
        <v>-9.1014316053529831E-2</v>
      </c>
      <c r="BY259" s="18">
        <f t="shared" si="129"/>
        <v>-0.12260234700411132</v>
      </c>
      <c r="BZ259" s="18">
        <f t="shared" si="130"/>
        <v>-8.4758043912639636E-2</v>
      </c>
      <c r="CA259" s="18">
        <f t="shared" si="131"/>
        <v>1.3848999999999112E-3</v>
      </c>
      <c r="CB259" s="18">
        <f t="shared" si="132"/>
        <v>-6.3672197369759598E-3</v>
      </c>
      <c r="CC259" s="18">
        <f t="shared" si="133"/>
        <v>-2.7898023592021648E-2</v>
      </c>
      <c r="CD259" s="18">
        <f t="shared" si="134"/>
        <v>4.3856385938669806E-3</v>
      </c>
      <c r="CE259" s="19">
        <v>254</v>
      </c>
      <c r="CF259" s="18">
        <f t="shared" si="140"/>
        <v>8.7077755112952016E-3</v>
      </c>
      <c r="CG259" s="18">
        <f t="shared" si="140"/>
        <v>8.7077755112952016E-3</v>
      </c>
      <c r="CH259" s="18">
        <f t="shared" si="140"/>
        <v>8.7077755112952016E-3</v>
      </c>
      <c r="CI259" s="18">
        <f t="shared" si="140"/>
        <v>0</v>
      </c>
      <c r="CJ259" s="18">
        <f t="shared" si="140"/>
        <v>0</v>
      </c>
      <c r="CK259" s="24">
        <f t="shared" si="140"/>
        <v>8.7077755112952016E-3</v>
      </c>
      <c r="CL259" s="24">
        <f t="shared" si="140"/>
        <v>0</v>
      </c>
    </row>
    <row r="260" spans="1:90" x14ac:dyDescent="0.2">
      <c r="A260" s="19">
        <v>255</v>
      </c>
      <c r="B260" s="16" cm="1">
        <f t="array" ref="B260">INDEX(asset_mu,1,B$3)+INDEX(asset_rets_norm,$A260,B$3)</f>
        <v>1.2627083333333177E-3</v>
      </c>
      <c r="C260" s="16" cm="1">
        <f t="array" ref="C260">INDEX(asset_mu,1,C$3)+INDEX(asset_rets_norm,$A260,C$3)</f>
        <v>-4.066666666667257E-4</v>
      </c>
      <c r="D260" s="16" cm="1">
        <f t="array" ref="D260">INDEX(asset_mu,1,D$3)+INDEX(asset_rets_norm,$A260,D$3)</f>
        <v>5.6395833333331303E-4</v>
      </c>
      <c r="E260" s="16" cm="1">
        <f t="array" ref="E260">INDEX(asset_mu,1,E$3)+INDEX(asset_rets_norm,$A260,E$3)</f>
        <v>-9.9166666666683018E-5</v>
      </c>
      <c r="F260" s="16" cm="1">
        <f t="array" ref="F260">INDEX(asset_mu,1,F$3)+INDEX(asset_rets_norm,$A260,F$3)</f>
        <v>6.0212976379400819E-3</v>
      </c>
      <c r="G260" s="16" cm="1">
        <f t="array" ref="G260">INDEX(asset_mu,1,G$3)+INDEX(asset_rets_norm,$A260,G$3)</f>
        <v>-6.638210395581534E-4</v>
      </c>
      <c r="H260" s="16" cm="1">
        <f t="array" ref="H260">INDEX(asset_mu,1,H$3)+INDEX(asset_rets_norm,$A260,H$3)</f>
        <v>2.5145156128561184E-3</v>
      </c>
      <c r="I260" s="16" cm="1">
        <f t="array" ref="I260">INDEX(asset_mu,1,I$3)+INDEX(asset_rets_norm,$A260,I$3)</f>
        <v>-4.0766012792778339E-4</v>
      </c>
      <c r="J260" s="16" cm="1">
        <f t="array" ref="J260">INDEX(asset_mu,1,J$3)+INDEX(asset_rets_norm,$A260,J$3)</f>
        <v>1.3718685826674815E-2</v>
      </c>
      <c r="K260" s="16" cm="1">
        <f t="array" ref="K260">INDEX(asset_mu,1,K$3)+INDEX(asset_rets_norm,$A260,K$3)</f>
        <v>-2.3681359978776767E-3</v>
      </c>
      <c r="L260" s="16" cm="1">
        <f t="array" ref="L260">INDEX(asset_mu,1,L$3)+INDEX(asset_rets_norm,$A260,L$3)</f>
        <v>3.8835554267770867E-3</v>
      </c>
      <c r="M260" s="16" cm="1">
        <f t="array" ref="M260">INDEX(asset_mu,1,M$3)+INDEX(asset_rets_norm,$A260,M$3)</f>
        <v>-2.2399818741695248E-3</v>
      </c>
      <c r="N260" s="16" cm="1">
        <f t="array" ref="N260">INDEX(asset_mu,1,N$3)+INDEX(asset_rets_norm,$A260,N$3)</f>
        <v>2.2417722824045808E-2</v>
      </c>
      <c r="O260" s="16" cm="1">
        <f t="array" ref="O260">INDEX(asset_mu,1,O$3)+INDEX(asset_rets_norm,$A260,O$3)</f>
        <v>-4.6986753274327617E-3</v>
      </c>
      <c r="P260" s="16" cm="1">
        <f t="array" ref="P260">INDEX(asset_mu,1,P$3)+INDEX(asset_rets_norm,$A260,P$3)</f>
        <v>5.6964873365938033E-3</v>
      </c>
      <c r="Q260" s="16" cm="1">
        <f t="array" ref="Q260">INDEX(asset_mu,1,Q$3)+INDEX(asset_rets_norm,$A260,Q$3)</f>
        <v>-5.7489853599179946E-3</v>
      </c>
      <c r="R260" s="16" cm="1">
        <f t="array" ref="R260">INDEX(asset_mu,1,R$3)+INDEX(asset_rets_norm,$A260,R$3)</f>
        <v>-0.12511932083595664</v>
      </c>
      <c r="S260" s="16" cm="1">
        <f t="array" ref="S260">INDEX(asset_mu,1,S$3)+INDEX(asset_rets_norm,$A260,S$3)</f>
        <v>-0.16296489852800267</v>
      </c>
      <c r="T260" s="16" cm="1">
        <f t="array" ref="T260">INDEX(asset_mu,1,T$3)+INDEX(asset_rets_norm,$A260,T$3)</f>
        <v>-0.13807990444654833</v>
      </c>
      <c r="U260" s="16" cm="1">
        <f t="array" ref="U260">INDEX(asset_mu,1,U$3)+INDEX(asset_rets_norm,$A260,U$3)</f>
        <v>-0.10528090674153479</v>
      </c>
      <c r="V260" s="16" cm="1">
        <f t="array" ref="V260">INDEX(asset_mu,1,V$3)+INDEX(asset_rets_norm,$A260,V$3)</f>
        <v>1.2627083333333177E-3</v>
      </c>
      <c r="W260" s="16" cm="1">
        <f t="array" ref="W260">INDEX(asset_mu,1,W$3)+INDEX(asset_rets_norm,$A260,W$3)</f>
        <v>-6.3800000000000792E-4</v>
      </c>
      <c r="X260" s="16" cm="1">
        <f t="array" ref="X260">INDEX(asset_mu,1,X$3)+INDEX(asset_rets_norm,$A260,X$3)</f>
        <v>3.8391666666660819E-4</v>
      </c>
      <c r="Y260" s="16" cm="1">
        <f t="array" ref="Y260">INDEX(asset_mu,1,Y$3)+INDEX(asset_rets_norm,$A260,Y$3)</f>
        <v>-4.2733333333322751E-4</v>
      </c>
      <c r="Z260" s="19">
        <v>255</v>
      </c>
      <c r="AA260" s="16" cm="1">
        <f t="array" ref="AA260">INDEX(fx_mu,1,AA$3)+INDEX(fx_rets_norm,$A260,AA$3)</f>
        <v>0</v>
      </c>
      <c r="AB260" s="16" cm="1">
        <f t="array" ref="AB260">INDEX(fx_mu,1,AB$3)+INDEX(fx_rets_norm,$A260,AB$3)</f>
        <v>5.1259239875759571E-4</v>
      </c>
      <c r="AC260" s="16" cm="1">
        <f t="array" ref="AC260">INDEX(fx_mu,1,AC$3)+INDEX(fx_rets_norm,$A260,AC$3)</f>
        <v>-3.0849052576742746E-2</v>
      </c>
      <c r="AD260" s="16" cm="1">
        <f t="array" ref="AD260">INDEX(fx_mu,1,AD$3)+INDEX(fx_rets_norm,$A260,AD$3)</f>
        <v>3.5028733742562788E-3</v>
      </c>
      <c r="AE260" s="19">
        <v>255</v>
      </c>
      <c r="AF260" s="16">
        <f t="shared" si="110"/>
        <v>0</v>
      </c>
      <c r="AG260" s="19">
        <v>255</v>
      </c>
      <c r="AH260" s="18" cm="1">
        <f t="array" ref="AH260">(1+B260)*(1+INDEX(fx_rets,$AG260,INDEX(fx_ix,1,AH$3)))-1</f>
        <v>1.2627083333334177E-3</v>
      </c>
      <c r="AI260" s="18" cm="1">
        <f t="array" ref="AI260">(1+C260)*(1+INDEX(fx_rets,$AG260,INDEX(fx_ix,1,AI$3)))-1</f>
        <v>1.0571727784869367E-4</v>
      </c>
      <c r="AJ260" s="18" cm="1">
        <f t="array" ref="AJ260">(1+D260)*(1+INDEX(fx_rets,$AG260,INDEX(fx_ix,1,AJ$3)))-1</f>
        <v>-3.0302491823685607E-2</v>
      </c>
      <c r="AK260" s="18" cm="1">
        <f t="array" ref="AK260">(1+E260)*(1+INDEX(fx_rets,$AG260,INDEX(fx_ix,1,AK$3)))-1</f>
        <v>3.4033593393134609E-3</v>
      </c>
      <c r="AL260" s="18" cm="1">
        <f t="array" ref="AL260">(1+F260)*(1+INDEX(fx_rets,$AG260,INDEX(fx_ix,1,AL$3)))-1</f>
        <v>6.0212976379401262E-3</v>
      </c>
      <c r="AM260" s="18" cm="1">
        <f t="array" ref="AM260">(1+G260)*(1+INDEX(fx_rets,$AG260,INDEX(fx_ix,1,AM$3)))-1</f>
        <v>-1.5156891041956388E-4</v>
      </c>
      <c r="AN260" s="18" cm="1">
        <f t="array" ref="AN260">(1+H260)*(1+INDEX(fx_rets,$AG260,INDEX(fx_ix,1,AN$3)))-1</f>
        <v>-2.8412107388232744E-2</v>
      </c>
      <c r="AO260" s="18" cm="1">
        <f t="array" ref="AO260">(1+I260)*(1+INDEX(fx_rets,$AG260,INDEX(fx_ix,1,AO$3)))-1</f>
        <v>3.0937852645207542E-3</v>
      </c>
      <c r="AP260" s="18" cm="1">
        <f t="array" ref="AP260">(1+J260)*(1+INDEX(fx_rets,$AG260,INDEX(fx_ix,1,AP$3)))-1</f>
        <v>1.3718685826674903E-2</v>
      </c>
      <c r="AQ260" s="18" cm="1">
        <f t="array" ref="AQ260">(1+K260)*(1+INDEX(fx_rets,$AG260,INDEX(fx_ix,1,AQ$3)))-1</f>
        <v>-1.8567574876316995E-3</v>
      </c>
      <c r="AR260" s="18" cm="1">
        <f t="array" ref="AR260">(1+L260)*(1+INDEX(fx_rets,$AG260,INDEX(fx_ix,1,AR$3)))-1</f>
        <v>-2.7085301155510999E-2</v>
      </c>
      <c r="AS260" s="18" cm="1">
        <f t="array" ref="AS260">(1+M260)*(1+INDEX(fx_rets,$AG260,INDEX(fx_ix,1,AS$3)))-1</f>
        <v>1.2550451272210772E-3</v>
      </c>
      <c r="AT260" s="18" cm="1">
        <f t="array" ref="AT260">(1+N260)*(1+INDEX(fx_rets,$AG260,INDEX(fx_ix,1,AT$3)))-1</f>
        <v>2.241772282404586E-2</v>
      </c>
      <c r="AU260" s="18" cm="1">
        <f t="array" ref="AU260">(1+O260)*(1+INDEX(fx_rets,$AG260,INDEX(fx_ix,1,AU$3)))-1</f>
        <v>-4.1884914339321844E-3</v>
      </c>
      <c r="AV260" s="18" cm="1">
        <f t="array" ref="AV260">(1+P260)*(1+INDEX(fx_rets,$AG260,INDEX(fx_ix,1,AV$3)))-1</f>
        <v>-2.5328296477498236E-2</v>
      </c>
      <c r="AW260" s="18" cm="1">
        <f t="array" ref="AW260">(1+Q260)*(1+INDEX(fx_rets,$AG260,INDEX(fx_ix,1,AW$3)))-1</f>
        <v>-2.2662499534078506E-3</v>
      </c>
      <c r="AX260" s="18" cm="1">
        <f t="array" ref="AX260">(1+R260)*(1+INDEX(fx_rets,$AG260,INDEX(fx_ix,1,AX$3)))-1</f>
        <v>-0.12511932083595667</v>
      </c>
      <c r="AY260" s="18" cm="1">
        <f t="array" ref="AY260">(1+S260)*(1+INDEX(fx_rets,$AG260,INDEX(fx_ix,1,AY$3)))-1</f>
        <v>-0.16253584069749472</v>
      </c>
      <c r="AZ260" s="18" cm="1">
        <f t="array" ref="AZ260">(1+T260)*(1+INDEX(fx_rets,$AG260,INDEX(fx_ix,1,AZ$3)))-1</f>
        <v>-0.16466932279122792</v>
      </c>
      <c r="BA260" s="18" cm="1">
        <f t="array" ref="BA260">(1+U260)*(1+INDEX(fx_rets,$AG260,INDEX(fx_ix,1,BA$3)))-1</f>
        <v>-0.10214681905232093</v>
      </c>
      <c r="BB260" s="18" cm="1">
        <f t="array" ref="BB260">(1+V260)*(1+INDEX(fx_rets,$AG260,INDEX(fx_ix,1,BB$3)))-1</f>
        <v>1.2627083333334177E-3</v>
      </c>
      <c r="BC260" s="18" cm="1">
        <f t="array" ref="BC260">(1+W260)*(1+INDEX(fx_rets,$AG260,INDEX(fx_ix,1,BC$3)))-1</f>
        <v>-1.2573463519272021E-4</v>
      </c>
      <c r="BD260" s="18" cm="1">
        <f t="array" ref="BD260">(1+X260)*(1+INDEX(fx_rets,$AG260,INDEX(fx_ix,1,BD$3)))-1</f>
        <v>-3.0476979375511193E-2</v>
      </c>
      <c r="BE260" s="18" cm="1">
        <f t="array" ref="BE260">(1+Y260)*(1+INDEX(fx_rets,$AG260,INDEX(fx_ix,1,BE$3)))-1</f>
        <v>3.074043146367833E-3</v>
      </c>
      <c r="BF260" s="19">
        <v>255</v>
      </c>
      <c r="BG260" s="18">
        <f t="shared" si="111"/>
        <v>1.2627083333334177E-3</v>
      </c>
      <c r="BH260" s="18">
        <f t="shared" si="112"/>
        <v>1.0571727784869367E-4</v>
      </c>
      <c r="BI260" s="18">
        <f t="shared" si="113"/>
        <v>-3.0302491823685607E-2</v>
      </c>
      <c r="BJ260" s="18">
        <f t="shared" si="114"/>
        <v>3.4033593393134609E-3</v>
      </c>
      <c r="BK260" s="18">
        <f t="shared" si="115"/>
        <v>6.0212976379401262E-3</v>
      </c>
      <c r="BL260" s="18">
        <f t="shared" si="116"/>
        <v>-1.5156891041956388E-4</v>
      </c>
      <c r="BM260" s="18">
        <f t="shared" si="117"/>
        <v>-2.8412107388232744E-2</v>
      </c>
      <c r="BN260" s="18">
        <f t="shared" si="118"/>
        <v>3.0937852645207542E-3</v>
      </c>
      <c r="BO260" s="18">
        <f t="shared" si="119"/>
        <v>1.3718685826674903E-2</v>
      </c>
      <c r="BP260" s="18">
        <f t="shared" si="120"/>
        <v>-1.8567574876316995E-3</v>
      </c>
      <c r="BQ260" s="18">
        <f t="shared" si="121"/>
        <v>-2.7085301155510999E-2</v>
      </c>
      <c r="BR260" s="18">
        <f t="shared" si="122"/>
        <v>1.2550451272210772E-3</v>
      </c>
      <c r="BS260" s="18">
        <f t="shared" si="123"/>
        <v>2.241772282404586E-2</v>
      </c>
      <c r="BT260" s="18">
        <f t="shared" si="124"/>
        <v>-4.1884914339321844E-3</v>
      </c>
      <c r="BU260" s="18">
        <f t="shared" si="125"/>
        <v>-2.5328296477498236E-2</v>
      </c>
      <c r="BV260" s="18">
        <f t="shared" si="126"/>
        <v>-2.2662499534078506E-3</v>
      </c>
      <c r="BW260" s="18">
        <f t="shared" si="127"/>
        <v>-0.12511932083595667</v>
      </c>
      <c r="BX260" s="18">
        <f t="shared" si="128"/>
        <v>-0.16253584069749472</v>
      </c>
      <c r="BY260" s="18">
        <f t="shared" si="129"/>
        <v>-0.16466932279122792</v>
      </c>
      <c r="BZ260" s="18">
        <f t="shared" si="130"/>
        <v>-0.10214681905232093</v>
      </c>
      <c r="CA260" s="18">
        <f t="shared" si="131"/>
        <v>1.2627083333334177E-3</v>
      </c>
      <c r="CB260" s="18">
        <f t="shared" si="132"/>
        <v>-1.2573463519272021E-4</v>
      </c>
      <c r="CC260" s="18">
        <f t="shared" si="133"/>
        <v>-3.0476979375511193E-2</v>
      </c>
      <c r="CD260" s="18">
        <f t="shared" si="134"/>
        <v>3.074043146367833E-3</v>
      </c>
      <c r="CE260" s="19">
        <v>255</v>
      </c>
      <c r="CF260" s="18">
        <f t="shared" si="140"/>
        <v>1.3718685826674903E-2</v>
      </c>
      <c r="CG260" s="18">
        <f t="shared" si="140"/>
        <v>1.3718685826674903E-2</v>
      </c>
      <c r="CH260" s="18">
        <f t="shared" si="140"/>
        <v>1.3718685826674903E-2</v>
      </c>
      <c r="CI260" s="18">
        <f t="shared" si="140"/>
        <v>0</v>
      </c>
      <c r="CJ260" s="18">
        <f t="shared" si="140"/>
        <v>0</v>
      </c>
      <c r="CK260" s="24">
        <f t="shared" si="140"/>
        <v>1.3718685826674903E-2</v>
      </c>
      <c r="CL260" s="24">
        <f t="shared" si="140"/>
        <v>0</v>
      </c>
    </row>
    <row r="261" spans="1:90" x14ac:dyDescent="0.2">
      <c r="A261" s="19">
        <v>256</v>
      </c>
      <c r="B261" s="16" cm="1">
        <f t="array" ref="B261">INDEX(asset_mu,1,B$3)+INDEX(asset_rets_norm,$A261,B$3)</f>
        <v>8.2739999999998433E-4</v>
      </c>
      <c r="C261" s="16" cm="1">
        <f t="array" ref="C261">INDEX(asset_mu,1,C$3)+INDEX(asset_rets_norm,$A261,C$3)</f>
        <v>-3.5250000000005893E-4</v>
      </c>
      <c r="D261" s="16" cm="1">
        <f t="array" ref="D261">INDEX(asset_mu,1,D$3)+INDEX(asset_rets_norm,$A261,D$3)</f>
        <v>2.038583333333129E-4</v>
      </c>
      <c r="E261" s="16" cm="1">
        <f t="array" ref="E261">INDEX(asset_mu,1,E$3)+INDEX(asset_rets_norm,$A261,E$3)</f>
        <v>-9.3750000000016346E-5</v>
      </c>
      <c r="F261" s="16" cm="1">
        <f t="array" ref="F261">INDEX(asset_mu,1,F$3)+INDEX(asset_rets_norm,$A261,F$3)</f>
        <v>-1.0059258175447732E-4</v>
      </c>
      <c r="G261" s="16" cm="1">
        <f t="array" ref="G261">INDEX(asset_mu,1,G$3)+INDEX(asset_rets_norm,$A261,G$3)</f>
        <v>-9.2853826649037406E-4</v>
      </c>
      <c r="H261" s="16" cm="1">
        <f t="array" ref="H261">INDEX(asset_mu,1,H$3)+INDEX(asset_rets_norm,$A261,H$3)</f>
        <v>3.2834731849698214E-4</v>
      </c>
      <c r="I261" s="16" cm="1">
        <f t="array" ref="I261">INDEX(asset_mu,1,I$3)+INDEX(asset_rets_norm,$A261,I$3)</f>
        <v>9.7101519637434418E-6</v>
      </c>
      <c r="J261" s="16" cm="1">
        <f t="array" ref="J261">INDEX(asset_mu,1,J$3)+INDEX(asset_rets_norm,$A261,J$3)</f>
        <v>4.1830231056563241E-4</v>
      </c>
      <c r="K261" s="16" cm="1">
        <f t="array" ref="K261">INDEX(asset_mu,1,K$3)+INDEX(asset_rets_norm,$A261,K$3)</f>
        <v>-1.7727009591984887E-4</v>
      </c>
      <c r="L261" s="16" cm="1">
        <f t="array" ref="L261">INDEX(asset_mu,1,L$3)+INDEX(asset_rets_norm,$A261,L$3)</f>
        <v>2.002741989400193E-3</v>
      </c>
      <c r="M261" s="16" cm="1">
        <f t="array" ref="M261">INDEX(asset_mu,1,M$3)+INDEX(asset_rets_norm,$A261,M$3)</f>
        <v>7.7414160598265045E-4</v>
      </c>
      <c r="N261" s="16" cm="1">
        <f t="array" ref="N261">INDEX(asset_mu,1,N$3)+INDEX(asset_rets_norm,$A261,N$3)</f>
        <v>1.4968294226693256E-3</v>
      </c>
      <c r="O261" s="16" cm="1">
        <f t="array" ref="O261">INDEX(asset_mu,1,O$3)+INDEX(asset_rets_norm,$A261,O$3)</f>
        <v>2.4058593935180886E-3</v>
      </c>
      <c r="P261" s="16" cm="1">
        <f t="array" ref="P261">INDEX(asset_mu,1,P$3)+INDEX(asset_rets_norm,$A261,P$3)</f>
        <v>3.8382923045458205E-3</v>
      </c>
      <c r="Q261" s="16" cm="1">
        <f t="array" ref="Q261">INDEX(asset_mu,1,Q$3)+INDEX(asset_rets_norm,$A261,Q$3)</f>
        <v>1.9093356054299148E-3</v>
      </c>
      <c r="R261" s="16" cm="1">
        <f t="array" ref="R261">INDEX(asset_mu,1,R$3)+INDEX(asset_rets_norm,$A261,R$3)</f>
        <v>0.12684410293315368</v>
      </c>
      <c r="S261" s="16" cm="1">
        <f t="array" ref="S261">INDEX(asset_mu,1,S$3)+INDEX(asset_rets_norm,$A261,S$3)</f>
        <v>5.0604614446158727E-2</v>
      </c>
      <c r="T261" s="16" cm="1">
        <f t="array" ref="T261">INDEX(asset_mu,1,T$3)+INDEX(asset_rets_norm,$A261,T$3)</f>
        <v>4.0418127067186546E-2</v>
      </c>
      <c r="U261" s="16" cm="1">
        <f t="array" ref="U261">INDEX(asset_mu,1,U$3)+INDEX(asset_rets_norm,$A261,U$3)</f>
        <v>6.7488466729150209E-2</v>
      </c>
      <c r="V261" s="16" cm="1">
        <f t="array" ref="V261">INDEX(asset_mu,1,V$3)+INDEX(asset_rets_norm,$A261,V$3)</f>
        <v>8.2739999999998433E-4</v>
      </c>
      <c r="W261" s="16" cm="1">
        <f t="array" ref="W261">INDEX(asset_mu,1,W$3)+INDEX(asset_rets_norm,$A261,W$3)</f>
        <v>4.7666666666658537E-5</v>
      </c>
      <c r="X261" s="16" cm="1">
        <f t="array" ref="X261">INDEX(asset_mu,1,X$3)+INDEX(asset_rets_norm,$A261,X$3)</f>
        <v>5.7966666666660815E-4</v>
      </c>
      <c r="Y261" s="16" cm="1">
        <f t="array" ref="Y261">INDEX(asset_mu,1,Y$3)+INDEX(asset_rets_norm,$A261,Y$3)</f>
        <v>-1.726666666665608E-4</v>
      </c>
      <c r="Z261" s="19">
        <v>256</v>
      </c>
      <c r="AA261" s="16" cm="1">
        <f t="array" ref="AA261">INDEX(fx_mu,1,AA$3)+INDEX(fx_rets_norm,$A261,AA$3)</f>
        <v>0</v>
      </c>
      <c r="AB261" s="16" cm="1">
        <f t="array" ref="AB261">INDEX(fx_mu,1,AB$3)+INDEX(fx_rets_norm,$A261,AB$3)</f>
        <v>-7.3766814376046916E-3</v>
      </c>
      <c r="AC261" s="16" cm="1">
        <f t="array" ref="AC261">INDEX(fx_mu,1,AC$3)+INDEX(fx_rets_norm,$A261,AC$3)</f>
        <v>1.5413945229544986E-2</v>
      </c>
      <c r="AD261" s="16" cm="1">
        <f t="array" ref="AD261">INDEX(fx_mu,1,AD$3)+INDEX(fx_rets_norm,$A261,AD$3)</f>
        <v>3.6071060394721431E-3</v>
      </c>
      <c r="AE261" s="19">
        <v>256</v>
      </c>
      <c r="AF261" s="16">
        <f t="shared" si="110"/>
        <v>0</v>
      </c>
      <c r="AG261" s="19">
        <v>256</v>
      </c>
      <c r="AH261" s="18" cm="1">
        <f t="array" ref="AH261">(1+B261)*(1+INDEX(fx_rets,$AG261,INDEX(fx_ix,1,AH$3)))-1</f>
        <v>8.2739999999992264E-4</v>
      </c>
      <c r="AI261" s="18" cm="1">
        <f t="array" ref="AI261">(1+C261)*(1+INDEX(fx_rets,$AG261,INDEX(fx_ix,1,AI$3)))-1</f>
        <v>-7.7265811573981047E-3</v>
      </c>
      <c r="AJ261" s="18" cm="1">
        <f t="array" ref="AJ261">(1+D261)*(1+INDEX(fx_rets,$AG261,INDEX(fx_ix,1,AJ$3)))-1</f>
        <v>1.5620945824062815E-2</v>
      </c>
      <c r="AK261" s="18" cm="1">
        <f t="array" ref="AK261">(1+E261)*(1+INDEX(fx_rets,$AG261,INDEX(fx_ix,1,AK$3)))-1</f>
        <v>3.5130178732809547E-3</v>
      </c>
      <c r="AL261" s="18" cm="1">
        <f t="array" ref="AL261">(1+F261)*(1+INDEX(fx_rets,$AG261,INDEX(fx_ix,1,AL$3)))-1</f>
        <v>-1.0059258175443286E-4</v>
      </c>
      <c r="AM261" s="18" cm="1">
        <f t="array" ref="AM261">(1+G261)*(1+INDEX(fx_rets,$AG261,INDEX(fx_ix,1,AM$3)))-1</f>
        <v>-8.2983701731006443E-3</v>
      </c>
      <c r="AN261" s="18" cm="1">
        <f t="array" ref="AN261">(1+H261)*(1+INDEX(fx_rets,$AG261,INDEX(fx_ix,1,AN$3)))-1</f>
        <v>1.5747353675625408E-2</v>
      </c>
      <c r="AO261" s="18" cm="1">
        <f t="array" ref="AO261">(1+I261)*(1+INDEX(fx_rets,$AG261,INDEX(fx_ix,1,AO$3)))-1</f>
        <v>3.6168512169838518E-3</v>
      </c>
      <c r="AP261" s="18" cm="1">
        <f t="array" ref="AP261">(1+J261)*(1+INDEX(fx_rets,$AG261,INDEX(fx_ix,1,AP$3)))-1</f>
        <v>4.1830231056572131E-4</v>
      </c>
      <c r="AQ261" s="18" cm="1">
        <f t="array" ref="AQ261">(1+K261)*(1+INDEX(fx_rets,$AG261,INDEX(fx_ix,1,AQ$3)))-1</f>
        <v>-7.5526438684985209E-3</v>
      </c>
      <c r="AR261" s="18" cm="1">
        <f t="array" ref="AR261">(1+L261)*(1+INDEX(fx_rets,$AG261,INDEX(fx_ix,1,AR$3)))-1</f>
        <v>1.7447557374278722E-2</v>
      </c>
      <c r="AS261" s="18" cm="1">
        <f t="array" ref="AS261">(1+M261)*(1+INDEX(fx_rets,$AG261,INDEX(fx_ix,1,AS$3)))-1</f>
        <v>4.3840400563170956E-3</v>
      </c>
      <c r="AT261" s="18" cm="1">
        <f t="array" ref="AT261">(1+N261)*(1+INDEX(fx_rets,$AG261,INDEX(fx_ix,1,AT$3)))-1</f>
        <v>1.4968294226693768E-3</v>
      </c>
      <c r="AU261" s="18" cm="1">
        <f t="array" ref="AU261">(1+O261)*(1+INDEX(fx_rets,$AG261,INDEX(fx_ix,1,AU$3)))-1</f>
        <v>-4.9885693024163125E-3</v>
      </c>
      <c r="AV261" s="18" cm="1">
        <f t="array" ref="AV261">(1+P261)*(1+INDEX(fx_rets,$AG261,INDEX(fx_ix,1,AV$3)))-1</f>
        <v>1.9311400761448105E-2</v>
      </c>
      <c r="AW261" s="18" cm="1">
        <f t="array" ref="AW261">(1+Q261)*(1+INDEX(fx_rets,$AG261,INDEX(fx_ix,1,AW$3)))-1</f>
        <v>5.5233288208957898E-3</v>
      </c>
      <c r="AX261" s="18" cm="1">
        <f t="array" ref="AX261">(1+R261)*(1+INDEX(fx_rets,$AG261,INDEX(fx_ix,1,AX$3)))-1</f>
        <v>0.12684410293315374</v>
      </c>
      <c r="AY261" s="18" cm="1">
        <f t="array" ref="AY261">(1+S261)*(1+INDEX(fx_rets,$AG261,INDEX(fx_ix,1,AY$3)))-1</f>
        <v>4.285463888851182E-2</v>
      </c>
      <c r="AZ261" s="18" cm="1">
        <f t="array" ref="AZ261">(1+T261)*(1+INDEX(fx_rets,$AG261,INDEX(fx_ix,1,AZ$3)))-1</f>
        <v>5.6455075093625906E-2</v>
      </c>
      <c r="BA261" s="18" cm="1">
        <f t="array" ref="BA261">(1+U261)*(1+INDEX(fx_rets,$AG261,INDEX(fx_ix,1,BA$3)))-1</f>
        <v>7.133901082455596E-2</v>
      </c>
      <c r="BB261" s="18" cm="1">
        <f t="array" ref="BB261">(1+V261)*(1+INDEX(fx_rets,$AG261,INDEX(fx_ix,1,BB$3)))-1</f>
        <v>8.2739999999992264E-4</v>
      </c>
      <c r="BC261" s="18" cm="1">
        <f t="array" ref="BC261">(1+W261)*(1+INDEX(fx_rets,$AG261,INDEX(fx_ix,1,BC$3)))-1</f>
        <v>-7.3293663927532782E-3</v>
      </c>
      <c r="BD261" s="18" cm="1">
        <f t="array" ref="BD261">(1+X261)*(1+INDEX(fx_rets,$AG261,INDEX(fx_ix,1,BD$3)))-1</f>
        <v>1.6002546846463073E-2</v>
      </c>
      <c r="BE261" s="18" cm="1">
        <f t="array" ref="BE261">(1+Y261)*(1+INDEX(fx_rets,$AG261,INDEX(fx_ix,1,BE$3)))-1</f>
        <v>3.4338165458294156E-3</v>
      </c>
      <c r="BF261" s="19">
        <v>256</v>
      </c>
      <c r="BG261" s="18">
        <f t="shared" si="111"/>
        <v>8.2739999999992264E-4</v>
      </c>
      <c r="BH261" s="18">
        <f t="shared" si="112"/>
        <v>-7.7265811573981047E-3</v>
      </c>
      <c r="BI261" s="18">
        <f t="shared" si="113"/>
        <v>1.5620945824062815E-2</v>
      </c>
      <c r="BJ261" s="18">
        <f t="shared" si="114"/>
        <v>3.5130178732809547E-3</v>
      </c>
      <c r="BK261" s="18">
        <f t="shared" si="115"/>
        <v>-1.0059258175443286E-4</v>
      </c>
      <c r="BL261" s="18">
        <f t="shared" si="116"/>
        <v>-8.2983701731006443E-3</v>
      </c>
      <c r="BM261" s="18">
        <f t="shared" si="117"/>
        <v>1.5747353675625408E-2</v>
      </c>
      <c r="BN261" s="18">
        <f t="shared" si="118"/>
        <v>3.6168512169838518E-3</v>
      </c>
      <c r="BO261" s="18">
        <f t="shared" si="119"/>
        <v>4.1830231056572131E-4</v>
      </c>
      <c r="BP261" s="18">
        <f t="shared" si="120"/>
        <v>-7.5526438684985209E-3</v>
      </c>
      <c r="BQ261" s="18">
        <f t="shared" si="121"/>
        <v>1.7447557374278722E-2</v>
      </c>
      <c r="BR261" s="18">
        <f t="shared" si="122"/>
        <v>4.3840400563170956E-3</v>
      </c>
      <c r="BS261" s="18">
        <f t="shared" si="123"/>
        <v>1.4968294226693768E-3</v>
      </c>
      <c r="BT261" s="18">
        <f t="shared" si="124"/>
        <v>-4.9885693024163125E-3</v>
      </c>
      <c r="BU261" s="18">
        <f t="shared" si="125"/>
        <v>1.9311400761448105E-2</v>
      </c>
      <c r="BV261" s="18">
        <f t="shared" si="126"/>
        <v>5.5233288208957898E-3</v>
      </c>
      <c r="BW261" s="18">
        <f t="shared" si="127"/>
        <v>0.12684410293315374</v>
      </c>
      <c r="BX261" s="18">
        <f t="shared" si="128"/>
        <v>4.285463888851182E-2</v>
      </c>
      <c r="BY261" s="18">
        <f t="shared" si="129"/>
        <v>5.6455075093625906E-2</v>
      </c>
      <c r="BZ261" s="18">
        <f t="shared" si="130"/>
        <v>7.133901082455596E-2</v>
      </c>
      <c r="CA261" s="18">
        <f t="shared" si="131"/>
        <v>8.2739999999992264E-4</v>
      </c>
      <c r="CB261" s="18">
        <f t="shared" si="132"/>
        <v>-7.3293663927532782E-3</v>
      </c>
      <c r="CC261" s="18">
        <f t="shared" si="133"/>
        <v>1.6002546846463073E-2</v>
      </c>
      <c r="CD261" s="18">
        <f t="shared" si="134"/>
        <v>3.4338165458294156E-3</v>
      </c>
      <c r="CE261" s="19">
        <v>256</v>
      </c>
      <c r="CF261" s="18">
        <f t="shared" si="140"/>
        <v>4.1830231056572131E-4</v>
      </c>
      <c r="CG261" s="18">
        <f t="shared" si="140"/>
        <v>4.1830231056572131E-4</v>
      </c>
      <c r="CH261" s="18">
        <f t="shared" si="140"/>
        <v>4.1830231056572131E-4</v>
      </c>
      <c r="CI261" s="18">
        <f t="shared" si="140"/>
        <v>0</v>
      </c>
      <c r="CJ261" s="18">
        <f t="shared" si="140"/>
        <v>0</v>
      </c>
      <c r="CK261" s="24">
        <f t="shared" si="140"/>
        <v>4.1830231056572131E-4</v>
      </c>
      <c r="CL261" s="24">
        <f t="shared" si="140"/>
        <v>0</v>
      </c>
    </row>
    <row r="262" spans="1:90" x14ac:dyDescent="0.2">
      <c r="A262" s="19">
        <v>257</v>
      </c>
      <c r="B262" s="16" cm="1">
        <f t="array" ref="B262">INDEX(asset_mu,1,B$3)+INDEX(asset_rets_norm,$A262,B$3)</f>
        <v>2.74691666666651E-4</v>
      </c>
      <c r="C262" s="16" cm="1">
        <f t="array" ref="C262">INDEX(asset_mu,1,C$3)+INDEX(asset_rets_norm,$A262,C$3)</f>
        <v>-3.8333333333339238E-4</v>
      </c>
      <c r="D262" s="16" cm="1">
        <f t="array" ref="D262">INDEX(asset_mu,1,D$3)+INDEX(asset_rets_norm,$A262,D$3)</f>
        <v>1.6791666666664631E-4</v>
      </c>
      <c r="E262" s="16" cm="1">
        <f t="array" ref="E262">INDEX(asset_mu,1,E$3)+INDEX(asset_rets_norm,$A262,E$3)</f>
        <v>-4.3608333333349685E-5</v>
      </c>
      <c r="F262" s="16" cm="1">
        <f t="array" ref="F262">INDEX(asset_mu,1,F$3)+INDEX(asset_rets_norm,$A262,F$3)</f>
        <v>-1.5547690253430173E-4</v>
      </c>
      <c r="G262" s="16" cm="1">
        <f t="array" ref="G262">INDEX(asset_mu,1,G$3)+INDEX(asset_rets_norm,$A262,G$3)</f>
        <v>-2.7882037533495272E-4</v>
      </c>
      <c r="H262" s="16" cm="1">
        <f t="array" ref="H262">INDEX(asset_mu,1,H$3)+INDEX(asset_rets_norm,$A262,H$3)</f>
        <v>1.6411977096167049E-4</v>
      </c>
      <c r="I262" s="16" cm="1">
        <f t="array" ref="I262">INDEX(asset_mu,1,I$3)+INDEX(asset_rets_norm,$A262,I$3)</f>
        <v>-2.2333132658822175E-4</v>
      </c>
      <c r="J262" s="16" cm="1">
        <f t="array" ref="J262">INDEX(asset_mu,1,J$3)+INDEX(asset_rets_norm,$A262,J$3)</f>
        <v>6.5332407328946287E-4</v>
      </c>
      <c r="K262" s="16" cm="1">
        <f t="array" ref="K262">INDEX(asset_mu,1,K$3)+INDEX(asset_rets_norm,$A262,K$3)</f>
        <v>-2.2384317680009952E-3</v>
      </c>
      <c r="L262" s="16" cm="1">
        <f t="array" ref="L262">INDEX(asset_mu,1,L$3)+INDEX(asset_rets_norm,$A262,L$3)</f>
        <v>9.9789985435648878E-4</v>
      </c>
      <c r="M262" s="16" cm="1">
        <f t="array" ref="M262">INDEX(asset_mu,1,M$3)+INDEX(asset_rets_norm,$A262,M$3)</f>
        <v>-6.0336336398282022E-4</v>
      </c>
      <c r="N262" s="16" cm="1">
        <f t="array" ref="N262">INDEX(asset_mu,1,N$3)+INDEX(asset_rets_norm,$A262,N$3)</f>
        <v>2.541481116219828E-3</v>
      </c>
      <c r="O262" s="16" cm="1">
        <f t="array" ref="O262">INDEX(asset_mu,1,O$3)+INDEX(asset_rets_norm,$A262,O$3)</f>
        <v>-4.9656933644938459E-3</v>
      </c>
      <c r="P262" s="16" cm="1">
        <f t="array" ref="P262">INDEX(asset_mu,1,P$3)+INDEX(asset_rets_norm,$A262,P$3)</f>
        <v>3.8843978001542822E-3</v>
      </c>
      <c r="Q262" s="16" cm="1">
        <f t="array" ref="Q262">INDEX(asset_mu,1,Q$3)+INDEX(asset_rets_norm,$A262,Q$3)</f>
        <v>-1.225367030282335E-3</v>
      </c>
      <c r="R262" s="16" cm="1">
        <f t="array" ref="R262">INDEX(asset_mu,1,R$3)+INDEX(asset_rets_norm,$A262,R$3)</f>
        <v>4.5281775012618361E-2</v>
      </c>
      <c r="S262" s="16" cm="1">
        <f t="array" ref="S262">INDEX(asset_mu,1,S$3)+INDEX(asset_rets_norm,$A262,S$3)</f>
        <v>4.1759878139163278E-2</v>
      </c>
      <c r="T262" s="16" cm="1">
        <f t="array" ref="T262">INDEX(asset_mu,1,T$3)+INDEX(asset_rets_norm,$A262,T$3)</f>
        <v>2.9721023315557305E-2</v>
      </c>
      <c r="U262" s="16" cm="1">
        <f t="array" ref="U262">INDEX(asset_mu,1,U$3)+INDEX(asset_rets_norm,$A262,U$3)</f>
        <v>8.340229051748338E-2</v>
      </c>
      <c r="V262" s="16" cm="1">
        <f t="array" ref="V262">INDEX(asset_mu,1,V$3)+INDEX(asset_rets_norm,$A262,V$3)</f>
        <v>2.74691666666651E-4</v>
      </c>
      <c r="W262" s="16" cm="1">
        <f t="array" ref="W262">INDEX(asset_mu,1,W$3)+INDEX(asset_rets_norm,$A262,W$3)</f>
        <v>-1.1091666666667474E-4</v>
      </c>
      <c r="X262" s="16" cm="1">
        <f t="array" ref="X262">INDEX(asset_mu,1,X$3)+INDEX(asset_rets_norm,$A262,X$3)</f>
        <v>3.6091666666660817E-4</v>
      </c>
      <c r="Y262" s="16" cm="1">
        <f t="array" ref="Y262">INDEX(asset_mu,1,Y$3)+INDEX(asset_rets_norm,$A262,Y$3)</f>
        <v>7.6916666666772547E-5</v>
      </c>
      <c r="Z262" s="19">
        <v>257</v>
      </c>
      <c r="AA262" s="16" cm="1">
        <f t="array" ref="AA262">INDEX(fx_mu,1,AA$3)+INDEX(fx_rets_norm,$A262,AA$3)</f>
        <v>0</v>
      </c>
      <c r="AB262" s="16" cm="1">
        <f t="array" ref="AB262">INDEX(fx_mu,1,AB$3)+INDEX(fx_rets_norm,$A262,AB$3)</f>
        <v>1.3840595363928156E-2</v>
      </c>
      <c r="AC262" s="16" cm="1">
        <f t="array" ref="AC262">INDEX(fx_mu,1,AC$3)+INDEX(fx_rets_norm,$A262,AC$3)</f>
        <v>-1.8343248547749928E-2</v>
      </c>
      <c r="AD262" s="16" cm="1">
        <f t="array" ref="AD262">INDEX(fx_mu,1,AD$3)+INDEX(fx_rets_norm,$A262,AD$3)</f>
        <v>-5.7797366123164308E-3</v>
      </c>
      <c r="AE262" s="19">
        <v>257</v>
      </c>
      <c r="AF262" s="16">
        <f t="shared" ref="AF262:AF295" si="141">SUMPRODUCT(base_fx_wts,AA262:AD262)</f>
        <v>0</v>
      </c>
      <c r="AG262" s="19">
        <v>257</v>
      </c>
      <c r="AH262" s="18" cm="1">
        <f t="array" ref="AH262">(1+B262)*(1+INDEX(fx_rets,$AG262,INDEX(fx_ix,1,AH$3)))-1</f>
        <v>2.7469166666671541E-4</v>
      </c>
      <c r="AI262" s="18" cm="1">
        <f t="array" ref="AI262">(1+C262)*(1+INDEX(fx_rets,$AG262,INDEX(fx_ix,1,AI$3)))-1</f>
        <v>1.3451956469038739E-2</v>
      </c>
      <c r="AJ262" s="18" cm="1">
        <f t="array" ref="AJ262">(1+D262)*(1+INDEX(fx_rets,$AG262,INDEX(fx_ix,1,AJ$3)))-1</f>
        <v>-1.8178412018235335E-2</v>
      </c>
      <c r="AK262" s="18" cm="1">
        <f t="array" ref="AK262">(1+E262)*(1+INDEX(fx_rets,$AG262,INDEX(fx_ix,1,AK$3)))-1</f>
        <v>-5.8230929009690513E-3</v>
      </c>
      <c r="AL262" s="18" cm="1">
        <f t="array" ref="AL262">(1+F262)*(1+INDEX(fx_rets,$AG262,INDEX(fx_ix,1,AL$3)))-1</f>
        <v>-1.5547690253425728E-4</v>
      </c>
      <c r="AM262" s="18" cm="1">
        <f t="array" ref="AM262">(1+G262)*(1+INDEX(fx_rets,$AG262,INDEX(fx_ix,1,AM$3)))-1</f>
        <v>1.3557915948599009E-2</v>
      </c>
      <c r="AN262" s="18" cm="1">
        <f t="array" ref="AN262">(1+H262)*(1+INDEX(fx_rets,$AG262,INDEX(fx_ix,1,AN$3)))-1</f>
        <v>-1.8182139266538666E-2</v>
      </c>
      <c r="AO262" s="18" cm="1">
        <f t="array" ref="AO262">(1+I262)*(1+INDEX(fx_rets,$AG262,INDEX(fx_ix,1,AO$3)))-1</f>
        <v>-6.0017771426597033E-3</v>
      </c>
      <c r="AP262" s="18" cm="1">
        <f t="array" ref="AP262">(1+J262)*(1+INDEX(fx_rets,$AG262,INDEX(fx_ix,1,AP$3)))-1</f>
        <v>6.5332407328955178E-4</v>
      </c>
      <c r="AQ262" s="18" cm="1">
        <f t="array" ref="AQ262">(1+K262)*(1+INDEX(fx_rets,$AG262,INDEX(fx_ix,1,AQ$3)))-1</f>
        <v>1.1571182367576593E-2</v>
      </c>
      <c r="AR262" s="18" cm="1">
        <f t="array" ref="AR262">(1+L262)*(1+INDEX(fx_rets,$AG262,INDEX(fx_ix,1,AR$3)))-1</f>
        <v>-1.73636534184477E-2</v>
      </c>
      <c r="AS262" s="18" cm="1">
        <f t="array" ref="AS262">(1+M262)*(1+INDEX(fx_rets,$AG262,INDEX(fx_ix,1,AS$3)))-1</f>
        <v>-6.3796126949738907E-3</v>
      </c>
      <c r="AT262" s="18" cm="1">
        <f t="array" ref="AT262">(1+N262)*(1+INDEX(fx_rets,$AG262,INDEX(fx_ix,1,AT$3)))-1</f>
        <v>2.5414811162198792E-3</v>
      </c>
      <c r="AU262" s="18" cm="1">
        <f t="array" ref="AU262">(1+O262)*(1+INDEX(fx_rets,$AG262,INDEX(fx_ix,1,AU$3)))-1</f>
        <v>8.8061738468752093E-3</v>
      </c>
      <c r="AV262" s="18" cm="1">
        <f t="array" ref="AV262">(1+P262)*(1+INDEX(fx_rets,$AG262,INDEX(fx_ix,1,AV$3)))-1</f>
        <v>-1.453010322190218E-2</v>
      </c>
      <c r="AW262" s="18" cm="1">
        <f t="array" ref="AW262">(1+Q262)*(1+INDEX(fx_rets,$AG262,INDEX(fx_ix,1,AW$3)))-1</f>
        <v>-6.9980213439103656E-3</v>
      </c>
      <c r="AX262" s="18" cm="1">
        <f t="array" ref="AX262">(1+R262)*(1+INDEX(fx_rets,$AG262,INDEX(fx_ix,1,AX$3)))-1</f>
        <v>4.528177501261843E-2</v>
      </c>
      <c r="AY262" s="18" cm="1">
        <f t="array" ref="AY262">(1+S262)*(1+INDEX(fx_rets,$AG262,INDEX(fx_ix,1,AY$3)))-1</f>
        <v>5.6178455078862655E-2</v>
      </c>
      <c r="AZ262" s="18" cm="1">
        <f t="array" ref="AZ262">(1+T262)*(1+INDEX(fx_rets,$AG262,INDEX(fx_ix,1,AZ$3)))-1</f>
        <v>1.083259465003672E-2</v>
      </c>
      <c r="BA262" s="18" cm="1">
        <f t="array" ref="BA262">(1+U262)*(1+INDEX(fx_rets,$AG262,INDEX(fx_ix,1,BA$3)))-1</f>
        <v>7.7140510633112003E-2</v>
      </c>
      <c r="BB262" s="18" cm="1">
        <f t="array" ref="BB262">(1+V262)*(1+INDEX(fx_rets,$AG262,INDEX(fx_ix,1,BB$3)))-1</f>
        <v>2.7469166666671541E-4</v>
      </c>
      <c r="BC262" s="18" cm="1">
        <f t="array" ref="BC262">(1+W262)*(1+INDEX(fx_rets,$AG262,INDEX(fx_ix,1,BC$3)))-1</f>
        <v>1.372814354455909E-2</v>
      </c>
      <c r="BD262" s="18" cm="1">
        <f t="array" ref="BD262">(1+X262)*(1+INDEX(fx_rets,$AG262,INDEX(fx_ix,1,BD$3)))-1</f>
        <v>-1.7988952265204916E-2</v>
      </c>
      <c r="BE262" s="18" cm="1">
        <f t="array" ref="BE262">(1+Y262)*(1+INDEX(fx_rets,$AG262,INDEX(fx_ix,1,BE$3)))-1</f>
        <v>-5.7032645037241592E-3</v>
      </c>
      <c r="BF262" s="19">
        <v>257</v>
      </c>
      <c r="BG262" s="18">
        <f t="shared" si="111"/>
        <v>2.7469166666671541E-4</v>
      </c>
      <c r="BH262" s="18">
        <f t="shared" si="112"/>
        <v>1.3451956469038739E-2</v>
      </c>
      <c r="BI262" s="18">
        <f t="shared" si="113"/>
        <v>-1.8178412018235335E-2</v>
      </c>
      <c r="BJ262" s="18">
        <f t="shared" si="114"/>
        <v>-5.8230929009690513E-3</v>
      </c>
      <c r="BK262" s="18">
        <f t="shared" si="115"/>
        <v>-1.5547690253425728E-4</v>
      </c>
      <c r="BL262" s="18">
        <f t="shared" si="116"/>
        <v>1.3557915948599009E-2</v>
      </c>
      <c r="BM262" s="18">
        <f t="shared" si="117"/>
        <v>-1.8182139266538666E-2</v>
      </c>
      <c r="BN262" s="18">
        <f t="shared" si="118"/>
        <v>-6.0017771426597033E-3</v>
      </c>
      <c r="BO262" s="18">
        <f t="shared" si="119"/>
        <v>6.5332407328955178E-4</v>
      </c>
      <c r="BP262" s="18">
        <f t="shared" si="120"/>
        <v>1.1571182367576593E-2</v>
      </c>
      <c r="BQ262" s="18">
        <f t="shared" si="121"/>
        <v>-1.73636534184477E-2</v>
      </c>
      <c r="BR262" s="18">
        <f t="shared" si="122"/>
        <v>-6.3796126949738907E-3</v>
      </c>
      <c r="BS262" s="18">
        <f t="shared" si="123"/>
        <v>2.5414811162198792E-3</v>
      </c>
      <c r="BT262" s="18">
        <f t="shared" si="124"/>
        <v>8.8061738468752093E-3</v>
      </c>
      <c r="BU262" s="18">
        <f t="shared" si="125"/>
        <v>-1.453010322190218E-2</v>
      </c>
      <c r="BV262" s="18">
        <f t="shared" si="126"/>
        <v>-6.9980213439103656E-3</v>
      </c>
      <c r="BW262" s="18">
        <f t="shared" si="127"/>
        <v>4.528177501261843E-2</v>
      </c>
      <c r="BX262" s="18">
        <f t="shared" si="128"/>
        <v>5.6178455078862655E-2</v>
      </c>
      <c r="BY262" s="18">
        <f t="shared" si="129"/>
        <v>1.083259465003672E-2</v>
      </c>
      <c r="BZ262" s="18">
        <f t="shared" si="130"/>
        <v>7.7140510633112003E-2</v>
      </c>
      <c r="CA262" s="18">
        <f t="shared" si="131"/>
        <v>2.7469166666671541E-4</v>
      </c>
      <c r="CB262" s="18">
        <f t="shared" si="132"/>
        <v>1.372814354455909E-2</v>
      </c>
      <c r="CC262" s="18">
        <f t="shared" si="133"/>
        <v>-1.7988952265204916E-2</v>
      </c>
      <c r="CD262" s="18">
        <f t="shared" si="134"/>
        <v>-5.7032645037241592E-3</v>
      </c>
      <c r="CE262" s="19">
        <v>257</v>
      </c>
      <c r="CF262" s="18">
        <f t="shared" si="140"/>
        <v>6.5332407328955178E-4</v>
      </c>
      <c r="CG262" s="18">
        <f t="shared" si="140"/>
        <v>6.5332407328955178E-4</v>
      </c>
      <c r="CH262" s="18">
        <f t="shared" si="140"/>
        <v>6.5332407328955178E-4</v>
      </c>
      <c r="CI262" s="18">
        <f t="shared" si="140"/>
        <v>0</v>
      </c>
      <c r="CJ262" s="18">
        <f t="shared" si="140"/>
        <v>0</v>
      </c>
      <c r="CK262" s="24">
        <f t="shared" si="140"/>
        <v>6.5332407328955178E-4</v>
      </c>
      <c r="CL262" s="24">
        <f t="shared" si="140"/>
        <v>0</v>
      </c>
    </row>
    <row r="263" spans="1:90" x14ac:dyDescent="0.2">
      <c r="A263" s="19">
        <v>258</v>
      </c>
      <c r="B263" s="16" cm="1">
        <f t="array" ref="B263">INDEX(asset_mu,1,B$3)+INDEX(asset_rets_norm,$A263,B$3)</f>
        <v>1.5208333333331767E-4</v>
      </c>
      <c r="C263" s="16" cm="1">
        <f t="array" ref="C263">INDEX(asset_mu,1,C$3)+INDEX(asset_rets_norm,$A263,C$3)</f>
        <v>-4.0166666666672569E-4</v>
      </c>
      <c r="D263" s="16" cm="1">
        <f t="array" ref="D263">INDEX(asset_mu,1,D$3)+INDEX(asset_rets_norm,$A263,D$3)</f>
        <v>7.6983333333312861E-5</v>
      </c>
      <c r="E263" s="16" cm="1">
        <f t="array" ref="E263">INDEX(asset_mu,1,E$3)+INDEX(asset_rets_norm,$A263,E$3)</f>
        <v>-6.98583333333497E-5</v>
      </c>
      <c r="F263" s="16" cm="1">
        <f t="array" ref="F263">INDEX(asset_mu,1,F$3)+INDEX(asset_rets_norm,$A263,F$3)</f>
        <v>1.555010793603095E-4</v>
      </c>
      <c r="G263" s="16" cm="1">
        <f t="array" ref="G263">INDEX(asset_mu,1,G$3)+INDEX(asset_rets_norm,$A263,G$3)</f>
        <v>-3.0035184072769614E-4</v>
      </c>
      <c r="H263" s="16" cm="1">
        <f t="array" ref="H263">INDEX(asset_mu,1,H$3)+INDEX(asset_rets_norm,$A263,H$3)</f>
        <v>7.293015114775655E-5</v>
      </c>
      <c r="I263" s="16" cm="1">
        <f t="array" ref="I263">INDEX(asset_mu,1,I$3)+INDEX(asset_rets_norm,$A263,I$3)</f>
        <v>-1.1654672066671571E-4</v>
      </c>
      <c r="J263" s="16" cm="1">
        <f t="array" ref="J263">INDEX(asset_mu,1,J$3)+INDEX(asset_rets_norm,$A263,J$3)</f>
        <v>2.5720205318449088E-4</v>
      </c>
      <c r="K263" s="16" cm="1">
        <f t="array" ref="K263">INDEX(asset_mu,1,K$3)+INDEX(asset_rets_norm,$A263,K$3)</f>
        <v>4.9977926415832575E-4</v>
      </c>
      <c r="L263" s="16" cm="1">
        <f t="array" ref="L263">INDEX(asset_mu,1,L$3)+INDEX(asset_rets_norm,$A263,L$3)</f>
        <v>6.210468824327975E-4</v>
      </c>
      <c r="M263" s="16" cm="1">
        <f t="array" ref="M263">INDEX(asset_mu,1,M$3)+INDEX(asset_rets_norm,$A263,M$3)</f>
        <v>-4.3344547875080199E-4</v>
      </c>
      <c r="N263" s="16" cm="1">
        <f t="array" ref="N263">INDEX(asset_mu,1,N$3)+INDEX(asset_rets_norm,$A263,N$3)</f>
        <v>1.2724511632974988E-3</v>
      </c>
      <c r="O263" s="16" cm="1">
        <f t="array" ref="O263">INDEX(asset_mu,1,O$3)+INDEX(asset_rets_norm,$A263,O$3)</f>
        <v>1.9387597482582722E-3</v>
      </c>
      <c r="P263" s="16" cm="1">
        <f t="array" ref="P263">INDEX(asset_mu,1,P$3)+INDEX(asset_rets_norm,$A263,P$3)</f>
        <v>1.3073551622028389E-3</v>
      </c>
      <c r="Q263" s="16" cm="1">
        <f t="array" ref="Q263">INDEX(asset_mu,1,Q$3)+INDEX(asset_rets_norm,$A263,Q$3)</f>
        <v>-1.0565792376372707E-3</v>
      </c>
      <c r="R263" s="16" cm="1">
        <f t="array" ref="R263">INDEX(asset_mu,1,R$3)+INDEX(asset_rets_norm,$A263,R$3)</f>
        <v>1.8388403283502591E-2</v>
      </c>
      <c r="S263" s="16" cm="1">
        <f t="array" ref="S263">INDEX(asset_mu,1,S$3)+INDEX(asset_rets_norm,$A263,S$3)</f>
        <v>6.0281293029965446E-2</v>
      </c>
      <c r="T263" s="16" cm="1">
        <f t="array" ref="T263">INDEX(asset_mu,1,T$3)+INDEX(asset_rets_norm,$A263,T$3)</f>
        <v>1.5327650330776809E-2</v>
      </c>
      <c r="U263" s="16" cm="1">
        <f t="array" ref="U263">INDEX(asset_mu,1,U$3)+INDEX(asset_rets_norm,$A263,U$3)</f>
        <v>1.8751808332521984E-2</v>
      </c>
      <c r="V263" s="16" cm="1">
        <f t="array" ref="V263">INDEX(asset_mu,1,V$3)+INDEX(asset_rets_norm,$A263,V$3)</f>
        <v>1.5208333333331767E-4</v>
      </c>
      <c r="W263" s="16" cm="1">
        <f t="array" ref="W263">INDEX(asset_mu,1,W$3)+INDEX(asset_rets_norm,$A263,W$3)</f>
        <v>-3.2125000000000816E-4</v>
      </c>
      <c r="X263" s="16" cm="1">
        <f t="array" ref="X263">INDEX(asset_mu,1,X$3)+INDEX(asset_rets_norm,$A263,X$3)</f>
        <v>1.6783333333327487E-4</v>
      </c>
      <c r="Y263" s="16" cm="1">
        <f t="array" ref="Y263">INDEX(asset_mu,1,Y$3)+INDEX(asset_rets_norm,$A263,Y$3)</f>
        <v>-1.5408333333322746E-4</v>
      </c>
      <c r="Z263" s="19">
        <v>258</v>
      </c>
      <c r="AA263" s="16" cm="1">
        <f t="array" ref="AA263">INDEX(fx_mu,1,AA$3)+INDEX(fx_rets_norm,$A263,AA$3)</f>
        <v>0</v>
      </c>
      <c r="AB263" s="16" cm="1">
        <f t="array" ref="AB263">INDEX(fx_mu,1,AB$3)+INDEX(fx_rets_norm,$A263,AB$3)</f>
        <v>1.1643727482893253E-2</v>
      </c>
      <c r="AC263" s="16" cm="1">
        <f t="array" ref="AC263">INDEX(fx_mu,1,AC$3)+INDEX(fx_rets_norm,$A263,AC$3)</f>
        <v>4.6486194728780983E-3</v>
      </c>
      <c r="AD263" s="16" cm="1">
        <f t="array" ref="AD263">INDEX(fx_mu,1,AD$3)+INDEX(fx_rets_norm,$A263,AD$3)</f>
        <v>-6.7825601651547531E-4</v>
      </c>
      <c r="AE263" s="19">
        <v>258</v>
      </c>
      <c r="AF263" s="16">
        <f t="shared" si="141"/>
        <v>0</v>
      </c>
      <c r="AG263" s="19">
        <v>258</v>
      </c>
      <c r="AH263" s="18" cm="1">
        <f t="array" ref="AH263">(1+B263)*(1+INDEX(fx_rets,$AG263,INDEX(fx_ix,1,AH$3)))-1</f>
        <v>1.5208333333327495E-4</v>
      </c>
      <c r="AI263" s="18" cm="1">
        <f t="array" ref="AI263">(1+C263)*(1+INDEX(fx_rets,$AG263,INDEX(fx_ix,1,AI$3)))-1</f>
        <v>1.123738391902096E-2</v>
      </c>
      <c r="AJ263" s="18" cm="1">
        <f t="array" ref="AJ263">(1+D263)*(1+INDEX(fx_rets,$AG263,INDEX(fx_ix,1,AJ$3)))-1</f>
        <v>4.7259606724339154E-3</v>
      </c>
      <c r="AK263" s="18" cm="1">
        <f t="array" ref="AK263">(1+E263)*(1+INDEX(fx_rets,$AG263,INDEX(fx_ix,1,AK$3)))-1</f>
        <v>-7.4806696801399397E-4</v>
      </c>
      <c r="AL263" s="18" cm="1">
        <f t="array" ref="AL263">(1+F263)*(1+INDEX(fx_rets,$AG263,INDEX(fx_ix,1,AL$3)))-1</f>
        <v>1.5550107936035396E-4</v>
      </c>
      <c r="AM263" s="18" cm="1">
        <f t="array" ref="AM263">(1+G263)*(1+INDEX(fx_rets,$AG263,INDEX(fx_ix,1,AM$3)))-1</f>
        <v>1.1339878427183203E-2</v>
      </c>
      <c r="AN263" s="18" cm="1">
        <f t="array" ref="AN263">(1+H263)*(1+INDEX(fx_rets,$AG263,INDEX(fx_ix,1,AN$3)))-1</f>
        <v>4.7218886485465017E-3</v>
      </c>
      <c r="AO263" s="18" cm="1">
        <f t="array" ref="AO263">(1+I263)*(1+INDEX(fx_rets,$AG263,INDEX(fx_ix,1,AO$3)))-1</f>
        <v>-7.9472368866773113E-4</v>
      </c>
      <c r="AP263" s="18" cm="1">
        <f t="array" ref="AP263">(1+J263)*(1+INDEX(fx_rets,$AG263,INDEX(fx_ix,1,AP$3)))-1</f>
        <v>2.5720205318457978E-4</v>
      </c>
      <c r="AQ263" s="18" cm="1">
        <f t="array" ref="AQ263">(1+K263)*(1+INDEX(fx_rets,$AG263,INDEX(fx_ix,1,AQ$3)))-1</f>
        <v>1.2149326040605146E-2</v>
      </c>
      <c r="AR263" s="18" cm="1">
        <f t="array" ref="AR263">(1+L263)*(1+INDEX(fx_rets,$AG263,INDEX(fx_ix,1,AR$3)))-1</f>
        <v>5.2725533659421231E-3</v>
      </c>
      <c r="AS263" s="18" cm="1">
        <f t="array" ref="AS263">(1+M263)*(1+INDEX(fx_rets,$AG263,INDEX(fx_ix,1,AS$3)))-1</f>
        <v>-1.1114075082625519E-3</v>
      </c>
      <c r="AT263" s="18" cm="1">
        <f t="array" ref="AT263">(1+N263)*(1+INDEX(fx_rets,$AG263,INDEX(fx_ix,1,AT$3)))-1</f>
        <v>1.2724511632975499E-3</v>
      </c>
      <c r="AU263" s="18" cm="1">
        <f t="array" ref="AU263">(1+O263)*(1+INDEX(fx_rets,$AG263,INDEX(fx_ix,1,AU$3)))-1</f>
        <v>1.3605061621315251E-2</v>
      </c>
      <c r="AV263" s="18" cm="1">
        <f t="array" ref="AV263">(1+P263)*(1+INDEX(fx_rets,$AG263,INDEX(fx_ix,1,AV$3)))-1</f>
        <v>5.9620520317460457E-3</v>
      </c>
      <c r="AW263" s="18" cm="1">
        <f t="array" ref="AW263">(1+Q263)*(1+INDEX(fx_rets,$AG263,INDEX(fx_ix,1,AW$3)))-1</f>
        <v>-1.7341186229279382E-3</v>
      </c>
      <c r="AX263" s="18" cm="1">
        <f t="array" ref="AX263">(1+R263)*(1+INDEX(fx_rets,$AG263,INDEX(fx_ix,1,AX$3)))-1</f>
        <v>1.8388403283502663E-2</v>
      </c>
      <c r="AY263" s="18" cm="1">
        <f t="array" ref="AY263">(1+S263)*(1+INDEX(fx_rets,$AG263,INDEX(fx_ix,1,AY$3)))-1</f>
        <v>7.2626919461216133E-2</v>
      </c>
      <c r="AZ263" s="18" cm="1">
        <f t="array" ref="AZ263">(1+T263)*(1+INDEX(fx_rets,$AG263,INDEX(fx_ix,1,AZ$3)))-1</f>
        <v>2.0047522217456093E-2</v>
      </c>
      <c r="BA263" s="18" cm="1">
        <f t="array" ref="BA263">(1+U263)*(1+INDEX(fx_rets,$AG263,INDEX(fx_ix,1,BA$3)))-1</f>
        <v>1.8060833789184327E-2</v>
      </c>
      <c r="BB263" s="18" cm="1">
        <f t="array" ref="BB263">(1+V263)*(1+INDEX(fx_rets,$AG263,INDEX(fx_ix,1,BB$3)))-1</f>
        <v>1.5208333333327495E-4</v>
      </c>
      <c r="BC263" s="18" cm="1">
        <f t="array" ref="BC263">(1+W263)*(1+INDEX(fx_rets,$AG263,INDEX(fx_ix,1,BC$3)))-1</f>
        <v>1.13187369354395E-2</v>
      </c>
      <c r="BD263" s="18" cm="1">
        <f t="array" ref="BD263">(1+X263)*(1+INDEX(fx_rets,$AG263,INDEX(fx_ix,1,BD$3)))-1</f>
        <v>4.817232999512866E-3</v>
      </c>
      <c r="BE263" s="18" cm="1">
        <f t="array" ref="BE263">(1+Y263)*(1+INDEX(fx_rets,$AG263,INDEX(fx_ix,1,BE$3)))-1</f>
        <v>-8.322348419008696E-4</v>
      </c>
      <c r="BF263" s="19">
        <v>258</v>
      </c>
      <c r="BG263" s="18">
        <f t="shared" ref="BG263:BG295" si="142">(1+AH263)/(1+$AF263)-1</f>
        <v>1.5208333333327495E-4</v>
      </c>
      <c r="BH263" s="18">
        <f t="shared" ref="BH263:BH295" si="143">(1+AI263)/(1+$AF263)-1</f>
        <v>1.123738391902096E-2</v>
      </c>
      <c r="BI263" s="18">
        <f t="shared" ref="BI263:BI295" si="144">(1+AJ263)/(1+$AF263)-1</f>
        <v>4.7259606724339154E-3</v>
      </c>
      <c r="BJ263" s="18">
        <f t="shared" ref="BJ263:BJ295" si="145">(1+AK263)/(1+$AF263)-1</f>
        <v>-7.4806696801399397E-4</v>
      </c>
      <c r="BK263" s="18">
        <f t="shared" ref="BK263:BK295" si="146">(1+AL263)/(1+$AF263)-1</f>
        <v>1.5550107936035396E-4</v>
      </c>
      <c r="BL263" s="18">
        <f t="shared" ref="BL263:BL295" si="147">(1+AM263)/(1+$AF263)-1</f>
        <v>1.1339878427183203E-2</v>
      </c>
      <c r="BM263" s="18">
        <f t="shared" ref="BM263:BM295" si="148">(1+AN263)/(1+$AF263)-1</f>
        <v>4.7218886485465017E-3</v>
      </c>
      <c r="BN263" s="18">
        <f t="shared" ref="BN263:BN295" si="149">(1+AO263)/(1+$AF263)-1</f>
        <v>-7.9472368866773113E-4</v>
      </c>
      <c r="BO263" s="18">
        <f t="shared" ref="BO263:BO295" si="150">(1+AP263)/(1+$AF263)-1</f>
        <v>2.5720205318457978E-4</v>
      </c>
      <c r="BP263" s="18">
        <f t="shared" ref="BP263:BP295" si="151">(1+AQ263)/(1+$AF263)-1</f>
        <v>1.2149326040605146E-2</v>
      </c>
      <c r="BQ263" s="18">
        <f t="shared" ref="BQ263:BQ295" si="152">(1+AR263)/(1+$AF263)-1</f>
        <v>5.2725533659421231E-3</v>
      </c>
      <c r="BR263" s="18">
        <f t="shared" ref="BR263:BR295" si="153">(1+AS263)/(1+$AF263)-1</f>
        <v>-1.1114075082625519E-3</v>
      </c>
      <c r="BS263" s="18">
        <f t="shared" ref="BS263:BS295" si="154">(1+AT263)/(1+$AF263)-1</f>
        <v>1.2724511632975499E-3</v>
      </c>
      <c r="BT263" s="18">
        <f t="shared" ref="BT263:BT295" si="155">(1+AU263)/(1+$AF263)-1</f>
        <v>1.3605061621315251E-2</v>
      </c>
      <c r="BU263" s="18">
        <f t="shared" ref="BU263:BU295" si="156">(1+AV263)/(1+$AF263)-1</f>
        <v>5.9620520317460457E-3</v>
      </c>
      <c r="BV263" s="18">
        <f t="shared" ref="BV263:BV295" si="157">(1+AW263)/(1+$AF263)-1</f>
        <v>-1.7341186229279382E-3</v>
      </c>
      <c r="BW263" s="18">
        <f t="shared" ref="BW263:BW295" si="158">(1+AX263)/(1+$AF263)-1</f>
        <v>1.8388403283502663E-2</v>
      </c>
      <c r="BX263" s="18">
        <f t="shared" ref="BX263:BX295" si="159">(1+AY263)/(1+$AF263)-1</f>
        <v>7.2626919461216133E-2</v>
      </c>
      <c r="BY263" s="18">
        <f t="shared" ref="BY263:BY295" si="160">(1+AZ263)/(1+$AF263)-1</f>
        <v>2.0047522217456093E-2</v>
      </c>
      <c r="BZ263" s="18">
        <f t="shared" ref="BZ263:BZ295" si="161">(1+BA263)/(1+$AF263)-1</f>
        <v>1.8060833789184327E-2</v>
      </c>
      <c r="CA263" s="18">
        <f t="shared" ref="CA263:CA295" si="162">(1+BB263)/(1+$AF263)-1</f>
        <v>1.5208333333327495E-4</v>
      </c>
      <c r="CB263" s="18">
        <f t="shared" ref="CB263:CB295" si="163">(1+BC263)/(1+$AF263)-1</f>
        <v>1.13187369354395E-2</v>
      </c>
      <c r="CC263" s="18">
        <f t="shared" ref="CC263:CC295" si="164">(1+BD263)/(1+$AF263)-1</f>
        <v>4.817232999512866E-3</v>
      </c>
      <c r="CD263" s="18">
        <f t="shared" ref="CD263:CD295" si="165">(1+BE263)/(1+$AF263)-1</f>
        <v>-8.322348419008696E-4</v>
      </c>
      <c r="CE263" s="19">
        <v>258</v>
      </c>
      <c r="CF263" s="18">
        <f t="shared" si="140"/>
        <v>2.5720205318457978E-4</v>
      </c>
      <c r="CG263" s="18">
        <f t="shared" si="140"/>
        <v>2.5720205318457978E-4</v>
      </c>
      <c r="CH263" s="18">
        <f t="shared" si="140"/>
        <v>2.5720205318457978E-4</v>
      </c>
      <c r="CI263" s="18">
        <f t="shared" si="140"/>
        <v>0</v>
      </c>
      <c r="CJ263" s="18">
        <f t="shared" si="140"/>
        <v>0</v>
      </c>
      <c r="CK263" s="24">
        <f t="shared" si="140"/>
        <v>2.5720205318457978E-4</v>
      </c>
      <c r="CL263" s="24">
        <f t="shared" si="140"/>
        <v>0</v>
      </c>
    </row>
    <row r="264" spans="1:90" x14ac:dyDescent="0.2">
      <c r="A264" s="19">
        <v>259</v>
      </c>
      <c r="B264" s="16" cm="1">
        <f t="array" ref="B264">INDEX(asset_mu,1,B$3)+INDEX(asset_rets_norm,$A264,B$3)</f>
        <v>1.3520833333331771E-4</v>
      </c>
      <c r="C264" s="16" cm="1">
        <f t="array" ref="C264">INDEX(asset_mu,1,C$3)+INDEX(asset_rets_norm,$A264,C$3)</f>
        <v>-4.2500000000005901E-4</v>
      </c>
      <c r="D264" s="16" cm="1">
        <f t="array" ref="D264">INDEX(asset_mu,1,D$3)+INDEX(asset_rets_norm,$A264,D$3)</f>
        <v>7.5208333333312994E-5</v>
      </c>
      <c r="E264" s="16" cm="1">
        <f t="array" ref="E264">INDEX(asset_mu,1,E$3)+INDEX(asset_rets_norm,$A264,E$3)</f>
        <v>-6.5975000000016362E-5</v>
      </c>
      <c r="F264" s="16" cm="1">
        <f t="array" ref="F264">INDEX(asset_mu,1,F$3)+INDEX(asset_rets_norm,$A264,F$3)</f>
        <v>3.475366056648443E-4</v>
      </c>
      <c r="G264" s="16" cm="1">
        <f t="array" ref="G264">INDEX(asset_mu,1,G$3)+INDEX(asset_rets_norm,$A264,G$3)</f>
        <v>-5.1504356410143502E-4</v>
      </c>
      <c r="H264" s="16" cm="1">
        <f t="array" ref="H264">INDEX(asset_mu,1,H$3)+INDEX(asset_rets_norm,$A264,H$3)</f>
        <v>-1.1850285318413026E-4</v>
      </c>
      <c r="I264" s="16" cm="1">
        <f t="array" ref="I264">INDEX(asset_mu,1,I$3)+INDEX(asset_rets_norm,$A264,I$3)</f>
        <v>-2.2340725199374001E-4</v>
      </c>
      <c r="J264" s="16" cm="1">
        <f t="array" ref="J264">INDEX(asset_mu,1,J$3)+INDEX(asset_rets_norm,$A264,J$3)</f>
        <v>1.010346358124714E-3</v>
      </c>
      <c r="K264" s="16" cm="1">
        <f t="array" ref="K264">INDEX(asset_mu,1,K$3)+INDEX(asset_rets_norm,$A264,K$3)</f>
        <v>-1.6650986987235212E-5</v>
      </c>
      <c r="L264" s="16" cm="1">
        <f t="array" ref="L264">INDEX(asset_mu,1,L$3)+INDEX(asset_rets_norm,$A264,L$3)</f>
        <v>-9.0971650592474012E-5</v>
      </c>
      <c r="M264" s="16" cm="1">
        <f t="array" ref="M264">INDEX(asset_mu,1,M$3)+INDEX(asset_rets_norm,$A264,M$3)</f>
        <v>-1.0324605599917956E-5</v>
      </c>
      <c r="N264" s="16" cm="1">
        <f t="array" ref="N264">INDEX(asset_mu,1,N$3)+INDEX(asset_rets_norm,$A264,N$3)</f>
        <v>2.4758427336097387E-3</v>
      </c>
      <c r="O264" s="16" cm="1">
        <f t="array" ref="O264">INDEX(asset_mu,1,O$3)+INDEX(asset_rets_norm,$A264,O$3)</f>
        <v>8.9931434692977399E-4</v>
      </c>
      <c r="P264" s="16" cm="1">
        <f t="array" ref="P264">INDEX(asset_mu,1,P$3)+INDEX(asset_rets_norm,$A264,P$3)</f>
        <v>2.4444511630458353E-3</v>
      </c>
      <c r="Q264" s="16" cm="1">
        <f t="array" ref="Q264">INDEX(asset_mu,1,Q$3)+INDEX(asset_rets_norm,$A264,Q$3)</f>
        <v>8.9884854402031073E-4</v>
      </c>
      <c r="R264" s="16" cm="1">
        <f t="array" ref="R264">INDEX(asset_mu,1,R$3)+INDEX(asset_rets_norm,$A264,R$3)</f>
        <v>5.5101296975444233E-2</v>
      </c>
      <c r="S264" s="16" cm="1">
        <f t="array" ref="S264">INDEX(asset_mu,1,S$3)+INDEX(asset_rets_norm,$A264,S$3)</f>
        <v>-1.8475172151499509E-2</v>
      </c>
      <c r="T264" s="16" cm="1">
        <f t="array" ref="T264">INDEX(asset_mu,1,T$3)+INDEX(asset_rets_norm,$A264,T$3)</f>
        <v>-4.4082894903188799E-2</v>
      </c>
      <c r="U264" s="16" cm="1">
        <f t="array" ref="U264">INDEX(asset_mu,1,U$3)+INDEX(asset_rets_norm,$A264,U$3)</f>
        <v>-2.5939356088035999E-2</v>
      </c>
      <c r="V264" s="16" cm="1">
        <f t="array" ref="V264">INDEX(asset_mu,1,V$3)+INDEX(asset_rets_norm,$A264,V$3)</f>
        <v>1.3520833333331771E-4</v>
      </c>
      <c r="W264" s="16" cm="1">
        <f t="array" ref="W264">INDEX(asset_mu,1,W$3)+INDEX(asset_rets_norm,$A264,W$3)</f>
        <v>-3.9658333333334123E-4</v>
      </c>
      <c r="X264" s="16" cm="1">
        <f t="array" ref="X264">INDEX(asset_mu,1,X$3)+INDEX(asset_rets_norm,$A264,X$3)</f>
        <v>6.2249999999941475E-5</v>
      </c>
      <c r="Y264" s="16" cm="1">
        <f t="array" ref="Y264">INDEX(asset_mu,1,Y$3)+INDEX(asset_rets_norm,$A264,Y$3)</f>
        <v>-1.1683333333322745E-4</v>
      </c>
      <c r="Z264" s="19">
        <v>259</v>
      </c>
      <c r="AA264" s="16" cm="1">
        <f t="array" ref="AA264">INDEX(fx_mu,1,AA$3)+INDEX(fx_rets_norm,$A264,AA$3)</f>
        <v>0</v>
      </c>
      <c r="AB264" s="16" cm="1">
        <f t="array" ref="AB264">INDEX(fx_mu,1,AB$3)+INDEX(fx_rets_norm,$A264,AB$3)</f>
        <v>4.8488639188657347E-2</v>
      </c>
      <c r="AC264" s="16" cm="1">
        <f t="array" ref="AC264">INDEX(fx_mu,1,AC$3)+INDEX(fx_rets_norm,$A264,AC$3)</f>
        <v>5.6025519737912928E-2</v>
      </c>
      <c r="AD264" s="16" cm="1">
        <f t="array" ref="AD264">INDEX(fx_mu,1,AD$3)+INDEX(fx_rets_norm,$A264,AD$3)</f>
        <v>2.0091415101788714E-2</v>
      </c>
      <c r="AE264" s="19">
        <v>259</v>
      </c>
      <c r="AF264" s="16">
        <f t="shared" si="141"/>
        <v>0</v>
      </c>
      <c r="AG264" s="19">
        <v>259</v>
      </c>
      <c r="AH264" s="18" cm="1">
        <f t="array" ref="AH264">(1+B264)*(1+INDEX(fx_rets,$AG264,INDEX(fx_ix,1,AH$3)))-1</f>
        <v>1.3520833333324767E-4</v>
      </c>
      <c r="AI264" s="18" cm="1">
        <f t="array" ref="AI264">(1+C264)*(1+INDEX(fx_rets,$AG264,INDEX(fx_ix,1,AI$3)))-1</f>
        <v>4.8043031517002177E-2</v>
      </c>
      <c r="AJ264" s="18" cm="1">
        <f t="array" ref="AJ264">(1+D264)*(1+INDEX(fx_rets,$AG264,INDEX(fx_ix,1,AJ$3)))-1</f>
        <v>5.6104941657209917E-2</v>
      </c>
      <c r="AK264" s="18" cm="1">
        <f t="array" ref="AK264">(1+E264)*(1+INDEX(fx_rets,$AG264,INDEX(fx_ix,1,AK$3)))-1</f>
        <v>2.0024114570677432E-2</v>
      </c>
      <c r="AL264" s="18" cm="1">
        <f t="array" ref="AL264">(1+F264)*(1+INDEX(fx_rets,$AG264,INDEX(fx_ix,1,AL$3)))-1</f>
        <v>3.4753660566488875E-4</v>
      </c>
      <c r="AM264" s="18" cm="1">
        <f t="array" ref="AM264">(1+G264)*(1+INDEX(fx_rets,$AG264,INDEX(fx_ix,1,AM$3)))-1</f>
        <v>4.7948621863009855E-2</v>
      </c>
      <c r="AN264" s="18" cm="1">
        <f t="array" ref="AN264">(1+H264)*(1+INDEX(fx_rets,$AG264,INDEX(fx_ix,1,AN$3)))-1</f>
        <v>5.5900377700788706E-2</v>
      </c>
      <c r="AO264" s="18" cm="1">
        <f t="array" ref="AO264">(1+I264)*(1+INDEX(fx_rets,$AG264,INDEX(fx_ix,1,AO$3)))-1</f>
        <v>1.9863519281958508E-2</v>
      </c>
      <c r="AP264" s="18" cm="1">
        <f t="array" ref="AP264">(1+J264)*(1+INDEX(fx_rets,$AG264,INDEX(fx_ix,1,AP$3)))-1</f>
        <v>1.0103463581248029E-3</v>
      </c>
      <c r="AQ264" s="18" cm="1">
        <f t="array" ref="AQ264">(1+K264)*(1+INDEX(fx_rets,$AG264,INDEX(fx_ix,1,AQ$3)))-1</f>
        <v>4.8471180817970083E-2</v>
      </c>
      <c r="AR264" s="18" cm="1">
        <f t="array" ref="AR264">(1+L264)*(1+INDEX(fx_rets,$AG264,INDEX(fx_ix,1,AR$3)))-1</f>
        <v>5.5929451353314619E-2</v>
      </c>
      <c r="AS264" s="18" cm="1">
        <f t="array" ref="AS264">(1+M264)*(1+INDEX(fx_rets,$AG264,INDEX(fx_ix,1,AS$3)))-1</f>
        <v>2.008088306025213E-2</v>
      </c>
      <c r="AT264" s="18" cm="1">
        <f t="array" ref="AT264">(1+N264)*(1+INDEX(fx_rets,$AG264,INDEX(fx_ix,1,AT$3)))-1</f>
        <v>2.4758427336097899E-3</v>
      </c>
      <c r="AU264" s="18" cm="1">
        <f t="array" ref="AU264">(1+O264)*(1+INDEX(fx_rets,$AG264,INDEX(fx_ix,1,AU$3)))-1</f>
        <v>4.9431560064472579E-2</v>
      </c>
      <c r="AV264" s="18" cm="1">
        <f t="array" ref="AV264">(1+P264)*(1+INDEX(fx_rets,$AG264,INDEX(fx_ix,1,AV$3)))-1</f>
        <v>5.8606922547842499E-2</v>
      </c>
      <c r="AW264" s="18" cm="1">
        <f t="array" ref="AW264">(1+Q264)*(1+INDEX(fx_rets,$AG264,INDEX(fx_ix,1,AW$3)))-1</f>
        <v>2.1008322785020628E-2</v>
      </c>
      <c r="AX264" s="18" cm="1">
        <f t="array" ref="AX264">(1+R264)*(1+INDEX(fx_rets,$AG264,INDEX(fx_ix,1,AX$3)))-1</f>
        <v>5.5101296975444303E-2</v>
      </c>
      <c r="AY264" s="18" cm="1">
        <f t="array" ref="AY264">(1+S264)*(1+INDEX(fx_rets,$AG264,INDEX(fx_ix,1,AY$3)))-1</f>
        <v>2.9117631080755491E-2</v>
      </c>
      <c r="AZ264" s="18" cm="1">
        <f t="array" ref="AZ264">(1+T264)*(1+INDEX(fx_rets,$AG264,INDEX(fx_ix,1,AZ$3)))-1</f>
        <v>9.4728577362210853E-3</v>
      </c>
      <c r="BA264" s="18" cm="1">
        <f t="array" ref="BA264">(1+U264)*(1+INDEX(fx_rets,$AG264,INDEX(fx_ix,1,BA$3)))-1</f>
        <v>-6.3690993568850107E-3</v>
      </c>
      <c r="BB264" s="18" cm="1">
        <f t="array" ref="BB264">(1+V264)*(1+INDEX(fx_rets,$AG264,INDEX(fx_ix,1,BB$3)))-1</f>
        <v>1.3520833333324767E-4</v>
      </c>
      <c r="BC264" s="18" cm="1">
        <f t="array" ref="BC264">(1+W264)*(1+INDEX(fx_rets,$AG264,INDEX(fx_ix,1,BC$3)))-1</f>
        <v>4.8072826069165853E-2</v>
      </c>
      <c r="BD264" s="18" cm="1">
        <f t="array" ref="BD264">(1+X264)*(1+INDEX(fx_rets,$AG264,INDEX(fx_ix,1,BD$3)))-1</f>
        <v>5.6091257326516653E-2</v>
      </c>
      <c r="BE264" s="18" cm="1">
        <f t="array" ref="BE264">(1+Y264)*(1+INDEX(fx_rets,$AG264,INDEX(fx_ix,1,BE$3)))-1</f>
        <v>1.9972234421457902E-2</v>
      </c>
      <c r="BF264" s="19">
        <v>259</v>
      </c>
      <c r="BG264" s="18">
        <f t="shared" si="142"/>
        <v>1.3520833333324767E-4</v>
      </c>
      <c r="BH264" s="18">
        <f t="shared" si="143"/>
        <v>4.8043031517002177E-2</v>
      </c>
      <c r="BI264" s="18">
        <f t="shared" si="144"/>
        <v>5.6104941657209917E-2</v>
      </c>
      <c r="BJ264" s="18">
        <f t="shared" si="145"/>
        <v>2.0024114570677432E-2</v>
      </c>
      <c r="BK264" s="18">
        <f t="shared" si="146"/>
        <v>3.4753660566488875E-4</v>
      </c>
      <c r="BL264" s="18">
        <f t="shared" si="147"/>
        <v>4.7948621863009855E-2</v>
      </c>
      <c r="BM264" s="18">
        <f t="shared" si="148"/>
        <v>5.5900377700788706E-2</v>
      </c>
      <c r="BN264" s="18">
        <f t="shared" si="149"/>
        <v>1.9863519281958508E-2</v>
      </c>
      <c r="BO264" s="18">
        <f t="shared" si="150"/>
        <v>1.0103463581248029E-3</v>
      </c>
      <c r="BP264" s="18">
        <f t="shared" si="151"/>
        <v>4.8471180817970083E-2</v>
      </c>
      <c r="BQ264" s="18">
        <f t="shared" si="152"/>
        <v>5.5929451353314619E-2</v>
      </c>
      <c r="BR264" s="18">
        <f t="shared" si="153"/>
        <v>2.008088306025213E-2</v>
      </c>
      <c r="BS264" s="18">
        <f t="shared" si="154"/>
        <v>2.4758427336097899E-3</v>
      </c>
      <c r="BT264" s="18">
        <f t="shared" si="155"/>
        <v>4.9431560064472579E-2</v>
      </c>
      <c r="BU264" s="18">
        <f t="shared" si="156"/>
        <v>5.8606922547842499E-2</v>
      </c>
      <c r="BV264" s="18">
        <f t="shared" si="157"/>
        <v>2.1008322785020628E-2</v>
      </c>
      <c r="BW264" s="18">
        <f t="shared" si="158"/>
        <v>5.5101296975444303E-2</v>
      </c>
      <c r="BX264" s="18">
        <f t="shared" si="159"/>
        <v>2.9117631080755491E-2</v>
      </c>
      <c r="BY264" s="18">
        <f t="shared" si="160"/>
        <v>9.4728577362210853E-3</v>
      </c>
      <c r="BZ264" s="18">
        <f t="shared" si="161"/>
        <v>-6.3690993568850107E-3</v>
      </c>
      <c r="CA264" s="18">
        <f t="shared" si="162"/>
        <v>1.3520833333324767E-4</v>
      </c>
      <c r="CB264" s="18">
        <f t="shared" si="163"/>
        <v>4.8072826069165853E-2</v>
      </c>
      <c r="CC264" s="18">
        <f t="shared" si="164"/>
        <v>5.6091257326516653E-2</v>
      </c>
      <c r="CD264" s="18">
        <f t="shared" si="165"/>
        <v>1.9972234421457902E-2</v>
      </c>
      <c r="CE264" s="19">
        <v>259</v>
      </c>
      <c r="CF264" s="18">
        <f t="shared" si="140"/>
        <v>1.0103463581248029E-3</v>
      </c>
      <c r="CG264" s="18">
        <f t="shared" si="140"/>
        <v>1.0103463581248029E-3</v>
      </c>
      <c r="CH264" s="18">
        <f t="shared" si="140"/>
        <v>1.0103463581248029E-3</v>
      </c>
      <c r="CI264" s="18">
        <f t="shared" si="140"/>
        <v>0</v>
      </c>
      <c r="CJ264" s="18">
        <f t="shared" si="140"/>
        <v>0</v>
      </c>
      <c r="CK264" s="24">
        <f t="shared" si="140"/>
        <v>1.0103463581248029E-3</v>
      </c>
      <c r="CL264" s="24">
        <f t="shared" si="140"/>
        <v>0</v>
      </c>
    </row>
    <row r="265" spans="1:90" x14ac:dyDescent="0.2">
      <c r="A265" s="19">
        <v>260</v>
      </c>
      <c r="B265" s="16" cm="1">
        <f t="array" ref="B265">INDEX(asset_mu,1,B$3)+INDEX(asset_rets_norm,$A265,B$3)</f>
        <v>1.2906666666665108E-4</v>
      </c>
      <c r="C265" s="16" cm="1">
        <f t="array" ref="C265">INDEX(asset_mu,1,C$3)+INDEX(asset_rets_norm,$A265,C$3)</f>
        <v>-4.2500000000005901E-4</v>
      </c>
      <c r="D265" s="16" cm="1">
        <f t="array" ref="D265">INDEX(asset_mu,1,D$3)+INDEX(asset_rets_norm,$A265,D$3)</f>
        <v>4.8858333333312923E-5</v>
      </c>
      <c r="E265" s="16" cm="1">
        <f t="array" ref="E265">INDEX(asset_mu,1,E$3)+INDEX(asset_rets_norm,$A265,E$3)</f>
        <v>-6.0691666666683045E-5</v>
      </c>
      <c r="F265" s="16" cm="1">
        <f t="array" ref="F265">INDEX(asset_mu,1,F$3)+INDEX(asset_rets_norm,$A265,F$3)</f>
        <v>3.6570091150833718E-5</v>
      </c>
      <c r="G265" s="16" cm="1">
        <f t="array" ref="G265">INDEX(asset_mu,1,G$3)+INDEX(asset_rets_norm,$A265,G$3)</f>
        <v>-6.2982207526380727E-4</v>
      </c>
      <c r="H265" s="16" cm="1">
        <f t="array" ref="H265">INDEX(asset_mu,1,H$3)+INDEX(asset_rets_norm,$A265,H$3)</f>
        <v>5.4700106665219969E-4</v>
      </c>
      <c r="I265" s="16" cm="1">
        <f t="array" ref="I265">INDEX(asset_mu,1,I$3)+INDEX(asset_rets_norm,$A265,I$3)</f>
        <v>-2.5260376185295952E-4</v>
      </c>
      <c r="J265" s="16" cm="1">
        <f t="array" ref="J265">INDEX(asset_mu,1,J$3)+INDEX(asset_rets_norm,$A265,J$3)</f>
        <v>-2.4264938349680696E-4</v>
      </c>
      <c r="K265" s="16" cm="1">
        <f t="array" ref="K265">INDEX(asset_mu,1,K$3)+INDEX(asset_rets_norm,$A265,K$3)</f>
        <v>-1.7983365387017752E-3</v>
      </c>
      <c r="L265" s="16" cm="1">
        <f t="array" ref="L265">INDEX(asset_mu,1,L$3)+INDEX(asset_rets_norm,$A265,L$3)</f>
        <v>-5.3414021767684726E-4</v>
      </c>
      <c r="M265" s="16" cm="1">
        <f t="array" ref="M265">INDEX(asset_mu,1,M$3)+INDEX(asset_rets_norm,$A265,M$3)</f>
        <v>-7.2272985390532131E-4</v>
      </c>
      <c r="N265" s="16" cm="1">
        <f t="array" ref="N265">INDEX(asset_mu,1,N$3)+INDEX(asset_rets_norm,$A265,N$3)</f>
        <v>-1.0528394055858105E-3</v>
      </c>
      <c r="O265" s="16" cm="1">
        <f t="array" ref="O265">INDEX(asset_mu,1,O$3)+INDEX(asset_rets_norm,$A265,O$3)</f>
        <v>-3.7757012298676182E-3</v>
      </c>
      <c r="P265" s="16" cm="1">
        <f t="array" ref="P265">INDEX(asset_mu,1,P$3)+INDEX(asset_rets_norm,$A265,P$3)</f>
        <v>-3.5879208155260352E-3</v>
      </c>
      <c r="Q265" s="16" cm="1">
        <f t="array" ref="Q265">INDEX(asset_mu,1,Q$3)+INDEX(asset_rets_norm,$A265,Q$3)</f>
        <v>-2.063172563288499E-3</v>
      </c>
      <c r="R265" s="16" cm="1">
        <f t="array" ref="R265">INDEX(asset_mu,1,R$3)+INDEX(asset_rets_norm,$A265,R$3)</f>
        <v>7.0064687324219152E-2</v>
      </c>
      <c r="S265" s="16" cm="1">
        <f t="array" ref="S265">INDEX(asset_mu,1,S$3)+INDEX(asset_rets_norm,$A265,S$3)</f>
        <v>3.0932609188739645E-2</v>
      </c>
      <c r="T265" s="16" cm="1">
        <f t="array" ref="T265">INDEX(asset_mu,1,T$3)+INDEX(asset_rets_norm,$A265,T$3)</f>
        <v>1.1158473725617778E-2</v>
      </c>
      <c r="U265" s="16" cm="1">
        <f t="array" ref="U265">INDEX(asset_mu,1,U$3)+INDEX(asset_rets_norm,$A265,U$3)</f>
        <v>6.5857208659603872E-2</v>
      </c>
      <c r="V265" s="16" cm="1">
        <f t="array" ref="V265">INDEX(asset_mu,1,V$3)+INDEX(asset_rets_norm,$A265,V$3)</f>
        <v>1.2906666666665108E-4</v>
      </c>
      <c r="W265" s="16" cm="1">
        <f t="array" ref="W265">INDEX(asset_mu,1,W$3)+INDEX(asset_rets_norm,$A265,W$3)</f>
        <v>-4.2683333333334134E-4</v>
      </c>
      <c r="X265" s="16" cm="1">
        <f t="array" ref="X265">INDEX(asset_mu,1,X$3)+INDEX(asset_rets_norm,$A265,X$3)</f>
        <v>5.6166666666608057E-5</v>
      </c>
      <c r="Y265" s="16" cm="1">
        <f t="array" ref="Y265">INDEX(asset_mu,1,Y$3)+INDEX(asset_rets_norm,$A265,Y$3)</f>
        <v>-1.1974999999989411E-4</v>
      </c>
      <c r="Z265" s="19">
        <v>260</v>
      </c>
      <c r="AA265" s="16" cm="1">
        <f t="array" ref="AA265">INDEX(fx_mu,1,AA$3)+INDEX(fx_rets_norm,$A265,AA$3)</f>
        <v>0</v>
      </c>
      <c r="AB265" s="16" cm="1">
        <f t="array" ref="AB265">INDEX(fx_mu,1,AB$3)+INDEX(fx_rets_norm,$A265,AB$3)</f>
        <v>1.3329305232794887E-2</v>
      </c>
      <c r="AC265" s="16" cm="1">
        <f t="array" ref="AC265">INDEX(fx_mu,1,AC$3)+INDEX(fx_rets_norm,$A265,AC$3)</f>
        <v>2.2462127451827303E-2</v>
      </c>
      <c r="AD265" s="16" cm="1">
        <f t="array" ref="AD265">INDEX(fx_mu,1,AD$3)+INDEX(fx_rets_norm,$A265,AD$3)</f>
        <v>-5.0708788728967926E-4</v>
      </c>
      <c r="AE265" s="19">
        <v>260</v>
      </c>
      <c r="AF265" s="16">
        <f t="shared" si="141"/>
        <v>0</v>
      </c>
      <c r="AG265" s="19">
        <v>260</v>
      </c>
      <c r="AH265" s="18" cm="1">
        <f t="array" ref="AH265">(1+B265)*(1+INDEX(fx_rets,$AG265,INDEX(fx_ix,1,AH$3)))-1</f>
        <v>1.2906666666667732E-4</v>
      </c>
      <c r="AI265" s="18" cm="1">
        <f t="array" ref="AI265">(1+C265)*(1+INDEX(fx_rets,$AG265,INDEX(fx_ix,1,AI$3)))-1</f>
        <v>1.2898640278071083E-2</v>
      </c>
      <c r="AJ265" s="18" cm="1">
        <f t="array" ref="AJ265">(1+D265)*(1+INDEX(fx_rets,$AG265,INDEX(fx_ix,1,AJ$3)))-1</f>
        <v>2.2512083247271164E-2</v>
      </c>
      <c r="AK265" s="18" cm="1">
        <f t="array" ref="AK265">(1+E265)*(1+INDEX(fx_rets,$AG265,INDEX(fx_ix,1,AK$3)))-1</f>
        <v>-5.6774877794729672E-4</v>
      </c>
      <c r="AL265" s="18" cm="1">
        <f t="array" ref="AL265">(1+F265)*(1+INDEX(fx_rets,$AG265,INDEX(fx_ix,1,AL$3)))-1</f>
        <v>3.657009115087817E-5</v>
      </c>
      <c r="AM265" s="18" cm="1">
        <f t="array" ref="AM265">(1+G265)*(1+INDEX(fx_rets,$AG265,INDEX(fx_ix,1,AM$3)))-1</f>
        <v>1.26910880668476E-2</v>
      </c>
      <c r="AN265" s="18" cm="1">
        <f t="array" ref="AN265">(1+H265)*(1+INDEX(fx_rets,$AG265,INDEX(fx_ix,1,AN$3)))-1</f>
        <v>2.3021415326154981E-2</v>
      </c>
      <c r="AO265" s="18" cm="1">
        <f t="array" ref="AO265">(1+I265)*(1+INDEX(fx_rets,$AG265,INDEX(fx_ix,1,AO$3)))-1</f>
        <v>-7.5956355683481913E-4</v>
      </c>
      <c r="AP265" s="18" cm="1">
        <f t="array" ref="AP265">(1+J265)*(1+INDEX(fx_rets,$AG265,INDEX(fx_ix,1,AP$3)))-1</f>
        <v>-2.4264938349682907E-4</v>
      </c>
      <c r="AQ265" s="18" cm="1">
        <f t="array" ref="AQ265">(1+K265)*(1+INDEX(fx_rets,$AG265,INDEX(fx_ix,1,AQ$3)))-1</f>
        <v>1.150699811745759E-2</v>
      </c>
      <c r="AR265" s="18" cm="1">
        <f t="array" ref="AR265">(1+L265)*(1+INDEX(fx_rets,$AG265,INDEX(fx_ix,1,AR$3)))-1</f>
        <v>2.1915989308503914E-2</v>
      </c>
      <c r="AS265" s="18" cm="1">
        <f t="array" ref="AS265">(1+M265)*(1+INDEX(fx_rets,$AG265,INDEX(fx_ix,1,AS$3)))-1</f>
        <v>-1.229451253640268E-3</v>
      </c>
      <c r="AT265" s="18" cm="1">
        <f t="array" ref="AT265">(1+N265)*(1+INDEX(fx_rets,$AG265,INDEX(fx_ix,1,AT$3)))-1</f>
        <v>-1.0528394055857593E-3</v>
      </c>
      <c r="AU265" s="18" cm="1">
        <f t="array" ref="AU265">(1+O265)*(1+INDEX(fx_rets,$AG265,INDEX(fx_ix,1,AU$3)))-1</f>
        <v>9.503276528766591E-3</v>
      </c>
      <c r="AV265" s="18" cm="1">
        <f t="array" ref="AV265">(1+P265)*(1+INDEX(fx_rets,$AG265,INDEX(fx_ix,1,AV$3)))-1</f>
        <v>1.8793614301655825E-2</v>
      </c>
      <c r="AW265" s="18" cm="1">
        <f t="array" ref="AW265">(1+Q265)*(1+INDEX(fx_rets,$AG265,INDEX(fx_ix,1,AW$3)))-1</f>
        <v>-2.5692142407619523E-3</v>
      </c>
      <c r="AX265" s="18" cm="1">
        <f t="array" ref="AX265">(1+R265)*(1+INDEX(fx_rets,$AG265,INDEX(fx_ix,1,AX$3)))-1</f>
        <v>7.0064687324219221E-2</v>
      </c>
      <c r="AY265" s="18" cm="1">
        <f t="array" ref="AY265">(1+S265)*(1+INDEX(fx_rets,$AG265,INDEX(fx_ix,1,AY$3)))-1</f>
        <v>4.4674224611058078E-2</v>
      </c>
      <c r="AZ265" s="18" cm="1">
        <f t="array" ref="AZ265">(1+T265)*(1+INDEX(fx_rets,$AG265,INDEX(fx_ix,1,AZ$3)))-1</f>
        <v>3.3871244236437725E-2</v>
      </c>
      <c r="BA265" s="18" cm="1">
        <f t="array" ref="BA265">(1+U265)*(1+INDEX(fx_rets,$AG265,INDEX(fx_ix,1,BA$3)))-1</f>
        <v>6.5316725379512164E-2</v>
      </c>
      <c r="BB265" s="18" cm="1">
        <f t="array" ref="BB265">(1+V265)*(1+INDEX(fx_rets,$AG265,INDEX(fx_ix,1,BB$3)))-1</f>
        <v>1.2906666666667732E-4</v>
      </c>
      <c r="BC265" s="18" cm="1">
        <f t="array" ref="BC265">(1+W265)*(1+INDEX(fx_rets,$AG265,INDEX(fx_ix,1,BC$3)))-1</f>
        <v>1.2896782507678006E-2</v>
      </c>
      <c r="BD265" s="18" cm="1">
        <f t="array" ref="BD265">(1+X265)*(1+INDEX(fx_rets,$AG265,INDEX(fx_ix,1,BD$3)))-1</f>
        <v>2.251955574131892E-2</v>
      </c>
      <c r="BE265" s="18" cm="1">
        <f t="array" ref="BE265">(1+Y265)*(1+INDEX(fx_rets,$AG265,INDEX(fx_ix,1,BE$3)))-1</f>
        <v>-6.2677716351511314E-4</v>
      </c>
      <c r="BF265" s="19">
        <v>260</v>
      </c>
      <c r="BG265" s="18">
        <f t="shared" si="142"/>
        <v>1.2906666666667732E-4</v>
      </c>
      <c r="BH265" s="18">
        <f t="shared" si="143"/>
        <v>1.2898640278071083E-2</v>
      </c>
      <c r="BI265" s="18">
        <f t="shared" si="144"/>
        <v>2.2512083247271164E-2</v>
      </c>
      <c r="BJ265" s="18">
        <f t="shared" si="145"/>
        <v>-5.6774877794729672E-4</v>
      </c>
      <c r="BK265" s="18">
        <f t="shared" si="146"/>
        <v>3.657009115087817E-5</v>
      </c>
      <c r="BL265" s="18">
        <f t="shared" si="147"/>
        <v>1.26910880668476E-2</v>
      </c>
      <c r="BM265" s="18">
        <f t="shared" si="148"/>
        <v>2.3021415326154981E-2</v>
      </c>
      <c r="BN265" s="18">
        <f t="shared" si="149"/>
        <v>-7.5956355683481913E-4</v>
      </c>
      <c r="BO265" s="18">
        <f t="shared" si="150"/>
        <v>-2.4264938349682907E-4</v>
      </c>
      <c r="BP265" s="18">
        <f t="shared" si="151"/>
        <v>1.150699811745759E-2</v>
      </c>
      <c r="BQ265" s="18">
        <f t="shared" si="152"/>
        <v>2.1915989308503914E-2</v>
      </c>
      <c r="BR265" s="18">
        <f t="shared" si="153"/>
        <v>-1.229451253640268E-3</v>
      </c>
      <c r="BS265" s="18">
        <f t="shared" si="154"/>
        <v>-1.0528394055857593E-3</v>
      </c>
      <c r="BT265" s="18">
        <f t="shared" si="155"/>
        <v>9.503276528766591E-3</v>
      </c>
      <c r="BU265" s="18">
        <f t="shared" si="156"/>
        <v>1.8793614301655825E-2</v>
      </c>
      <c r="BV265" s="18">
        <f t="shared" si="157"/>
        <v>-2.5692142407619523E-3</v>
      </c>
      <c r="BW265" s="18">
        <f t="shared" si="158"/>
        <v>7.0064687324219221E-2</v>
      </c>
      <c r="BX265" s="18">
        <f t="shared" si="159"/>
        <v>4.4674224611058078E-2</v>
      </c>
      <c r="BY265" s="18">
        <f t="shared" si="160"/>
        <v>3.3871244236437725E-2</v>
      </c>
      <c r="BZ265" s="18">
        <f t="shared" si="161"/>
        <v>6.5316725379512164E-2</v>
      </c>
      <c r="CA265" s="18">
        <f t="shared" si="162"/>
        <v>1.2906666666667732E-4</v>
      </c>
      <c r="CB265" s="18">
        <f t="shared" si="163"/>
        <v>1.2896782507678006E-2</v>
      </c>
      <c r="CC265" s="18">
        <f t="shared" si="164"/>
        <v>2.251955574131892E-2</v>
      </c>
      <c r="CD265" s="18">
        <f t="shared" si="165"/>
        <v>-6.2677716351511314E-4</v>
      </c>
      <c r="CE265" s="19">
        <v>260</v>
      </c>
      <c r="CF265" s="18">
        <f t="shared" si="140"/>
        <v>-2.4264938349682907E-4</v>
      </c>
      <c r="CG265" s="18">
        <f t="shared" si="140"/>
        <v>-2.4264938349682907E-4</v>
      </c>
      <c r="CH265" s="18">
        <f t="shared" si="140"/>
        <v>-2.4264938349682907E-4</v>
      </c>
      <c r="CI265" s="18">
        <f t="shared" si="140"/>
        <v>0</v>
      </c>
      <c r="CJ265" s="18">
        <f t="shared" si="140"/>
        <v>0</v>
      </c>
      <c r="CK265" s="24">
        <f t="shared" si="140"/>
        <v>-2.4264938349682907E-4</v>
      </c>
      <c r="CL265" s="24">
        <f t="shared" si="140"/>
        <v>0</v>
      </c>
    </row>
    <row r="266" spans="1:90" x14ac:dyDescent="0.2">
      <c r="A266" s="19">
        <v>261</v>
      </c>
      <c r="B266" s="16" cm="1">
        <f t="array" ref="B266">INDEX(asset_mu,1,B$3)+INDEX(asset_rets_norm,$A266,B$3)</f>
        <v>1.3062499999998449E-4</v>
      </c>
      <c r="C266" s="16" cm="1">
        <f t="array" ref="C266">INDEX(asset_mu,1,C$3)+INDEX(asset_rets_norm,$A266,C$3)</f>
        <v>-4.3500000000005904E-4</v>
      </c>
      <c r="D266" s="16" cm="1">
        <f t="array" ref="D266">INDEX(asset_mu,1,D$3)+INDEX(asset_rets_norm,$A266,D$3)</f>
        <v>4.5316666666646473E-5</v>
      </c>
      <c r="E266" s="16" cm="1">
        <f t="array" ref="E266">INDEX(asset_mu,1,E$3)+INDEX(asset_rets_norm,$A266,E$3)</f>
        <v>-7.9858333333349672E-5</v>
      </c>
      <c r="F266" s="16" cm="1">
        <f t="array" ref="F266">INDEX(asset_mu,1,F$3)+INDEX(asset_rets_norm,$A266,F$3)</f>
        <v>3.336898786831632E-4</v>
      </c>
      <c r="G266" s="16" cm="1">
        <f t="array" ref="G266">INDEX(asset_mu,1,G$3)+INDEX(asset_rets_norm,$A266,G$3)</f>
        <v>-3.7240213701523637E-4</v>
      </c>
      <c r="H266" s="16" cm="1">
        <f t="array" ref="H266">INDEX(asset_mu,1,H$3)+INDEX(asset_rets_norm,$A266,H$3)</f>
        <v>-1.1845210434710866E-4</v>
      </c>
      <c r="I266" s="16" cm="1">
        <f t="array" ref="I266">INDEX(asset_mu,1,I$3)+INDEX(asset_rets_norm,$A266,I$3)</f>
        <v>-4.8589920506908279E-5</v>
      </c>
      <c r="J266" s="16" cm="1">
        <f t="array" ref="J266">INDEX(asset_mu,1,J$3)+INDEX(asset_rets_norm,$A266,J$3)</f>
        <v>2.7037860119385462E-4</v>
      </c>
      <c r="K266" s="16" cm="1">
        <f t="array" ref="K266">INDEX(asset_mu,1,K$3)+INDEX(asset_rets_norm,$A266,K$3)</f>
        <v>1.306698917109409E-4</v>
      </c>
      <c r="L266" s="16" cm="1">
        <f t="array" ref="L266">INDEX(asset_mu,1,L$3)+INDEX(asset_rets_norm,$A266,L$3)</f>
        <v>-4.1550128100665716E-4</v>
      </c>
      <c r="M266" s="16" cm="1">
        <f t="array" ref="M266">INDEX(asset_mu,1,M$3)+INDEX(asset_rets_norm,$A266,M$3)</f>
        <v>2.4280621997229405E-4</v>
      </c>
      <c r="N266" s="16" cm="1">
        <f t="array" ref="N266">INDEX(asset_mu,1,N$3)+INDEX(asset_rets_norm,$A266,N$3)</f>
        <v>1.8288721224885441E-4</v>
      </c>
      <c r="O266" s="16" cm="1">
        <f t="array" ref="O266">INDEX(asset_mu,1,O$3)+INDEX(asset_rets_norm,$A266,O$3)</f>
        <v>2.069441250862363E-3</v>
      </c>
      <c r="P266" s="16" cm="1">
        <f t="array" ref="P266">INDEX(asset_mu,1,P$3)+INDEX(asset_rets_norm,$A266,P$3)</f>
        <v>1.3923548285114328E-3</v>
      </c>
      <c r="Q266" s="16" cm="1">
        <f t="array" ref="Q266">INDEX(asset_mu,1,Q$3)+INDEX(asset_rets_norm,$A266,Q$3)</f>
        <v>1.2063287653166521E-3</v>
      </c>
      <c r="R266" s="16" cm="1">
        <f t="array" ref="R266">INDEX(asset_mu,1,R$3)+INDEX(asset_rets_norm,$A266,R$3)</f>
        <v>-3.9227954095494469E-2</v>
      </c>
      <c r="S266" s="16" cm="1">
        <f t="array" ref="S266">INDEX(asset_mu,1,S$3)+INDEX(asset_rets_norm,$A266,S$3)</f>
        <v>-2.4109933965060438E-2</v>
      </c>
      <c r="T266" s="16" cm="1">
        <f t="array" ref="T266">INDEX(asset_mu,1,T$3)+INDEX(asset_rets_norm,$A266,T$3)</f>
        <v>-1.6344236757512686E-2</v>
      </c>
      <c r="U266" s="16" cm="1">
        <f t="array" ref="U266">INDEX(asset_mu,1,U$3)+INDEX(asset_rets_norm,$A266,U$3)</f>
        <v>1.9602623363423836E-3</v>
      </c>
      <c r="V266" s="16" cm="1">
        <f t="array" ref="V266">INDEX(asset_mu,1,V$3)+INDEX(asset_rets_norm,$A266,V$3)</f>
        <v>1.3062499999998449E-4</v>
      </c>
      <c r="W266" s="16" cm="1">
        <f t="array" ref="W266">INDEX(asset_mu,1,W$3)+INDEX(asset_rets_norm,$A266,W$3)</f>
        <v>-4.7550000000000803E-4</v>
      </c>
      <c r="X266" s="16" cm="1">
        <f t="array" ref="X266">INDEX(asset_mu,1,X$3)+INDEX(asset_rets_norm,$A266,X$3)</f>
        <v>-1.1916666666725133E-5</v>
      </c>
      <c r="Y266" s="16" cm="1">
        <f t="array" ref="Y266">INDEX(asset_mu,1,Y$3)+INDEX(asset_rets_norm,$A266,Y$3)</f>
        <v>-2.1349999999989411E-4</v>
      </c>
      <c r="Z266" s="19">
        <v>261</v>
      </c>
      <c r="AA266" s="16" cm="1">
        <f t="array" ref="AA266">INDEX(fx_mu,1,AA$3)+INDEX(fx_rets_norm,$A266,AA$3)</f>
        <v>0</v>
      </c>
      <c r="AB266" s="16" cm="1">
        <f t="array" ref="AB266">INDEX(fx_mu,1,AB$3)+INDEX(fx_rets_norm,$A266,AB$3)</f>
        <v>-1.8088735699313761E-2</v>
      </c>
      <c r="AC266" s="16" cm="1">
        <f t="array" ref="AC266">INDEX(fx_mu,1,AC$3)+INDEX(fx_rets_norm,$A266,AC$3)</f>
        <v>-3.2537575382853505E-2</v>
      </c>
      <c r="AD266" s="16" cm="1">
        <f t="array" ref="AD266">INDEX(fx_mu,1,AD$3)+INDEX(fx_rets_norm,$A266,AD$3)</f>
        <v>4.3248726352837184E-3</v>
      </c>
      <c r="AE266" s="19">
        <v>261</v>
      </c>
      <c r="AF266" s="16">
        <f t="shared" si="141"/>
        <v>0</v>
      </c>
      <c r="AG266" s="19">
        <v>261</v>
      </c>
      <c r="AH266" s="18" cm="1">
        <f t="array" ref="AH266">(1+B266)*(1+INDEX(fx_rets,$AG266,INDEX(fx_ix,1,AH$3)))-1</f>
        <v>1.3062499999993982E-4</v>
      </c>
      <c r="AI266" s="18" cm="1">
        <f t="array" ref="AI266">(1+C266)*(1+INDEX(fx_rets,$AG266,INDEX(fx_ix,1,AI$3)))-1</f>
        <v>-1.8515867099284655E-2</v>
      </c>
      <c r="AJ266" s="18" cm="1">
        <f t="array" ref="AJ266">(1+D266)*(1+INDEX(fx_rets,$AG266,INDEX(fx_ix,1,AJ$3)))-1</f>
        <v>-3.2493733210644526E-2</v>
      </c>
      <c r="AK266" s="18" cm="1">
        <f t="array" ref="AK266">(1+E266)*(1+INDEX(fx_rets,$AG266,INDEX(fx_ix,1,AK$3)))-1</f>
        <v>4.2446689248298863E-3</v>
      </c>
      <c r="AL266" s="18" cm="1">
        <f t="array" ref="AL266">(1+F266)*(1+INDEX(fx_rets,$AG266,INDEX(fx_ix,1,AL$3)))-1</f>
        <v>3.3368987868320765E-4</v>
      </c>
      <c r="AM266" s="18" cm="1">
        <f t="array" ref="AM266">(1+G266)*(1+INDEX(fx_rets,$AG266,INDEX(fx_ix,1,AM$3)))-1</f>
        <v>-1.8454401552498778E-2</v>
      </c>
      <c r="AN266" s="18" cm="1">
        <f t="array" ref="AN266">(1+H266)*(1+INDEX(fx_rets,$AG266,INDEX(fx_ix,1,AN$3)))-1</f>
        <v>-3.2652173342926138E-2</v>
      </c>
      <c r="AO266" s="18" cm="1">
        <f t="array" ref="AO266">(1+I266)*(1+INDEX(fx_rets,$AG266,INDEX(fx_ix,1,AO$3)))-1</f>
        <v>4.2760725695594193E-3</v>
      </c>
      <c r="AP266" s="18" cm="1">
        <f t="array" ref="AP266">(1+J266)*(1+INDEX(fx_rets,$AG266,INDEX(fx_ix,1,AP$3)))-1</f>
        <v>2.7037860119394352E-4</v>
      </c>
      <c r="AQ266" s="18" cm="1">
        <f t="array" ref="AQ266">(1+K266)*(1+INDEX(fx_rets,$AG266,INDEX(fx_ix,1,AQ$3)))-1</f>
        <v>-1.7960429460737837E-2</v>
      </c>
      <c r="AR266" s="18" cm="1">
        <f t="array" ref="AR266">(1+L266)*(1+INDEX(fx_rets,$AG266,INDEX(fx_ix,1,AR$3)))-1</f>
        <v>-3.2939557259607732E-2</v>
      </c>
      <c r="AS266" s="18" cm="1">
        <f t="array" ref="AS266">(1+M266)*(1+INDEX(fx_rets,$AG266,INDEX(fx_ix,1,AS$3)))-1</f>
        <v>4.5687289612323934E-3</v>
      </c>
      <c r="AT266" s="18" cm="1">
        <f t="array" ref="AT266">(1+N266)*(1+INDEX(fx_rets,$AG266,INDEX(fx_ix,1,AT$3)))-1</f>
        <v>1.8288721224890558E-4</v>
      </c>
      <c r="AU266" s="18" cm="1">
        <f t="array" ref="AU266">(1+O266)*(1+INDEX(fx_rets,$AG266,INDEX(fx_ix,1,AU$3)))-1</f>
        <v>-1.6056728024283484E-2</v>
      </c>
      <c r="AV266" s="18" cm="1">
        <f t="array" ref="AV266">(1+P266)*(1+INDEX(fx_rets,$AG266,INDEX(fx_ix,1,AV$3)))-1</f>
        <v>-3.1190524404534403E-2</v>
      </c>
      <c r="AW266" s="18" cm="1">
        <f t="array" ref="AW266">(1+Q266)*(1+INDEX(fx_rets,$AG266,INDEX(fx_ix,1,AW$3)))-1</f>
        <v>5.5364186188666675E-3</v>
      </c>
      <c r="AX266" s="18" cm="1">
        <f t="array" ref="AX266">(1+R266)*(1+INDEX(fx_rets,$AG266,INDEX(fx_ix,1,AX$3)))-1</f>
        <v>-3.9227954095494511E-2</v>
      </c>
      <c r="AY266" s="18" cm="1">
        <f t="array" ref="AY266">(1+S266)*(1+INDEX(fx_rets,$AG266,INDEX(fx_ix,1,AY$3)))-1</f>
        <v>-4.1762551441152373E-2</v>
      </c>
      <c r="AZ266" s="18" cm="1">
        <f t="array" ref="AZ266">(1+T266)*(1+INDEX(fx_rets,$AG266,INDEX(fx_ix,1,AZ$3)))-1</f>
        <v>-4.8350010304793467E-2</v>
      </c>
      <c r="BA266" s="18" cm="1">
        <f t="array" ref="BA266">(1+U266)*(1+INDEX(fx_rets,$AG266,INDEX(fx_ix,1,BA$3)))-1</f>
        <v>6.2936128565627136E-3</v>
      </c>
      <c r="BB266" s="18" cm="1">
        <f t="array" ref="BB266">(1+V266)*(1+INDEX(fx_rets,$AG266,INDEX(fx_ix,1,BB$3)))-1</f>
        <v>1.3062499999993982E-4</v>
      </c>
      <c r="BC266" s="18" cm="1">
        <f t="array" ref="BC266">(1+W266)*(1+INDEX(fx_rets,$AG266,INDEX(fx_ix,1,BC$3)))-1</f>
        <v>-1.8555634505488694E-2</v>
      </c>
      <c r="BD266" s="18" cm="1">
        <f t="array" ref="BD266">(1+X266)*(1+INDEX(fx_rets,$AG266,INDEX(fx_ix,1,BD$3)))-1</f>
        <v>-3.254910431008029E-2</v>
      </c>
      <c r="BE266" s="18" cm="1">
        <f t="array" ref="BE266">(1+Y266)*(1+INDEX(fx_rets,$AG266,INDEX(fx_ix,1,BE$3)))-1</f>
        <v>4.110449274976391E-3</v>
      </c>
      <c r="BF266" s="19">
        <v>261</v>
      </c>
      <c r="BG266" s="18">
        <f t="shared" si="142"/>
        <v>1.3062499999993982E-4</v>
      </c>
      <c r="BH266" s="18">
        <f t="shared" si="143"/>
        <v>-1.8515867099284655E-2</v>
      </c>
      <c r="BI266" s="18">
        <f t="shared" si="144"/>
        <v>-3.2493733210644526E-2</v>
      </c>
      <c r="BJ266" s="18">
        <f t="shared" si="145"/>
        <v>4.2446689248298863E-3</v>
      </c>
      <c r="BK266" s="18">
        <f t="shared" si="146"/>
        <v>3.3368987868320765E-4</v>
      </c>
      <c r="BL266" s="18">
        <f t="shared" si="147"/>
        <v>-1.8454401552498778E-2</v>
      </c>
      <c r="BM266" s="18">
        <f t="shared" si="148"/>
        <v>-3.2652173342926138E-2</v>
      </c>
      <c r="BN266" s="18">
        <f t="shared" si="149"/>
        <v>4.2760725695594193E-3</v>
      </c>
      <c r="BO266" s="18">
        <f t="shared" si="150"/>
        <v>2.7037860119394352E-4</v>
      </c>
      <c r="BP266" s="18">
        <f t="shared" si="151"/>
        <v>-1.7960429460737837E-2</v>
      </c>
      <c r="BQ266" s="18">
        <f t="shared" si="152"/>
        <v>-3.2939557259607732E-2</v>
      </c>
      <c r="BR266" s="18">
        <f t="shared" si="153"/>
        <v>4.5687289612323934E-3</v>
      </c>
      <c r="BS266" s="18">
        <f t="shared" si="154"/>
        <v>1.8288721224890558E-4</v>
      </c>
      <c r="BT266" s="18">
        <f t="shared" si="155"/>
        <v>-1.6056728024283484E-2</v>
      </c>
      <c r="BU266" s="18">
        <f t="shared" si="156"/>
        <v>-3.1190524404534403E-2</v>
      </c>
      <c r="BV266" s="18">
        <f t="shared" si="157"/>
        <v>5.5364186188666675E-3</v>
      </c>
      <c r="BW266" s="18">
        <f t="shared" si="158"/>
        <v>-3.9227954095494511E-2</v>
      </c>
      <c r="BX266" s="18">
        <f t="shared" si="159"/>
        <v>-4.1762551441152373E-2</v>
      </c>
      <c r="BY266" s="18">
        <f t="shared" si="160"/>
        <v>-4.8350010304793467E-2</v>
      </c>
      <c r="BZ266" s="18">
        <f t="shared" si="161"/>
        <v>6.2936128565627136E-3</v>
      </c>
      <c r="CA266" s="18">
        <f t="shared" si="162"/>
        <v>1.3062499999993982E-4</v>
      </c>
      <c r="CB266" s="18">
        <f t="shared" si="163"/>
        <v>-1.8555634505488694E-2</v>
      </c>
      <c r="CC266" s="18">
        <f t="shared" si="164"/>
        <v>-3.254910431008029E-2</v>
      </c>
      <c r="CD266" s="18">
        <f t="shared" si="165"/>
        <v>4.110449274976391E-3</v>
      </c>
      <c r="CE266" s="19">
        <v>261</v>
      </c>
      <c r="CF266" s="18">
        <f t="shared" ref="CF266:CL275" si="166">SUMPRODUCT(INDEX(port_wts,CF$3,),$BG266:$CD266)</f>
        <v>2.7037860119394352E-4</v>
      </c>
      <c r="CG266" s="18">
        <f t="shared" si="166"/>
        <v>2.7037860119394352E-4</v>
      </c>
      <c r="CH266" s="18">
        <f t="shared" si="166"/>
        <v>2.7037860119394352E-4</v>
      </c>
      <c r="CI266" s="18">
        <f t="shared" si="166"/>
        <v>0</v>
      </c>
      <c r="CJ266" s="18">
        <f t="shared" si="166"/>
        <v>0</v>
      </c>
      <c r="CK266" s="24">
        <f t="shared" si="166"/>
        <v>2.7037860119394352E-4</v>
      </c>
      <c r="CL266" s="24">
        <f t="shared" si="166"/>
        <v>0</v>
      </c>
    </row>
    <row r="267" spans="1:90" x14ac:dyDescent="0.2">
      <c r="A267" s="19">
        <v>262</v>
      </c>
      <c r="B267" s="16" cm="1">
        <f t="array" ref="B267">INDEX(asset_mu,1,B$3)+INDEX(asset_rets_norm,$A267,B$3)</f>
        <v>1.2354166666665115E-4</v>
      </c>
      <c r="C267" s="16" cm="1">
        <f t="array" ref="C267">INDEX(asset_mu,1,C$3)+INDEX(asset_rets_norm,$A267,C$3)</f>
        <v>-4.4083333333339242E-4</v>
      </c>
      <c r="D267" s="16" cm="1">
        <f t="array" ref="D267">INDEX(asset_mu,1,D$3)+INDEX(asset_rets_norm,$A267,D$3)</f>
        <v>3.7816666666646345E-5</v>
      </c>
      <c r="E267" s="16" cm="1">
        <f t="array" ref="E267">INDEX(asset_mu,1,E$3)+INDEX(asset_rets_norm,$A267,E$3)</f>
        <v>-7.055833333334969E-5</v>
      </c>
      <c r="F267" s="16" cm="1">
        <f t="array" ref="F267">INDEX(asset_mu,1,F$3)+INDEX(asset_rets_norm,$A267,F$3)</f>
        <v>1.3708708228543599E-5</v>
      </c>
      <c r="G267" s="16" cm="1">
        <f t="array" ref="G267">INDEX(asset_mu,1,G$3)+INDEX(asset_rets_norm,$A267,G$3)</f>
        <v>-1.5761344585969337E-4</v>
      </c>
      <c r="H267" s="16" cm="1">
        <f t="array" ref="H267">INDEX(asset_mu,1,H$3)+INDEX(asset_rets_norm,$A267,H$3)</f>
        <v>-5.4676678574037052E-5</v>
      </c>
      <c r="I267" s="16" cm="1">
        <f t="array" ref="I267">INDEX(asset_mu,1,I$3)+INDEX(asset_rets_norm,$A267,I$3)</f>
        <v>-2.0408758272846806E-4</v>
      </c>
      <c r="J267" s="16" cm="1">
        <f t="array" ref="J267">INDEX(asset_mu,1,J$3)+INDEX(asset_rets_norm,$A267,J$3)</f>
        <v>-4.2126561468822663E-4</v>
      </c>
      <c r="K267" s="16" cm="1">
        <f t="array" ref="K267">INDEX(asset_mu,1,K$3)+INDEX(asset_rets_norm,$A267,K$3)</f>
        <v>1.1035993461798591E-3</v>
      </c>
      <c r="L267" s="16" cm="1">
        <f t="array" ref="L267">INDEX(asset_mu,1,L$3)+INDEX(asset_rets_norm,$A267,L$3)</f>
        <v>-7.6378260396979796E-5</v>
      </c>
      <c r="M267" s="16" cm="1">
        <f t="array" ref="M267">INDEX(asset_mu,1,M$3)+INDEX(asset_rets_norm,$A267,M$3)</f>
        <v>-2.6857145808468499E-4</v>
      </c>
      <c r="N267" s="16" cm="1">
        <f t="array" ref="N267">INDEX(asset_mu,1,N$3)+INDEX(asset_rets_norm,$A267,N$3)</f>
        <v>-2.5617410897906213E-3</v>
      </c>
      <c r="O267" s="16" cm="1">
        <f t="array" ref="O267">INDEX(asset_mu,1,O$3)+INDEX(asset_rets_norm,$A267,O$3)</f>
        <v>3.2639141649916928E-3</v>
      </c>
      <c r="P267" s="16" cm="1">
        <f t="array" ref="P267">INDEX(asset_mu,1,P$3)+INDEX(asset_rets_norm,$A267,P$3)</f>
        <v>-1.1877893907233706E-3</v>
      </c>
      <c r="Q267" s="16" cm="1">
        <f t="array" ref="Q267">INDEX(asset_mu,1,Q$3)+INDEX(asset_rets_norm,$A267,Q$3)</f>
        <v>-4.8814883115458124E-4</v>
      </c>
      <c r="R267" s="16" cm="1">
        <f t="array" ref="R267">INDEX(asset_mu,1,R$3)+INDEX(asset_rets_norm,$A267,R$3)</f>
        <v>-2.7665774606006568E-2</v>
      </c>
      <c r="S267" s="16" cm="1">
        <f t="array" ref="S267">INDEX(asset_mu,1,S$3)+INDEX(asset_rets_norm,$A267,S$3)</f>
        <v>-7.3709689035292389E-2</v>
      </c>
      <c r="T267" s="16" cm="1">
        <f t="array" ref="T267">INDEX(asset_mu,1,T$3)+INDEX(asset_rets_norm,$A267,T$3)</f>
        <v>-4.9237142223964872E-2</v>
      </c>
      <c r="U267" s="16" cm="1">
        <f t="array" ref="U267">INDEX(asset_mu,1,U$3)+INDEX(asset_rets_norm,$A267,U$3)</f>
        <v>-8.9708399180162875E-3</v>
      </c>
      <c r="V267" s="16" cm="1">
        <f t="array" ref="V267">INDEX(asset_mu,1,V$3)+INDEX(asset_rets_norm,$A267,V$3)</f>
        <v>1.2354166666665115E-4</v>
      </c>
      <c r="W267" s="16" cm="1">
        <f t="array" ref="W267">INDEX(asset_mu,1,W$3)+INDEX(asset_rets_norm,$A267,W$3)</f>
        <v>-4.2258333333334143E-4</v>
      </c>
      <c r="X267" s="16" cm="1">
        <f t="array" ref="X267">INDEX(asset_mu,1,X$3)+INDEX(asset_rets_norm,$A267,X$3)</f>
        <v>4.624999999994152E-5</v>
      </c>
      <c r="Y267" s="16" cm="1">
        <f t="array" ref="Y267">INDEX(asset_mu,1,Y$3)+INDEX(asset_rets_norm,$A267,Y$3)</f>
        <v>-1.3374999999989413E-4</v>
      </c>
      <c r="Z267" s="19">
        <v>262</v>
      </c>
      <c r="AA267" s="16" cm="1">
        <f t="array" ref="AA267">INDEX(fx_mu,1,AA$3)+INDEX(fx_rets_norm,$A267,AA$3)</f>
        <v>0</v>
      </c>
      <c r="AB267" s="16" cm="1">
        <f t="array" ref="AB267">INDEX(fx_mu,1,AB$3)+INDEX(fx_rets_norm,$A267,AB$3)</f>
        <v>-6.3283486105294093E-3</v>
      </c>
      <c r="AC267" s="16" cm="1">
        <f t="array" ref="AC267">INDEX(fx_mu,1,AC$3)+INDEX(fx_rets_norm,$A267,AC$3)</f>
        <v>2.8763755131342517E-3</v>
      </c>
      <c r="AD267" s="16" cm="1">
        <f t="array" ref="AD267">INDEX(fx_mu,1,AD$3)+INDEX(fx_rets_norm,$A267,AD$3)</f>
        <v>8.0831643781042149E-3</v>
      </c>
      <c r="AE267" s="19">
        <v>262</v>
      </c>
      <c r="AF267" s="16">
        <f t="shared" si="141"/>
        <v>0</v>
      </c>
      <c r="AG267" s="19">
        <v>262</v>
      </c>
      <c r="AH267" s="18" cm="1">
        <f t="array" ref="AH267">(1+B267)*(1+INDEX(fx_rets,$AG267,INDEX(fx_ix,1,AH$3)))-1</f>
        <v>1.2354166666672661E-4</v>
      </c>
      <c r="AI267" s="18" cm="1">
        <f t="array" ref="AI267">(1+C267)*(1+INDEX(fx_rets,$AG267,INDEX(fx_ix,1,AI$3)))-1</f>
        <v>-6.7663921968503793E-3</v>
      </c>
      <c r="AJ267" s="18" cm="1">
        <f t="array" ref="AJ267">(1+D267)*(1+INDEX(fx_rets,$AG267,INDEX(fx_ix,1,AJ$3)))-1</f>
        <v>2.914300954734772E-3</v>
      </c>
      <c r="AK267" s="18" cm="1">
        <f t="array" ref="AK267">(1+E267)*(1+INDEX(fx_rets,$AG267,INDEX(fx_ix,1,AK$3)))-1</f>
        <v>8.0120357101642892E-3</v>
      </c>
      <c r="AL267" s="18" cm="1">
        <f t="array" ref="AL267">(1+F267)*(1+INDEX(fx_rets,$AG267,INDEX(fx_ix,1,AL$3)))-1</f>
        <v>1.3708708228588051E-5</v>
      </c>
      <c r="AM267" s="18" cm="1">
        <f t="array" ref="AM267">(1+G267)*(1+INDEX(fx_rets,$AG267,INDEX(fx_ix,1,AM$3)))-1</f>
        <v>-6.484964623558076E-3</v>
      </c>
      <c r="AN267" s="18" cm="1">
        <f t="array" ref="AN267">(1+H267)*(1+INDEX(fx_rets,$AG267,INDEX(fx_ix,1,AN$3)))-1</f>
        <v>2.8215415639007979E-3</v>
      </c>
      <c r="AO267" s="18" cm="1">
        <f t="array" ref="AO267">(1+I267)*(1+INDEX(fx_rets,$AG267,INDEX(fx_ix,1,AO$3)))-1</f>
        <v>7.8774271218970959E-3</v>
      </c>
      <c r="AP267" s="18" cm="1">
        <f t="array" ref="AP267">(1+J267)*(1+INDEX(fx_rets,$AG267,INDEX(fx_ix,1,AP$3)))-1</f>
        <v>-4.2126561468824875E-4</v>
      </c>
      <c r="AQ267" s="18" cm="1">
        <f t="array" ref="AQ267">(1+K267)*(1+INDEX(fx_rets,$AG267,INDEX(fx_ix,1,AQ$3)))-1</f>
        <v>-5.2317332257385551E-3</v>
      </c>
      <c r="AR267" s="18" cm="1">
        <f t="array" ref="AR267">(1+L267)*(1+INDEX(fx_rets,$AG267,INDEX(fx_ix,1,AR$3)))-1</f>
        <v>2.7997775601793506E-3</v>
      </c>
      <c r="AS267" s="18" cm="1">
        <f t="array" ref="AS267">(1+M267)*(1+INDEX(fx_rets,$AG267,INDEX(fx_ix,1,AS$3)))-1</f>
        <v>7.8124220127766542E-3</v>
      </c>
      <c r="AT267" s="18" cm="1">
        <f t="array" ref="AT267">(1+N267)*(1+INDEX(fx_rets,$AG267,INDEX(fx_ix,1,AT$3)))-1</f>
        <v>-2.5617410897905701E-3</v>
      </c>
      <c r="AU267" s="18" cm="1">
        <f t="array" ref="AU267">(1+O267)*(1+INDEX(fx_rets,$AG267,INDEX(fx_ix,1,AU$3)))-1</f>
        <v>-3.0850896322086596E-3</v>
      </c>
      <c r="AV267" s="18" cm="1">
        <f t="array" ref="AV267">(1+P267)*(1+INDEX(fx_rets,$AG267,INDEX(fx_ix,1,AV$3)))-1</f>
        <v>1.6851695940927058E-3</v>
      </c>
      <c r="AW267" s="18" cm="1">
        <f t="array" ref="AW267">(1+Q267)*(1+INDEX(fx_rets,$AG267,INDEX(fx_ix,1,AW$3)))-1</f>
        <v>7.5910697597065813E-3</v>
      </c>
      <c r="AX267" s="18" cm="1">
        <f t="array" ref="AX267">(1+R267)*(1+INDEX(fx_rets,$AG267,INDEX(fx_ix,1,AX$3)))-1</f>
        <v>-2.766577460600661E-2</v>
      </c>
      <c r="AY267" s="18" cm="1">
        <f t="array" ref="AY267">(1+S267)*(1+INDEX(fx_rets,$AG267,INDEX(fx_ix,1,AY$3)))-1</f>
        <v>-7.9571577037632846E-2</v>
      </c>
      <c r="AZ267" s="18" cm="1">
        <f t="array" ref="AZ267">(1+T267)*(1+INDEX(fx_rets,$AG267,INDEX(fx_ix,1,AZ$3)))-1</f>
        <v>-4.6502391221060368E-2</v>
      </c>
      <c r="BA267" s="18" cm="1">
        <f t="array" ref="BA267">(1+U267)*(1+INDEX(fx_rets,$AG267,INDEX(fx_ix,1,BA$3)))-1</f>
        <v>-9.6018831357891354E-4</v>
      </c>
      <c r="BB267" s="18" cm="1">
        <f t="array" ref="BB267">(1+V267)*(1+INDEX(fx_rets,$AG267,INDEX(fx_ix,1,BB$3)))-1</f>
        <v>1.2354166666672661E-4</v>
      </c>
      <c r="BC267" s="18" cm="1">
        <f t="array" ref="BC267">(1+W267)*(1+INDEX(fx_rets,$AG267,INDEX(fx_ix,1,BC$3)))-1</f>
        <v>-6.7482576892125001E-3</v>
      </c>
      <c r="BD267" s="18" cm="1">
        <f t="array" ref="BD267">(1+X267)*(1+INDEX(fx_rets,$AG267,INDEX(fx_ix,1,BD$3)))-1</f>
        <v>2.9227585455018357E-3</v>
      </c>
      <c r="BE267" s="18" cm="1">
        <f t="array" ref="BE267">(1+Y267)*(1+INDEX(fx_rets,$AG267,INDEX(fx_ix,1,BE$3)))-1</f>
        <v>7.9483332548688779E-3</v>
      </c>
      <c r="BF267" s="19">
        <v>262</v>
      </c>
      <c r="BG267" s="18">
        <f t="shared" si="142"/>
        <v>1.2354166666672661E-4</v>
      </c>
      <c r="BH267" s="18">
        <f t="shared" si="143"/>
        <v>-6.7663921968503793E-3</v>
      </c>
      <c r="BI267" s="18">
        <f t="shared" si="144"/>
        <v>2.914300954734772E-3</v>
      </c>
      <c r="BJ267" s="18">
        <f t="shared" si="145"/>
        <v>8.0120357101642892E-3</v>
      </c>
      <c r="BK267" s="18">
        <f t="shared" si="146"/>
        <v>1.3708708228588051E-5</v>
      </c>
      <c r="BL267" s="18">
        <f t="shared" si="147"/>
        <v>-6.484964623558076E-3</v>
      </c>
      <c r="BM267" s="18">
        <f t="shared" si="148"/>
        <v>2.8215415639007979E-3</v>
      </c>
      <c r="BN267" s="18">
        <f t="shared" si="149"/>
        <v>7.8774271218970959E-3</v>
      </c>
      <c r="BO267" s="18">
        <f t="shared" si="150"/>
        <v>-4.2126561468824875E-4</v>
      </c>
      <c r="BP267" s="18">
        <f t="shared" si="151"/>
        <v>-5.2317332257385551E-3</v>
      </c>
      <c r="BQ267" s="18">
        <f t="shared" si="152"/>
        <v>2.7997775601793506E-3</v>
      </c>
      <c r="BR267" s="18">
        <f t="shared" si="153"/>
        <v>7.8124220127766542E-3</v>
      </c>
      <c r="BS267" s="18">
        <f t="shared" si="154"/>
        <v>-2.5617410897905701E-3</v>
      </c>
      <c r="BT267" s="18">
        <f t="shared" si="155"/>
        <v>-3.0850896322086596E-3</v>
      </c>
      <c r="BU267" s="18">
        <f t="shared" si="156"/>
        <v>1.6851695940927058E-3</v>
      </c>
      <c r="BV267" s="18">
        <f t="shared" si="157"/>
        <v>7.5910697597065813E-3</v>
      </c>
      <c r="BW267" s="18">
        <f t="shared" si="158"/>
        <v>-2.766577460600661E-2</v>
      </c>
      <c r="BX267" s="18">
        <f t="shared" si="159"/>
        <v>-7.9571577037632846E-2</v>
      </c>
      <c r="BY267" s="18">
        <f t="shared" si="160"/>
        <v>-4.6502391221060368E-2</v>
      </c>
      <c r="BZ267" s="18">
        <f t="shared" si="161"/>
        <v>-9.6018831357891354E-4</v>
      </c>
      <c r="CA267" s="18">
        <f t="shared" si="162"/>
        <v>1.2354166666672661E-4</v>
      </c>
      <c r="CB267" s="18">
        <f t="shared" si="163"/>
        <v>-6.7482576892125001E-3</v>
      </c>
      <c r="CC267" s="18">
        <f t="shared" si="164"/>
        <v>2.9227585455018357E-3</v>
      </c>
      <c r="CD267" s="18">
        <f t="shared" si="165"/>
        <v>7.9483332548688779E-3</v>
      </c>
      <c r="CE267" s="19">
        <v>262</v>
      </c>
      <c r="CF267" s="18">
        <f t="shared" si="166"/>
        <v>-4.2126561468824875E-4</v>
      </c>
      <c r="CG267" s="18">
        <f t="shared" si="166"/>
        <v>-4.2126561468824875E-4</v>
      </c>
      <c r="CH267" s="18">
        <f t="shared" si="166"/>
        <v>-4.2126561468824875E-4</v>
      </c>
      <c r="CI267" s="18">
        <f t="shared" si="166"/>
        <v>0</v>
      </c>
      <c r="CJ267" s="18">
        <f t="shared" si="166"/>
        <v>0</v>
      </c>
      <c r="CK267" s="24">
        <f t="shared" si="166"/>
        <v>-4.2126561468824875E-4</v>
      </c>
      <c r="CL267" s="24">
        <f t="shared" si="166"/>
        <v>0</v>
      </c>
    </row>
    <row r="268" spans="1:90" x14ac:dyDescent="0.2">
      <c r="A268" s="19">
        <v>263</v>
      </c>
      <c r="B268" s="16" cm="1">
        <f t="array" ref="B268">INDEX(asset_mu,1,B$3)+INDEX(asset_rets_norm,$A268,B$3)</f>
        <v>1.168749999999844E-4</v>
      </c>
      <c r="C268" s="16" cm="1">
        <f t="array" ref="C268">INDEX(asset_mu,1,C$3)+INDEX(asset_rets_norm,$A268,C$3)</f>
        <v>-4.5666666666672562E-4</v>
      </c>
      <c r="D268" s="16" cm="1">
        <f t="array" ref="D268">INDEX(asset_mu,1,D$3)+INDEX(asset_rets_norm,$A268,D$3)</f>
        <v>3.6149999999979601E-5</v>
      </c>
      <c r="E268" s="16" cm="1">
        <f t="array" ref="E268">INDEX(asset_mu,1,E$3)+INDEX(asset_rets_norm,$A268,E$3)</f>
        <v>-7.4725000000016358E-5</v>
      </c>
      <c r="F268" s="16" cm="1">
        <f t="array" ref="F268">INDEX(asset_mu,1,F$3)+INDEX(asset_rets_norm,$A268,F$3)</f>
        <v>3.1072646018577284E-4</v>
      </c>
      <c r="G268" s="16" cm="1">
        <f t="array" ref="G268">INDEX(asset_mu,1,G$3)+INDEX(asset_rets_norm,$A268,G$3)</f>
        <v>-7.5236457437650615E-4</v>
      </c>
      <c r="H268" s="16" cm="1">
        <f t="array" ref="H268">INDEX(asset_mu,1,H$3)+INDEX(asset_rets_norm,$A268,H$3)</f>
        <v>1.1847261459932098E-4</v>
      </c>
      <c r="I268" s="16" cm="1">
        <f t="array" ref="I268">INDEX(asset_mu,1,I$3)+INDEX(asset_rets_norm,$A268,I$3)</f>
        <v>-1.6524748240617762E-4</v>
      </c>
      <c r="J268" s="16" cm="1">
        <f t="array" ref="J268">INDEX(asset_mu,1,J$3)+INDEX(asset_rets_norm,$A268,J$3)</f>
        <v>4.6018745917999473E-4</v>
      </c>
      <c r="K268" s="16" cm="1">
        <f t="array" ref="K268">INDEX(asset_mu,1,K$3)+INDEX(asset_rets_norm,$A268,K$3)</f>
        <v>-1.6938374860120536E-3</v>
      </c>
      <c r="L268" s="16" cm="1">
        <f t="array" ref="L268">INDEX(asset_mu,1,L$3)+INDEX(asset_rets_norm,$A268,L$3)</f>
        <v>-7.7706126885735858E-4</v>
      </c>
      <c r="M268" s="16" cm="1">
        <f t="array" ref="M268">INDEX(asset_mu,1,M$3)+INDEX(asset_rets_norm,$A268,M$3)</f>
        <v>-1.4465425051003185E-4</v>
      </c>
      <c r="N268" s="16" cm="1">
        <f t="array" ref="N268">INDEX(asset_mu,1,N$3)+INDEX(asset_rets_norm,$A268,N$3)</f>
        <v>1.1411769451776287E-3</v>
      </c>
      <c r="O268" s="16" cm="1">
        <f t="array" ref="O268">INDEX(asset_mu,1,O$3)+INDEX(asset_rets_norm,$A268,O$3)</f>
        <v>-3.160626052391897E-3</v>
      </c>
      <c r="P268" s="16" cm="1">
        <f t="array" ref="P268">INDEX(asset_mu,1,P$3)+INDEX(asset_rets_norm,$A268,P$3)</f>
        <v>-2.1508750889661418E-3</v>
      </c>
      <c r="Q268" s="16" cm="1">
        <f t="array" ref="Q268">INDEX(asset_mu,1,Q$3)+INDEX(asset_rets_norm,$A268,Q$3)</f>
        <v>3.3334366957102552E-4</v>
      </c>
      <c r="R268" s="16" cm="1">
        <f t="array" ref="R268">INDEX(asset_mu,1,R$3)+INDEX(asset_rets_norm,$A268,R$3)</f>
        <v>0.10754565805086307</v>
      </c>
      <c r="S268" s="16" cm="1">
        <f t="array" ref="S268">INDEX(asset_mu,1,S$3)+INDEX(asset_rets_norm,$A268,S$3)</f>
        <v>0.18062612187775717</v>
      </c>
      <c r="T268" s="16" cm="1">
        <f t="array" ref="T268">INDEX(asset_mu,1,T$3)+INDEX(asset_rets_norm,$A268,T$3)</f>
        <v>0.12352279878865439</v>
      </c>
      <c r="U268" s="16" cm="1">
        <f t="array" ref="U268">INDEX(asset_mu,1,U$3)+INDEX(asset_rets_norm,$A268,U$3)</f>
        <v>0.15043175540200182</v>
      </c>
      <c r="V268" s="16" cm="1">
        <f t="array" ref="V268">INDEX(asset_mu,1,V$3)+INDEX(asset_rets_norm,$A268,V$3)</f>
        <v>1.168749999999844E-4</v>
      </c>
      <c r="W268" s="16" cm="1">
        <f t="array" ref="W268">INDEX(asset_mu,1,W$3)+INDEX(asset_rets_norm,$A268,W$3)</f>
        <v>-4.78500000000008E-4</v>
      </c>
      <c r="X268" s="16" cm="1">
        <f t="array" ref="X268">INDEX(asset_mu,1,X$3)+INDEX(asset_rets_norm,$A268,X$3)</f>
        <v>-4.4166666667250047E-6</v>
      </c>
      <c r="Y268" s="16" cm="1">
        <f t="array" ref="Y268">INDEX(asset_mu,1,Y$3)+INDEX(asset_rets_norm,$A268,Y$3)</f>
        <v>-1.6624999999989413E-4</v>
      </c>
      <c r="Z268" s="19">
        <v>263</v>
      </c>
      <c r="AA268" s="16" cm="1">
        <f t="array" ref="AA268">INDEX(fx_mu,1,AA$3)+INDEX(fx_rets_norm,$A268,AA$3)</f>
        <v>0</v>
      </c>
      <c r="AB268" s="16" cm="1">
        <f t="array" ref="AB268">INDEX(fx_mu,1,AB$3)+INDEX(fx_rets_norm,$A268,AB$3)</f>
        <v>2.3932337025320972E-2</v>
      </c>
      <c r="AC268" s="16" cm="1">
        <f t="array" ref="AC268">INDEX(fx_mu,1,AC$3)+INDEX(fx_rets_norm,$A268,AC$3)</f>
        <v>2.9718430736268793E-2</v>
      </c>
      <c r="AD268" s="16" cm="1">
        <f t="array" ref="AD268">INDEX(fx_mu,1,AD$3)+INDEX(fx_rets_norm,$A268,AD$3)</f>
        <v>3.6036534288163245E-3</v>
      </c>
      <c r="AE268" s="19">
        <v>263</v>
      </c>
      <c r="AF268" s="16">
        <f t="shared" si="141"/>
        <v>0</v>
      </c>
      <c r="AG268" s="19">
        <v>263</v>
      </c>
      <c r="AH268" s="18" cm="1">
        <f t="array" ref="AH268">(1+B268)*(1+INDEX(fx_rets,$AG268,INDEX(fx_ix,1,AH$3)))-1</f>
        <v>1.1687500000001627E-4</v>
      </c>
      <c r="AI268" s="18" cm="1">
        <f t="array" ref="AI268">(1+C268)*(1+INDEX(fx_rets,$AG268,INDEX(fx_ix,1,AI$3)))-1</f>
        <v>2.3464741258079291E-2</v>
      </c>
      <c r="AJ268" s="18" cm="1">
        <f t="array" ref="AJ268">(1+D268)*(1+INDEX(fx_rets,$AG268,INDEX(fx_ix,1,AJ$3)))-1</f>
        <v>2.9755655057539743E-2</v>
      </c>
      <c r="AK268" s="18" cm="1">
        <f t="array" ref="AK268">(1+E268)*(1+INDEX(fx_rets,$AG268,INDEX(fx_ix,1,AK$3)))-1</f>
        <v>3.5286591458139061E-3</v>
      </c>
      <c r="AL268" s="18" cm="1">
        <f t="array" ref="AL268">(1+F268)*(1+INDEX(fx_rets,$AG268,INDEX(fx_ix,1,AL$3)))-1</f>
        <v>3.1072646018581729E-4</v>
      </c>
      <c r="AM268" s="18" cm="1">
        <f t="array" ref="AM268">(1+G268)*(1+INDEX(fx_rets,$AG268,INDEX(fx_ix,1,AM$3)))-1</f>
        <v>2.3161966608384654E-2</v>
      </c>
      <c r="AN268" s="18" cm="1">
        <f t="array" ref="AN268">(1+H268)*(1+INDEX(fx_rets,$AG268,INDEX(fx_ix,1,AN$3)))-1</f>
        <v>2.9840424171059254E-2</v>
      </c>
      <c r="AO268" s="18" cm="1">
        <f t="array" ref="AO268">(1+I268)*(1+INDEX(fx_rets,$AG268,INDEX(fx_ix,1,AO$3)))-1</f>
        <v>3.4378104517536201E-3</v>
      </c>
      <c r="AP268" s="18" cm="1">
        <f t="array" ref="AP268">(1+J268)*(1+INDEX(fx_rets,$AG268,INDEX(fx_ix,1,AP$3)))-1</f>
        <v>4.6018745918008364E-4</v>
      </c>
      <c r="AQ268" s="18" cm="1">
        <f t="array" ref="AQ268">(1+K268)*(1+INDEX(fx_rets,$AG268,INDEX(fx_ix,1,AQ$3)))-1</f>
        <v>2.2197962049727682E-2</v>
      </c>
      <c r="AR268" s="18" cm="1">
        <f t="array" ref="AR268">(1+L268)*(1+INDEX(fx_rets,$AG268,INDEX(fx_ix,1,AR$3)))-1</f>
        <v>2.8918276425915046E-2</v>
      </c>
      <c r="AS268" s="18" cm="1">
        <f t="array" ref="AS268">(1+M268)*(1+INDEX(fx_rets,$AG268,INDEX(fx_ix,1,AS$3)))-1</f>
        <v>3.4584778945205841E-3</v>
      </c>
      <c r="AT268" s="18" cm="1">
        <f t="array" ref="AT268">(1+N268)*(1+INDEX(fx_rets,$AG268,INDEX(fx_ix,1,AT$3)))-1</f>
        <v>1.1411769451776799E-3</v>
      </c>
      <c r="AU268" s="18" cm="1">
        <f t="array" ref="AU268">(1+O268)*(1+INDEX(fx_rets,$AG268,INDEX(fx_ix,1,AU$3)))-1</f>
        <v>2.0696069805032247E-2</v>
      </c>
      <c r="AV268" s="18" cm="1">
        <f t="array" ref="AV268">(1+P268)*(1+INDEX(fx_rets,$AG268,INDEX(fx_ix,1,AV$3)))-1</f>
        <v>2.7503635014948902E-2</v>
      </c>
      <c r="AW268" s="18" cm="1">
        <f t="array" ref="AW268">(1+Q268)*(1+INDEX(fx_rets,$AG268,INDEX(fx_ix,1,AW$3)))-1</f>
        <v>3.9381983534452214E-3</v>
      </c>
      <c r="AX268" s="18" cm="1">
        <f t="array" ref="AX268">(1+R268)*(1+INDEX(fx_rets,$AG268,INDEX(fx_ix,1,AX$3)))-1</f>
        <v>0.10754565805086314</v>
      </c>
      <c r="AY268" s="18" cm="1">
        <f t="array" ref="AY268">(1+S268)*(1+INDEX(fx_rets,$AG268,INDEX(fx_ix,1,AY$3)))-1</f>
        <v>0.20888126412743335</v>
      </c>
      <c r="AZ268" s="18" cm="1">
        <f t="array" ref="AZ268">(1+T268)*(1+INDEX(fx_rets,$AG268,INDEX(fx_ix,1,AZ$3)))-1</f>
        <v>0.15691213326507403</v>
      </c>
      <c r="BA268" s="18" cm="1">
        <f t="array" ref="BA268">(1+U268)*(1+INDEX(fx_rets,$AG268,INDEX(fx_ix,1,BA$3)))-1</f>
        <v>0.15457751274197551</v>
      </c>
      <c r="BB268" s="18" cm="1">
        <f t="array" ref="BB268">(1+V268)*(1+INDEX(fx_rets,$AG268,INDEX(fx_ix,1,BB$3)))-1</f>
        <v>1.1687500000001627E-4</v>
      </c>
      <c r="BC268" s="18" cm="1">
        <f t="array" ref="BC268">(1+W268)*(1+INDEX(fx_rets,$AG268,INDEX(fx_ix,1,BC$3)))-1</f>
        <v>2.3442385402054455E-2</v>
      </c>
      <c r="BD268" s="18" cm="1">
        <f t="array" ref="BD268">(1+X268)*(1+INDEX(fx_rets,$AG268,INDEX(fx_ix,1,BD$3)))-1</f>
        <v>2.9713882813199533E-2</v>
      </c>
      <c r="BE268" s="18" cm="1">
        <f t="array" ref="BE268">(1+Y268)*(1+INDEX(fx_rets,$AG268,INDEX(fx_ix,1,BE$3)))-1</f>
        <v>3.436804321433895E-3</v>
      </c>
      <c r="BF268" s="19">
        <v>263</v>
      </c>
      <c r="BG268" s="18">
        <f t="shared" si="142"/>
        <v>1.1687500000001627E-4</v>
      </c>
      <c r="BH268" s="18">
        <f t="shared" si="143"/>
        <v>2.3464741258079291E-2</v>
      </c>
      <c r="BI268" s="18">
        <f t="shared" si="144"/>
        <v>2.9755655057539743E-2</v>
      </c>
      <c r="BJ268" s="18">
        <f t="shared" si="145"/>
        <v>3.5286591458139061E-3</v>
      </c>
      <c r="BK268" s="18">
        <f t="shared" si="146"/>
        <v>3.1072646018581729E-4</v>
      </c>
      <c r="BL268" s="18">
        <f t="shared" si="147"/>
        <v>2.3161966608384654E-2</v>
      </c>
      <c r="BM268" s="18">
        <f t="shared" si="148"/>
        <v>2.9840424171059254E-2</v>
      </c>
      <c r="BN268" s="18">
        <f t="shared" si="149"/>
        <v>3.4378104517536201E-3</v>
      </c>
      <c r="BO268" s="18">
        <f t="shared" si="150"/>
        <v>4.6018745918008364E-4</v>
      </c>
      <c r="BP268" s="18">
        <f t="shared" si="151"/>
        <v>2.2197962049727682E-2</v>
      </c>
      <c r="BQ268" s="18">
        <f t="shared" si="152"/>
        <v>2.8918276425915046E-2</v>
      </c>
      <c r="BR268" s="18">
        <f t="shared" si="153"/>
        <v>3.4584778945205841E-3</v>
      </c>
      <c r="BS268" s="18">
        <f t="shared" si="154"/>
        <v>1.1411769451776799E-3</v>
      </c>
      <c r="BT268" s="18">
        <f t="shared" si="155"/>
        <v>2.0696069805032247E-2</v>
      </c>
      <c r="BU268" s="18">
        <f t="shared" si="156"/>
        <v>2.7503635014948902E-2</v>
      </c>
      <c r="BV268" s="18">
        <f t="shared" si="157"/>
        <v>3.9381983534452214E-3</v>
      </c>
      <c r="BW268" s="18">
        <f t="shared" si="158"/>
        <v>0.10754565805086314</v>
      </c>
      <c r="BX268" s="18">
        <f t="shared" si="159"/>
        <v>0.20888126412743335</v>
      </c>
      <c r="BY268" s="18">
        <f t="shared" si="160"/>
        <v>0.15691213326507403</v>
      </c>
      <c r="BZ268" s="18">
        <f t="shared" si="161"/>
        <v>0.15457751274197551</v>
      </c>
      <c r="CA268" s="18">
        <f t="shared" si="162"/>
        <v>1.1687500000001627E-4</v>
      </c>
      <c r="CB268" s="18">
        <f t="shared" si="163"/>
        <v>2.3442385402054455E-2</v>
      </c>
      <c r="CC268" s="18">
        <f t="shared" si="164"/>
        <v>2.9713882813199533E-2</v>
      </c>
      <c r="CD268" s="18">
        <f t="shared" si="165"/>
        <v>3.436804321433895E-3</v>
      </c>
      <c r="CE268" s="19">
        <v>263</v>
      </c>
      <c r="CF268" s="18">
        <f t="shared" si="166"/>
        <v>4.6018745918008364E-4</v>
      </c>
      <c r="CG268" s="18">
        <f t="shared" si="166"/>
        <v>4.6018745918008364E-4</v>
      </c>
      <c r="CH268" s="18">
        <f t="shared" si="166"/>
        <v>4.6018745918008364E-4</v>
      </c>
      <c r="CI268" s="18">
        <f t="shared" si="166"/>
        <v>0</v>
      </c>
      <c r="CJ268" s="18">
        <f t="shared" si="166"/>
        <v>0</v>
      </c>
      <c r="CK268" s="24">
        <f t="shared" si="166"/>
        <v>4.6018745918008364E-4</v>
      </c>
      <c r="CL268" s="24">
        <f t="shared" si="166"/>
        <v>0</v>
      </c>
    </row>
    <row r="269" spans="1:90" x14ac:dyDescent="0.2">
      <c r="A269" s="19">
        <v>264</v>
      </c>
      <c r="B269" s="16" cm="1">
        <f t="array" ref="B269">INDEX(asset_mu,1,B$3)+INDEX(asset_rets_norm,$A269,B$3)</f>
        <v>1.2781666666665113E-4</v>
      </c>
      <c r="C269" s="16" cm="1">
        <f t="array" ref="C269">INDEX(asset_mu,1,C$3)+INDEX(asset_rets_norm,$A269,C$3)</f>
        <v>-4.5916666666672573E-4</v>
      </c>
      <c r="D269" s="16" cm="1">
        <f t="array" ref="D269">INDEX(asset_mu,1,D$3)+INDEX(asset_rets_norm,$A269,D$3)</f>
        <v>3.2399999999979754E-5</v>
      </c>
      <c r="E269" s="16" cm="1">
        <f t="array" ref="E269">INDEX(asset_mu,1,E$3)+INDEX(asset_rets_norm,$A269,E$3)</f>
        <v>-9.8750000000016359E-5</v>
      </c>
      <c r="F269" s="16" cm="1">
        <f t="array" ref="F269">INDEX(asset_mu,1,F$3)+INDEX(asset_rets_norm,$A269,F$3)</f>
        <v>-1.0506600886210919E-4</v>
      </c>
      <c r="G269" s="16" cm="1">
        <f t="array" ref="G269">INDEX(asset_mu,1,G$3)+INDEX(asset_rets_norm,$A269,G$3)</f>
        <v>-6.4536947402389242E-4</v>
      </c>
      <c r="H269" s="16" cm="1">
        <f t="array" ref="H269">INDEX(asset_mu,1,H$3)+INDEX(asset_rets_norm,$A269,H$3)</f>
        <v>4.5560992500772802E-5</v>
      </c>
      <c r="I269" s="16" cm="1">
        <f t="array" ref="I269">INDEX(asset_mu,1,I$3)+INDEX(asset_rets_norm,$A269,I$3)</f>
        <v>-9.7220466852648656E-5</v>
      </c>
      <c r="J269" s="16" cm="1">
        <f t="array" ref="J269">INDEX(asset_mu,1,J$3)+INDEX(asset_rets_norm,$A269,J$3)</f>
        <v>4.6392746608661098E-4</v>
      </c>
      <c r="K269" s="16" cm="1">
        <f t="array" ref="K269">INDEX(asset_mu,1,K$3)+INDEX(asset_rets_norm,$A269,K$3)</f>
        <v>-1.0792197352575E-3</v>
      </c>
      <c r="L269" s="16" cm="1">
        <f t="array" ref="L269">INDEX(asset_mu,1,L$3)+INDEX(asset_rets_norm,$A269,L$3)</f>
        <v>2.0713247216794695E-3</v>
      </c>
      <c r="M269" s="16" cm="1">
        <f t="array" ref="M269">INDEX(asset_mu,1,M$3)+INDEX(asset_rets_norm,$A269,M$3)</f>
        <v>-2.0151185561413106E-4</v>
      </c>
      <c r="N269" s="16" cm="1">
        <f t="array" ref="N269">INDEX(asset_mu,1,N$3)+INDEX(asset_rets_norm,$A269,N$3)</f>
        <v>1.0964480277366228E-3</v>
      </c>
      <c r="O269" s="16" cm="1">
        <f t="array" ref="O269">INDEX(asset_mu,1,O$3)+INDEX(asset_rets_norm,$A269,O$3)</f>
        <v>-1.3825841863225616E-3</v>
      </c>
      <c r="P269" s="16" cm="1">
        <f t="array" ref="P269">INDEX(asset_mu,1,P$3)+INDEX(asset_rets_norm,$A269,P$3)</f>
        <v>3.9223791273718337E-3</v>
      </c>
      <c r="Q269" s="16" cm="1">
        <f t="array" ref="Q269">INDEX(asset_mu,1,Q$3)+INDEX(asset_rets_norm,$A269,Q$3)</f>
        <v>-2.7123582792789929E-4</v>
      </c>
      <c r="R269" s="16" cm="1">
        <f t="array" ref="R269">INDEX(asset_mu,1,R$3)+INDEX(asset_rets_norm,$A269,R$3)</f>
        <v>3.7121406659432241E-2</v>
      </c>
      <c r="S269" s="16" cm="1">
        <f t="array" ref="S269">INDEX(asset_mu,1,S$3)+INDEX(asset_rets_norm,$A269,S$3)</f>
        <v>1.7208106421114713E-2</v>
      </c>
      <c r="T269" s="16" cm="1">
        <f t="array" ref="T269">INDEX(asset_mu,1,T$3)+INDEX(asset_rets_norm,$A269,T$3)</f>
        <v>3.1012465309861504E-2</v>
      </c>
      <c r="U269" s="16" cm="1">
        <f t="array" ref="U269">INDEX(asset_mu,1,U$3)+INDEX(asset_rets_norm,$A269,U$3)</f>
        <v>3.8229724116485057E-2</v>
      </c>
      <c r="V269" s="16" cm="1">
        <f t="array" ref="V269">INDEX(asset_mu,1,V$3)+INDEX(asset_rets_norm,$A269,V$3)</f>
        <v>1.2781666666665113E-4</v>
      </c>
      <c r="W269" s="16" cm="1">
        <f t="array" ref="W269">INDEX(asset_mu,1,W$3)+INDEX(asset_rets_norm,$A269,W$3)</f>
        <v>-8.5366666666667466E-4</v>
      </c>
      <c r="X269" s="16" cm="1">
        <f t="array" ref="X269">INDEX(asset_mu,1,X$3)+INDEX(asset_rets_norm,$A269,X$3)</f>
        <v>-2.7958333333339205E-4</v>
      </c>
      <c r="Y269" s="16" cm="1">
        <f t="array" ref="Y269">INDEX(asset_mu,1,Y$3)+INDEX(asset_rets_norm,$A269,Y$3)</f>
        <v>-5.5483333333322736E-4</v>
      </c>
      <c r="Z269" s="19">
        <v>264</v>
      </c>
      <c r="AA269" s="16" cm="1">
        <f t="array" ref="AA269">INDEX(fx_mu,1,AA$3)+INDEX(fx_rets_norm,$A269,AA$3)</f>
        <v>0</v>
      </c>
      <c r="AB269" s="16" cm="1">
        <f t="array" ref="AB269">INDEX(fx_mu,1,AB$3)+INDEX(fx_rets_norm,$A269,AB$3)</f>
        <v>2.4270756780328341E-2</v>
      </c>
      <c r="AC269" s="16" cm="1">
        <f t="array" ref="AC269">INDEX(fx_mu,1,AC$3)+INDEX(fx_rets_norm,$A269,AC$3)</f>
        <v>2.6357803340011372E-2</v>
      </c>
      <c r="AD269" s="16" cm="1">
        <f t="array" ref="AD269">INDEX(fx_mu,1,AD$3)+INDEX(fx_rets_norm,$A269,AD$3)</f>
        <v>1.0514614261480617E-2</v>
      </c>
      <c r="AE269" s="19">
        <v>264</v>
      </c>
      <c r="AF269" s="16">
        <f t="shared" si="141"/>
        <v>0</v>
      </c>
      <c r="AG269" s="19">
        <v>264</v>
      </c>
      <c r="AH269" s="18" cm="1">
        <f t="array" ref="AH269">(1+B269)*(1+INDEX(fx_rets,$AG269,INDEX(fx_ix,1,AH$3)))-1</f>
        <v>1.2781666666672464E-4</v>
      </c>
      <c r="AI269" s="18" cm="1">
        <f t="array" ref="AI269">(1+C269)*(1+INDEX(fx_rets,$AG269,INDEX(fx_ix,1,AI$3)))-1</f>
        <v>2.3800445791173352E-2</v>
      </c>
      <c r="AJ269" s="18" cm="1">
        <f t="array" ref="AJ269">(1+D269)*(1+INDEX(fx_rets,$AG269,INDEX(fx_ix,1,AJ$3)))-1</f>
        <v>2.639105733283964E-2</v>
      </c>
      <c r="AK269" s="18" cm="1">
        <f t="array" ref="AK269">(1+E269)*(1+INDEX(fx_rets,$AG269,INDEX(fx_ix,1,AK$3)))-1</f>
        <v>1.0414825943322326E-2</v>
      </c>
      <c r="AL269" s="18" cm="1">
        <f t="array" ref="AL269">(1+F269)*(1+INDEX(fx_rets,$AG269,INDEX(fx_ix,1,AL$3)))-1</f>
        <v>-1.0506600886206474E-4</v>
      </c>
      <c r="AM269" s="18" cm="1">
        <f t="array" ref="AM269">(1+G269)*(1+INDEX(fx_rets,$AG269,INDEX(fx_ix,1,AM$3)))-1</f>
        <v>2.3609723700767082E-2</v>
      </c>
      <c r="AN269" s="18" cm="1">
        <f t="array" ref="AN269">(1+H269)*(1+INDEX(fx_rets,$AG269,INDEX(fx_ix,1,AN$3)))-1</f>
        <v>2.6404565220192522E-2</v>
      </c>
      <c r="AO269" s="18" cm="1">
        <f t="array" ref="AO269">(1+I269)*(1+INDEX(fx_rets,$AG269,INDEX(fx_ix,1,AO$3)))-1</f>
        <v>1.0416371558920723E-2</v>
      </c>
      <c r="AP269" s="18" cm="1">
        <f t="array" ref="AP269">(1+J269)*(1+INDEX(fx_rets,$AG269,INDEX(fx_ix,1,AP$3)))-1</f>
        <v>4.6392746608669988E-4</v>
      </c>
      <c r="AQ269" s="18" cm="1">
        <f t="array" ref="AQ269">(1+K269)*(1+INDEX(fx_rets,$AG269,INDEX(fx_ix,1,AQ$3)))-1</f>
        <v>2.3165343565364038E-2</v>
      </c>
      <c r="AR269" s="18" cm="1">
        <f t="array" ref="AR269">(1+L269)*(1+INDEX(fx_rets,$AG269,INDEX(fx_ix,1,AR$3)))-1</f>
        <v>2.8483723631358204E-2</v>
      </c>
      <c r="AS269" s="18" cm="1">
        <f t="array" ref="AS269">(1+M269)*(1+INDEX(fx_rets,$AG269,INDEX(fx_ix,1,AS$3)))-1</f>
        <v>1.0310983586435674E-2</v>
      </c>
      <c r="AT269" s="18" cm="1">
        <f t="array" ref="AT269">(1+N269)*(1+INDEX(fx_rets,$AG269,INDEX(fx_ix,1,AT$3)))-1</f>
        <v>1.0964480277366739E-3</v>
      </c>
      <c r="AU269" s="18" cm="1">
        <f t="array" ref="AU269">(1+O269)*(1+INDEX(fx_rets,$AG269,INDEX(fx_ix,1,AU$3)))-1</f>
        <v>2.2854616229491365E-2</v>
      </c>
      <c r="AV269" s="18" cm="1">
        <f t="array" ref="AV269">(1+P269)*(1+INDEX(fx_rets,$AG269,INDEX(fx_ix,1,AV$3)))-1</f>
        <v>3.038356776504747E-2</v>
      </c>
      <c r="AW269" s="18" cm="1">
        <f t="array" ref="AW269">(1+Q269)*(1+INDEX(fx_rets,$AG269,INDEX(fx_ix,1,AW$3)))-1</f>
        <v>1.0240526493448199E-2</v>
      </c>
      <c r="AX269" s="18" cm="1">
        <f t="array" ref="AX269">(1+R269)*(1+INDEX(fx_rets,$AG269,INDEX(fx_ix,1,AX$3)))-1</f>
        <v>3.712140665943231E-2</v>
      </c>
      <c r="AY269" s="18" cm="1">
        <f t="array" ref="AY269">(1+S269)*(1+INDEX(fx_rets,$AG269,INDEX(fx_ix,1,AY$3)))-1</f>
        <v>4.1896516967039998E-2</v>
      </c>
      <c r="AZ269" s="18" cm="1">
        <f t="array" ref="AZ269">(1+T269)*(1+INDEX(fx_rets,$AG269,INDEX(fx_ix,1,AZ$3)))-1</f>
        <v>5.8187689111599106E-2</v>
      </c>
      <c r="BA269" s="18" cm="1">
        <f t="array" ref="BA269">(1+U269)*(1+INDEX(fx_rets,$AG269,INDEX(fx_ix,1,BA$3)))-1</f>
        <v>4.9146309180373438E-2</v>
      </c>
      <c r="BB269" s="18" cm="1">
        <f t="array" ref="BB269">(1+V269)*(1+INDEX(fx_rets,$AG269,INDEX(fx_ix,1,BB$3)))-1</f>
        <v>1.2781666666672464E-4</v>
      </c>
      <c r="BC269" s="18" cm="1">
        <f t="array" ref="BC269">(1+W269)*(1+INDEX(fx_rets,$AG269,INDEX(fx_ix,1,BC$3)))-1</f>
        <v>2.3396370977623704E-2</v>
      </c>
      <c r="BD269" s="18" cm="1">
        <f t="array" ref="BD269">(1+X269)*(1+INDEX(fx_rets,$AG269,INDEX(fx_ix,1,BD$3)))-1</f>
        <v>2.6070850804160717E-2</v>
      </c>
      <c r="BE269" s="18" cm="1">
        <f t="array" ref="BE269">(1+Y269)*(1+INDEX(fx_rets,$AG269,INDEX(fx_ix,1,BE$3)))-1</f>
        <v>9.9539470696679011E-3</v>
      </c>
      <c r="BF269" s="19">
        <v>264</v>
      </c>
      <c r="BG269" s="18">
        <f t="shared" si="142"/>
        <v>1.2781666666672464E-4</v>
      </c>
      <c r="BH269" s="18">
        <f t="shared" si="143"/>
        <v>2.3800445791173352E-2</v>
      </c>
      <c r="BI269" s="18">
        <f t="shared" si="144"/>
        <v>2.639105733283964E-2</v>
      </c>
      <c r="BJ269" s="18">
        <f t="shared" si="145"/>
        <v>1.0414825943322326E-2</v>
      </c>
      <c r="BK269" s="18">
        <f t="shared" si="146"/>
        <v>-1.0506600886206474E-4</v>
      </c>
      <c r="BL269" s="18">
        <f t="shared" si="147"/>
        <v>2.3609723700767082E-2</v>
      </c>
      <c r="BM269" s="18">
        <f t="shared" si="148"/>
        <v>2.6404565220192522E-2</v>
      </c>
      <c r="BN269" s="18">
        <f t="shared" si="149"/>
        <v>1.0416371558920723E-2</v>
      </c>
      <c r="BO269" s="18">
        <f t="shared" si="150"/>
        <v>4.6392746608669988E-4</v>
      </c>
      <c r="BP269" s="18">
        <f t="shared" si="151"/>
        <v>2.3165343565364038E-2</v>
      </c>
      <c r="BQ269" s="18">
        <f t="shared" si="152"/>
        <v>2.8483723631358204E-2</v>
      </c>
      <c r="BR269" s="18">
        <f t="shared" si="153"/>
        <v>1.0310983586435674E-2</v>
      </c>
      <c r="BS269" s="18">
        <f t="shared" si="154"/>
        <v>1.0964480277366739E-3</v>
      </c>
      <c r="BT269" s="18">
        <f t="shared" si="155"/>
        <v>2.2854616229491365E-2</v>
      </c>
      <c r="BU269" s="18">
        <f t="shared" si="156"/>
        <v>3.038356776504747E-2</v>
      </c>
      <c r="BV269" s="18">
        <f t="shared" si="157"/>
        <v>1.0240526493448199E-2</v>
      </c>
      <c r="BW269" s="18">
        <f t="shared" si="158"/>
        <v>3.712140665943231E-2</v>
      </c>
      <c r="BX269" s="18">
        <f t="shared" si="159"/>
        <v>4.1896516967039998E-2</v>
      </c>
      <c r="BY269" s="18">
        <f t="shared" si="160"/>
        <v>5.8187689111599106E-2</v>
      </c>
      <c r="BZ269" s="18">
        <f t="shared" si="161"/>
        <v>4.9146309180373438E-2</v>
      </c>
      <c r="CA269" s="18">
        <f t="shared" si="162"/>
        <v>1.2781666666672464E-4</v>
      </c>
      <c r="CB269" s="18">
        <f t="shared" si="163"/>
        <v>2.3396370977623704E-2</v>
      </c>
      <c r="CC269" s="18">
        <f t="shared" si="164"/>
        <v>2.6070850804160717E-2</v>
      </c>
      <c r="CD269" s="18">
        <f t="shared" si="165"/>
        <v>9.9539470696679011E-3</v>
      </c>
      <c r="CE269" s="19">
        <v>264</v>
      </c>
      <c r="CF269" s="18">
        <f t="shared" si="166"/>
        <v>4.6392746608669988E-4</v>
      </c>
      <c r="CG269" s="18">
        <f t="shared" si="166"/>
        <v>4.6392746608669988E-4</v>
      </c>
      <c r="CH269" s="18">
        <f t="shared" si="166"/>
        <v>4.6392746608669988E-4</v>
      </c>
      <c r="CI269" s="18">
        <f t="shared" si="166"/>
        <v>0</v>
      </c>
      <c r="CJ269" s="18">
        <f t="shared" si="166"/>
        <v>0</v>
      </c>
      <c r="CK269" s="24">
        <f t="shared" si="166"/>
        <v>4.6392746608669988E-4</v>
      </c>
      <c r="CL269" s="24">
        <f t="shared" si="166"/>
        <v>0</v>
      </c>
    </row>
    <row r="270" spans="1:90" x14ac:dyDescent="0.2">
      <c r="A270" s="19">
        <v>265</v>
      </c>
      <c r="B270" s="16" cm="1">
        <f t="array" ref="B270">INDEX(asset_mu,1,B$3)+INDEX(asset_rets_norm,$A270,B$3)</f>
        <v>1.1989999999998443E-4</v>
      </c>
      <c r="C270" s="16" cm="1">
        <f t="array" ref="C270">INDEX(asset_mu,1,C$3)+INDEX(asset_rets_norm,$A270,C$3)</f>
        <v>-4.6166666666672563E-4</v>
      </c>
      <c r="D270" s="16" cm="1">
        <f t="array" ref="D270">INDEX(asset_mu,1,D$3)+INDEX(asset_rets_norm,$A270,D$3)</f>
        <v>1.5941666666646152E-5</v>
      </c>
      <c r="E270" s="16" cm="1">
        <f t="array" ref="E270">INDEX(asset_mu,1,E$3)+INDEX(asset_rets_norm,$A270,E$3)</f>
        <v>-5.8891666666683029E-5</v>
      </c>
      <c r="F270" s="16" cm="1">
        <f t="array" ref="F270">INDEX(asset_mu,1,F$3)+INDEX(asset_rets_norm,$A270,F$3)</f>
        <v>2.8325117526390993E-4</v>
      </c>
      <c r="G270" s="16" cm="1">
        <f t="array" ref="G270">INDEX(asset_mu,1,G$3)+INDEX(asset_rets_norm,$A270,G$3)</f>
        <v>-7.677680909840656E-4</v>
      </c>
      <c r="H270" s="16" cm="1">
        <f t="array" ref="H270">INDEX(asset_mu,1,H$3)+INDEX(asset_rets_norm,$A270,H$3)</f>
        <v>3.0980063417998202E-4</v>
      </c>
      <c r="I270" s="16" cm="1">
        <f t="array" ref="I270">INDEX(asset_mu,1,I$3)+INDEX(asset_rets_norm,$A270,I$3)</f>
        <v>-9.7229919591018487E-5</v>
      </c>
      <c r="J270" s="16" cm="1">
        <f t="array" ref="J270">INDEX(asset_mu,1,J$3)+INDEX(asset_rets_norm,$A270,J$3)</f>
        <v>1.5009428290859708E-4</v>
      </c>
      <c r="K270" s="16" cm="1">
        <f t="array" ref="K270">INDEX(asset_mu,1,K$3)+INDEX(asset_rets_norm,$A270,K$3)</f>
        <v>-5.1234786192212744E-4</v>
      </c>
      <c r="L270" s="16" cm="1">
        <f t="array" ref="L270">INDEX(asset_mu,1,L$3)+INDEX(asset_rets_norm,$A270,L$3)</f>
        <v>-7.3058020978501335E-4</v>
      </c>
      <c r="M270" s="16" cm="1">
        <f t="array" ref="M270">INDEX(asset_mu,1,M$3)+INDEX(asset_rets_norm,$A270,M$3)</f>
        <v>-1.2920030181163563E-4</v>
      </c>
      <c r="N270" s="16" cm="1">
        <f t="array" ref="N270">INDEX(asset_mu,1,N$3)+INDEX(asset_rets_norm,$A270,N$3)</f>
        <v>-1.4615221207277497E-3</v>
      </c>
      <c r="O270" s="16" cm="1">
        <f t="array" ref="O270">INDEX(asset_mu,1,O$3)+INDEX(asset_rets_norm,$A270,O$3)</f>
        <v>-9.309216520483974E-5</v>
      </c>
      <c r="P270" s="16" cm="1">
        <f t="array" ref="P270">INDEX(asset_mu,1,P$3)+INDEX(asset_rets_norm,$A270,P$3)</f>
        <v>-2.0900278372017796E-3</v>
      </c>
      <c r="Q270" s="16" cm="1">
        <f t="array" ref="Q270">INDEX(asset_mu,1,Q$3)+INDEX(asset_rets_norm,$A270,Q$3)</f>
        <v>4.6510185730849036E-5</v>
      </c>
      <c r="R270" s="16" cm="1">
        <f t="array" ref="R270">INDEX(asset_mu,1,R$3)+INDEX(asset_rets_norm,$A270,R$3)</f>
        <v>-1.1136640158463679E-2</v>
      </c>
      <c r="S270" s="16" cm="1">
        <f t="array" ref="S270">INDEX(asset_mu,1,S$3)+INDEX(asset_rets_norm,$A270,S$3)</f>
        <v>-2.0041433975860102E-2</v>
      </c>
      <c r="T270" s="16" cm="1">
        <f t="array" ref="T270">INDEX(asset_mu,1,T$3)+INDEX(asset_rets_norm,$A270,T$3)</f>
        <v>-8.2129611857870276E-3</v>
      </c>
      <c r="U270" s="16" cm="1">
        <f t="array" ref="U270">INDEX(asset_mu,1,U$3)+INDEX(asset_rets_norm,$A270,U$3)</f>
        <v>7.9878531578838567E-3</v>
      </c>
      <c r="V270" s="16" cm="1">
        <f t="array" ref="V270">INDEX(asset_mu,1,V$3)+INDEX(asset_rets_norm,$A270,V$3)</f>
        <v>1.1989999999998443E-4</v>
      </c>
      <c r="W270" s="16" cm="1">
        <f t="array" ref="W270">INDEX(asset_mu,1,W$3)+INDEX(asset_rets_norm,$A270,W$3)</f>
        <v>-5.2508333333334137E-4</v>
      </c>
      <c r="X270" s="16" cm="1">
        <f t="array" ref="X270">INDEX(asset_mu,1,X$3)+INDEX(asset_rets_norm,$A270,X$3)</f>
        <v>-3.7833333333391842E-5</v>
      </c>
      <c r="Y270" s="16" cm="1">
        <f t="array" ref="Y270">INDEX(asset_mu,1,Y$3)+INDEX(asset_rets_norm,$A270,Y$3)</f>
        <v>-1.6774999999989414E-4</v>
      </c>
      <c r="Z270" s="19">
        <v>265</v>
      </c>
      <c r="AA270" s="16" cm="1">
        <f t="array" ref="AA270">INDEX(fx_mu,1,AA$3)+INDEX(fx_rets_norm,$A270,AA$3)</f>
        <v>0</v>
      </c>
      <c r="AB270" s="16" cm="1">
        <f t="array" ref="AB270">INDEX(fx_mu,1,AB$3)+INDEX(fx_rets_norm,$A270,AB$3)</f>
        <v>-6.4718599513603134E-3</v>
      </c>
      <c r="AC270" s="16" cm="1">
        <f t="array" ref="AC270">INDEX(fx_mu,1,AC$3)+INDEX(fx_rets_norm,$A270,AC$3)</f>
        <v>3.6822684664850136E-3</v>
      </c>
      <c r="AD270" s="16" cm="1">
        <f t="array" ref="AD270">INDEX(fx_mu,1,AD$3)+INDEX(fx_rets_norm,$A270,AD$3)</f>
        <v>-1.3412409732316697E-2</v>
      </c>
      <c r="AE270" s="19">
        <v>265</v>
      </c>
      <c r="AF270" s="16">
        <f t="shared" si="141"/>
        <v>0</v>
      </c>
      <c r="AG270" s="19">
        <v>265</v>
      </c>
      <c r="AH270" s="18" cm="1">
        <f t="array" ref="AH270">(1+B270)*(1+INDEX(fx_rets,$AG270,INDEX(fx_ix,1,AH$3)))-1</f>
        <v>1.1990000000006162E-4</v>
      </c>
      <c r="AI270" s="18" cm="1">
        <f t="array" ref="AI270">(1+C270)*(1+INDEX(fx_rets,$AG270,INDEX(fx_ix,1,AI$3)))-1</f>
        <v>-6.9305387760161263E-3</v>
      </c>
      <c r="AJ270" s="18" cm="1">
        <f t="array" ref="AJ270">(1+D270)*(1+INDEX(fx_rets,$AG270,INDEX(fx_ix,1,AJ$3)))-1</f>
        <v>3.6982688346482995E-3</v>
      </c>
      <c r="AK270" s="18" cm="1">
        <f t="array" ref="AK270">(1+E270)*(1+INDEX(fx_rets,$AG270,INDEX(fx_ix,1,AK$3)))-1</f>
        <v>-1.3470511519820261E-2</v>
      </c>
      <c r="AL270" s="18" cm="1">
        <f t="array" ref="AL270">(1+F270)*(1+INDEX(fx_rets,$AG270,INDEX(fx_ix,1,AL$3)))-1</f>
        <v>2.8325117526395438E-4</v>
      </c>
      <c r="AM270" s="18" cm="1">
        <f t="array" ref="AM270">(1+G270)*(1+INDEX(fx_rets,$AG270,INDEX(fx_ix,1,AM$3)))-1</f>
        <v>-7.2346591547844952E-3</v>
      </c>
      <c r="AN270" s="18" cm="1">
        <f t="array" ref="AN270">(1+H270)*(1+INDEX(fx_rets,$AG270,INDEX(fx_ix,1,AN$3)))-1</f>
        <v>3.9932098697710305E-3</v>
      </c>
      <c r="AO270" s="18" cm="1">
        <f t="array" ref="AO270">(1+I270)*(1+INDEX(fx_rets,$AG270,INDEX(fx_ix,1,AO$3)))-1</f>
        <v>-1.3508335564388019E-2</v>
      </c>
      <c r="AP270" s="18" cm="1">
        <f t="array" ref="AP270">(1+J270)*(1+INDEX(fx_rets,$AG270,INDEX(fx_ix,1,AP$3)))-1</f>
        <v>1.5009428290868598E-4</v>
      </c>
      <c r="AQ270" s="18" cm="1">
        <f t="array" ref="AQ270">(1+K270)*(1+INDEX(fx_rets,$AG270,INDEX(fx_ix,1,AQ$3)))-1</f>
        <v>-6.9808919696737748E-3</v>
      </c>
      <c r="AR270" s="18" cm="1">
        <f t="array" ref="AR270">(1+L270)*(1+INDEX(fx_rets,$AG270,INDEX(fx_ix,1,AR$3)))-1</f>
        <v>2.9489980642312119E-3</v>
      </c>
      <c r="AS270" s="18" cm="1">
        <f t="array" ref="AS270">(1+M270)*(1+INDEX(fx_rets,$AG270,INDEX(fx_ix,1,AS$3)))-1</f>
        <v>-1.3539877146742874E-2</v>
      </c>
      <c r="AT270" s="18" cm="1">
        <f t="array" ref="AT270">(1+N270)*(1+INDEX(fx_rets,$AG270,INDEX(fx_ix,1,AT$3)))-1</f>
        <v>-1.4615221207276985E-3</v>
      </c>
      <c r="AU270" s="18" cm="1">
        <f t="array" ref="AU270">(1+O270)*(1+INDEX(fx_rets,$AG270,INDEX(fx_ix,1,AU$3)))-1</f>
        <v>-6.5643496371093901E-3</v>
      </c>
      <c r="AV270" s="18" cm="1">
        <f t="array" ref="AV270">(1+P270)*(1+INDEX(fx_rets,$AG270,INDEX(fx_ix,1,AV$3)))-1</f>
        <v>1.5845445856841334E-3</v>
      </c>
      <c r="AW270" s="18" cm="1">
        <f t="array" ref="AW270">(1+Q270)*(1+INDEX(fx_rets,$AG270,INDEX(fx_ix,1,AW$3)))-1</f>
        <v>-1.3366523360253679E-2</v>
      </c>
      <c r="AX270" s="18" cm="1">
        <f t="array" ref="AX270">(1+R270)*(1+INDEX(fx_rets,$AG270,INDEX(fx_ix,1,AX$3)))-1</f>
        <v>-1.1136640158463718E-2</v>
      </c>
      <c r="AY270" s="18" cm="1">
        <f t="array" ref="AY270">(1+S270)*(1+INDEX(fx_rets,$AG270,INDEX(fx_ix,1,AY$3)))-1</f>
        <v>-2.6383588573304251E-2</v>
      </c>
      <c r="AZ270" s="18" cm="1">
        <f t="array" ref="AZ270">(1+T270)*(1+INDEX(fx_rets,$AG270,INDEX(fx_ix,1,AZ$3)))-1</f>
        <v>-4.5609350472929355E-3</v>
      </c>
      <c r="BA270" s="18" cm="1">
        <f t="array" ref="BA270">(1+U270)*(1+INDEX(fx_rets,$AG270,INDEX(fx_ix,1,BA$3)))-1</f>
        <v>-5.5316929338680154E-3</v>
      </c>
      <c r="BB270" s="18" cm="1">
        <f t="array" ref="BB270">(1+V270)*(1+INDEX(fx_rets,$AG270,INDEX(fx_ix,1,BB$3)))-1</f>
        <v>1.1990000000006162E-4</v>
      </c>
      <c r="BC270" s="18" cm="1">
        <f t="array" ref="BC270">(1+W270)*(1+INDEX(fx_rets,$AG270,INDEX(fx_ix,1,BC$3)))-1</f>
        <v>-6.9935450188975956E-3</v>
      </c>
      <c r="BD270" s="18" cm="1">
        <f t="array" ref="BD270">(1+X270)*(1+INDEX(fx_rets,$AG270,INDEX(fx_ix,1,BD$3)))-1</f>
        <v>3.6442958206612808E-3</v>
      </c>
      <c r="BE270" s="18" cm="1">
        <f t="array" ref="BE270">(1+Y270)*(1+INDEX(fx_rets,$AG270,INDEX(fx_ix,1,BE$3)))-1</f>
        <v>-1.3577909800584043E-2</v>
      </c>
      <c r="BF270" s="19">
        <v>265</v>
      </c>
      <c r="BG270" s="18">
        <f t="shared" si="142"/>
        <v>1.1990000000006162E-4</v>
      </c>
      <c r="BH270" s="18">
        <f t="shared" si="143"/>
        <v>-6.9305387760161263E-3</v>
      </c>
      <c r="BI270" s="18">
        <f t="shared" si="144"/>
        <v>3.6982688346482995E-3</v>
      </c>
      <c r="BJ270" s="18">
        <f t="shared" si="145"/>
        <v>-1.3470511519820261E-2</v>
      </c>
      <c r="BK270" s="18">
        <f t="shared" si="146"/>
        <v>2.8325117526395438E-4</v>
      </c>
      <c r="BL270" s="18">
        <f t="shared" si="147"/>
        <v>-7.2346591547844952E-3</v>
      </c>
      <c r="BM270" s="18">
        <f t="shared" si="148"/>
        <v>3.9932098697710305E-3</v>
      </c>
      <c r="BN270" s="18">
        <f t="shared" si="149"/>
        <v>-1.3508335564388019E-2</v>
      </c>
      <c r="BO270" s="18">
        <f t="shared" si="150"/>
        <v>1.5009428290868598E-4</v>
      </c>
      <c r="BP270" s="18">
        <f t="shared" si="151"/>
        <v>-6.9808919696737748E-3</v>
      </c>
      <c r="BQ270" s="18">
        <f t="shared" si="152"/>
        <v>2.9489980642312119E-3</v>
      </c>
      <c r="BR270" s="18">
        <f t="shared" si="153"/>
        <v>-1.3539877146742874E-2</v>
      </c>
      <c r="BS270" s="18">
        <f t="shared" si="154"/>
        <v>-1.4615221207276985E-3</v>
      </c>
      <c r="BT270" s="18">
        <f t="shared" si="155"/>
        <v>-6.5643496371093901E-3</v>
      </c>
      <c r="BU270" s="18">
        <f t="shared" si="156"/>
        <v>1.5845445856841334E-3</v>
      </c>
      <c r="BV270" s="18">
        <f t="shared" si="157"/>
        <v>-1.3366523360253679E-2</v>
      </c>
      <c r="BW270" s="18">
        <f t="shared" si="158"/>
        <v>-1.1136640158463718E-2</v>
      </c>
      <c r="BX270" s="18">
        <f t="shared" si="159"/>
        <v>-2.6383588573304251E-2</v>
      </c>
      <c r="BY270" s="18">
        <f t="shared" si="160"/>
        <v>-4.5609350472929355E-3</v>
      </c>
      <c r="BZ270" s="18">
        <f t="shared" si="161"/>
        <v>-5.5316929338680154E-3</v>
      </c>
      <c r="CA270" s="18">
        <f t="shared" si="162"/>
        <v>1.1990000000006162E-4</v>
      </c>
      <c r="CB270" s="18">
        <f t="shared" si="163"/>
        <v>-6.9935450188975956E-3</v>
      </c>
      <c r="CC270" s="18">
        <f t="shared" si="164"/>
        <v>3.6442958206612808E-3</v>
      </c>
      <c r="CD270" s="18">
        <f t="shared" si="165"/>
        <v>-1.3577909800584043E-2</v>
      </c>
      <c r="CE270" s="19">
        <v>265</v>
      </c>
      <c r="CF270" s="18">
        <f t="shared" si="166"/>
        <v>1.5009428290868598E-4</v>
      </c>
      <c r="CG270" s="18">
        <f t="shared" si="166"/>
        <v>1.5009428290868598E-4</v>
      </c>
      <c r="CH270" s="18">
        <f t="shared" si="166"/>
        <v>1.5009428290868598E-4</v>
      </c>
      <c r="CI270" s="18">
        <f t="shared" si="166"/>
        <v>0</v>
      </c>
      <c r="CJ270" s="18">
        <f t="shared" si="166"/>
        <v>0</v>
      </c>
      <c r="CK270" s="24">
        <f t="shared" si="166"/>
        <v>1.5009428290868598E-4</v>
      </c>
      <c r="CL270" s="24">
        <f t="shared" si="166"/>
        <v>0</v>
      </c>
    </row>
    <row r="271" spans="1:90" x14ac:dyDescent="0.2">
      <c r="A271" s="19">
        <v>266</v>
      </c>
      <c r="B271" s="16" cm="1">
        <f t="array" ref="B271">INDEX(asset_mu,1,B$3)+INDEX(asset_rets_norm,$A271,B$3)</f>
        <v>9.9583333333317639E-5</v>
      </c>
      <c r="C271" s="16" cm="1">
        <f t="array" ref="C271">INDEX(asset_mu,1,C$3)+INDEX(asset_rets_norm,$A271,C$3)</f>
        <v>-4.758333333333923E-4</v>
      </c>
      <c r="D271" s="16" cm="1">
        <f t="array" ref="D271">INDEX(asset_mu,1,D$3)+INDEX(asset_rets_norm,$A271,D$3)</f>
        <v>2.1458333333313016E-5</v>
      </c>
      <c r="E271" s="16" cm="1">
        <f t="array" ref="E271">INDEX(asset_mu,1,E$3)+INDEX(asset_rets_norm,$A271,E$3)</f>
        <v>-4.6941666666683009E-5</v>
      </c>
      <c r="F271" s="16" cm="1">
        <f t="array" ref="F271">INDEX(asset_mu,1,F$3)+INDEX(asset_rets_norm,$A271,F$3)</f>
        <v>2.1466186189473819E-4</v>
      </c>
      <c r="G271" s="16" cm="1">
        <f t="array" ref="G271">INDEX(asset_mu,1,G$3)+INDEX(asset_rets_norm,$A271,G$3)</f>
        <v>-6.8218701977613592E-4</v>
      </c>
      <c r="H271" s="16" cm="1">
        <f t="array" ref="H271">INDEX(asset_mu,1,H$3)+INDEX(asset_rets_norm,$A271,H$3)</f>
        <v>-4.1901222422610954E-4</v>
      </c>
      <c r="I271" s="16" cm="1">
        <f t="array" ref="I271">INDEX(asset_mu,1,I$3)+INDEX(asset_rets_norm,$A271,I$3)</f>
        <v>-6.8067561917323026E-5</v>
      </c>
      <c r="J271" s="16" cm="1">
        <f t="array" ref="J271">INDEX(asset_mu,1,J$3)+INDEX(asset_rets_norm,$A271,J$3)</f>
        <v>-8.032788309567441E-4</v>
      </c>
      <c r="K271" s="16" cm="1">
        <f t="array" ref="K271">INDEX(asset_mu,1,K$3)+INDEX(asset_rets_norm,$A271,K$3)</f>
        <v>-2.0699434735490657E-3</v>
      </c>
      <c r="L271" s="16" cm="1">
        <f t="array" ref="L271">INDEX(asset_mu,1,L$3)+INDEX(asset_rets_norm,$A271,L$3)</f>
        <v>-3.3208446866486267E-3</v>
      </c>
      <c r="M271" s="16" cm="1">
        <f t="array" ref="M271">INDEX(asset_mu,1,M$3)+INDEX(asset_rets_norm,$A271,M$3)</f>
        <v>-3.4113287125326643E-4</v>
      </c>
      <c r="N271" s="16" cm="1">
        <f t="array" ref="N271">INDEX(asset_mu,1,N$3)+INDEX(asset_rets_norm,$A271,N$3)</f>
        <v>-8.5293652645585492E-3</v>
      </c>
      <c r="O271" s="16" cm="1">
        <f t="array" ref="O271">INDEX(asset_mu,1,O$3)+INDEX(asset_rets_norm,$A271,O$3)</f>
        <v>-5.6652846805553001E-3</v>
      </c>
      <c r="P271" s="16" cm="1">
        <f t="array" ref="P271">INDEX(asset_mu,1,P$3)+INDEX(asset_rets_norm,$A271,P$3)</f>
        <v>-1.2019284673169794E-2</v>
      </c>
      <c r="Q271" s="16" cm="1">
        <f t="array" ref="Q271">INDEX(asset_mu,1,Q$3)+INDEX(asset_rets_norm,$A271,Q$3)</f>
        <v>-2.0037206418105614E-3</v>
      </c>
      <c r="R271" s="16" cm="1">
        <f t="array" ref="R271">INDEX(asset_mu,1,R$3)+INDEX(asset_rets_norm,$A271,R$3)</f>
        <v>2.6091474971999744E-2</v>
      </c>
      <c r="S271" s="16" cm="1">
        <f t="array" ref="S271">INDEX(asset_mu,1,S$3)+INDEX(asset_rets_norm,$A271,S$3)</f>
        <v>4.4521807068339539E-2</v>
      </c>
      <c r="T271" s="16" cm="1">
        <f t="array" ref="T271">INDEX(asset_mu,1,T$3)+INDEX(asset_rets_norm,$A271,T$3)</f>
        <v>1.1856492276190499E-2</v>
      </c>
      <c r="U271" s="16" cm="1">
        <f t="array" ref="U271">INDEX(asset_mu,1,U$3)+INDEX(asset_rets_norm,$A271,U$3)</f>
        <v>4.7088227437056755E-2</v>
      </c>
      <c r="V271" s="16" cm="1">
        <f t="array" ref="V271">INDEX(asset_mu,1,V$3)+INDEX(asset_rets_norm,$A271,V$3)</f>
        <v>9.9583333333317639E-5</v>
      </c>
      <c r="W271" s="16" cm="1">
        <f t="array" ref="W271">INDEX(asset_mu,1,W$3)+INDEX(asset_rets_norm,$A271,W$3)</f>
        <v>-6.1550000000000797E-4</v>
      </c>
      <c r="X271" s="16" cm="1">
        <f t="array" ref="X271">INDEX(asset_mu,1,X$3)+INDEX(asset_rets_norm,$A271,X$3)</f>
        <v>-1.0850000000005864E-4</v>
      </c>
      <c r="Y271" s="16" cm="1">
        <f t="array" ref="Y271">INDEX(asset_mu,1,Y$3)+INDEX(asset_rets_norm,$A271,Y$3)</f>
        <v>-2.3691666666656079E-4</v>
      </c>
      <c r="Z271" s="19">
        <v>266</v>
      </c>
      <c r="AA271" s="16" cm="1">
        <f t="array" ref="AA271">INDEX(fx_mu,1,AA$3)+INDEX(fx_rets_norm,$A271,AA$3)</f>
        <v>0</v>
      </c>
      <c r="AB271" s="16" cm="1">
        <f t="array" ref="AB271">INDEX(fx_mu,1,AB$3)+INDEX(fx_rets_norm,$A271,AB$3)</f>
        <v>-5.3511254277886708E-3</v>
      </c>
      <c r="AC271" s="16" cm="1">
        <f t="array" ref="AC271">INDEX(fx_mu,1,AC$3)+INDEX(fx_rets_norm,$A271,AC$3)</f>
        <v>1.7099638065087637E-2</v>
      </c>
      <c r="AD271" s="16" cm="1">
        <f t="array" ref="AD271">INDEX(fx_mu,1,AD$3)+INDEX(fx_rets_norm,$A271,AD$3)</f>
        <v>-1.7486551746788013E-2</v>
      </c>
      <c r="AE271" s="19">
        <v>266</v>
      </c>
      <c r="AF271" s="16">
        <f t="shared" si="141"/>
        <v>0</v>
      </c>
      <c r="AG271" s="19">
        <v>266</v>
      </c>
      <c r="AH271" s="18" cm="1">
        <f t="array" ref="AH271">(1+B271)*(1+INDEX(fx_rets,$AG271,INDEX(fx_ix,1,AH$3)))-1</f>
        <v>9.9583333333264079E-5</v>
      </c>
      <c r="AI271" s="18" cm="1">
        <f t="array" ref="AI271">(1+C271)*(1+INDEX(fx_rets,$AG271,INDEX(fx_ix,1,AI$3)))-1</f>
        <v>-5.8244125172726147E-3</v>
      </c>
      <c r="AJ271" s="18" cm="1">
        <f t="array" ref="AJ271">(1+D271)*(1+INDEX(fx_rets,$AG271,INDEX(fx_ix,1,AJ$3)))-1</f>
        <v>1.7121463328154451E-2</v>
      </c>
      <c r="AK271" s="18" cm="1">
        <f t="array" ref="AK271">(1+E271)*(1+INDEX(fx_rets,$AG271,INDEX(fx_ix,1,AK$3)))-1</f>
        <v>-1.753267256557145E-2</v>
      </c>
      <c r="AL271" s="18" cm="1">
        <f t="array" ref="AL271">(1+F271)*(1+INDEX(fx_rets,$AG271,INDEX(fx_ix,1,AL$3)))-1</f>
        <v>2.1466186189478265E-4</v>
      </c>
      <c r="AM271" s="18" cm="1">
        <f t="array" ref="AM271">(1+G271)*(1+INDEX(fx_rets,$AG271,INDEX(fx_ix,1,AM$3)))-1</f>
        <v>-6.0296619792568062E-3</v>
      </c>
      <c r="AN271" s="18" cm="1">
        <f t="array" ref="AN271">(1+H271)*(1+INDEX(fx_rets,$AG271,INDEX(fx_ix,1,AN$3)))-1</f>
        <v>1.6673460883482427E-2</v>
      </c>
      <c r="AO271" s="18" cm="1">
        <f t="array" ref="AO271">(1+I271)*(1+INDEX(fx_rets,$AG271,INDEX(fx_ix,1,AO$3)))-1</f>
        <v>-1.7553429041761603E-2</v>
      </c>
      <c r="AP271" s="18" cm="1">
        <f t="array" ref="AP271">(1+J271)*(1+INDEX(fx_rets,$AG271,INDEX(fx_ix,1,AP$3)))-1</f>
        <v>-8.0327883095676622E-4</v>
      </c>
      <c r="AQ271" s="18" cm="1">
        <f t="array" ref="AQ271">(1+K271)*(1+INDEX(fx_rets,$AG271,INDEX(fx_ix,1,AQ$3)))-1</f>
        <v>-7.4099923741823837E-3</v>
      </c>
      <c r="AR271" s="18" cm="1">
        <f t="array" ref="AR271">(1+L271)*(1+INDEX(fx_rets,$AG271,INDEX(fx_ix,1,AR$3)))-1</f>
        <v>1.3722008136227037E-2</v>
      </c>
      <c r="AS271" s="18" cm="1">
        <f t="array" ref="AS271">(1+M271)*(1+INDEX(fx_rets,$AG271,INDEX(fx_ix,1,AS$3)))-1</f>
        <v>-1.7821719380435641E-2</v>
      </c>
      <c r="AT271" s="18" cm="1">
        <f t="array" ref="AT271">(1+N271)*(1+INDEX(fx_rets,$AG271,INDEX(fx_ix,1,AT$3)))-1</f>
        <v>-8.5293652645584972E-3</v>
      </c>
      <c r="AU271" s="18" cm="1">
        <f t="array" ref="AU271">(1+O271)*(1+INDEX(fx_rets,$AG271,INDEX(fx_ix,1,AU$3)))-1</f>
        <v>-1.0986094459434215E-2</v>
      </c>
      <c r="AV271" s="18" cm="1">
        <f t="array" ref="AV271">(1+P271)*(1+INDEX(fx_rets,$AG271,INDEX(fx_ix,1,AV$3)))-1</f>
        <v>4.8748279742054645E-3</v>
      </c>
      <c r="AW271" s="18" cm="1">
        <f t="array" ref="AW271">(1+Q271)*(1+INDEX(fx_rets,$AG271,INDEX(fx_ix,1,AW$3)))-1</f>
        <v>-1.945523422390949E-2</v>
      </c>
      <c r="AX271" s="18" cm="1">
        <f t="array" ref="AX271">(1+R271)*(1+INDEX(fx_rets,$AG271,INDEX(fx_ix,1,AX$3)))-1</f>
        <v>2.6091474971999817E-2</v>
      </c>
      <c r="AY271" s="18" cm="1">
        <f t="array" ref="AY271">(1+S271)*(1+INDEX(fx_rets,$AG271,INDEX(fx_ix,1,AY$3)))-1</f>
        <v>3.8932439866656399E-2</v>
      </c>
      <c r="AZ271" s="18" cm="1">
        <f t="array" ref="AZ271">(1+T271)*(1+INDEX(fx_rets,$AG271,INDEX(fx_ix,1,AZ$3)))-1</f>
        <v>2.9158872067922559E-2</v>
      </c>
      <c r="BA271" s="18" cm="1">
        <f t="array" ref="BA271">(1+U271)*(1+INDEX(fx_rets,$AG271,INDEX(fx_ix,1,BA$3)))-1</f>
        <v>2.8778264964526068E-2</v>
      </c>
      <c r="BB271" s="18" cm="1">
        <f t="array" ref="BB271">(1+V271)*(1+INDEX(fx_rets,$AG271,INDEX(fx_ix,1,BB$3)))-1</f>
        <v>9.9583333333264079E-5</v>
      </c>
      <c r="BC271" s="18" cm="1">
        <f t="array" ref="BC271">(1+W271)*(1+INDEX(fx_rets,$AG271,INDEX(fx_ix,1,BC$3)))-1</f>
        <v>-5.9633318100879018E-3</v>
      </c>
      <c r="BD271" s="18" cm="1">
        <f t="array" ref="BD271">(1+X271)*(1+INDEX(fx_rets,$AG271,INDEX(fx_ix,1,BD$3)))-1</f>
        <v>1.6989282754357404E-2</v>
      </c>
      <c r="BE271" s="18" cm="1">
        <f t="array" ref="BE271">(1+Y271)*(1+INDEX(fx_rets,$AG271,INDEX(fx_ix,1,BE$3)))-1</f>
        <v>-1.7719325557903232E-2</v>
      </c>
      <c r="BF271" s="19">
        <v>266</v>
      </c>
      <c r="BG271" s="18">
        <f t="shared" si="142"/>
        <v>9.9583333333264079E-5</v>
      </c>
      <c r="BH271" s="18">
        <f t="shared" si="143"/>
        <v>-5.8244125172726147E-3</v>
      </c>
      <c r="BI271" s="18">
        <f t="shared" si="144"/>
        <v>1.7121463328154451E-2</v>
      </c>
      <c r="BJ271" s="18">
        <f t="shared" si="145"/>
        <v>-1.753267256557145E-2</v>
      </c>
      <c r="BK271" s="18">
        <f t="shared" si="146"/>
        <v>2.1466186189478265E-4</v>
      </c>
      <c r="BL271" s="18">
        <f t="shared" si="147"/>
        <v>-6.0296619792568062E-3</v>
      </c>
      <c r="BM271" s="18">
        <f t="shared" si="148"/>
        <v>1.6673460883482427E-2</v>
      </c>
      <c r="BN271" s="18">
        <f t="shared" si="149"/>
        <v>-1.7553429041761603E-2</v>
      </c>
      <c r="BO271" s="18">
        <f t="shared" si="150"/>
        <v>-8.0327883095676622E-4</v>
      </c>
      <c r="BP271" s="18">
        <f t="shared" si="151"/>
        <v>-7.4099923741823837E-3</v>
      </c>
      <c r="BQ271" s="18">
        <f t="shared" si="152"/>
        <v>1.3722008136227037E-2</v>
      </c>
      <c r="BR271" s="18">
        <f t="shared" si="153"/>
        <v>-1.7821719380435641E-2</v>
      </c>
      <c r="BS271" s="18">
        <f t="shared" si="154"/>
        <v>-8.5293652645584972E-3</v>
      </c>
      <c r="BT271" s="18">
        <f t="shared" si="155"/>
        <v>-1.0986094459434215E-2</v>
      </c>
      <c r="BU271" s="18">
        <f t="shared" si="156"/>
        <v>4.8748279742054645E-3</v>
      </c>
      <c r="BV271" s="18">
        <f t="shared" si="157"/>
        <v>-1.945523422390949E-2</v>
      </c>
      <c r="BW271" s="18">
        <f t="shared" si="158"/>
        <v>2.6091474971999817E-2</v>
      </c>
      <c r="BX271" s="18">
        <f t="shared" si="159"/>
        <v>3.8932439866656399E-2</v>
      </c>
      <c r="BY271" s="18">
        <f t="shared" si="160"/>
        <v>2.9158872067922559E-2</v>
      </c>
      <c r="BZ271" s="18">
        <f t="shared" si="161"/>
        <v>2.8778264964526068E-2</v>
      </c>
      <c r="CA271" s="18">
        <f t="shared" si="162"/>
        <v>9.9583333333264079E-5</v>
      </c>
      <c r="CB271" s="18">
        <f t="shared" si="163"/>
        <v>-5.9633318100879018E-3</v>
      </c>
      <c r="CC271" s="18">
        <f t="shared" si="164"/>
        <v>1.6989282754357404E-2</v>
      </c>
      <c r="CD271" s="18">
        <f t="shared" si="165"/>
        <v>-1.7719325557903232E-2</v>
      </c>
      <c r="CE271" s="19">
        <v>266</v>
      </c>
      <c r="CF271" s="18">
        <f t="shared" si="166"/>
        <v>-8.0327883095676622E-4</v>
      </c>
      <c r="CG271" s="18">
        <f t="shared" si="166"/>
        <v>-8.0327883095676622E-4</v>
      </c>
      <c r="CH271" s="18">
        <f t="shared" si="166"/>
        <v>-8.0327883095676622E-4</v>
      </c>
      <c r="CI271" s="18">
        <f t="shared" si="166"/>
        <v>0</v>
      </c>
      <c r="CJ271" s="18">
        <f t="shared" si="166"/>
        <v>0</v>
      </c>
      <c r="CK271" s="24">
        <f t="shared" si="166"/>
        <v>-8.0327883095676622E-4</v>
      </c>
      <c r="CL271" s="24">
        <f t="shared" si="166"/>
        <v>0</v>
      </c>
    </row>
    <row r="272" spans="1:90" x14ac:dyDescent="0.2">
      <c r="A272" s="19">
        <v>267</v>
      </c>
      <c r="B272" s="16" cm="1">
        <f t="array" ref="B272">INDEX(asset_mu,1,B$3)+INDEX(asset_rets_norm,$A272,B$3)</f>
        <v>9.8749999999984484E-5</v>
      </c>
      <c r="C272" s="16" cm="1">
        <f t="array" ref="C272">INDEX(asset_mu,1,C$3)+INDEX(asset_rets_norm,$A272,C$3)</f>
        <v>-4.5583333333339224E-4</v>
      </c>
      <c r="D272" s="16" cm="1">
        <f t="array" ref="D272">INDEX(asset_mu,1,D$3)+INDEX(asset_rets_norm,$A272,D$3)</f>
        <v>3.8749999999979773E-5</v>
      </c>
      <c r="E272" s="16" cm="1">
        <f t="array" ref="E272">INDEX(asset_mu,1,E$3)+INDEX(asset_rets_norm,$A272,E$3)</f>
        <v>-5.5275000000016346E-5</v>
      </c>
      <c r="F272" s="16" cm="1">
        <f t="array" ref="F272">INDEX(asset_mu,1,F$3)+INDEX(asset_rets_norm,$A272,F$3)</f>
        <v>1.0045845586210684E-4</v>
      </c>
      <c r="G272" s="16" cm="1">
        <f t="array" ref="G272">INDEX(asset_mu,1,G$3)+INDEX(asset_rets_norm,$A272,G$3)</f>
        <v>-5.8923708169562493E-4</v>
      </c>
      <c r="H272" s="16" cm="1">
        <f t="array" ref="H272">INDEX(asset_mu,1,H$3)+INDEX(asset_rets_norm,$A272,H$3)</f>
        <v>-1.2757891667278579E-4</v>
      </c>
      <c r="I272" s="16" cm="1">
        <f t="array" ref="I272">INDEX(asset_mu,1,I$3)+INDEX(asset_rets_norm,$A272,I$3)</f>
        <v>-1.5559358954406169E-4</v>
      </c>
      <c r="J272" s="16" cm="1">
        <f t="array" ref="J272">INDEX(asset_mu,1,J$3)+INDEX(asset_rets_norm,$A272,J$3)</f>
        <v>1.8655477596021255E-4</v>
      </c>
      <c r="K272" s="16" cm="1">
        <f t="array" ref="K272">INDEX(asset_mu,1,K$3)+INDEX(asset_rets_norm,$A272,K$3)</f>
        <v>-3.6292168708388023E-5</v>
      </c>
      <c r="L272" s="16" cm="1">
        <f t="array" ref="L272">INDEX(asset_mu,1,L$3)+INDEX(asset_rets_norm,$A272,L$3)</f>
        <v>5.3027736452148201E-4</v>
      </c>
      <c r="M272" s="16" cm="1">
        <f t="array" ref="M272">INDEX(asset_mu,1,M$3)+INDEX(asset_rets_norm,$A272,M$3)</f>
        <v>2.2232907805818373E-4</v>
      </c>
      <c r="N272" s="16" cm="1">
        <f t="array" ref="N272">INDEX(asset_mu,1,N$3)+INDEX(asset_rets_norm,$A272,N$3)</f>
        <v>-2.7731688796154797E-3</v>
      </c>
      <c r="O272" s="16" cm="1">
        <f t="array" ref="O272">INDEX(asset_mu,1,O$3)+INDEX(asset_rets_norm,$A272,O$3)</f>
        <v>2.235197791098569E-3</v>
      </c>
      <c r="P272" s="16" cm="1">
        <f t="array" ref="P272">INDEX(asset_mu,1,P$3)+INDEX(asset_rets_norm,$A272,P$3)</f>
        <v>1.0554029823645283E-3</v>
      </c>
      <c r="Q272" s="16" cm="1">
        <f t="array" ref="Q272">INDEX(asset_mu,1,Q$3)+INDEX(asset_rets_norm,$A272,Q$3)</f>
        <v>1.5727972101296805E-3</v>
      </c>
      <c r="R272" s="16" cm="1">
        <f t="array" ref="R272">INDEX(asset_mu,1,R$3)+INDEX(asset_rets_norm,$A272,R$3)</f>
        <v>4.2438634008107698E-2</v>
      </c>
      <c r="S272" s="16" cm="1">
        <f t="array" ref="S272">INDEX(asset_mu,1,S$3)+INDEX(asset_rets_norm,$A272,S$3)</f>
        <v>7.7760117037542167E-2</v>
      </c>
      <c r="T272" s="16" cm="1">
        <f t="array" ref="T272">INDEX(asset_mu,1,T$3)+INDEX(asset_rets_norm,$A272,T$3)</f>
        <v>3.5505897341376366E-2</v>
      </c>
      <c r="U272" s="16" cm="1">
        <f t="array" ref="U272">INDEX(asset_mu,1,U$3)+INDEX(asset_rets_norm,$A272,U$3)</f>
        <v>7.3461964557770491E-3</v>
      </c>
      <c r="V272" s="16" cm="1">
        <f t="array" ref="V272">INDEX(asset_mu,1,V$3)+INDEX(asset_rets_norm,$A272,V$3)</f>
        <v>9.8749999999984484E-5</v>
      </c>
      <c r="W272" s="16" cm="1">
        <f t="array" ref="W272">INDEX(asset_mu,1,W$3)+INDEX(asset_rets_norm,$A272,W$3)</f>
        <v>-6.7766666666667472E-4</v>
      </c>
      <c r="X272" s="16" cm="1">
        <f t="array" ref="X272">INDEX(asset_mu,1,X$3)+INDEX(asset_rets_norm,$A272,X$3)</f>
        <v>-1.1516666666672518E-4</v>
      </c>
      <c r="Y272" s="16" cm="1">
        <f t="array" ref="Y272">INDEX(asset_mu,1,Y$3)+INDEX(asset_rets_norm,$A272,Y$3)</f>
        <v>-3.2708333333322749E-4</v>
      </c>
      <c r="Z272" s="19">
        <v>267</v>
      </c>
      <c r="AA272" s="16" cm="1">
        <f t="array" ref="AA272">INDEX(fx_mu,1,AA$3)+INDEX(fx_rets_norm,$A272,AA$3)</f>
        <v>0</v>
      </c>
      <c r="AB272" s="16" cm="1">
        <f t="array" ref="AB272">INDEX(fx_mu,1,AB$3)+INDEX(fx_rets_norm,$A272,AB$3)</f>
        <v>-2.8426137208622269E-2</v>
      </c>
      <c r="AC272" s="16" cm="1">
        <f t="array" ref="AC272">INDEX(fx_mu,1,AC$3)+INDEX(fx_rets_norm,$A272,AC$3)</f>
        <v>-9.5333246980823169E-3</v>
      </c>
      <c r="AD272" s="16" cm="1">
        <f t="array" ref="AD272">INDEX(fx_mu,1,AD$3)+INDEX(fx_rets_norm,$A272,AD$3)</f>
        <v>-3.7233665980370236E-2</v>
      </c>
      <c r="AE272" s="19">
        <v>267</v>
      </c>
      <c r="AF272" s="16">
        <f t="shared" si="141"/>
        <v>0</v>
      </c>
      <c r="AG272" s="19">
        <v>267</v>
      </c>
      <c r="AH272" s="18" cm="1">
        <f t="array" ref="AH272">(1+B272)*(1+INDEX(fx_rets,$AG272,INDEX(fx_ix,1,AH$3)))-1</f>
        <v>9.8750000000036309E-5</v>
      </c>
      <c r="AI272" s="18" cm="1">
        <f t="array" ref="AI272">(1+C272)*(1+INDEX(fx_rets,$AG272,INDEX(fx_ix,1,AI$3)))-1</f>
        <v>-2.8869012961078133E-2</v>
      </c>
      <c r="AJ272" s="18" cm="1">
        <f t="array" ref="AJ272">(1+D272)*(1+INDEX(fx_rets,$AG272,INDEX(fx_ix,1,AJ$3)))-1</f>
        <v>-9.4949441144143165E-3</v>
      </c>
      <c r="AK272" s="18" cm="1">
        <f t="array" ref="AK272">(1+E272)*(1+INDEX(fx_rets,$AG272,INDEX(fx_ix,1,AK$3)))-1</f>
        <v>-3.728688288948323E-2</v>
      </c>
      <c r="AL272" s="18" cm="1">
        <f t="array" ref="AL272">(1+F272)*(1+INDEX(fx_rets,$AG272,INDEX(fx_ix,1,AL$3)))-1</f>
        <v>1.004584558621513E-4</v>
      </c>
      <c r="AM272" s="18" cm="1">
        <f t="array" ref="AM272">(1+G272)*(1+INDEX(fx_rets,$AG272,INDEX(fx_ix,1,AM$3)))-1</f>
        <v>-2.8998624556185293E-2</v>
      </c>
      <c r="AN272" s="18" cm="1">
        <f t="array" ref="AN272">(1+H272)*(1+INDEX(fx_rets,$AG272,INDEX(fx_ix,1,AN$3)))-1</f>
        <v>-9.6596873635178548E-3</v>
      </c>
      <c r="AO272" s="18" cm="1">
        <f t="array" ref="AO272">(1+I272)*(1+INDEX(fx_rets,$AG272,INDEX(fx_ix,1,AO$3)))-1</f>
        <v>-3.7383466250172526E-2</v>
      </c>
      <c r="AP272" s="18" cm="1">
        <f t="array" ref="AP272">(1+J272)*(1+INDEX(fx_rets,$AG272,INDEX(fx_ix,1,AP$3)))-1</f>
        <v>1.8655477596030146E-4</v>
      </c>
      <c r="AQ272" s="18" cm="1">
        <f t="array" ref="AQ272">(1+K272)*(1+INDEX(fx_rets,$AG272,INDEX(fx_ix,1,AQ$3)))-1</f>
        <v>-2.8461397731163407E-2</v>
      </c>
      <c r="AR272" s="18" cm="1">
        <f t="array" ref="AR272">(1+L272)*(1+INDEX(fx_rets,$AG272,INDEX(fx_ix,1,AR$3)))-1</f>
        <v>-9.008102639856852E-3</v>
      </c>
      <c r="AS272" s="18" cm="1">
        <f t="array" ref="AS272">(1+M272)*(1+INDEX(fx_rets,$AG272,INDEX(fx_ix,1,AS$3)))-1</f>
        <v>-3.7019615028942354E-2</v>
      </c>
      <c r="AT272" s="18" cm="1">
        <f t="array" ref="AT272">(1+N272)*(1+INDEX(fx_rets,$AG272,INDEX(fx_ix,1,AT$3)))-1</f>
        <v>-2.7731688796154286E-3</v>
      </c>
      <c r="AU272" s="18" cm="1">
        <f t="array" ref="AU272">(1+O272)*(1+INDEX(fx_rets,$AG272,INDEX(fx_ix,1,AU$3)))-1</f>
        <v>-2.6254477456621905E-2</v>
      </c>
      <c r="AV272" s="18" cm="1">
        <f t="array" ref="AV272">(1+P272)*(1+INDEX(fx_rets,$AG272,INDEX(fx_ix,1,AV$3)))-1</f>
        <v>-8.4879832150359658E-3</v>
      </c>
      <c r="AW272" s="18" cm="1">
        <f t="array" ref="AW272">(1+Q272)*(1+INDEX(fx_rets,$AG272,INDEX(fx_ix,1,AW$3)))-1</f>
        <v>-3.5719429776217448E-2</v>
      </c>
      <c r="AX272" s="18" cm="1">
        <f t="array" ref="AX272">(1+R272)*(1+INDEX(fx_rets,$AG272,INDEX(fx_ix,1,AX$3)))-1</f>
        <v>4.2438634008107767E-2</v>
      </c>
      <c r="AY272" s="18" cm="1">
        <f t="array" ref="AY272">(1+S272)*(1+INDEX(fx_rets,$AG272,INDEX(fx_ix,1,AY$3)))-1</f>
        <v>4.712356007265206E-2</v>
      </c>
      <c r="AZ272" s="18" cm="1">
        <f t="array" ref="AZ272">(1+T272)*(1+INDEX(fx_rets,$AG272,INDEX(fx_ix,1,AZ$3)))-1</f>
        <v>2.563408339524198E-2</v>
      </c>
      <c r="BA272" s="18" cm="1">
        <f t="array" ref="BA272">(1+U272)*(1+INDEX(fx_rets,$AG272,INDEX(fx_ix,1,BA$3)))-1</f>
        <v>-3.0160995349653774E-2</v>
      </c>
      <c r="BB272" s="18" cm="1">
        <f t="array" ref="BB272">(1+V272)*(1+INDEX(fx_rets,$AG272,INDEX(fx_ix,1,BB$3)))-1</f>
        <v>9.8750000000036309E-5</v>
      </c>
      <c r="BC272" s="18" cm="1">
        <f t="array" ref="BC272">(1+W272)*(1+INDEX(fx_rets,$AG272,INDEX(fx_ix,1,BC$3)))-1</f>
        <v>-2.9084540429640593E-2</v>
      </c>
      <c r="BD272" s="18" cm="1">
        <f t="array" ref="BD272">(1+X272)*(1+INDEX(fx_rets,$AG272,INDEX(fx_ix,1,BD$3)))-1</f>
        <v>-9.6473934435213904E-3</v>
      </c>
      <c r="BE272" s="18" cm="1">
        <f t="array" ref="BE272">(1+Y272)*(1+INDEX(fx_rets,$AG272,INDEX(fx_ix,1,BE$3)))-1</f>
        <v>-3.7548570802122372E-2</v>
      </c>
      <c r="BF272" s="19">
        <v>267</v>
      </c>
      <c r="BG272" s="18">
        <f t="shared" si="142"/>
        <v>9.8750000000036309E-5</v>
      </c>
      <c r="BH272" s="18">
        <f t="shared" si="143"/>
        <v>-2.8869012961078133E-2</v>
      </c>
      <c r="BI272" s="18">
        <f t="shared" si="144"/>
        <v>-9.4949441144143165E-3</v>
      </c>
      <c r="BJ272" s="18">
        <f t="shared" si="145"/>
        <v>-3.728688288948323E-2</v>
      </c>
      <c r="BK272" s="18">
        <f t="shared" si="146"/>
        <v>1.004584558621513E-4</v>
      </c>
      <c r="BL272" s="18">
        <f t="shared" si="147"/>
        <v>-2.8998624556185293E-2</v>
      </c>
      <c r="BM272" s="18">
        <f t="shared" si="148"/>
        <v>-9.6596873635178548E-3</v>
      </c>
      <c r="BN272" s="18">
        <f t="shared" si="149"/>
        <v>-3.7383466250172526E-2</v>
      </c>
      <c r="BO272" s="18">
        <f t="shared" si="150"/>
        <v>1.8655477596030146E-4</v>
      </c>
      <c r="BP272" s="18">
        <f t="shared" si="151"/>
        <v>-2.8461397731163407E-2</v>
      </c>
      <c r="BQ272" s="18">
        <f t="shared" si="152"/>
        <v>-9.008102639856852E-3</v>
      </c>
      <c r="BR272" s="18">
        <f t="shared" si="153"/>
        <v>-3.7019615028942354E-2</v>
      </c>
      <c r="BS272" s="18">
        <f t="shared" si="154"/>
        <v>-2.7731688796154286E-3</v>
      </c>
      <c r="BT272" s="18">
        <f t="shared" si="155"/>
        <v>-2.6254477456621905E-2</v>
      </c>
      <c r="BU272" s="18">
        <f t="shared" si="156"/>
        <v>-8.4879832150359658E-3</v>
      </c>
      <c r="BV272" s="18">
        <f t="shared" si="157"/>
        <v>-3.5719429776217448E-2</v>
      </c>
      <c r="BW272" s="18">
        <f t="shared" si="158"/>
        <v>4.2438634008107767E-2</v>
      </c>
      <c r="BX272" s="18">
        <f t="shared" si="159"/>
        <v>4.712356007265206E-2</v>
      </c>
      <c r="BY272" s="18">
        <f t="shared" si="160"/>
        <v>2.563408339524198E-2</v>
      </c>
      <c r="BZ272" s="18">
        <f t="shared" si="161"/>
        <v>-3.0160995349653774E-2</v>
      </c>
      <c r="CA272" s="18">
        <f t="shared" si="162"/>
        <v>9.8750000000036309E-5</v>
      </c>
      <c r="CB272" s="18">
        <f t="shared" si="163"/>
        <v>-2.9084540429640593E-2</v>
      </c>
      <c r="CC272" s="18">
        <f t="shared" si="164"/>
        <v>-9.6473934435213904E-3</v>
      </c>
      <c r="CD272" s="18">
        <f t="shared" si="165"/>
        <v>-3.7548570802122372E-2</v>
      </c>
      <c r="CE272" s="19">
        <v>267</v>
      </c>
      <c r="CF272" s="18">
        <f t="shared" si="166"/>
        <v>1.8655477596030146E-4</v>
      </c>
      <c r="CG272" s="18">
        <f t="shared" si="166"/>
        <v>1.8655477596030146E-4</v>
      </c>
      <c r="CH272" s="18">
        <f t="shared" si="166"/>
        <v>1.8655477596030146E-4</v>
      </c>
      <c r="CI272" s="18">
        <f t="shared" si="166"/>
        <v>0</v>
      </c>
      <c r="CJ272" s="18">
        <f t="shared" si="166"/>
        <v>0</v>
      </c>
      <c r="CK272" s="24">
        <f t="shared" si="166"/>
        <v>1.8655477596030146E-4</v>
      </c>
      <c r="CL272" s="24">
        <f t="shared" si="166"/>
        <v>0</v>
      </c>
    </row>
    <row r="273" spans="1:90" x14ac:dyDescent="0.2">
      <c r="A273" s="19">
        <v>268</v>
      </c>
      <c r="B273" s="16" cm="1">
        <f t="array" ref="B273">INDEX(asset_mu,1,B$3)+INDEX(asset_rets_norm,$A273,B$3)</f>
        <v>9.2608333333317645E-5</v>
      </c>
      <c r="C273" s="16" cm="1">
        <f t="array" ref="C273">INDEX(asset_mu,1,C$3)+INDEX(asset_rets_norm,$A273,C$3)</f>
        <v>-4.6333333333339237E-4</v>
      </c>
      <c r="D273" s="16" cm="1">
        <f t="array" ref="D273">INDEX(asset_mu,1,D$3)+INDEX(asset_rets_norm,$A273,D$3)</f>
        <v>4.1358333333312795E-5</v>
      </c>
      <c r="E273" s="16" cm="1">
        <f t="array" ref="E273">INDEX(asset_mu,1,E$3)+INDEX(asset_rets_norm,$A273,E$3)</f>
        <v>-6.98583333333497E-5</v>
      </c>
      <c r="F273" s="16" cm="1">
        <f t="array" ref="F273">INDEX(asset_mu,1,F$3)+INDEX(asset_rets_norm,$A273,F$3)</f>
        <v>5.0224182487301717E-5</v>
      </c>
      <c r="G273" s="16" cm="1">
        <f t="array" ref="G273">INDEX(asset_mu,1,G$3)+INDEX(asset_rets_norm,$A273,G$3)</f>
        <v>-4.5297344712775687E-4</v>
      </c>
      <c r="H273" s="16" cm="1">
        <f t="array" ref="H273">INDEX(asset_mu,1,H$3)+INDEX(asset_rets_norm,$A273,H$3)</f>
        <v>-5.1038078051799155E-4</v>
      </c>
      <c r="I273" s="16" cm="1">
        <f t="array" ref="I273">INDEX(asset_mu,1,I$3)+INDEX(asset_rets_norm,$A273,I$3)</f>
        <v>-1.069872393401892E-4</v>
      </c>
      <c r="J273" s="16" cm="1">
        <f t="array" ref="J273">INDEX(asset_mu,1,J$3)+INDEX(asset_rets_norm,$A273,J$3)</f>
        <v>4.504931714718551E-4</v>
      </c>
      <c r="K273" s="16" cm="1">
        <f t="array" ref="K273">INDEX(asset_mu,1,K$3)+INDEX(asset_rets_norm,$A273,K$3)</f>
        <v>-6.6724177882739044E-4</v>
      </c>
      <c r="L273" s="16" cm="1">
        <f t="array" ref="L273">INDEX(asset_mu,1,L$3)+INDEX(asset_rets_norm,$A273,L$3)</f>
        <v>9.716599190289334E-5</v>
      </c>
      <c r="M273" s="16" cm="1">
        <f t="array" ref="M273">INDEX(asset_mu,1,M$3)+INDEX(asset_rets_norm,$A273,M$3)</f>
        <v>-1.6024812613058833E-4</v>
      </c>
      <c r="N273" s="16" cm="1">
        <f t="array" ref="N273">INDEX(asset_mu,1,N$3)+INDEX(asset_rets_norm,$A273,N$3)</f>
        <v>3.5092821350494784E-3</v>
      </c>
      <c r="O273" s="16" cm="1">
        <f t="array" ref="O273">INDEX(asset_mu,1,O$3)+INDEX(asset_rets_norm,$A273,O$3)</f>
        <v>-2.2441268080725394E-3</v>
      </c>
      <c r="P273" s="16" cm="1">
        <f t="array" ref="P273">INDEX(asset_mu,1,P$3)+INDEX(asset_rets_norm,$A273,P$3)</f>
        <v>-5.6682273186092844E-5</v>
      </c>
      <c r="Q273" s="16" cm="1">
        <f t="array" ref="Q273">INDEX(asset_mu,1,Q$3)+INDEX(asset_rets_norm,$A273,Q$3)</f>
        <v>1.9386758068770866E-4</v>
      </c>
      <c r="R273" s="16" cm="1">
        <f t="array" ref="R273">INDEX(asset_mu,1,R$3)+INDEX(asset_rets_norm,$A273,R$3)</f>
        <v>5.24253125558473E-2</v>
      </c>
      <c r="S273" s="16" cm="1">
        <f t="array" ref="S273">INDEX(asset_mu,1,S$3)+INDEX(asset_rets_norm,$A273,S$3)</f>
        <v>1.4168671747622609E-2</v>
      </c>
      <c r="T273" s="16" cm="1">
        <f t="array" ref="T273">INDEX(asset_mu,1,T$3)+INDEX(asset_rets_norm,$A273,T$3)</f>
        <v>3.8158194598153214E-2</v>
      </c>
      <c r="U273" s="16" cm="1">
        <f t="array" ref="U273">INDEX(asset_mu,1,U$3)+INDEX(asset_rets_norm,$A273,U$3)</f>
        <v>-1.2549179541310747E-2</v>
      </c>
      <c r="V273" s="16" cm="1">
        <f t="array" ref="V273">INDEX(asset_mu,1,V$3)+INDEX(asset_rets_norm,$A273,V$3)</f>
        <v>9.2608333333317645E-5</v>
      </c>
      <c r="W273" s="16" cm="1">
        <f t="array" ref="W273">INDEX(asset_mu,1,W$3)+INDEX(asset_rets_norm,$A273,W$3)</f>
        <v>-6.0875000000000816E-4</v>
      </c>
      <c r="X273" s="16" cm="1">
        <f t="array" ref="X273">INDEX(asset_mu,1,X$3)+INDEX(asset_rets_norm,$A273,X$3)</f>
        <v>-8.3500000000058354E-5</v>
      </c>
      <c r="Y273" s="16" cm="1">
        <f t="array" ref="Y273">INDEX(asset_mu,1,Y$3)+INDEX(asset_rets_norm,$A273,Y$3)</f>
        <v>-2.7491666666656082E-4</v>
      </c>
      <c r="Z273" s="19">
        <v>268</v>
      </c>
      <c r="AA273" s="16" cm="1">
        <f t="array" ref="AA273">INDEX(fx_mu,1,AA$3)+INDEX(fx_rets_norm,$A273,AA$3)</f>
        <v>0</v>
      </c>
      <c r="AB273" s="16" cm="1">
        <f t="array" ref="AB273">INDEX(fx_mu,1,AB$3)+INDEX(fx_rets_norm,$A273,AB$3)</f>
        <v>2.4600382642494457E-2</v>
      </c>
      <c r="AC273" s="16" cm="1">
        <f t="array" ref="AC273">INDEX(fx_mu,1,AC$3)+INDEX(fx_rets_norm,$A273,AC$3)</f>
        <v>3.0146234756671742E-3</v>
      </c>
      <c r="AD273" s="16" cm="1">
        <f t="array" ref="AD273">INDEX(fx_mu,1,AD$3)+INDEX(fx_rets_norm,$A273,AD$3)</f>
        <v>1.3147364754724358E-2</v>
      </c>
      <c r="AE273" s="19">
        <v>268</v>
      </c>
      <c r="AF273" s="16">
        <f t="shared" si="141"/>
        <v>0</v>
      </c>
      <c r="AG273" s="19">
        <v>268</v>
      </c>
      <c r="AH273" s="18" cm="1">
        <f t="array" ref="AH273">(1+B273)*(1+INDEX(fx_rets,$AG273,INDEX(fx_ix,1,AH$3)))-1</f>
        <v>9.260833333324392E-5</v>
      </c>
      <c r="AI273" s="18" cm="1">
        <f t="array" ref="AI273">(1+C273)*(1+INDEX(fx_rets,$AG273,INDEX(fx_ix,1,AI$3)))-1</f>
        <v>2.4125651131870152E-2</v>
      </c>
      <c r="AJ273" s="18" cm="1">
        <f t="array" ref="AJ273">(1+D273)*(1+INDEX(fx_rets,$AG273,INDEX(fx_ix,1,AJ$3)))-1</f>
        <v>3.0561064888030565E-3</v>
      </c>
      <c r="AK273" s="18" cm="1">
        <f t="array" ref="AK273">(1+E273)*(1+INDEX(fx_rets,$AG273,INDEX(fx_ix,1,AK$3)))-1</f>
        <v>1.307658796840161E-2</v>
      </c>
      <c r="AL273" s="18" cm="1">
        <f t="array" ref="AL273">(1+F273)*(1+INDEX(fx_rets,$AG273,INDEX(fx_ix,1,AL$3)))-1</f>
        <v>5.022418248734617E-5</v>
      </c>
      <c r="AM273" s="18" cm="1">
        <f t="array" ref="AM273">(1+G273)*(1+INDEX(fx_rets,$AG273,INDEX(fx_ix,1,AM$3)))-1</f>
        <v>2.4136265875240426E-2</v>
      </c>
      <c r="AN273" s="18" cm="1">
        <f t="array" ref="AN273">(1+H273)*(1+INDEX(fx_rets,$AG273,INDEX(fx_ix,1,AN$3)))-1</f>
        <v>2.5027040892666719E-3</v>
      </c>
      <c r="AO273" s="18" cm="1">
        <f t="array" ref="AO273">(1+I273)*(1+INDEX(fx_rets,$AG273,INDEX(fx_ix,1,AO$3)))-1</f>
        <v>1.3038970915124626E-2</v>
      </c>
      <c r="AP273" s="18" cm="1">
        <f t="array" ref="AP273">(1+J273)*(1+INDEX(fx_rets,$AG273,INDEX(fx_ix,1,AP$3)))-1</f>
        <v>4.5049317147194401E-4</v>
      </c>
      <c r="AQ273" s="18" cm="1">
        <f t="array" ref="AQ273">(1+K273)*(1+INDEX(fx_rets,$AG273,INDEX(fx_ix,1,AQ$3)))-1</f>
        <v>2.3916726460592841E-2</v>
      </c>
      <c r="AR273" s="18" cm="1">
        <f t="array" ref="AR273">(1+L273)*(1+INDEX(fx_rets,$AG273,INDEX(fx_ix,1,AR$3)))-1</f>
        <v>3.1120823864503322E-3</v>
      </c>
      <c r="AS273" s="18" cm="1">
        <f t="array" ref="AS273">(1+M273)*(1+INDEX(fx_rets,$AG273,INDEX(fx_ix,1,AS$3)))-1</f>
        <v>1.2985009788028412E-2</v>
      </c>
      <c r="AT273" s="18" cm="1">
        <f t="array" ref="AT273">(1+N273)*(1+INDEX(fx_rets,$AG273,INDEX(fx_ix,1,AT$3)))-1</f>
        <v>3.5092821350495296E-3</v>
      </c>
      <c r="AU273" s="18" cm="1">
        <f t="array" ref="AU273">(1+O273)*(1+INDEX(fx_rets,$AG273,INDEX(fx_ix,1,AU$3)))-1</f>
        <v>2.2301049456245225E-2</v>
      </c>
      <c r="AV273" s="18" cm="1">
        <f t="array" ref="AV273">(1+P273)*(1+INDEX(fx_rets,$AG273,INDEX(fx_ix,1,AV$3)))-1</f>
        <v>2.9577703267695821E-3</v>
      </c>
      <c r="AW273" s="18" cm="1">
        <f t="array" ref="AW273">(1+Q273)*(1+INDEX(fx_rets,$AG273,INDEX(fx_ix,1,AW$3)))-1</f>
        <v>1.3343781183209558E-2</v>
      </c>
      <c r="AX273" s="18" cm="1">
        <f t="array" ref="AX273">(1+R273)*(1+INDEX(fx_rets,$AG273,INDEX(fx_ix,1,AX$3)))-1</f>
        <v>5.242531255584737E-2</v>
      </c>
      <c r="AY273" s="18" cm="1">
        <f t="array" ref="AY273">(1+S273)*(1+INDEX(fx_rets,$AG273,INDEX(fx_ix,1,AY$3)))-1</f>
        <v>3.9117609136644527E-2</v>
      </c>
      <c r="AZ273" s="18" cm="1">
        <f t="array" ref="AZ273">(1+T273)*(1+INDEX(fx_rets,$AG273,INDEX(fx_ix,1,AZ$3)))-1</f>
        <v>4.1287850663045189E-2</v>
      </c>
      <c r="BA273" s="18" cm="1">
        <f t="array" ref="BA273">(1+U273)*(1+INDEX(fx_rets,$AG273,INDEX(fx_ix,1,BA$3)))-1</f>
        <v>4.3319657261164934E-4</v>
      </c>
      <c r="BB273" s="18" cm="1">
        <f t="array" ref="BB273">(1+V273)*(1+INDEX(fx_rets,$AG273,INDEX(fx_ix,1,BB$3)))-1</f>
        <v>9.260833333324392E-5</v>
      </c>
      <c r="BC273" s="18" cm="1">
        <f t="array" ref="BC273">(1+W273)*(1+INDEX(fx_rets,$AG273,INDEX(fx_ix,1,BC$3)))-1</f>
        <v>2.3976657159560766E-2</v>
      </c>
      <c r="BD273" s="18" cm="1">
        <f t="array" ref="BD273">(1+X273)*(1+INDEX(fx_rets,$AG273,INDEX(fx_ix,1,BD$3)))-1</f>
        <v>2.930871754606823E-3</v>
      </c>
      <c r="BE273" s="18" cm="1">
        <f t="array" ref="BE273">(1+Y273)*(1+INDEX(fx_rets,$AG273,INDEX(fx_ix,1,BE$3)))-1</f>
        <v>1.2868833658363998E-2</v>
      </c>
      <c r="BF273" s="19">
        <v>268</v>
      </c>
      <c r="BG273" s="18">
        <f t="shared" si="142"/>
        <v>9.260833333324392E-5</v>
      </c>
      <c r="BH273" s="18">
        <f t="shared" si="143"/>
        <v>2.4125651131870152E-2</v>
      </c>
      <c r="BI273" s="18">
        <f t="shared" si="144"/>
        <v>3.0561064888030565E-3</v>
      </c>
      <c r="BJ273" s="18">
        <f t="shared" si="145"/>
        <v>1.307658796840161E-2</v>
      </c>
      <c r="BK273" s="18">
        <f t="shared" si="146"/>
        <v>5.022418248734617E-5</v>
      </c>
      <c r="BL273" s="18">
        <f t="shared" si="147"/>
        <v>2.4136265875240426E-2</v>
      </c>
      <c r="BM273" s="18">
        <f t="shared" si="148"/>
        <v>2.5027040892666719E-3</v>
      </c>
      <c r="BN273" s="18">
        <f t="shared" si="149"/>
        <v>1.3038970915124626E-2</v>
      </c>
      <c r="BO273" s="18">
        <f t="shared" si="150"/>
        <v>4.5049317147194401E-4</v>
      </c>
      <c r="BP273" s="18">
        <f t="shared" si="151"/>
        <v>2.3916726460592841E-2</v>
      </c>
      <c r="BQ273" s="18">
        <f t="shared" si="152"/>
        <v>3.1120823864503322E-3</v>
      </c>
      <c r="BR273" s="18">
        <f t="shared" si="153"/>
        <v>1.2985009788028412E-2</v>
      </c>
      <c r="BS273" s="18">
        <f t="shared" si="154"/>
        <v>3.5092821350495296E-3</v>
      </c>
      <c r="BT273" s="18">
        <f t="shared" si="155"/>
        <v>2.2301049456245225E-2</v>
      </c>
      <c r="BU273" s="18">
        <f t="shared" si="156"/>
        <v>2.9577703267695821E-3</v>
      </c>
      <c r="BV273" s="18">
        <f t="shared" si="157"/>
        <v>1.3343781183209558E-2</v>
      </c>
      <c r="BW273" s="18">
        <f t="shared" si="158"/>
        <v>5.242531255584737E-2</v>
      </c>
      <c r="BX273" s="18">
        <f t="shared" si="159"/>
        <v>3.9117609136644527E-2</v>
      </c>
      <c r="BY273" s="18">
        <f t="shared" si="160"/>
        <v>4.1287850663045189E-2</v>
      </c>
      <c r="BZ273" s="18">
        <f t="shared" si="161"/>
        <v>4.3319657261164934E-4</v>
      </c>
      <c r="CA273" s="18">
        <f t="shared" si="162"/>
        <v>9.260833333324392E-5</v>
      </c>
      <c r="CB273" s="18">
        <f t="shared" si="163"/>
        <v>2.3976657159560766E-2</v>
      </c>
      <c r="CC273" s="18">
        <f t="shared" si="164"/>
        <v>2.930871754606823E-3</v>
      </c>
      <c r="CD273" s="18">
        <f t="shared" si="165"/>
        <v>1.2868833658363998E-2</v>
      </c>
      <c r="CE273" s="19">
        <v>268</v>
      </c>
      <c r="CF273" s="18">
        <f t="shared" si="166"/>
        <v>4.5049317147194401E-4</v>
      </c>
      <c r="CG273" s="18">
        <f t="shared" si="166"/>
        <v>4.5049317147194401E-4</v>
      </c>
      <c r="CH273" s="18">
        <f t="shared" si="166"/>
        <v>4.5049317147194401E-4</v>
      </c>
      <c r="CI273" s="18">
        <f t="shared" si="166"/>
        <v>0</v>
      </c>
      <c r="CJ273" s="18">
        <f t="shared" si="166"/>
        <v>0</v>
      </c>
      <c r="CK273" s="24">
        <f t="shared" si="166"/>
        <v>4.5049317147194401E-4</v>
      </c>
      <c r="CL273" s="24">
        <f t="shared" si="166"/>
        <v>0</v>
      </c>
    </row>
    <row r="274" spans="1:90" x14ac:dyDescent="0.2">
      <c r="A274" s="19">
        <v>269</v>
      </c>
      <c r="B274" s="16" cm="1">
        <f t="array" ref="B274">INDEX(asset_mu,1,B$3)+INDEX(asset_rets_norm,$A274,B$3)</f>
        <v>8.9374999999984432E-5</v>
      </c>
      <c r="C274" s="16" cm="1">
        <f t="array" ref="C274">INDEX(asset_mu,1,C$3)+INDEX(asset_rets_norm,$A274,C$3)</f>
        <v>-4.6333333333339237E-4</v>
      </c>
      <c r="D274" s="16" cm="1">
        <f t="array" ref="D274">INDEX(asset_mu,1,D$3)+INDEX(asset_rets_norm,$A274,D$3)</f>
        <v>3.9374999999979531E-5</v>
      </c>
      <c r="E274" s="16" cm="1">
        <f t="array" ref="E274">INDEX(asset_mu,1,E$3)+INDEX(asset_rets_norm,$A274,E$3)</f>
        <v>-5.6808333333349681E-5</v>
      </c>
      <c r="F274" s="16" cm="1">
        <f t="array" ref="F274">INDEX(asset_mu,1,F$3)+INDEX(asset_rets_norm,$A274,F$3)</f>
        <v>1.3696816403303553E-4</v>
      </c>
      <c r="G274" s="16" cm="1">
        <f t="array" ref="G274">INDEX(asset_mu,1,G$3)+INDEX(asset_rets_norm,$A274,G$3)</f>
        <v>-4.5317872505707844E-4</v>
      </c>
      <c r="H274" s="16" cm="1">
        <f t="array" ref="H274">INDEX(asset_mu,1,H$3)+INDEX(asset_rets_norm,$A274,H$3)</f>
        <v>4.5592982328160011E-4</v>
      </c>
      <c r="I274" s="16" cm="1">
        <f t="array" ref="I274">INDEX(asset_mu,1,I$3)+INDEX(asset_rets_norm,$A274,I$3)</f>
        <v>-9.7271533485904037E-5</v>
      </c>
      <c r="J274" s="16" cm="1">
        <f t="array" ref="J274">INDEX(asset_mu,1,J$3)+INDEX(asset_rets_norm,$A274,J$3)</f>
        <v>7.5601374570446458E-4</v>
      </c>
      <c r="K274" s="16" cm="1">
        <f t="array" ref="K274">INDEX(asset_mu,1,K$3)+INDEX(asset_rets_norm,$A274,K$3)</f>
        <v>-7.5987841945292234E-4</v>
      </c>
      <c r="L274" s="16" cm="1">
        <f t="array" ref="L274">INDEX(asset_mu,1,L$3)+INDEX(asset_rets_norm,$A274,L$3)</f>
        <v>6.6831930942300556E-4</v>
      </c>
      <c r="M274" s="16" cm="1">
        <f t="array" ref="M274">INDEX(asset_mu,1,M$3)+INDEX(asset_rets_norm,$A274,M$3)</f>
        <v>-1.1374270366405211E-4</v>
      </c>
      <c r="N274" s="16" cm="1">
        <f t="array" ref="N274">INDEX(asset_mu,1,N$3)+INDEX(asset_rets_norm,$A274,N$3)</f>
        <v>3.155750340469725E-3</v>
      </c>
      <c r="O274" s="16" cm="1">
        <f t="array" ref="O274">INDEX(asset_mu,1,O$3)+INDEX(asset_rets_norm,$A274,O$3)</f>
        <v>-8.5265418497818077E-4</v>
      </c>
      <c r="P274" s="16" cm="1">
        <f t="array" ref="P274">INDEX(asset_mu,1,P$3)+INDEX(asset_rets_norm,$A274,P$3)</f>
        <v>2.10076412035467E-3</v>
      </c>
      <c r="Q274" s="16" cm="1">
        <f t="array" ref="Q274">INDEX(asset_mu,1,Q$3)+INDEX(asset_rets_norm,$A274,Q$3)</f>
        <v>-1.4731080253374345E-4</v>
      </c>
      <c r="R274" s="16" cm="1">
        <f t="array" ref="R274">INDEX(asset_mu,1,R$3)+INDEX(asset_rets_norm,$A274,R$3)</f>
        <v>5.4865025818130854E-3</v>
      </c>
      <c r="S274" s="16" cm="1">
        <f t="array" ref="S274">INDEX(asset_mu,1,S$3)+INDEX(asset_rets_norm,$A274,S$3)</f>
        <v>1.6282826046483581E-2</v>
      </c>
      <c r="T274" s="16" cm="1">
        <f t="array" ref="T274">INDEX(asset_mu,1,T$3)+INDEX(asset_rets_norm,$A274,T$3)</f>
        <v>7.5755293185896687E-3</v>
      </c>
      <c r="U274" s="16" cm="1">
        <f t="array" ref="U274">INDEX(asset_mu,1,U$3)+INDEX(asset_rets_norm,$A274,U$3)</f>
        <v>1.6468472333139809E-3</v>
      </c>
      <c r="V274" s="16" cm="1">
        <f t="array" ref="V274">INDEX(asset_mu,1,V$3)+INDEX(asset_rets_norm,$A274,V$3)</f>
        <v>8.9374999999984432E-5</v>
      </c>
      <c r="W274" s="16" cm="1">
        <f t="array" ref="W274">INDEX(asset_mu,1,W$3)+INDEX(asset_rets_norm,$A274,W$3)</f>
        <v>-5.6791666666667468E-4</v>
      </c>
      <c r="X274" s="16" cm="1">
        <f t="array" ref="X274">INDEX(asset_mu,1,X$3)+INDEX(asset_rets_norm,$A274,X$3)</f>
        <v>-3.5666666666725032E-5</v>
      </c>
      <c r="Y274" s="16" cm="1">
        <f t="array" ref="Y274">INDEX(asset_mu,1,Y$3)+INDEX(asset_rets_norm,$A274,Y$3)</f>
        <v>-2.0191666666656078E-4</v>
      </c>
      <c r="Z274" s="19">
        <v>269</v>
      </c>
      <c r="AA274" s="16" cm="1">
        <f t="array" ref="AA274">INDEX(fx_mu,1,AA$3)+INDEX(fx_rets_norm,$A274,AA$3)</f>
        <v>0</v>
      </c>
      <c r="AB274" s="16" cm="1">
        <f t="array" ref="AB274">INDEX(fx_mu,1,AB$3)+INDEX(fx_rets_norm,$A274,AB$3)</f>
        <v>1.7200230870131707E-2</v>
      </c>
      <c r="AC274" s="16" cm="1">
        <f t="array" ref="AC274">INDEX(fx_mu,1,AC$3)+INDEX(fx_rets_norm,$A274,AC$3)</f>
        <v>2.9655993679904132E-2</v>
      </c>
      <c r="AD274" s="16" cm="1">
        <f t="array" ref="AD274">INDEX(fx_mu,1,AD$3)+INDEX(fx_rets_norm,$A274,AD$3)</f>
        <v>-2.2156828403304442E-3</v>
      </c>
      <c r="AE274" s="19">
        <v>269</v>
      </c>
      <c r="AF274" s="16">
        <f t="shared" si="141"/>
        <v>0</v>
      </c>
      <c r="AG274" s="19">
        <v>269</v>
      </c>
      <c r="AH274" s="18" cm="1">
        <f t="array" ref="AH274">(1+B274)*(1+INDEX(fx_rets,$AG274,INDEX(fx_ix,1,AH$3)))-1</f>
        <v>8.9374999999947136E-5</v>
      </c>
      <c r="AI274" s="18" cm="1">
        <f t="array" ref="AI274">(1+C274)*(1+INDEX(fx_rets,$AG274,INDEX(fx_ix,1,AI$3)))-1</f>
        <v>1.6728928096495288E-2</v>
      </c>
      <c r="AJ274" s="18" cm="1">
        <f t="array" ref="AJ274">(1+D274)*(1+INDEX(fx_rets,$AG274,INDEX(fx_ix,1,AJ$3)))-1</f>
        <v>2.9696536384655303E-2</v>
      </c>
      <c r="AK274" s="18" cm="1">
        <f t="array" ref="AK274">(1+E274)*(1+INDEX(fx_rets,$AG274,INDEX(fx_ix,1,AK$3)))-1</f>
        <v>-2.2723653044144365E-3</v>
      </c>
      <c r="AL274" s="18" cm="1">
        <f t="array" ref="AL274">(1+F274)*(1+INDEX(fx_rets,$AG274,INDEX(fx_ix,1,AL$3)))-1</f>
        <v>1.3696816403307999E-4</v>
      </c>
      <c r="AM274" s="18" cm="1">
        <f t="array" ref="AM274">(1+G274)*(1+INDEX(fx_rets,$AG274,INDEX(fx_ix,1,AM$3)))-1</f>
        <v>1.6739257366378268E-2</v>
      </c>
      <c r="AN274" s="18" cm="1">
        <f t="array" ref="AN274">(1+H274)*(1+INDEX(fx_rets,$AG274,INDEX(fx_ix,1,AN$3)))-1</f>
        <v>3.0125444555143321E-2</v>
      </c>
      <c r="AO274" s="18" cm="1">
        <f t="array" ref="AO274">(1+I274)*(1+INDEX(fx_rets,$AG274,INDEX(fx_ix,1,AO$3)))-1</f>
        <v>-2.3127388509488478E-3</v>
      </c>
      <c r="AP274" s="18" cm="1">
        <f t="array" ref="AP274">(1+J274)*(1+INDEX(fx_rets,$AG274,INDEX(fx_ix,1,AP$3)))-1</f>
        <v>7.5601374570455349E-4</v>
      </c>
      <c r="AQ274" s="18" cm="1">
        <f t="array" ref="AQ274">(1+K274)*(1+INDEX(fx_rets,$AG274,INDEX(fx_ix,1,AQ$3)))-1</f>
        <v>1.6427282366431095E-2</v>
      </c>
      <c r="AR274" s="18" cm="1">
        <f t="array" ref="AR274">(1+L274)*(1+INDEX(fx_rets,$AG274,INDEX(fx_ix,1,AR$3)))-1</f>
        <v>3.0344132662543544E-2</v>
      </c>
      <c r="AS274" s="18" cm="1">
        <f t="array" ref="AS274">(1+M274)*(1+INDEX(fx_rets,$AG274,INDEX(fx_ix,1,AS$3)))-1</f>
        <v>-2.3291735262377378E-3</v>
      </c>
      <c r="AT274" s="18" cm="1">
        <f t="array" ref="AT274">(1+N274)*(1+INDEX(fx_rets,$AG274,INDEX(fx_ix,1,AT$3)))-1</f>
        <v>3.1557503404697762E-3</v>
      </c>
      <c r="AU274" s="18" cm="1">
        <f t="array" ref="AU274">(1+O274)*(1+INDEX(fx_rets,$AG274,INDEX(fx_ix,1,AU$3)))-1</f>
        <v>1.6332910836319714E-2</v>
      </c>
      <c r="AV274" s="18" cm="1">
        <f t="array" ref="AV274">(1+P274)*(1+INDEX(fx_rets,$AG274,INDEX(fx_ix,1,AV$3)))-1</f>
        <v>3.1819058047735105E-2</v>
      </c>
      <c r="AW274" s="18" cm="1">
        <f t="array" ref="AW274">(1+Q274)*(1+INDEX(fx_rets,$AG274,INDEX(fx_ix,1,AW$3)))-1</f>
        <v>-2.362667248846817E-3</v>
      </c>
      <c r="AX274" s="18" cm="1">
        <f t="array" ref="AX274">(1+R274)*(1+INDEX(fx_rets,$AG274,INDEX(fx_ix,1,AX$3)))-1</f>
        <v>5.4865025818131574E-3</v>
      </c>
      <c r="AY274" s="18" cm="1">
        <f t="array" ref="AY274">(1+S274)*(1+INDEX(fx_rets,$AG274,INDEX(fx_ix,1,AY$3)))-1</f>
        <v>3.3763125283833073E-2</v>
      </c>
      <c r="AZ274" s="18" cm="1">
        <f t="array" ref="AZ274">(1+T274)*(1+INDEX(fx_rets,$AG274,INDEX(fx_ix,1,AZ$3)))-1</f>
        <v>3.7456182848087938E-2</v>
      </c>
      <c r="BA274" s="18" cm="1">
        <f t="array" ref="BA274">(1+U274)*(1+INDEX(fx_rets,$AG274,INDEX(fx_ix,1,BA$3)))-1</f>
        <v>-5.7248449817193237E-4</v>
      </c>
      <c r="BB274" s="18" cm="1">
        <f t="array" ref="BB274">(1+V274)*(1+INDEX(fx_rets,$AG274,INDEX(fx_ix,1,BB$3)))-1</f>
        <v>8.9374999999947136E-5</v>
      </c>
      <c r="BC274" s="18" cm="1">
        <f t="array" ref="BC274">(1+W274)*(1+INDEX(fx_rets,$AG274,INDEX(fx_ix,1,BC$3)))-1</f>
        <v>1.6622545905683461E-2</v>
      </c>
      <c r="BD274" s="18" cm="1">
        <f t="array" ref="BD274">(1+X274)*(1+INDEX(fx_rets,$AG274,INDEX(fx_ix,1,BD$3)))-1</f>
        <v>2.9619269282796123E-2</v>
      </c>
      <c r="BE274" s="18" cm="1">
        <f t="array" ref="BE274">(1+Y274)*(1+INDEX(fx_rets,$AG274,INDEX(fx_ix,1,BE$3)))-1</f>
        <v>-2.4171521237035254E-3</v>
      </c>
      <c r="BF274" s="19">
        <v>269</v>
      </c>
      <c r="BG274" s="18">
        <f t="shared" si="142"/>
        <v>8.9374999999947136E-5</v>
      </c>
      <c r="BH274" s="18">
        <f t="shared" si="143"/>
        <v>1.6728928096495288E-2</v>
      </c>
      <c r="BI274" s="18">
        <f t="shared" si="144"/>
        <v>2.9696536384655303E-2</v>
      </c>
      <c r="BJ274" s="18">
        <f t="shared" si="145"/>
        <v>-2.2723653044144365E-3</v>
      </c>
      <c r="BK274" s="18">
        <f t="shared" si="146"/>
        <v>1.3696816403307999E-4</v>
      </c>
      <c r="BL274" s="18">
        <f t="shared" si="147"/>
        <v>1.6739257366378268E-2</v>
      </c>
      <c r="BM274" s="18">
        <f t="shared" si="148"/>
        <v>3.0125444555143321E-2</v>
      </c>
      <c r="BN274" s="18">
        <f t="shared" si="149"/>
        <v>-2.3127388509488478E-3</v>
      </c>
      <c r="BO274" s="18">
        <f t="shared" si="150"/>
        <v>7.5601374570455349E-4</v>
      </c>
      <c r="BP274" s="18">
        <f t="shared" si="151"/>
        <v>1.6427282366431095E-2</v>
      </c>
      <c r="BQ274" s="18">
        <f t="shared" si="152"/>
        <v>3.0344132662543544E-2</v>
      </c>
      <c r="BR274" s="18">
        <f t="shared" si="153"/>
        <v>-2.3291735262377378E-3</v>
      </c>
      <c r="BS274" s="18">
        <f t="shared" si="154"/>
        <v>3.1557503404697762E-3</v>
      </c>
      <c r="BT274" s="18">
        <f t="shared" si="155"/>
        <v>1.6332910836319714E-2</v>
      </c>
      <c r="BU274" s="18">
        <f t="shared" si="156"/>
        <v>3.1819058047735105E-2</v>
      </c>
      <c r="BV274" s="18">
        <f t="shared" si="157"/>
        <v>-2.362667248846817E-3</v>
      </c>
      <c r="BW274" s="18">
        <f t="shared" si="158"/>
        <v>5.4865025818131574E-3</v>
      </c>
      <c r="BX274" s="18">
        <f t="shared" si="159"/>
        <v>3.3763125283833073E-2</v>
      </c>
      <c r="BY274" s="18">
        <f t="shared" si="160"/>
        <v>3.7456182848087938E-2</v>
      </c>
      <c r="BZ274" s="18">
        <f t="shared" si="161"/>
        <v>-5.7248449817193237E-4</v>
      </c>
      <c r="CA274" s="18">
        <f t="shared" si="162"/>
        <v>8.9374999999947136E-5</v>
      </c>
      <c r="CB274" s="18">
        <f t="shared" si="163"/>
        <v>1.6622545905683461E-2</v>
      </c>
      <c r="CC274" s="18">
        <f t="shared" si="164"/>
        <v>2.9619269282796123E-2</v>
      </c>
      <c r="CD274" s="18">
        <f t="shared" si="165"/>
        <v>-2.4171521237035254E-3</v>
      </c>
      <c r="CE274" s="19">
        <v>269</v>
      </c>
      <c r="CF274" s="18">
        <f t="shared" si="166"/>
        <v>7.5601374570455349E-4</v>
      </c>
      <c r="CG274" s="18">
        <f t="shared" si="166"/>
        <v>7.5601374570455349E-4</v>
      </c>
      <c r="CH274" s="18">
        <f t="shared" si="166"/>
        <v>7.5601374570455349E-4</v>
      </c>
      <c r="CI274" s="18">
        <f t="shared" si="166"/>
        <v>0</v>
      </c>
      <c r="CJ274" s="18">
        <f t="shared" si="166"/>
        <v>0</v>
      </c>
      <c r="CK274" s="24">
        <f t="shared" si="166"/>
        <v>7.5601374570455349E-4</v>
      </c>
      <c r="CL274" s="24">
        <f t="shared" si="166"/>
        <v>0</v>
      </c>
    </row>
    <row r="275" spans="1:90" x14ac:dyDescent="0.2">
      <c r="A275" s="19">
        <v>270</v>
      </c>
      <c r="B275" s="16" cm="1">
        <f t="array" ref="B275">INDEX(asset_mu,1,B$3)+INDEX(asset_rets_norm,$A275,B$3)</f>
        <v>7.1566666666651041E-5</v>
      </c>
      <c r="C275" s="16" cm="1">
        <f t="array" ref="C275">INDEX(asset_mu,1,C$3)+INDEX(asset_rets_norm,$A275,C$3)</f>
        <v>-4.6916666666672554E-4</v>
      </c>
      <c r="D275" s="16" cm="1">
        <f t="array" ref="D275">INDEX(asset_mu,1,D$3)+INDEX(asset_rets_norm,$A275,D$3)</f>
        <v>4.249999999997962E-5</v>
      </c>
      <c r="E275" s="16" cm="1">
        <f t="array" ref="E275">INDEX(asset_mu,1,E$3)+INDEX(asset_rets_norm,$A275,E$3)</f>
        <v>-6.4025000000016369E-5</v>
      </c>
      <c r="F275" s="16" cm="1">
        <f t="array" ref="F275">INDEX(asset_mu,1,F$3)+INDEX(asset_rets_norm,$A275,F$3)</f>
        <v>-4.5649802108127567E-5</v>
      </c>
      <c r="G275" s="16" cm="1">
        <f t="array" ref="G275">INDEX(asset_mu,1,G$3)+INDEX(asset_rets_norm,$A275,G$3)</f>
        <v>-5.0376021014004622E-4</v>
      </c>
      <c r="H275" s="16" cm="1">
        <f t="array" ref="H275">INDEX(asset_mu,1,H$3)+INDEX(asset_rets_norm,$A275,H$3)</f>
        <v>-7.2915527361525545E-5</v>
      </c>
      <c r="I275" s="16" cm="1">
        <f t="array" ref="I275">INDEX(asset_mu,1,I$3)+INDEX(asset_rets_norm,$A275,I$3)</f>
        <v>-9.7280996157550291E-5</v>
      </c>
      <c r="J275" s="16" cm="1">
        <f t="array" ref="J275">INDEX(asset_mu,1,J$3)+INDEX(asset_rets_norm,$A275,J$3)</f>
        <v>-1.5448288492249996E-3</v>
      </c>
      <c r="K275" s="16" cm="1">
        <f t="array" ref="K275">INDEX(asset_mu,1,K$3)+INDEX(asset_rets_norm,$A275,K$3)</f>
        <v>-4.6130619548202822E-4</v>
      </c>
      <c r="L275" s="16" cm="1">
        <f t="array" ref="L275">INDEX(asset_mu,1,L$3)+INDEX(asset_rets_norm,$A275,L$3)</f>
        <v>-1.8829898347961669E-4</v>
      </c>
      <c r="M275" s="16" cm="1">
        <f t="array" ref="M275">INDEX(asset_mu,1,M$3)+INDEX(asset_rets_norm,$A275,M$3)</f>
        <v>-3.5160834966397616E-4</v>
      </c>
      <c r="N275" s="16" cm="1">
        <f t="array" ref="N275">INDEX(asset_mu,1,N$3)+INDEX(asset_rets_norm,$A275,N$3)</f>
        <v>-3.3015166187286239E-3</v>
      </c>
      <c r="O275" s="16" cm="1">
        <f t="array" ref="O275">INDEX(asset_mu,1,O$3)+INDEX(asset_rets_norm,$A275,O$3)</f>
        <v>2.0337604230233255E-4</v>
      </c>
      <c r="P275" s="16" cm="1">
        <f t="array" ref="P275">INDEX(asset_mu,1,P$3)+INDEX(asset_rets_norm,$A275,P$3)</f>
        <v>-4.9891787992726319E-4</v>
      </c>
      <c r="Q275" s="16" cm="1">
        <f t="array" ref="Q275">INDEX(asset_mu,1,Q$3)+INDEX(asset_rets_norm,$A275,Q$3)</f>
        <v>6.5911910670154289E-5</v>
      </c>
      <c r="R275" s="16" cm="1">
        <f t="array" ref="R275">INDEX(asset_mu,1,R$3)+INDEX(asset_rets_norm,$A275,R$3)</f>
        <v>2.2213976323169387E-2</v>
      </c>
      <c r="S275" s="16" cm="1">
        <f t="array" ref="S275">INDEX(asset_mu,1,S$3)+INDEX(asset_rets_norm,$A275,S$3)</f>
        <v>6.1493367925416053E-3</v>
      </c>
      <c r="T275" s="16" cm="1">
        <f t="array" ref="T275">INDEX(asset_mu,1,T$3)+INDEX(asset_rets_norm,$A275,T$3)</f>
        <v>2.1160223905358098E-3</v>
      </c>
      <c r="U275" s="16" cm="1">
        <f t="array" ref="U275">INDEX(asset_mu,1,U$3)+INDEX(asset_rets_norm,$A275,U$3)</f>
        <v>-2.3752532910512655E-3</v>
      </c>
      <c r="V275" s="16" cm="1">
        <f t="array" ref="V275">INDEX(asset_mu,1,V$3)+INDEX(asset_rets_norm,$A275,V$3)</f>
        <v>7.1566666666651041E-5</v>
      </c>
      <c r="W275" s="16" cm="1">
        <f t="array" ref="W275">INDEX(asset_mu,1,W$3)+INDEX(asset_rets_norm,$A275,W$3)</f>
        <v>-5.6166666666667472E-4</v>
      </c>
      <c r="X275" s="16" cm="1">
        <f t="array" ref="X275">INDEX(asset_mu,1,X$3)+INDEX(asset_rets_norm,$A275,X$3)</f>
        <v>-2.3000000000058564E-5</v>
      </c>
      <c r="Y275" s="16" cm="1">
        <f t="array" ref="Y275">INDEX(asset_mu,1,Y$3)+INDEX(asset_rets_norm,$A275,Y$3)</f>
        <v>-2.1916666666656079E-4</v>
      </c>
      <c r="Z275" s="19">
        <v>270</v>
      </c>
      <c r="AA275" s="16" cm="1">
        <f t="array" ref="AA275">INDEX(fx_mu,1,AA$3)+INDEX(fx_rets_norm,$A275,AA$3)</f>
        <v>0</v>
      </c>
      <c r="AB275" s="16" cm="1">
        <f t="array" ref="AB275">INDEX(fx_mu,1,AB$3)+INDEX(fx_rets_norm,$A275,AB$3)</f>
        <v>-3.0273804484701482E-2</v>
      </c>
      <c r="AC275" s="16" cm="1">
        <f t="array" ref="AC275">INDEX(fx_mu,1,AC$3)+INDEX(fx_rets_norm,$A275,AC$3)</f>
        <v>-2.5893648415279628E-2</v>
      </c>
      <c r="AD275" s="16" cm="1">
        <f t="array" ref="AD275">INDEX(fx_mu,1,AD$3)+INDEX(fx_rets_norm,$A275,AD$3)</f>
        <v>-1.3521867265562235E-2</v>
      </c>
      <c r="AE275" s="19">
        <v>270</v>
      </c>
      <c r="AF275" s="16">
        <f t="shared" si="141"/>
        <v>0</v>
      </c>
      <c r="AG275" s="19">
        <v>270</v>
      </c>
      <c r="AH275" s="18" cm="1">
        <f t="array" ref="AH275">(1+B275)*(1+INDEX(fx_rets,$AG275,INDEX(fx_ix,1,AH$3)))-1</f>
        <v>7.1566666666633694E-5</v>
      </c>
      <c r="AI275" s="18" cm="1">
        <f t="array" ref="AI275">(1+C275)*(1+INDEX(fx_rets,$AG275,INDEX(fx_ix,1,AI$3)))-1</f>
        <v>-3.0728767691430847E-2</v>
      </c>
      <c r="AJ275" s="18" cm="1">
        <f t="array" ref="AJ275">(1+D275)*(1+INDEX(fx_rets,$AG275,INDEX(fx_ix,1,AJ$3)))-1</f>
        <v>-2.5852248895337326E-2</v>
      </c>
      <c r="AK275" s="18" cm="1">
        <f t="array" ref="AK275">(1+E275)*(1+INDEX(fx_rets,$AG275,INDEX(fx_ix,1,AK$3)))-1</f>
        <v>-1.3585026528010635E-2</v>
      </c>
      <c r="AL275" s="18" cm="1">
        <f t="array" ref="AL275">(1+F275)*(1+INDEX(fx_rets,$AG275,INDEX(fx_ix,1,AL$3)))-1</f>
        <v>-4.5649802108083115E-5</v>
      </c>
      <c r="AM275" s="18" cm="1">
        <f t="array" ref="AM275">(1+G275)*(1+INDEX(fx_rets,$AG275,INDEX(fx_ix,1,AM$3)))-1</f>
        <v>-3.0762313956732679E-2</v>
      </c>
      <c r="AN275" s="18" cm="1">
        <f t="array" ref="AN275">(1+H275)*(1+INDEX(fx_rets,$AG275,INDEX(fx_ix,1,AN$3)))-1</f>
        <v>-2.5964675893611622E-2</v>
      </c>
      <c r="AO275" s="18" cm="1">
        <f t="array" ref="AO275">(1+I275)*(1+INDEX(fx_rets,$AG275,INDEX(fx_ix,1,AO$3)))-1</f>
        <v>-1.3617832841002375E-2</v>
      </c>
      <c r="AP275" s="18" cm="1">
        <f t="array" ref="AP275">(1+J275)*(1+INDEX(fx_rets,$AG275,INDEX(fx_ix,1,AP$3)))-1</f>
        <v>-1.5448288492250217E-3</v>
      </c>
      <c r="AQ275" s="18" cm="1">
        <f t="array" ref="AQ275">(1+K275)*(1+INDEX(fx_rets,$AG275,INDEX(fx_ix,1,AQ$3)))-1</f>
        <v>-3.0721145186613952E-2</v>
      </c>
      <c r="AR275" s="18" cm="1">
        <f t="array" ref="AR275">(1+L275)*(1+INDEX(fx_rets,$AG275,INDEX(fx_ix,1,AR$3)))-1</f>
        <v>-2.6077071651084083E-2</v>
      </c>
      <c r="AS275" s="18" cm="1">
        <f t="array" ref="AS275">(1+M275)*(1+INDEX(fx_rets,$AG275,INDEX(fx_ix,1,AS$3)))-1</f>
        <v>-1.3868721213792568E-2</v>
      </c>
      <c r="AT275" s="18" cm="1">
        <f t="array" ref="AT275">(1+N275)*(1+INDEX(fx_rets,$AG275,INDEX(fx_ix,1,AT$3)))-1</f>
        <v>-3.3015166187285727E-3</v>
      </c>
      <c r="AU275" s="18" cm="1">
        <f t="array" ref="AU275">(1+O275)*(1+INDEX(fx_rets,$AG275,INDEX(fx_ix,1,AU$3)))-1</f>
        <v>-3.0076585408940648E-2</v>
      </c>
      <c r="AV275" s="18" cm="1">
        <f t="array" ref="AV275">(1+P275)*(1+INDEX(fx_rets,$AG275,INDEX(fx_ix,1,AV$3)))-1</f>
        <v>-2.637964749103594E-2</v>
      </c>
      <c r="AW275" s="18" cm="1">
        <f t="array" ref="AW275">(1+Q275)*(1+INDEX(fx_rets,$AG275,INDEX(fx_ix,1,AW$3)))-1</f>
        <v>-1.3456846606999529E-2</v>
      </c>
      <c r="AX275" s="18" cm="1">
        <f t="array" ref="AX275">(1+R275)*(1+INDEX(fx_rets,$AG275,INDEX(fx_ix,1,AX$3)))-1</f>
        <v>2.221397632316946E-2</v>
      </c>
      <c r="AY275" s="18" cm="1">
        <f t="array" ref="AY275">(1+S275)*(1+INDEX(fx_rets,$AG275,INDEX(fx_ix,1,AY$3)))-1</f>
        <v>-2.4310631511927916E-2</v>
      </c>
      <c r="AZ275" s="18" cm="1">
        <f t="array" ref="AZ275">(1+T275)*(1+INDEX(fx_rets,$AG275,INDEX(fx_ix,1,AZ$3)))-1</f>
        <v>-2.3832417564563113E-2</v>
      </c>
      <c r="BA275" s="18" cm="1">
        <f t="array" ref="BA275">(1+U275)*(1+INDEX(fx_rets,$AG275,INDEX(fx_ix,1,BA$3)))-1</f>
        <v>-1.5865002696889841E-2</v>
      </c>
      <c r="BB275" s="18" cm="1">
        <f t="array" ref="BB275">(1+V275)*(1+INDEX(fx_rets,$AG275,INDEX(fx_ix,1,BB$3)))-1</f>
        <v>7.1566666666633694E-5</v>
      </c>
      <c r="BC275" s="18" cm="1">
        <f t="array" ref="BC275">(1+W275)*(1+INDEX(fx_rets,$AG275,INDEX(fx_ix,1,BC$3)))-1</f>
        <v>-3.0818467364515989E-2</v>
      </c>
      <c r="BD275" s="18" cm="1">
        <f t="array" ref="BD275">(1+X275)*(1+INDEX(fx_rets,$AG275,INDEX(fx_ix,1,BD$3)))-1</f>
        <v>-2.5916052861366223E-2</v>
      </c>
      <c r="BE275" s="18" cm="1">
        <f t="array" ref="BE275">(1+Y275)*(1+INDEX(fx_rets,$AG275,INDEX(fx_ix,1,BE$3)))-1</f>
        <v>-1.3738070389653134E-2</v>
      </c>
      <c r="BF275" s="19">
        <v>270</v>
      </c>
      <c r="BG275" s="18">
        <f t="shared" si="142"/>
        <v>7.1566666666633694E-5</v>
      </c>
      <c r="BH275" s="18">
        <f t="shared" si="143"/>
        <v>-3.0728767691430847E-2</v>
      </c>
      <c r="BI275" s="18">
        <f t="shared" si="144"/>
        <v>-2.5852248895337326E-2</v>
      </c>
      <c r="BJ275" s="18">
        <f t="shared" si="145"/>
        <v>-1.3585026528010635E-2</v>
      </c>
      <c r="BK275" s="18">
        <f t="shared" si="146"/>
        <v>-4.5649802108083115E-5</v>
      </c>
      <c r="BL275" s="18">
        <f t="shared" si="147"/>
        <v>-3.0762313956732679E-2</v>
      </c>
      <c r="BM275" s="18">
        <f t="shared" si="148"/>
        <v>-2.5964675893611622E-2</v>
      </c>
      <c r="BN275" s="18">
        <f t="shared" si="149"/>
        <v>-1.3617832841002375E-2</v>
      </c>
      <c r="BO275" s="18">
        <f t="shared" si="150"/>
        <v>-1.5448288492250217E-3</v>
      </c>
      <c r="BP275" s="18">
        <f t="shared" si="151"/>
        <v>-3.0721145186613952E-2</v>
      </c>
      <c r="BQ275" s="18">
        <f t="shared" si="152"/>
        <v>-2.6077071651084083E-2</v>
      </c>
      <c r="BR275" s="18">
        <f t="shared" si="153"/>
        <v>-1.3868721213792568E-2</v>
      </c>
      <c r="BS275" s="18">
        <f t="shared" si="154"/>
        <v>-3.3015166187285727E-3</v>
      </c>
      <c r="BT275" s="18">
        <f t="shared" si="155"/>
        <v>-3.0076585408940648E-2</v>
      </c>
      <c r="BU275" s="18">
        <f t="shared" si="156"/>
        <v>-2.637964749103594E-2</v>
      </c>
      <c r="BV275" s="18">
        <f t="shared" si="157"/>
        <v>-1.3456846606999529E-2</v>
      </c>
      <c r="BW275" s="18">
        <f t="shared" si="158"/>
        <v>2.221397632316946E-2</v>
      </c>
      <c r="BX275" s="18">
        <f t="shared" si="159"/>
        <v>-2.4310631511927916E-2</v>
      </c>
      <c r="BY275" s="18">
        <f t="shared" si="160"/>
        <v>-2.3832417564563113E-2</v>
      </c>
      <c r="BZ275" s="18">
        <f t="shared" si="161"/>
        <v>-1.5865002696889841E-2</v>
      </c>
      <c r="CA275" s="18">
        <f t="shared" si="162"/>
        <v>7.1566666666633694E-5</v>
      </c>
      <c r="CB275" s="18">
        <f t="shared" si="163"/>
        <v>-3.0818467364515989E-2</v>
      </c>
      <c r="CC275" s="18">
        <f t="shared" si="164"/>
        <v>-2.5916052861366223E-2</v>
      </c>
      <c r="CD275" s="18">
        <f t="shared" si="165"/>
        <v>-1.3738070389653134E-2</v>
      </c>
      <c r="CE275" s="19">
        <v>270</v>
      </c>
      <c r="CF275" s="18">
        <f t="shared" si="166"/>
        <v>-1.5448288492250217E-3</v>
      </c>
      <c r="CG275" s="18">
        <f t="shared" si="166"/>
        <v>-1.5448288492250217E-3</v>
      </c>
      <c r="CH275" s="18">
        <f t="shared" si="166"/>
        <v>-1.5448288492250217E-3</v>
      </c>
      <c r="CI275" s="18">
        <f t="shared" si="166"/>
        <v>0</v>
      </c>
      <c r="CJ275" s="18">
        <f t="shared" si="166"/>
        <v>0</v>
      </c>
      <c r="CK275" s="24">
        <f t="shared" si="166"/>
        <v>-1.5448288492250217E-3</v>
      </c>
      <c r="CL275" s="24">
        <f t="shared" si="166"/>
        <v>0</v>
      </c>
    </row>
    <row r="276" spans="1:90" x14ac:dyDescent="0.2">
      <c r="A276" s="19">
        <v>271</v>
      </c>
      <c r="B276" s="16" cm="1">
        <f t="array" ref="B276">INDEX(asset_mu,1,B$3)+INDEX(asset_rets_norm,$A276,B$3)</f>
        <v>8.3749999999984445E-5</v>
      </c>
      <c r="C276" s="16" cm="1">
        <f t="array" ref="C276">INDEX(asset_mu,1,C$3)+INDEX(asset_rets_norm,$A276,C$3)</f>
        <v>-4.7416666666672555E-4</v>
      </c>
      <c r="D276" s="16" cm="1">
        <f t="array" ref="D276">INDEX(asset_mu,1,D$3)+INDEX(asset_rets_norm,$A276,D$3)</f>
        <v>4.6249999999979467E-5</v>
      </c>
      <c r="E276" s="16" cm="1">
        <f t="array" ref="E276">INDEX(asset_mu,1,E$3)+INDEX(asset_rets_norm,$A276,E$3)</f>
        <v>-5.0141666666683033E-5</v>
      </c>
      <c r="F276" s="16" cm="1">
        <f t="array" ref="F276">INDEX(asset_mu,1,F$3)+INDEX(asset_rets_norm,$A276,F$3)</f>
        <v>7.3043017772178543E-5</v>
      </c>
      <c r="G276" s="16" cm="1">
        <f t="array" ref="G276">INDEX(asset_mu,1,G$3)+INDEX(asset_rets_norm,$A276,G$3)</f>
        <v>-4.3921229794414594E-4</v>
      </c>
      <c r="H276" s="16" cm="1">
        <f t="array" ref="H276">INDEX(asset_mu,1,H$3)+INDEX(asset_rets_norm,$A276,H$3)</f>
        <v>-6.3805738870523687E-5</v>
      </c>
      <c r="I276" s="16" cm="1">
        <f t="array" ref="I276">INDEX(asset_mu,1,I$3)+INDEX(asset_rets_norm,$A276,I$3)</f>
        <v>9.7290460669143496E-6</v>
      </c>
      <c r="J276" s="16" cm="1">
        <f t="array" ref="J276">INDEX(asset_mu,1,J$3)+INDEX(asset_rets_norm,$A276,J$3)</f>
        <v>1.6626477447917675E-3</v>
      </c>
      <c r="K276" s="16" cm="1">
        <f t="array" ref="K276">INDEX(asset_mu,1,K$3)+INDEX(asset_rets_norm,$A276,K$3)</f>
        <v>1.3090359845042557E-3</v>
      </c>
      <c r="L276" s="16" cm="1">
        <f t="array" ref="L276">INDEX(asset_mu,1,L$3)+INDEX(asset_rets_norm,$A276,L$3)</f>
        <v>4.4140885937004161E-4</v>
      </c>
      <c r="M276" s="16" cm="1">
        <f t="array" ref="M276">INDEX(asset_mu,1,M$3)+INDEX(asset_rets_norm,$A276,M$3)</f>
        <v>1.6552095133170178E-4</v>
      </c>
      <c r="N276" s="16" cm="1">
        <f t="array" ref="N276">INDEX(asset_mu,1,N$3)+INDEX(asset_rets_norm,$A276,N$3)</f>
        <v>6.4556033363806819E-3</v>
      </c>
      <c r="O276" s="16" cm="1">
        <f t="array" ref="O276">INDEX(asset_mu,1,O$3)+INDEX(asset_rets_norm,$A276,O$3)</f>
        <v>6.0621645974372187E-3</v>
      </c>
      <c r="P276" s="16" cm="1">
        <f t="array" ref="P276">INDEX(asset_mu,1,P$3)+INDEX(asset_rets_norm,$A276,P$3)</f>
        <v>2.3441603129469523E-3</v>
      </c>
      <c r="Q276" s="16" cm="1">
        <f t="array" ref="Q276">INDEX(asset_mu,1,Q$3)+INDEX(asset_rets_norm,$A276,Q$3)</f>
        <v>5.9316809918694353E-4</v>
      </c>
      <c r="R276" s="16" cm="1">
        <f t="array" ref="R276">INDEX(asset_mu,1,R$3)+INDEX(asset_rets_norm,$A276,R$3)</f>
        <v>2.2748109365910468E-2</v>
      </c>
      <c r="S276" s="16" cm="1">
        <f t="array" ref="S276">INDEX(asset_mu,1,S$3)+INDEX(asset_rets_norm,$A276,S$3)</f>
        <v>6.1511207341977802E-3</v>
      </c>
      <c r="T276" s="16" cm="1">
        <f t="array" ref="T276">INDEX(asset_mu,1,T$3)+INDEX(asset_rets_norm,$A276,T$3)</f>
        <v>-7.3463901089461121E-4</v>
      </c>
      <c r="U276" s="16" cm="1">
        <f t="array" ref="U276">INDEX(asset_mu,1,U$3)+INDEX(asset_rets_norm,$A276,U$3)</f>
        <v>-5.2374430952436331E-2</v>
      </c>
      <c r="V276" s="16" cm="1">
        <f t="array" ref="V276">INDEX(asset_mu,1,V$3)+INDEX(asset_rets_norm,$A276,V$3)</f>
        <v>8.3749999999984445E-5</v>
      </c>
      <c r="W276" s="16" cm="1">
        <f t="array" ref="W276">INDEX(asset_mu,1,W$3)+INDEX(asset_rets_norm,$A276,W$3)</f>
        <v>-5.7425000000000791E-4</v>
      </c>
      <c r="X276" s="16" cm="1">
        <f t="array" ref="X276">INDEX(asset_mu,1,X$3)+INDEX(asset_rets_norm,$A276,X$3)</f>
        <v>-4.6166666666725125E-5</v>
      </c>
      <c r="Y276" s="16" cm="1">
        <f t="array" ref="Y276">INDEX(asset_mu,1,Y$3)+INDEX(asset_rets_norm,$A276,Y$3)</f>
        <v>-2.0783333333322746E-4</v>
      </c>
      <c r="Z276" s="19">
        <v>271</v>
      </c>
      <c r="AA276" s="16" cm="1">
        <f t="array" ref="AA276">INDEX(fx_mu,1,AA$3)+INDEX(fx_rets_norm,$A276,AA$3)</f>
        <v>0</v>
      </c>
      <c r="AB276" s="16" cm="1">
        <f t="array" ref="AB276">INDEX(fx_mu,1,AB$3)+INDEX(fx_rets_norm,$A276,AB$3)</f>
        <v>7.9162290958471198E-4</v>
      </c>
      <c r="AC276" s="16" cm="1">
        <f t="array" ref="AC276">INDEX(fx_mu,1,AC$3)+INDEX(fx_rets_norm,$A276,AC$3)</f>
        <v>5.8092392829225481E-3</v>
      </c>
      <c r="AD276" s="16" cm="1">
        <f t="array" ref="AD276">INDEX(fx_mu,1,AD$3)+INDEX(fx_rets_norm,$A276,AD$3)</f>
        <v>1.2916881445658081E-2</v>
      </c>
      <c r="AE276" s="19">
        <v>271</v>
      </c>
      <c r="AF276" s="16">
        <f t="shared" si="141"/>
        <v>0</v>
      </c>
      <c r="AG276" s="19">
        <v>271</v>
      </c>
      <c r="AH276" s="18" cm="1">
        <f t="array" ref="AH276">(1+B276)*(1+INDEX(fx_rets,$AG276,INDEX(fx_ix,1,AH$3)))-1</f>
        <v>8.3749999999938041E-5</v>
      </c>
      <c r="AI276" s="18" cm="1">
        <f t="array" ref="AI276">(1+C276)*(1+INDEX(fx_rets,$AG276,INDEX(fx_ix,1,AI$3)))-1</f>
        <v>3.1708088172166526E-4</v>
      </c>
      <c r="AJ276" s="18" cm="1">
        <f t="array" ref="AJ276">(1+D276)*(1+INDEX(fx_rets,$AG276,INDEX(fx_ix,1,AJ$3)))-1</f>
        <v>5.855757960239405E-3</v>
      </c>
      <c r="AK276" s="18" cm="1">
        <f t="array" ref="AK276">(1+E276)*(1+INDEX(fx_rets,$AG276,INDEX(fx_ix,1,AK$3)))-1</f>
        <v>1.2866092105027649E-2</v>
      </c>
      <c r="AL276" s="18" cm="1">
        <f t="array" ref="AL276">(1+F276)*(1+INDEX(fx_rets,$AG276,INDEX(fx_ix,1,AL$3)))-1</f>
        <v>7.3043017772222996E-5</v>
      </c>
      <c r="AM276" s="18" cm="1">
        <f t="array" ref="AM276">(1+G276)*(1+INDEX(fx_rets,$AG276,INDEX(fx_ix,1,AM$3)))-1</f>
        <v>3.520629211233306E-4</v>
      </c>
      <c r="AN276" s="18" cm="1">
        <f t="array" ref="AN276">(1+H276)*(1+INDEX(fx_rets,$AG276,INDEX(fx_ix,1,AN$3)))-1</f>
        <v>5.7450628812472093E-3</v>
      </c>
      <c r="AO276" s="18" cm="1">
        <f t="array" ref="AO276">(1+I276)*(1+INDEX(fx_rets,$AG276,INDEX(fx_ix,1,AO$3)))-1</f>
        <v>1.2926736160659758E-2</v>
      </c>
      <c r="AP276" s="18" cm="1">
        <f t="array" ref="AP276">(1+J276)*(1+INDEX(fx_rets,$AG276,INDEX(fx_ix,1,AP$3)))-1</f>
        <v>1.6626477447918564E-3</v>
      </c>
      <c r="AQ276" s="18" cm="1">
        <f t="array" ref="AQ276">(1+K276)*(1+INDEX(fx_rets,$AG276,INDEX(fx_ix,1,AQ$3)))-1</f>
        <v>2.1016951569639009E-3</v>
      </c>
      <c r="AR276" s="18" cm="1">
        <f t="array" ref="AR276">(1+L276)*(1+INDEX(fx_rets,$AG276,INDEX(fx_ix,1,AR$3)))-1</f>
        <v>6.2532123919782912E-3</v>
      </c>
      <c r="AS276" s="18" cm="1">
        <f t="array" ref="AS276">(1+M276)*(1+INDEX(fx_rets,$AG276,INDEX(fx_ix,1,AS$3)))-1</f>
        <v>1.3084540411494983E-2</v>
      </c>
      <c r="AT276" s="18" cm="1">
        <f t="array" ref="AT276">(1+N276)*(1+INDEX(fx_rets,$AG276,INDEX(fx_ix,1,AT$3)))-1</f>
        <v>6.455603336380733E-3</v>
      </c>
      <c r="AU276" s="18" cm="1">
        <f t="array" ref="AU276">(1+O276)*(1+INDEX(fx_rets,$AG276,INDEX(fx_ix,1,AU$3)))-1</f>
        <v>6.8585864553989406E-3</v>
      </c>
      <c r="AV276" s="18" cm="1">
        <f t="array" ref="AV276">(1+P276)*(1+INDEX(fx_rets,$AG276,INDEX(fx_ix,1,AV$3)))-1</f>
        <v>8.1670173840451277E-3</v>
      </c>
      <c r="AW276" s="18" cm="1">
        <f t="array" ref="AW276">(1+Q276)*(1+INDEX(fx_rets,$AG276,INDEX(fx_ix,1,AW$3)))-1</f>
        <v>1.3517711426859647E-2</v>
      </c>
      <c r="AX276" s="18" cm="1">
        <f t="array" ref="AX276">(1+R276)*(1+INDEX(fx_rets,$AG276,INDEX(fx_ix,1,AX$3)))-1</f>
        <v>2.274810936591054E-2</v>
      </c>
      <c r="AY276" s="18" cm="1">
        <f t="array" ref="AY276">(1+S276)*(1+INDEX(fx_rets,$AG276,INDEX(fx_ix,1,AY$3)))-1</f>
        <v>6.9476130118752977E-3</v>
      </c>
      <c r="AZ276" s="18" cm="1">
        <f t="array" ref="AZ276">(1+T276)*(1+INDEX(fx_rets,$AG276,INDEX(fx_ix,1,AZ$3)))-1</f>
        <v>5.070332578227088E-3</v>
      </c>
      <c r="BA276" s="18" cm="1">
        <f t="array" ref="BA276">(1+U276)*(1+INDEX(fx_rets,$AG276,INDEX(fx_ix,1,BA$3)))-1</f>
        <v>-4.0134063822174548E-2</v>
      </c>
      <c r="BB276" s="18" cm="1">
        <f t="array" ref="BB276">(1+V276)*(1+INDEX(fx_rets,$AG276,INDEX(fx_ix,1,BB$3)))-1</f>
        <v>8.3749999999938041E-5</v>
      </c>
      <c r="BC276" s="18" cm="1">
        <f t="array" ref="BC276">(1+W276)*(1+INDEX(fx_rets,$AG276,INDEX(fx_ix,1,BC$3)))-1</f>
        <v>2.1691832012904477E-4</v>
      </c>
      <c r="BD276" s="18" cm="1">
        <f t="array" ref="BD276">(1+X276)*(1+INDEX(fx_rets,$AG276,INDEX(fx_ix,1,BD$3)))-1</f>
        <v>5.7628044230422226E-3</v>
      </c>
      <c r="BE276" s="18" cm="1">
        <f t="array" ref="BE276">(1+Y276)*(1+INDEX(fx_rets,$AG276,INDEX(fx_ix,1,BE$3)))-1</f>
        <v>1.2706363553797839E-2</v>
      </c>
      <c r="BF276" s="19">
        <v>271</v>
      </c>
      <c r="BG276" s="18">
        <f t="shared" si="142"/>
        <v>8.3749999999938041E-5</v>
      </c>
      <c r="BH276" s="18">
        <f t="shared" si="143"/>
        <v>3.1708088172166526E-4</v>
      </c>
      <c r="BI276" s="18">
        <f t="shared" si="144"/>
        <v>5.855757960239405E-3</v>
      </c>
      <c r="BJ276" s="18">
        <f t="shared" si="145"/>
        <v>1.2866092105027649E-2</v>
      </c>
      <c r="BK276" s="18">
        <f t="shared" si="146"/>
        <v>7.3043017772222996E-5</v>
      </c>
      <c r="BL276" s="18">
        <f t="shared" si="147"/>
        <v>3.520629211233306E-4</v>
      </c>
      <c r="BM276" s="18">
        <f t="shared" si="148"/>
        <v>5.7450628812472093E-3</v>
      </c>
      <c r="BN276" s="18">
        <f t="shared" si="149"/>
        <v>1.2926736160659758E-2</v>
      </c>
      <c r="BO276" s="18">
        <f t="shared" si="150"/>
        <v>1.6626477447918564E-3</v>
      </c>
      <c r="BP276" s="18">
        <f t="shared" si="151"/>
        <v>2.1016951569639009E-3</v>
      </c>
      <c r="BQ276" s="18">
        <f t="shared" si="152"/>
        <v>6.2532123919782912E-3</v>
      </c>
      <c r="BR276" s="18">
        <f t="shared" si="153"/>
        <v>1.3084540411494983E-2</v>
      </c>
      <c r="BS276" s="18">
        <f t="shared" si="154"/>
        <v>6.455603336380733E-3</v>
      </c>
      <c r="BT276" s="18">
        <f t="shared" si="155"/>
        <v>6.8585864553989406E-3</v>
      </c>
      <c r="BU276" s="18">
        <f t="shared" si="156"/>
        <v>8.1670173840451277E-3</v>
      </c>
      <c r="BV276" s="18">
        <f t="shared" si="157"/>
        <v>1.3517711426859647E-2</v>
      </c>
      <c r="BW276" s="18">
        <f t="shared" si="158"/>
        <v>2.274810936591054E-2</v>
      </c>
      <c r="BX276" s="18">
        <f t="shared" si="159"/>
        <v>6.9476130118752977E-3</v>
      </c>
      <c r="BY276" s="18">
        <f t="shared" si="160"/>
        <v>5.070332578227088E-3</v>
      </c>
      <c r="BZ276" s="18">
        <f t="shared" si="161"/>
        <v>-4.0134063822174548E-2</v>
      </c>
      <c r="CA276" s="18">
        <f t="shared" si="162"/>
        <v>8.3749999999938041E-5</v>
      </c>
      <c r="CB276" s="18">
        <f t="shared" si="163"/>
        <v>2.1691832012904477E-4</v>
      </c>
      <c r="CC276" s="18">
        <f t="shared" si="164"/>
        <v>5.7628044230422226E-3</v>
      </c>
      <c r="CD276" s="18">
        <f t="shared" si="165"/>
        <v>1.2706363553797839E-2</v>
      </c>
      <c r="CE276" s="19">
        <v>271</v>
      </c>
      <c r="CF276" s="18">
        <f t="shared" ref="CF276:CL285" si="167">SUMPRODUCT(INDEX(port_wts,CF$3,),$BG276:$CD276)</f>
        <v>1.6626477447918564E-3</v>
      </c>
      <c r="CG276" s="18">
        <f t="shared" si="167"/>
        <v>1.6626477447918564E-3</v>
      </c>
      <c r="CH276" s="18">
        <f t="shared" si="167"/>
        <v>1.6626477447918564E-3</v>
      </c>
      <c r="CI276" s="18">
        <f t="shared" si="167"/>
        <v>0</v>
      </c>
      <c r="CJ276" s="18">
        <f t="shared" si="167"/>
        <v>0</v>
      </c>
      <c r="CK276" s="24">
        <f t="shared" si="167"/>
        <v>1.6626477447918564E-3</v>
      </c>
      <c r="CL276" s="24">
        <f t="shared" si="167"/>
        <v>0</v>
      </c>
    </row>
    <row r="277" spans="1:90" x14ac:dyDescent="0.2">
      <c r="A277" s="19">
        <v>272</v>
      </c>
      <c r="B277" s="16" cm="1">
        <f t="array" ref="B277">INDEX(asset_mu,1,B$3)+INDEX(asset_rets_norm,$A277,B$3)</f>
        <v>7.5416666666651162E-5</v>
      </c>
      <c r="C277" s="16" cm="1">
        <f t="array" ref="C277">INDEX(asset_mu,1,C$3)+INDEX(asset_rets_norm,$A277,C$3)</f>
        <v>-4.6333333333339237E-4</v>
      </c>
      <c r="D277" s="16" cm="1">
        <f t="array" ref="D277">INDEX(asset_mu,1,D$3)+INDEX(asset_rets_norm,$A277,D$3)</f>
        <v>4.3958333333312966E-5</v>
      </c>
      <c r="E277" s="16" cm="1">
        <f t="array" ref="E277">INDEX(asset_mu,1,E$3)+INDEX(asset_rets_norm,$A277,E$3)</f>
        <v>-5.3333333333349691E-5</v>
      </c>
      <c r="F277" s="16" cm="1">
        <f t="array" ref="F277">INDEX(asset_mu,1,F$3)+INDEX(asset_rets_norm,$A277,F$3)</f>
        <v>8.6732248419441006E-5</v>
      </c>
      <c r="G277" s="16" cm="1">
        <f t="array" ref="G277">INDEX(asset_mu,1,G$3)+INDEX(asset_rets_norm,$A277,G$3)</f>
        <v>-5.9787932922257146E-4</v>
      </c>
      <c r="H277" s="16" cm="1">
        <f t="array" ref="H277">INDEX(asset_mu,1,H$3)+INDEX(asset_rets_norm,$A277,H$3)</f>
        <v>-1.3673530779098934E-4</v>
      </c>
      <c r="I277" s="16" cm="1">
        <f t="array" ref="I277">INDEX(asset_mu,1,I$3)+INDEX(asset_rets_norm,$A277,I$3)</f>
        <v>-1.3620531979072185E-4</v>
      </c>
      <c r="J277" s="16" cm="1">
        <f t="array" ref="J277">INDEX(asset_mu,1,J$3)+INDEX(asset_rets_norm,$A277,J$3)</f>
        <v>-7.814023093208897E-5</v>
      </c>
      <c r="K277" s="16" cm="1">
        <f t="array" ref="K277">INDEX(asset_mu,1,K$3)+INDEX(asset_rets_norm,$A277,K$3)</f>
        <v>-1.4972778036945883E-3</v>
      </c>
      <c r="L277" s="16" cm="1">
        <f t="array" ref="L277">INDEX(asset_mu,1,L$3)+INDEX(asset_rets_norm,$A277,L$3)</f>
        <v>-1.4354165502351679E-3</v>
      </c>
      <c r="M277" s="16" cm="1">
        <f t="array" ref="M277">INDEX(asset_mu,1,M$3)+INDEX(asset_rets_norm,$A277,M$3)</f>
        <v>-1.6032188497140117E-4</v>
      </c>
      <c r="N277" s="16" cm="1">
        <f t="array" ref="N277">INDEX(asset_mu,1,N$3)+INDEX(asset_rets_norm,$A277,N$3)</f>
        <v>-1.4601166119553822E-3</v>
      </c>
      <c r="O277" s="16" cm="1">
        <f t="array" ref="O277">INDEX(asset_mu,1,O$3)+INDEX(asset_rets_norm,$A277,O$3)</f>
        <v>-3.3011213112545132E-3</v>
      </c>
      <c r="P277" s="16" cm="1">
        <f t="array" ref="P277">INDEX(asset_mu,1,P$3)+INDEX(asset_rets_norm,$A277,P$3)</f>
        <v>-1.9016580787156508E-3</v>
      </c>
      <c r="Q277" s="16" cm="1">
        <f t="array" ref="Q277">INDEX(asset_mu,1,Q$3)+INDEX(asset_rets_norm,$A277,Q$3)</f>
        <v>-4.5720485102087932E-4</v>
      </c>
      <c r="R277" s="16" cm="1">
        <f t="array" ref="R277">INDEX(asset_mu,1,R$3)+INDEX(asset_rets_norm,$A277,R$3)</f>
        <v>2.8990321391681045E-2</v>
      </c>
      <c r="S277" s="16" cm="1">
        <f t="array" ref="S277">INDEX(asset_mu,1,S$3)+INDEX(asset_rets_norm,$A277,S$3)</f>
        <v>2.6192746924901488E-2</v>
      </c>
      <c r="T277" s="16" cm="1">
        <f t="array" ref="T277">INDEX(asset_mu,1,T$3)+INDEX(asset_rets_norm,$A277,T$3)</f>
        <v>1.2428366252861632E-2</v>
      </c>
      <c r="U277" s="16" cm="1">
        <f t="array" ref="U277">INDEX(asset_mu,1,U$3)+INDEX(asset_rets_norm,$A277,U$3)</f>
        <v>2.9539734323818838E-2</v>
      </c>
      <c r="V277" s="16" cm="1">
        <f t="array" ref="V277">INDEX(asset_mu,1,V$3)+INDEX(asset_rets_norm,$A277,V$3)</f>
        <v>7.5416666666651162E-5</v>
      </c>
      <c r="W277" s="16" cm="1">
        <f t="array" ref="W277">INDEX(asset_mu,1,W$3)+INDEX(asset_rets_norm,$A277,W$3)</f>
        <v>-5.3366666666667469E-4</v>
      </c>
      <c r="X277" s="16" cm="1">
        <f t="array" ref="X277">INDEX(asset_mu,1,X$3)+INDEX(asset_rets_norm,$A277,X$3)</f>
        <v>-2.6916666666725389E-5</v>
      </c>
      <c r="Y277" s="16" cm="1">
        <f t="array" ref="Y277">INDEX(asset_mu,1,Y$3)+INDEX(asset_rets_norm,$A277,Y$3)</f>
        <v>-1.7966666666656081E-4</v>
      </c>
      <c r="Z277" s="19">
        <v>272</v>
      </c>
      <c r="AA277" s="16" cm="1">
        <f t="array" ref="AA277">INDEX(fx_mu,1,AA$3)+INDEX(fx_rets_norm,$A277,AA$3)</f>
        <v>0</v>
      </c>
      <c r="AB277" s="16" cm="1">
        <f t="array" ref="AB277">INDEX(fx_mu,1,AB$3)+INDEX(fx_rets_norm,$A277,AB$3)</f>
        <v>-4.8807976380185955E-3</v>
      </c>
      <c r="AC277" s="16" cm="1">
        <f t="array" ref="AC277">INDEX(fx_mu,1,AC$3)+INDEX(fx_rets_norm,$A277,AC$3)</f>
        <v>-9.7870983607936043E-3</v>
      </c>
      <c r="AD277" s="16" cm="1">
        <f t="array" ref="AD277">INDEX(fx_mu,1,AD$3)+INDEX(fx_rets_norm,$A277,AD$3)</f>
        <v>-2.4785065138307229E-3</v>
      </c>
      <c r="AE277" s="19">
        <v>272</v>
      </c>
      <c r="AF277" s="16">
        <f t="shared" si="141"/>
        <v>0</v>
      </c>
      <c r="AG277" s="19">
        <v>272</v>
      </c>
      <c r="AH277" s="18" cm="1">
        <f t="array" ref="AH277">(1+B277)*(1+INDEX(fx_rets,$AG277,INDEX(fx_ix,1,AH$3)))-1</f>
        <v>7.5416666666550114E-5</v>
      </c>
      <c r="AI277" s="18" cm="1">
        <f t="array" ref="AI277">(1+C277)*(1+INDEX(fx_rets,$AG277,INDEX(fx_ix,1,AI$3)))-1</f>
        <v>-5.3418695351130641E-3</v>
      </c>
      <c r="AJ277" s="18" cm="1">
        <f t="array" ref="AJ277">(1+D277)*(1+INDEX(fx_rets,$AG277,INDEX(fx_ix,1,AJ$3)))-1</f>
        <v>-9.7435702519923506E-3</v>
      </c>
      <c r="AK277" s="18" cm="1">
        <f t="array" ref="AK277">(1+E277)*(1+INDEX(fx_rets,$AG277,INDEX(fx_ix,1,AK$3)))-1</f>
        <v>-2.5317076601499844E-3</v>
      </c>
      <c r="AL277" s="18" cm="1">
        <f t="array" ref="AL277">(1+F277)*(1+INDEX(fx_rets,$AG277,INDEX(fx_ix,1,AL$3)))-1</f>
        <v>8.6732248419485458E-5</v>
      </c>
      <c r="AM277" s="18" cm="1">
        <f t="array" ref="AM277">(1+G277)*(1+INDEX(fx_rets,$AG277,INDEX(fx_ix,1,AM$3)))-1</f>
        <v>-5.4757588392233547E-3</v>
      </c>
      <c r="AN277" s="18" cm="1">
        <f t="array" ref="AN277">(1+H277)*(1+INDEX(fx_rets,$AG277,INDEX(fx_ix,1,AN$3)))-1</f>
        <v>-9.9224954266778909E-3</v>
      </c>
      <c r="AO277" s="18" cm="1">
        <f t="array" ref="AO277">(1+I277)*(1+INDEX(fx_rets,$AG277,INDEX(fx_ix,1,AO$3)))-1</f>
        <v>-2.6143742478491605E-3</v>
      </c>
      <c r="AP277" s="18" cm="1">
        <f t="array" ref="AP277">(1+J277)*(1+INDEX(fx_rets,$AG277,INDEX(fx_ix,1,AP$3)))-1</f>
        <v>-7.8140230932111088E-5</v>
      </c>
      <c r="AQ277" s="18" cm="1">
        <f t="array" ref="AQ277">(1+K277)*(1+INDEX(fx_rets,$AG277,INDEX(fx_ix,1,AQ$3)))-1</f>
        <v>-6.3707675317454804E-3</v>
      </c>
      <c r="AR277" s="18" cm="1">
        <f t="array" ref="AR277">(1+L277)*(1+INDEX(fx_rets,$AG277,INDEX(fx_ix,1,AR$3)))-1</f>
        <v>-1.120846634806294E-2</v>
      </c>
      <c r="AS277" s="18" cm="1">
        <f t="array" ref="AS277">(1+M277)*(1+INDEX(fx_rets,$AG277,INDEX(fx_ix,1,AS$3)))-1</f>
        <v>-2.6384310399659716E-3</v>
      </c>
      <c r="AT277" s="18" cm="1">
        <f t="array" ref="AT277">(1+N277)*(1+INDEX(fx_rets,$AG277,INDEX(fx_ix,1,AT$3)))-1</f>
        <v>-1.460116611955331E-3</v>
      </c>
      <c r="AU277" s="18" cm="1">
        <f t="array" ref="AU277">(1+O277)*(1+INDEX(fx_rets,$AG277,INDEX(fx_ix,1,AU$3)))-1</f>
        <v>-8.1658068441743392E-3</v>
      </c>
      <c r="AV277" s="18" cm="1">
        <f t="array" ref="AV277">(1+P277)*(1+INDEX(fx_rets,$AG277,INDEX(fx_ix,1,AV$3)))-1</f>
        <v>-1.1670144724844289E-2</v>
      </c>
      <c r="AW277" s="18" cm="1">
        <f t="array" ref="AW277">(1+Q277)*(1+INDEX(fx_rets,$AG277,INDEX(fx_ix,1,AW$3)))-1</f>
        <v>-2.9345781796501491E-3</v>
      </c>
      <c r="AX277" s="18" cm="1">
        <f t="array" ref="AX277">(1+R277)*(1+INDEX(fx_rets,$AG277,INDEX(fx_ix,1,AX$3)))-1</f>
        <v>2.8990321391681118E-2</v>
      </c>
      <c r="AY277" s="18" cm="1">
        <f t="array" ref="AY277">(1+S277)*(1+INDEX(fx_rets,$AG277,INDEX(fx_ix,1,AY$3)))-1</f>
        <v>2.1184107789558482E-2</v>
      </c>
      <c r="AZ277" s="18" cm="1">
        <f t="array" ref="AZ277">(1+T277)*(1+INDEX(fx_rets,$AG277,INDEX(fx_ix,1,AZ$3)))-1</f>
        <v>2.5196302490873013E-3</v>
      </c>
      <c r="BA277" s="18" cm="1">
        <f t="array" ref="BA277">(1+U277)*(1+INDEX(fx_rets,$AG277,INDEX(fx_ix,1,BA$3)))-1</f>
        <v>2.6988013386049614E-2</v>
      </c>
      <c r="BB277" s="18" cm="1">
        <f t="array" ref="BB277">(1+V277)*(1+INDEX(fx_rets,$AG277,INDEX(fx_ix,1,BB$3)))-1</f>
        <v>7.5416666666550114E-5</v>
      </c>
      <c r="BC277" s="18" cm="1">
        <f t="array" ref="BC277">(1+W277)*(1+INDEX(fx_rets,$AG277,INDEX(fx_ix,1,BC$3)))-1</f>
        <v>-5.4118595856791352E-3</v>
      </c>
      <c r="BD277" s="18" cm="1">
        <f t="array" ref="BD277">(1+X277)*(1+INDEX(fx_rets,$AG277,INDEX(fx_ix,1,BD$3)))-1</f>
        <v>-9.8137515913961915E-3</v>
      </c>
      <c r="BE277" s="18" cm="1">
        <f t="array" ref="BE277">(1+Y277)*(1+INDEX(fx_rets,$AG277,INDEX(fx_ix,1,BE$3)))-1</f>
        <v>-2.6577278754936762E-3</v>
      </c>
      <c r="BF277" s="19">
        <v>272</v>
      </c>
      <c r="BG277" s="18">
        <f t="shared" si="142"/>
        <v>7.5416666666550114E-5</v>
      </c>
      <c r="BH277" s="18">
        <f t="shared" si="143"/>
        <v>-5.3418695351130641E-3</v>
      </c>
      <c r="BI277" s="18">
        <f t="shared" si="144"/>
        <v>-9.7435702519923506E-3</v>
      </c>
      <c r="BJ277" s="18">
        <f t="shared" si="145"/>
        <v>-2.5317076601499844E-3</v>
      </c>
      <c r="BK277" s="18">
        <f t="shared" si="146"/>
        <v>8.6732248419485458E-5</v>
      </c>
      <c r="BL277" s="18">
        <f t="shared" si="147"/>
        <v>-5.4757588392233547E-3</v>
      </c>
      <c r="BM277" s="18">
        <f t="shared" si="148"/>
        <v>-9.9224954266778909E-3</v>
      </c>
      <c r="BN277" s="18">
        <f t="shared" si="149"/>
        <v>-2.6143742478491605E-3</v>
      </c>
      <c r="BO277" s="18">
        <f t="shared" si="150"/>
        <v>-7.8140230932111088E-5</v>
      </c>
      <c r="BP277" s="18">
        <f t="shared" si="151"/>
        <v>-6.3707675317454804E-3</v>
      </c>
      <c r="BQ277" s="18">
        <f t="shared" si="152"/>
        <v>-1.120846634806294E-2</v>
      </c>
      <c r="BR277" s="18">
        <f t="shared" si="153"/>
        <v>-2.6384310399659716E-3</v>
      </c>
      <c r="BS277" s="18">
        <f t="shared" si="154"/>
        <v>-1.460116611955331E-3</v>
      </c>
      <c r="BT277" s="18">
        <f t="shared" si="155"/>
        <v>-8.1658068441743392E-3</v>
      </c>
      <c r="BU277" s="18">
        <f t="shared" si="156"/>
        <v>-1.1670144724844289E-2</v>
      </c>
      <c r="BV277" s="18">
        <f t="shared" si="157"/>
        <v>-2.9345781796501491E-3</v>
      </c>
      <c r="BW277" s="18">
        <f t="shared" si="158"/>
        <v>2.8990321391681118E-2</v>
      </c>
      <c r="BX277" s="18">
        <f t="shared" si="159"/>
        <v>2.1184107789558482E-2</v>
      </c>
      <c r="BY277" s="18">
        <f t="shared" si="160"/>
        <v>2.5196302490873013E-3</v>
      </c>
      <c r="BZ277" s="18">
        <f t="shared" si="161"/>
        <v>2.6988013386049614E-2</v>
      </c>
      <c r="CA277" s="18">
        <f t="shared" si="162"/>
        <v>7.5416666666550114E-5</v>
      </c>
      <c r="CB277" s="18">
        <f t="shared" si="163"/>
        <v>-5.4118595856791352E-3</v>
      </c>
      <c r="CC277" s="18">
        <f t="shared" si="164"/>
        <v>-9.8137515913961915E-3</v>
      </c>
      <c r="CD277" s="18">
        <f t="shared" si="165"/>
        <v>-2.6577278754936762E-3</v>
      </c>
      <c r="CE277" s="19">
        <v>272</v>
      </c>
      <c r="CF277" s="18">
        <f t="shared" si="167"/>
        <v>-7.8140230932111088E-5</v>
      </c>
      <c r="CG277" s="18">
        <f t="shared" si="167"/>
        <v>-7.8140230932111088E-5</v>
      </c>
      <c r="CH277" s="18">
        <f t="shared" si="167"/>
        <v>-7.8140230932111088E-5</v>
      </c>
      <c r="CI277" s="18">
        <f t="shared" si="167"/>
        <v>0</v>
      </c>
      <c r="CJ277" s="18">
        <f t="shared" si="167"/>
        <v>0</v>
      </c>
      <c r="CK277" s="24">
        <f t="shared" si="167"/>
        <v>-7.8140230932111088E-5</v>
      </c>
      <c r="CL277" s="24">
        <f t="shared" si="167"/>
        <v>0</v>
      </c>
    </row>
    <row r="278" spans="1:90" x14ac:dyDescent="0.2">
      <c r="A278" s="19">
        <v>273</v>
      </c>
      <c r="B278" s="16" cm="1">
        <f t="array" ref="B278">INDEX(asset_mu,1,B$3)+INDEX(asset_rets_norm,$A278,B$3)</f>
        <v>6.8749999999984405E-5</v>
      </c>
      <c r="C278" s="16" cm="1">
        <f t="array" ref="C278">INDEX(asset_mu,1,C$3)+INDEX(asset_rets_norm,$A278,C$3)</f>
        <v>-4.6166666666672563E-4</v>
      </c>
      <c r="D278" s="16" cm="1">
        <f t="array" ref="D278">INDEX(asset_mu,1,D$3)+INDEX(asset_rets_norm,$A278,D$3)</f>
        <v>4.2708333333313017E-5</v>
      </c>
      <c r="E278" s="16" cm="1">
        <f t="array" ref="E278">INDEX(asset_mu,1,E$3)+INDEX(asset_rets_norm,$A278,E$3)</f>
        <v>-5.9308333333349687E-5</v>
      </c>
      <c r="F278" s="16" cm="1">
        <f t="array" ref="F278">INDEX(asset_mu,1,F$3)+INDEX(asset_rets_norm,$A278,F$3)</f>
        <v>9.1289185883036651E-5</v>
      </c>
      <c r="G278" s="16" cm="1">
        <f t="array" ref="G278">INDEX(asset_mu,1,G$3)+INDEX(asset_rets_norm,$A278,G$3)</f>
        <v>-6.270677016888093E-4</v>
      </c>
      <c r="H278" s="16" cm="1">
        <f t="array" ref="H278">INDEX(asset_mu,1,H$3)+INDEX(asset_rets_norm,$A278,H$3)</f>
        <v>-4.5584668964180263E-5</v>
      </c>
      <c r="I278" s="16" cm="1">
        <f t="array" ref="I278">INDEX(asset_mu,1,I$3)+INDEX(asset_rets_norm,$A278,I$3)</f>
        <v>-1.3622387420716956E-4</v>
      </c>
      <c r="J278" s="16" cm="1">
        <f t="array" ref="J278">INDEX(asset_mu,1,J$3)+INDEX(asset_rets_norm,$A278,J$3)</f>
        <v>-1.0048513877686017E-3</v>
      </c>
      <c r="K278" s="16" cm="1">
        <f t="array" ref="K278">INDEX(asset_mu,1,K$3)+INDEX(asset_rets_norm,$A278,K$3)</f>
        <v>-1.3148802479808902E-3</v>
      </c>
      <c r="L278" s="16" cm="1">
        <f t="array" ref="L278">INDEX(asset_mu,1,L$3)+INDEX(asset_rets_norm,$A278,L$3)</f>
        <v>-2.8705413820426899E-3</v>
      </c>
      <c r="M278" s="16" cm="1">
        <f t="array" ref="M278">INDEX(asset_mu,1,M$3)+INDEX(asset_rets_norm,$A278,M$3)</f>
        <v>-3.6724771116748169E-4</v>
      </c>
      <c r="N278" s="16" cm="1">
        <f t="array" ref="N278">INDEX(asset_mu,1,N$3)+INDEX(asset_rets_norm,$A278,N$3)</f>
        <v>-5.9199854089296254E-3</v>
      </c>
      <c r="O278" s="16" cm="1">
        <f t="array" ref="O278">INDEX(asset_mu,1,O$3)+INDEX(asset_rets_norm,$A278,O$3)</f>
        <v>-4.4830033538035005E-3</v>
      </c>
      <c r="P278" s="16" cm="1">
        <f t="array" ref="P278">INDEX(asset_mu,1,P$3)+INDEX(asset_rets_norm,$A278,P$3)</f>
        <v>-8.8396452375323117E-3</v>
      </c>
      <c r="Q278" s="16" cm="1">
        <f t="array" ref="Q278">INDEX(asset_mu,1,Q$3)+INDEX(asset_rets_norm,$A278,Q$3)</f>
        <v>-1.066007163567998E-3</v>
      </c>
      <c r="R278" s="16" cm="1">
        <f t="array" ref="R278">INDEX(asset_mu,1,R$3)+INDEX(asset_rets_norm,$A278,R$3)</f>
        <v>-4.7569140421166403E-2</v>
      </c>
      <c r="S278" s="16" cm="1">
        <f t="array" ref="S278">INDEX(asset_mu,1,S$3)+INDEX(asset_rets_norm,$A278,S$3)</f>
        <v>-3.5346879833000097E-2</v>
      </c>
      <c r="T278" s="16" cm="1">
        <f t="array" ref="T278">INDEX(asset_mu,1,T$3)+INDEX(asset_rets_norm,$A278,T$3)</f>
        <v>-4.6743542564996023E-3</v>
      </c>
      <c r="U278" s="16" cm="1">
        <f t="array" ref="U278">INDEX(asset_mu,1,U$3)+INDEX(asset_rets_norm,$A278,U$3)</f>
        <v>4.8527672578475782E-2</v>
      </c>
      <c r="V278" s="16" cm="1">
        <f t="array" ref="V278">INDEX(asset_mu,1,V$3)+INDEX(asset_rets_norm,$A278,V$3)</f>
        <v>6.8749999999984405E-5</v>
      </c>
      <c r="W278" s="16" cm="1">
        <f t="array" ref="W278">INDEX(asset_mu,1,W$3)+INDEX(asset_rets_norm,$A278,W$3)</f>
        <v>-5.5066666666667478E-4</v>
      </c>
      <c r="X278" s="16" cm="1">
        <f t="array" ref="X278">INDEX(asset_mu,1,X$3)+INDEX(asset_rets_norm,$A278,X$3)</f>
        <v>-2.9333333333392015E-5</v>
      </c>
      <c r="Y278" s="16" cm="1">
        <f t="array" ref="Y278">INDEX(asset_mu,1,Y$3)+INDEX(asset_rets_norm,$A278,Y$3)</f>
        <v>-2.1699999999989414E-4</v>
      </c>
      <c r="Z278" s="19">
        <v>273</v>
      </c>
      <c r="AA278" s="16" cm="1">
        <f t="array" ref="AA278">INDEX(fx_mu,1,AA$3)+INDEX(fx_rets_norm,$A278,AA$3)</f>
        <v>0</v>
      </c>
      <c r="AB278" s="16" cm="1">
        <f t="array" ref="AB278">INDEX(fx_mu,1,AB$3)+INDEX(fx_rets_norm,$A278,AB$3)</f>
        <v>-1.9719522027389989E-2</v>
      </c>
      <c r="AC278" s="16" cm="1">
        <f t="array" ref="AC278">INDEX(fx_mu,1,AC$3)+INDEX(fx_rets_norm,$A278,AC$3)</f>
        <v>-1.9543288599024315E-2</v>
      </c>
      <c r="AD278" s="16" cm="1">
        <f t="array" ref="AD278">INDEX(fx_mu,1,AD$3)+INDEX(fx_rets_norm,$A278,AD$3)</f>
        <v>-1.1163356844264369E-2</v>
      </c>
      <c r="AE278" s="19">
        <v>273</v>
      </c>
      <c r="AF278" s="16">
        <f t="shared" si="141"/>
        <v>0</v>
      </c>
      <c r="AG278" s="19">
        <v>273</v>
      </c>
      <c r="AH278" s="18" cm="1">
        <f t="array" ref="AH278">(1+B278)*(1+INDEX(fx_rets,$AG278,INDEX(fx_ix,1,AH$3)))-1</f>
        <v>6.8750000000061817E-5</v>
      </c>
      <c r="AI278" s="18" cm="1">
        <f t="array" ref="AI278">(1+C278)*(1+INDEX(fx_rets,$AG278,INDEX(fx_ix,1,AI$3)))-1</f>
        <v>-2.0172084848054106E-2</v>
      </c>
      <c r="AJ278" s="18" cm="1">
        <f t="array" ref="AJ278">(1+D278)*(1+INDEX(fx_rets,$AG278,INDEX(fx_ix,1,AJ$3)))-1</f>
        <v>-1.9501414926974769E-2</v>
      </c>
      <c r="AK278" s="18" cm="1">
        <f t="array" ref="AK278">(1+E278)*(1+INDEX(fx_rets,$AG278,INDEX(fx_ix,1,AK$3)))-1</f>
        <v>-1.122200309750887E-2</v>
      </c>
      <c r="AL278" s="18" cm="1">
        <f t="array" ref="AL278">(1+F278)*(1+INDEX(fx_rets,$AG278,INDEX(fx_ix,1,AL$3)))-1</f>
        <v>9.1289185883081103E-5</v>
      </c>
      <c r="AM278" s="18" cm="1">
        <f t="array" ref="AM278">(1+G278)*(1+INDEX(fx_rets,$AG278,INDEX(fx_ix,1,AM$3)))-1</f>
        <v>-2.0334224253722777E-2</v>
      </c>
      <c r="AN278" s="18" cm="1">
        <f t="array" ref="AN278">(1+H278)*(1+INDEX(fx_rets,$AG278,INDEX(fx_ix,1,AN$3)))-1</f>
        <v>-1.958798239364723E-2</v>
      </c>
      <c r="AO278" s="18" cm="1">
        <f t="array" ref="AO278">(1+I278)*(1+INDEX(fx_rets,$AG278,INDEX(fx_ix,1,AO$3)))-1</f>
        <v>-1.129806000275313E-2</v>
      </c>
      <c r="AP278" s="18" cm="1">
        <f t="array" ref="AP278">(1+J278)*(1+INDEX(fx_rets,$AG278,INDEX(fx_ix,1,AP$3)))-1</f>
        <v>-1.0048513877686238E-3</v>
      </c>
      <c r="AQ278" s="18" cm="1">
        <f t="array" ref="AQ278">(1+K278)*(1+INDEX(fx_rets,$AG278,INDEX(fx_ix,1,AQ$3)))-1</f>
        <v>-2.1008473465357502E-2</v>
      </c>
      <c r="AR278" s="18" cm="1">
        <f t="array" ref="AR278">(1+L278)*(1+INDEX(fx_rets,$AG278,INDEX(fx_ix,1,AR$3)))-1</f>
        <v>-2.2357730162402278E-2</v>
      </c>
      <c r="AS278" s="18" cm="1">
        <f t="array" ref="AS278">(1+M278)*(1+INDEX(fx_rets,$AG278,INDEX(fx_ix,1,AS$3)))-1</f>
        <v>-1.152650483818185E-2</v>
      </c>
      <c r="AT278" s="18" cm="1">
        <f t="array" ref="AT278">(1+N278)*(1+INDEX(fx_rets,$AG278,INDEX(fx_ix,1,AT$3)))-1</f>
        <v>-5.9199854089295734E-3</v>
      </c>
      <c r="AU278" s="18" cm="1">
        <f t="array" ref="AU278">(1+O278)*(1+INDEX(fx_rets,$AG278,INDEX(fx_ix,1,AU$3)))-1</f>
        <v>-2.4114122697809326E-2</v>
      </c>
      <c r="AV278" s="18" cm="1">
        <f t="array" ref="AV278">(1+P278)*(1+INDEX(fx_rets,$AG278,INDEX(fx_ix,1,AV$3)))-1</f>
        <v>-2.8210178098566518E-2</v>
      </c>
      <c r="AW278" s="18" cm="1">
        <f t="array" ref="AW278">(1+Q278)*(1+INDEX(fx_rets,$AG278,INDEX(fx_ix,1,AW$3)))-1</f>
        <v>-1.2217463789466865E-2</v>
      </c>
      <c r="AX278" s="18" cm="1">
        <f t="array" ref="AX278">(1+R278)*(1+INDEX(fx_rets,$AG278,INDEX(fx_ix,1,AX$3)))-1</f>
        <v>-4.7569140421166445E-2</v>
      </c>
      <c r="AY278" s="18" cm="1">
        <f t="array" ref="AY278">(1+S278)*(1+INDEX(fx_rets,$AG278,INDEX(fx_ix,1,AY$3)))-1</f>
        <v>-5.4369378284923831E-2</v>
      </c>
      <c r="AZ278" s="18" cm="1">
        <f t="array" ref="AZ278">(1+T278)*(1+INDEX(fx_rets,$AG278,INDEX(fx_ix,1,AZ$3)))-1</f>
        <v>-2.4126290601275135E-2</v>
      </c>
      <c r="BA278" s="18" cm="1">
        <f t="array" ref="BA278">(1+U278)*(1+INDEX(fx_rets,$AG278,INDEX(fx_ix,1,BA$3)))-1</f>
        <v>3.682258400839622E-2</v>
      </c>
      <c r="BB278" s="18" cm="1">
        <f t="array" ref="BB278">(1+V278)*(1+INDEX(fx_rets,$AG278,INDEX(fx_ix,1,BB$3)))-1</f>
        <v>6.8750000000061817E-5</v>
      </c>
      <c r="BC278" s="18" cm="1">
        <f t="array" ref="BC278">(1+W278)*(1+INDEX(fx_rets,$AG278,INDEX(fx_ix,1,BC$3)))-1</f>
        <v>-2.025932981059364E-2</v>
      </c>
      <c r="BD278" s="18" cm="1">
        <f t="array" ref="BD278">(1+X278)*(1+INDEX(fx_rets,$AG278,INDEX(fx_ix,1,BD$3)))-1</f>
        <v>-1.9572048662558905E-2</v>
      </c>
      <c r="BE278" s="18" cm="1">
        <f t="array" ref="BE278">(1+Y278)*(1+INDEX(fx_rets,$AG278,INDEX(fx_ix,1,BE$3)))-1</f>
        <v>-1.1377934395829126E-2</v>
      </c>
      <c r="BF278" s="19">
        <v>273</v>
      </c>
      <c r="BG278" s="18">
        <f t="shared" si="142"/>
        <v>6.8750000000061817E-5</v>
      </c>
      <c r="BH278" s="18">
        <f t="shared" si="143"/>
        <v>-2.0172084848054106E-2</v>
      </c>
      <c r="BI278" s="18">
        <f t="shared" si="144"/>
        <v>-1.9501414926974769E-2</v>
      </c>
      <c r="BJ278" s="18">
        <f t="shared" si="145"/>
        <v>-1.122200309750887E-2</v>
      </c>
      <c r="BK278" s="18">
        <f t="shared" si="146"/>
        <v>9.1289185883081103E-5</v>
      </c>
      <c r="BL278" s="18">
        <f t="shared" si="147"/>
        <v>-2.0334224253722777E-2</v>
      </c>
      <c r="BM278" s="18">
        <f t="shared" si="148"/>
        <v>-1.958798239364723E-2</v>
      </c>
      <c r="BN278" s="18">
        <f t="shared" si="149"/>
        <v>-1.129806000275313E-2</v>
      </c>
      <c r="BO278" s="18">
        <f t="shared" si="150"/>
        <v>-1.0048513877686238E-3</v>
      </c>
      <c r="BP278" s="18">
        <f t="shared" si="151"/>
        <v>-2.1008473465357502E-2</v>
      </c>
      <c r="BQ278" s="18">
        <f t="shared" si="152"/>
        <v>-2.2357730162402278E-2</v>
      </c>
      <c r="BR278" s="18">
        <f t="shared" si="153"/>
        <v>-1.152650483818185E-2</v>
      </c>
      <c r="BS278" s="18">
        <f t="shared" si="154"/>
        <v>-5.9199854089295734E-3</v>
      </c>
      <c r="BT278" s="18">
        <f t="shared" si="155"/>
        <v>-2.4114122697809326E-2</v>
      </c>
      <c r="BU278" s="18">
        <f t="shared" si="156"/>
        <v>-2.8210178098566518E-2</v>
      </c>
      <c r="BV278" s="18">
        <f t="shared" si="157"/>
        <v>-1.2217463789466865E-2</v>
      </c>
      <c r="BW278" s="18">
        <f t="shared" si="158"/>
        <v>-4.7569140421166445E-2</v>
      </c>
      <c r="BX278" s="18">
        <f t="shared" si="159"/>
        <v>-5.4369378284923831E-2</v>
      </c>
      <c r="BY278" s="18">
        <f t="shared" si="160"/>
        <v>-2.4126290601275135E-2</v>
      </c>
      <c r="BZ278" s="18">
        <f t="shared" si="161"/>
        <v>3.682258400839622E-2</v>
      </c>
      <c r="CA278" s="18">
        <f t="shared" si="162"/>
        <v>6.8750000000061817E-5</v>
      </c>
      <c r="CB278" s="18">
        <f t="shared" si="163"/>
        <v>-2.025932981059364E-2</v>
      </c>
      <c r="CC278" s="18">
        <f t="shared" si="164"/>
        <v>-1.9572048662558905E-2</v>
      </c>
      <c r="CD278" s="18">
        <f t="shared" si="165"/>
        <v>-1.1377934395829126E-2</v>
      </c>
      <c r="CE278" s="19">
        <v>273</v>
      </c>
      <c r="CF278" s="18">
        <f t="shared" si="167"/>
        <v>-1.0048513877686238E-3</v>
      </c>
      <c r="CG278" s="18">
        <f t="shared" si="167"/>
        <v>-1.0048513877686238E-3</v>
      </c>
      <c r="CH278" s="18">
        <f t="shared" si="167"/>
        <v>-1.0048513877686238E-3</v>
      </c>
      <c r="CI278" s="18">
        <f t="shared" si="167"/>
        <v>0</v>
      </c>
      <c r="CJ278" s="18">
        <f t="shared" si="167"/>
        <v>0</v>
      </c>
      <c r="CK278" s="24">
        <f t="shared" si="167"/>
        <v>-1.0048513877686238E-3</v>
      </c>
      <c r="CL278" s="24">
        <f t="shared" si="167"/>
        <v>0</v>
      </c>
    </row>
    <row r="279" spans="1:90" x14ac:dyDescent="0.2">
      <c r="A279" s="19">
        <v>274</v>
      </c>
      <c r="B279" s="16" cm="1">
        <f t="array" ref="B279">INDEX(asset_mu,1,B$3)+INDEX(asset_rets_norm,$A279,B$3)</f>
        <v>6.6874999999984482E-5</v>
      </c>
      <c r="C279" s="16" cm="1">
        <f t="array" ref="C279">INDEX(asset_mu,1,C$3)+INDEX(asset_rets_norm,$A279,C$3)</f>
        <v>-4.6916666666672554E-4</v>
      </c>
      <c r="D279" s="16" cm="1">
        <f t="array" ref="D279">INDEX(asset_mu,1,D$3)+INDEX(asset_rets_norm,$A279,D$3)</f>
        <v>3.9583333333312928E-5</v>
      </c>
      <c r="E279" s="16" cm="1">
        <f t="array" ref="E279">INDEX(asset_mu,1,E$3)+INDEX(asset_rets_norm,$A279,E$3)</f>
        <v>-5.4308333333349701E-5</v>
      </c>
      <c r="F279" s="16" cm="1">
        <f t="array" ref="F279">INDEX(asset_mu,1,F$3)+INDEX(asset_rets_norm,$A279,F$3)</f>
        <v>-5.9332554403424042E-5</v>
      </c>
      <c r="G279" s="16" cm="1">
        <f t="array" ref="G279">INDEX(asset_mu,1,G$3)+INDEX(asset_rets_norm,$A279,G$3)</f>
        <v>-6.2746116231755409E-4</v>
      </c>
      <c r="H279" s="16" cm="1">
        <f t="array" ref="H279">INDEX(asset_mu,1,H$3)+INDEX(asset_rets_norm,$A279,H$3)</f>
        <v>-1.0667298802891944E-3</v>
      </c>
      <c r="I279" s="16" cm="1">
        <f t="array" ref="I279">INDEX(asset_mu,1,I$3)+INDEX(asset_rets_norm,$A279,I$3)</f>
        <v>-4.8658012028329566E-5</v>
      </c>
      <c r="J279" s="16" cm="1">
        <f t="array" ref="J279">INDEX(asset_mu,1,J$3)+INDEX(asset_rets_norm,$A279,J$3)</f>
        <v>-3.0397106151246241E-3</v>
      </c>
      <c r="K279" s="16" cm="1">
        <f t="array" ref="K279">INDEX(asset_mu,1,K$3)+INDEX(asset_rets_norm,$A279,K$3)</f>
        <v>-2.4763500169478064E-3</v>
      </c>
      <c r="L279" s="16" cm="1">
        <f t="array" ref="L279">INDEX(asset_mu,1,L$3)+INDEX(asset_rets_norm,$A279,L$3)</f>
        <v>-5.9407666277213715E-3</v>
      </c>
      <c r="M279" s="16" cm="1">
        <f t="array" ref="M279">INDEX(asset_mu,1,M$3)+INDEX(asset_rets_norm,$A279,M$3)</f>
        <v>-2.9494098593064468E-4</v>
      </c>
      <c r="N279" s="16" cm="1">
        <f t="array" ref="N279">INDEX(asset_mu,1,N$3)+INDEX(asset_rets_norm,$A279,N$3)</f>
        <v>-7.1523439777190743E-3</v>
      </c>
      <c r="O279" s="16" cm="1">
        <f t="array" ref="O279">INDEX(asset_mu,1,O$3)+INDEX(asset_rets_norm,$A279,O$3)</f>
        <v>-7.2290696466941473E-3</v>
      </c>
      <c r="P279" s="16" cm="1">
        <f t="array" ref="P279">INDEX(asset_mu,1,P$3)+INDEX(asset_rets_norm,$A279,P$3)</f>
        <v>-7.3626270766604437E-3</v>
      </c>
      <c r="Q279" s="16" cm="1">
        <f t="array" ref="Q279">INDEX(asset_mu,1,Q$3)+INDEX(asset_rets_norm,$A279,Q$3)</f>
        <v>-4.3461895171461934E-4</v>
      </c>
      <c r="R279" s="16" cm="1">
        <f t="array" ref="R279">INDEX(asset_mu,1,R$3)+INDEX(asset_rets_norm,$A279,R$3)</f>
        <v>6.9143873301234546E-2</v>
      </c>
      <c r="S279" s="16" cm="1">
        <f t="array" ref="S279">INDEX(asset_mu,1,S$3)+INDEX(asset_rets_norm,$A279,S$3)</f>
        <v>5.0018774332523122E-2</v>
      </c>
      <c r="T279" s="16" cm="1">
        <f t="array" ref="T279">INDEX(asset_mu,1,T$3)+INDEX(asset_rets_norm,$A279,T$3)</f>
        <v>2.1329528873535498E-2</v>
      </c>
      <c r="U279" s="16" cm="1">
        <f t="array" ref="U279">INDEX(asset_mu,1,U$3)+INDEX(asset_rets_norm,$A279,U$3)</f>
        <v>-1.9012544198045329E-2</v>
      </c>
      <c r="V279" s="16" cm="1">
        <f t="array" ref="V279">INDEX(asset_mu,1,V$3)+INDEX(asset_rets_norm,$A279,V$3)</f>
        <v>6.6874999999984482E-5</v>
      </c>
      <c r="W279" s="16" cm="1">
        <f t="array" ref="W279">INDEX(asset_mu,1,W$3)+INDEX(asset_rets_norm,$A279,W$3)</f>
        <v>-5.1758333333334124E-4</v>
      </c>
      <c r="X279" s="16" cm="1">
        <f t="array" ref="X279">INDEX(asset_mu,1,X$3)+INDEX(asset_rets_norm,$A279,X$3)</f>
        <v>9.4999999999414129E-6</v>
      </c>
      <c r="Y279" s="16" cm="1">
        <f t="array" ref="Y279">INDEX(asset_mu,1,Y$3)+INDEX(asset_rets_norm,$A279,Y$3)</f>
        <v>-1.5758333333322746E-4</v>
      </c>
      <c r="Z279" s="19">
        <v>274</v>
      </c>
      <c r="AA279" s="16" cm="1">
        <f t="array" ref="AA279">INDEX(fx_mu,1,AA$3)+INDEX(fx_rets_norm,$A279,AA$3)</f>
        <v>0</v>
      </c>
      <c r="AB279" s="16" cm="1">
        <f t="array" ref="AB279">INDEX(fx_mu,1,AB$3)+INDEX(fx_rets_norm,$A279,AB$3)</f>
        <v>-1.4263236714228895E-3</v>
      </c>
      <c r="AC279" s="16" cm="1">
        <f t="array" ref="AC279">INDEX(fx_mu,1,AC$3)+INDEX(fx_rets_norm,$A279,AC$3)</f>
        <v>1.6683908006498223E-2</v>
      </c>
      <c r="AD279" s="16" cm="1">
        <f t="array" ref="AD279">INDEX(fx_mu,1,AD$3)+INDEX(fx_rets_norm,$A279,AD$3)</f>
        <v>-2.3095301306177294E-2</v>
      </c>
      <c r="AE279" s="19">
        <v>274</v>
      </c>
      <c r="AF279" s="16">
        <f t="shared" si="141"/>
        <v>0</v>
      </c>
      <c r="AG279" s="19">
        <v>274</v>
      </c>
      <c r="AH279" s="18" cm="1">
        <f t="array" ref="AH279">(1+B279)*(1+INDEX(fx_rets,$AG279,INDEX(fx_ix,1,AH$3)))-1</f>
        <v>6.6874999999910756E-5</v>
      </c>
      <c r="AI279" s="18" cm="1">
        <f t="array" ref="AI279">(1+C279)*(1+INDEX(fx_rets,$AG279,INDEX(fx_ix,1,AI$3)))-1</f>
        <v>-1.8948211545671834E-3</v>
      </c>
      <c r="AJ279" s="18" cm="1">
        <f t="array" ref="AJ279">(1+D279)*(1+INDEX(fx_rets,$AG279,INDEX(fx_ix,1,AJ$3)))-1</f>
        <v>1.6724151744523352E-2</v>
      </c>
      <c r="AK279" s="18" cm="1">
        <f t="array" ref="AK279">(1+E279)*(1+INDEX(fx_rets,$AG279,INDEX(fx_ix,1,AK$3)))-1</f>
        <v>-2.3148355372188845E-2</v>
      </c>
      <c r="AL279" s="18" cm="1">
        <f t="array" ref="AL279">(1+F279)*(1+INDEX(fx_rets,$AG279,INDEX(fx_ix,1,AL$3)))-1</f>
        <v>-5.9332554403379589E-5</v>
      </c>
      <c r="AM279" s="18" cm="1">
        <f t="array" ref="AM279">(1+G279)*(1+INDEX(fx_rets,$AG279,INDEX(fx_ix,1,AM$3)))-1</f>
        <v>-2.0528898710318044E-3</v>
      </c>
      <c r="AN279" s="18" cm="1">
        <f t="array" ref="AN279">(1+H279)*(1+INDEX(fx_rets,$AG279,INDEX(fx_ix,1,AN$3)))-1</f>
        <v>1.5599380903018378E-2</v>
      </c>
      <c r="AO279" s="18" cm="1">
        <f t="array" ref="AO279">(1+I279)*(1+INDEX(fx_rets,$AG279,INDEX(fx_ix,1,AO$3)))-1</f>
        <v>-2.314283554675689E-2</v>
      </c>
      <c r="AP279" s="18" cm="1">
        <f t="array" ref="AP279">(1+J279)*(1+INDEX(fx_rets,$AG279,INDEX(fx_ix,1,AP$3)))-1</f>
        <v>-3.0397106151246467E-3</v>
      </c>
      <c r="AQ279" s="18" cm="1">
        <f t="array" ref="AQ279">(1+K279)*(1+INDEX(fx_rets,$AG279,INDEX(fx_ix,1,AQ$3)))-1</f>
        <v>-3.8991416117227784E-3</v>
      </c>
      <c r="AR279" s="18" cm="1">
        <f t="array" ref="AR279">(1+L279)*(1+INDEX(fx_rets,$AG279,INDEX(fx_ix,1,AR$3)))-1</f>
        <v>1.0644026174871923E-2</v>
      </c>
      <c r="AS279" s="18" cm="1">
        <f t="array" ref="AS279">(1+M279)*(1+INDEX(fx_rets,$AG279,INDEX(fx_ix,1,AS$3)))-1</f>
        <v>-2.3383430541170314E-2</v>
      </c>
      <c r="AT279" s="18" cm="1">
        <f t="array" ref="AT279">(1+N279)*(1+INDEX(fx_rets,$AG279,INDEX(fx_ix,1,AT$3)))-1</f>
        <v>-7.1523439777190223E-3</v>
      </c>
      <c r="AU279" s="18" cm="1">
        <f t="array" ref="AU279">(1+O279)*(1+INDEX(fx_rets,$AG279,INDEX(fx_ix,1,AU$3)))-1</f>
        <v>-8.6450823249576425E-3</v>
      </c>
      <c r="AV279" s="18" cm="1">
        <f t="array" ref="AV279">(1+P279)*(1+INDEX(fx_rets,$AG279,INDEX(fx_ix,1,AV$3)))-1</f>
        <v>9.198443537004497E-3</v>
      </c>
      <c r="AW279" s="18" cm="1">
        <f t="array" ref="AW279">(1+Q279)*(1+INDEX(fx_rets,$AG279,INDEX(fx_ix,1,AW$3)))-1</f>
        <v>-2.3519882602248687E-2</v>
      </c>
      <c r="AX279" s="18" cm="1">
        <f t="array" ref="AX279">(1+R279)*(1+INDEX(fx_rets,$AG279,INDEX(fx_ix,1,AX$3)))-1</f>
        <v>6.9143873301234615E-2</v>
      </c>
      <c r="AY279" s="18" cm="1">
        <f t="array" ref="AY279">(1+S279)*(1+INDEX(fx_rets,$AG279,INDEX(fx_ix,1,AY$3)))-1</f>
        <v>4.8521107699254218E-2</v>
      </c>
      <c r="AZ279" s="18" cm="1">
        <f t="array" ref="AZ279">(1+T279)*(1+INDEX(fx_rets,$AG279,INDEX(fx_ix,1,AZ$3)))-1</f>
        <v>3.8369296777581718E-2</v>
      </c>
      <c r="BA279" s="18" cm="1">
        <f t="array" ref="BA279">(1+U279)*(1+INDEX(fx_rets,$AG279,INDEX(fx_ix,1,BA$3)))-1</f>
        <v>-4.1668745067371726E-2</v>
      </c>
      <c r="BB279" s="18" cm="1">
        <f t="array" ref="BB279">(1+V279)*(1+INDEX(fx_rets,$AG279,INDEX(fx_ix,1,BB$3)))-1</f>
        <v>6.6874999999910756E-5</v>
      </c>
      <c r="BC279" s="18" cm="1">
        <f t="array" ref="BC279">(1+W279)*(1+INDEX(fx_rets,$AG279,INDEX(fx_ix,1,BC$3)))-1</f>
        <v>-1.9431687633959527E-3</v>
      </c>
      <c r="BD279" s="18" cm="1">
        <f t="array" ref="BD279">(1+X279)*(1+INDEX(fx_rets,$AG279,INDEX(fx_ix,1,BD$3)))-1</f>
        <v>1.6693566503624302E-2</v>
      </c>
      <c r="BE279" s="18" cm="1">
        <f t="array" ref="BE279">(1+Y279)*(1+INDEX(fx_rets,$AG279,INDEX(fx_ix,1,BE$3)))-1</f>
        <v>-2.3249245204946423E-2</v>
      </c>
      <c r="BF279" s="19">
        <v>274</v>
      </c>
      <c r="BG279" s="18">
        <f t="shared" si="142"/>
        <v>6.6874999999910756E-5</v>
      </c>
      <c r="BH279" s="18">
        <f t="shared" si="143"/>
        <v>-1.8948211545671834E-3</v>
      </c>
      <c r="BI279" s="18">
        <f t="shared" si="144"/>
        <v>1.6724151744523352E-2</v>
      </c>
      <c r="BJ279" s="18">
        <f t="shared" si="145"/>
        <v>-2.3148355372188845E-2</v>
      </c>
      <c r="BK279" s="18">
        <f t="shared" si="146"/>
        <v>-5.9332554403379589E-5</v>
      </c>
      <c r="BL279" s="18">
        <f t="shared" si="147"/>
        <v>-2.0528898710318044E-3</v>
      </c>
      <c r="BM279" s="18">
        <f t="shared" si="148"/>
        <v>1.5599380903018378E-2</v>
      </c>
      <c r="BN279" s="18">
        <f t="shared" si="149"/>
        <v>-2.314283554675689E-2</v>
      </c>
      <c r="BO279" s="18">
        <f t="shared" si="150"/>
        <v>-3.0397106151246467E-3</v>
      </c>
      <c r="BP279" s="18">
        <f t="shared" si="151"/>
        <v>-3.8991416117227784E-3</v>
      </c>
      <c r="BQ279" s="18">
        <f t="shared" si="152"/>
        <v>1.0644026174871923E-2</v>
      </c>
      <c r="BR279" s="18">
        <f t="shared" si="153"/>
        <v>-2.3383430541170314E-2</v>
      </c>
      <c r="BS279" s="18">
        <f t="shared" si="154"/>
        <v>-7.1523439777190223E-3</v>
      </c>
      <c r="BT279" s="18">
        <f t="shared" si="155"/>
        <v>-8.6450823249576425E-3</v>
      </c>
      <c r="BU279" s="18">
        <f t="shared" si="156"/>
        <v>9.198443537004497E-3</v>
      </c>
      <c r="BV279" s="18">
        <f t="shared" si="157"/>
        <v>-2.3519882602248687E-2</v>
      </c>
      <c r="BW279" s="18">
        <f t="shared" si="158"/>
        <v>6.9143873301234615E-2</v>
      </c>
      <c r="BX279" s="18">
        <f t="shared" si="159"/>
        <v>4.8521107699254218E-2</v>
      </c>
      <c r="BY279" s="18">
        <f t="shared" si="160"/>
        <v>3.8369296777581718E-2</v>
      </c>
      <c r="BZ279" s="18">
        <f t="shared" si="161"/>
        <v>-4.1668745067371726E-2</v>
      </c>
      <c r="CA279" s="18">
        <f t="shared" si="162"/>
        <v>6.6874999999910756E-5</v>
      </c>
      <c r="CB279" s="18">
        <f t="shared" si="163"/>
        <v>-1.9431687633959527E-3</v>
      </c>
      <c r="CC279" s="18">
        <f t="shared" si="164"/>
        <v>1.6693566503624302E-2</v>
      </c>
      <c r="CD279" s="18">
        <f t="shared" si="165"/>
        <v>-2.3249245204946423E-2</v>
      </c>
      <c r="CE279" s="19">
        <v>274</v>
      </c>
      <c r="CF279" s="18">
        <f t="shared" si="167"/>
        <v>-3.0397106151246467E-3</v>
      </c>
      <c r="CG279" s="18">
        <f t="shared" si="167"/>
        <v>-3.0397106151246467E-3</v>
      </c>
      <c r="CH279" s="18">
        <f t="shared" si="167"/>
        <v>-3.0397106151246467E-3</v>
      </c>
      <c r="CI279" s="18">
        <f t="shared" si="167"/>
        <v>0</v>
      </c>
      <c r="CJ279" s="18">
        <f t="shared" si="167"/>
        <v>0</v>
      </c>
      <c r="CK279" s="24">
        <f t="shared" si="167"/>
        <v>-3.0397106151246467E-3</v>
      </c>
      <c r="CL279" s="24">
        <f t="shared" si="167"/>
        <v>0</v>
      </c>
    </row>
    <row r="280" spans="1:90" x14ac:dyDescent="0.2">
      <c r="A280" s="19">
        <v>275</v>
      </c>
      <c r="B280" s="16" cm="1">
        <f t="array" ref="B280">INDEX(asset_mu,1,B$3)+INDEX(asset_rets_norm,$A280,B$3)</f>
        <v>7.2916666666651047E-5</v>
      </c>
      <c r="C280" s="16" cm="1">
        <f t="array" ref="C280">INDEX(asset_mu,1,C$3)+INDEX(asset_rets_norm,$A280,C$3)</f>
        <v>-4.6416666666672574E-4</v>
      </c>
      <c r="D280" s="16" cm="1">
        <f t="array" ref="D280">INDEX(asset_mu,1,D$3)+INDEX(asset_rets_norm,$A280,D$3)</f>
        <v>1.1094166666664618E-4</v>
      </c>
      <c r="E280" s="16" cm="1">
        <f t="array" ref="E280">INDEX(asset_mu,1,E$3)+INDEX(asset_rets_norm,$A280,E$3)</f>
        <v>-6.235833333334968E-5</v>
      </c>
      <c r="F280" s="16" cm="1">
        <f t="array" ref="F280">INDEX(asset_mu,1,F$3)+INDEX(asset_rets_norm,$A280,F$3)</f>
        <v>1.369294037618647E-5</v>
      </c>
      <c r="G280" s="16" cm="1">
        <f t="array" ref="G280">INDEX(asset_mu,1,G$3)+INDEX(asset_rets_norm,$A280,G$3)</f>
        <v>1.2268433321076634E-4</v>
      </c>
      <c r="H280" s="16" cm="1">
        <f t="array" ref="H280">INDEX(asset_mu,1,H$3)+INDEX(asset_rets_norm,$A280,H$3)</f>
        <v>1.4694607717864706E-3</v>
      </c>
      <c r="I280" s="16" cm="1">
        <f t="array" ref="I280">INDEX(asset_mu,1,I$3)+INDEX(asset_rets_norm,$A280,I$3)</f>
        <v>-6.8124531643925878E-5</v>
      </c>
      <c r="J280" s="16" cm="1">
        <f t="array" ref="J280">INDEX(asset_mu,1,J$3)+INDEX(asset_rets_norm,$A280,J$3)</f>
        <v>1.9179953936423457E-4</v>
      </c>
      <c r="K280" s="16" cm="1">
        <f t="array" ref="K280">INDEX(asset_mu,1,K$3)+INDEX(asset_rets_norm,$A280,K$3)</f>
        <v>3.0609981100442191E-3</v>
      </c>
      <c r="L280" s="16" cm="1">
        <f t="array" ref="L280">INDEX(asset_mu,1,L$3)+INDEX(asset_rets_norm,$A280,L$3)</f>
        <v>5.1248523391702501E-3</v>
      </c>
      <c r="M280" s="16" cm="1">
        <f t="array" ref="M280">INDEX(asset_mu,1,M$3)+INDEX(asset_rets_norm,$A280,M$3)</f>
        <v>2.7950021221322666E-4</v>
      </c>
      <c r="N280" s="16" cm="1">
        <f t="array" ref="N280">INDEX(asset_mu,1,N$3)+INDEX(asset_rets_norm,$A280,N$3)</f>
        <v>1.1288048232737701E-3</v>
      </c>
      <c r="O280" s="16" cm="1">
        <f t="array" ref="O280">INDEX(asset_mu,1,O$3)+INDEX(asset_rets_norm,$A280,O$3)</f>
        <v>9.3576003347173031E-3</v>
      </c>
      <c r="P280" s="16" cm="1">
        <f t="array" ref="P280">INDEX(asset_mu,1,P$3)+INDEX(asset_rets_norm,$A280,P$3)</f>
        <v>8.3958527868112313E-3</v>
      </c>
      <c r="Q280" s="16" cm="1">
        <f t="array" ref="Q280">INDEX(asset_mu,1,Q$3)+INDEX(asset_rets_norm,$A280,Q$3)</f>
        <v>7.9197158219632342E-4</v>
      </c>
      <c r="R280" s="16" cm="1">
        <f t="array" ref="R280">INDEX(asset_mu,1,R$3)+INDEX(asset_rets_norm,$A280,R$3)</f>
        <v>-8.3337314184715634E-3</v>
      </c>
      <c r="S280" s="16" cm="1">
        <f t="array" ref="S280">INDEX(asset_mu,1,S$3)+INDEX(asset_rets_norm,$A280,S$3)</f>
        <v>-4.4111834675901615E-2</v>
      </c>
      <c r="T280" s="16" cm="1">
        <f t="array" ref="T280">INDEX(asset_mu,1,T$3)+INDEX(asset_rets_norm,$A280,T$3)</f>
        <v>-2.4610470088717706E-2</v>
      </c>
      <c r="U280" s="16" cm="1">
        <f t="array" ref="U280">INDEX(asset_mu,1,U$3)+INDEX(asset_rets_norm,$A280,U$3)</f>
        <v>-3.7065776845285121E-2</v>
      </c>
      <c r="V280" s="16" cm="1">
        <f t="array" ref="V280">INDEX(asset_mu,1,V$3)+INDEX(asset_rets_norm,$A280,V$3)</f>
        <v>7.2916666666651047E-5</v>
      </c>
      <c r="W280" s="16" cm="1">
        <f t="array" ref="W280">INDEX(asset_mu,1,W$3)+INDEX(asset_rets_norm,$A280,W$3)</f>
        <v>-5.4558333333334127E-4</v>
      </c>
      <c r="X280" s="16" cm="1">
        <f t="array" ref="X280">INDEX(asset_mu,1,X$3)+INDEX(asset_rets_norm,$A280,X$3)</f>
        <v>2.1749999999941521E-5</v>
      </c>
      <c r="Y280" s="16" cm="1">
        <f t="array" ref="Y280">INDEX(asset_mu,1,Y$3)+INDEX(asset_rets_norm,$A280,Y$3)</f>
        <v>-1.6641666666656078E-4</v>
      </c>
      <c r="Z280" s="19">
        <v>275</v>
      </c>
      <c r="AA280" s="16" cm="1">
        <f t="array" ref="AA280">INDEX(fx_mu,1,AA$3)+INDEX(fx_rets_norm,$A280,AA$3)</f>
        <v>0</v>
      </c>
      <c r="AB280" s="16" cm="1">
        <f t="array" ref="AB280">INDEX(fx_mu,1,AB$3)+INDEX(fx_rets_norm,$A280,AB$3)</f>
        <v>-1.9202210861914835E-2</v>
      </c>
      <c r="AC280" s="16" cm="1">
        <f t="array" ref="AC280">INDEX(fx_mu,1,AC$3)+INDEX(fx_rets_norm,$A280,AC$3)</f>
        <v>-2.7527629751206366E-2</v>
      </c>
      <c r="AD280" s="16" cm="1">
        <f t="array" ref="AD280">INDEX(fx_mu,1,AD$3)+INDEX(fx_rets_norm,$A280,AD$3)</f>
        <v>7.1405563773187207E-3</v>
      </c>
      <c r="AE280" s="19">
        <v>275</v>
      </c>
      <c r="AF280" s="16">
        <f t="shared" si="141"/>
        <v>0</v>
      </c>
      <c r="AG280" s="19">
        <v>275</v>
      </c>
      <c r="AH280" s="18" cm="1">
        <f t="array" ref="AH280">(1+B280)*(1+INDEX(fx_rets,$AG280,INDEX(fx_ix,1,AH$3)))-1</f>
        <v>7.2916666666644758E-5</v>
      </c>
      <c r="AI280" s="18" cm="1">
        <f t="array" ref="AI280">(1+C280)*(1+INDEX(fx_rets,$AG280,INDEX(fx_ix,1,AI$3)))-1</f>
        <v>-1.9657464502373156E-2</v>
      </c>
      <c r="AJ280" s="18" cm="1">
        <f t="array" ref="AJ280">(1+D280)*(1+INDEX(fx_rets,$AG280,INDEX(fx_ix,1,AJ$3)))-1</f>
        <v>-2.7419742045663664E-2</v>
      </c>
      <c r="AK280" s="18" cm="1">
        <f t="array" ref="AK280">(1+E280)*(1+INDEX(fx_rets,$AG280,INDEX(fx_ix,1,AK$3)))-1</f>
        <v>7.0777527707905907E-3</v>
      </c>
      <c r="AL280" s="18" cm="1">
        <f t="array" ref="AL280">(1+F280)*(1+INDEX(fx_rets,$AG280,INDEX(fx_ix,1,AL$3)))-1</f>
        <v>1.3692940376230922E-5</v>
      </c>
      <c r="AM280" s="18" cm="1">
        <f t="array" ref="AM280">(1+G280)*(1+INDEX(fx_rets,$AG280,INDEX(fx_ix,1,AM$3)))-1</f>
        <v>-1.9081882339139877E-2</v>
      </c>
      <c r="AN280" s="18" cm="1">
        <f t="array" ref="AN280">(1+H280)*(1+INDEX(fx_rets,$AG280,INDEX(fx_ix,1,AN$3)))-1</f>
        <v>-2.6098619751479535E-2</v>
      </c>
      <c r="AO280" s="18" cm="1">
        <f t="array" ref="AO280">(1+I280)*(1+INDEX(fx_rets,$AG280,INDEX(fx_ix,1,AO$3)))-1</f>
        <v>7.0719453986158864E-3</v>
      </c>
      <c r="AP280" s="18" cm="1">
        <f t="array" ref="AP280">(1+J280)*(1+INDEX(fx_rets,$AG280,INDEX(fx_ix,1,AP$3)))-1</f>
        <v>1.9179953936432348E-4</v>
      </c>
      <c r="AQ280" s="18" cm="1">
        <f t="array" ref="AQ280">(1+K280)*(1+INDEX(fx_rets,$AG280,INDEX(fx_ix,1,AQ$3)))-1</f>
        <v>-1.6199990683027576E-2</v>
      </c>
      <c r="AR280" s="18" cm="1">
        <f t="array" ref="AR280">(1+L280)*(1+INDEX(fx_rets,$AG280,INDEX(fx_ix,1,AR$3)))-1</f>
        <v>-2.2543852449758428E-2</v>
      </c>
      <c r="AS280" s="18" cm="1">
        <f t="array" ref="AS280">(1+M280)*(1+INDEX(fx_rets,$AG280,INDEX(fx_ix,1,AS$3)))-1</f>
        <v>7.4220523765546886E-3</v>
      </c>
      <c r="AT280" s="18" cm="1">
        <f t="array" ref="AT280">(1+N280)*(1+INDEX(fx_rets,$AG280,INDEX(fx_ix,1,AT$3)))-1</f>
        <v>1.1288048232738213E-3</v>
      </c>
      <c r="AU280" s="18" cm="1">
        <f t="array" ref="AU280">(1+O280)*(1+INDEX(fx_rets,$AG280,INDEX(fx_ix,1,AU$3)))-1</f>
        <v>-1.0024297141986271E-2</v>
      </c>
      <c r="AV280" s="18" cm="1">
        <f t="array" ref="AV280">(1+P280)*(1+INDEX(fx_rets,$AG280,INDEX(fx_ix,1,AV$3)))-1</f>
        <v>-1.9362894891356008E-2</v>
      </c>
      <c r="AW280" s="18" cm="1">
        <f t="array" ref="AW280">(1+Q280)*(1+INDEX(fx_rets,$AG280,INDEX(fx_ix,1,AW$3)))-1</f>
        <v>7.9381830772469186E-3</v>
      </c>
      <c r="AX280" s="18" cm="1">
        <f t="array" ref="AX280">(1+R280)*(1+INDEX(fx_rets,$AG280,INDEX(fx_ix,1,AX$3)))-1</f>
        <v>-8.3337314184716016E-3</v>
      </c>
      <c r="AY280" s="18" cm="1">
        <f t="array" ref="AY280">(1+S280)*(1+INDEX(fx_rets,$AG280,INDEX(fx_ix,1,AY$3)))-1</f>
        <v>-6.2467000786863958E-2</v>
      </c>
      <c r="AZ280" s="18" cm="1">
        <f t="array" ref="AZ280">(1+T280)*(1+INDEX(fx_rets,$AG280,INDEX(fx_ix,1,AZ$3)))-1</f>
        <v>-5.1460631931318779E-2</v>
      </c>
      <c r="BA280" s="18" cm="1">
        <f t="array" ref="BA280">(1+U280)*(1+INDEX(fx_rets,$AG280,INDEX(fx_ix,1,BA$3)))-1</f>
        <v>-3.0189890737199132E-2</v>
      </c>
      <c r="BB280" s="18" cm="1">
        <f t="array" ref="BB280">(1+V280)*(1+INDEX(fx_rets,$AG280,INDEX(fx_ix,1,BB$3)))-1</f>
        <v>7.2916666666644758E-5</v>
      </c>
      <c r="BC280" s="18" cm="1">
        <f t="array" ref="BC280">(1+W280)*(1+INDEX(fx_rets,$AG280,INDEX(fx_ix,1,BC$3)))-1</f>
        <v>-1.9737317789038755E-2</v>
      </c>
      <c r="BD280" s="18" cm="1">
        <f t="array" ref="BD280">(1+X280)*(1+INDEX(fx_rets,$AG280,INDEX(fx_ix,1,BD$3)))-1</f>
        <v>-2.7506478477153484E-2</v>
      </c>
      <c r="BE280" s="18" cm="1">
        <f t="array" ref="BE280">(1+Y280)*(1+INDEX(fx_rets,$AG280,INDEX(fx_ix,1,BE$3)))-1</f>
        <v>6.9729514030616446E-3</v>
      </c>
      <c r="BF280" s="19">
        <v>275</v>
      </c>
      <c r="BG280" s="18">
        <f t="shared" si="142"/>
        <v>7.2916666666644758E-5</v>
      </c>
      <c r="BH280" s="18">
        <f t="shared" si="143"/>
        <v>-1.9657464502373156E-2</v>
      </c>
      <c r="BI280" s="18">
        <f t="shared" si="144"/>
        <v>-2.7419742045663664E-2</v>
      </c>
      <c r="BJ280" s="18">
        <f t="shared" si="145"/>
        <v>7.0777527707905907E-3</v>
      </c>
      <c r="BK280" s="18">
        <f t="shared" si="146"/>
        <v>1.3692940376230922E-5</v>
      </c>
      <c r="BL280" s="18">
        <f t="shared" si="147"/>
        <v>-1.9081882339139877E-2</v>
      </c>
      <c r="BM280" s="18">
        <f t="shared" si="148"/>
        <v>-2.6098619751479535E-2</v>
      </c>
      <c r="BN280" s="18">
        <f t="shared" si="149"/>
        <v>7.0719453986158864E-3</v>
      </c>
      <c r="BO280" s="18">
        <f t="shared" si="150"/>
        <v>1.9179953936432348E-4</v>
      </c>
      <c r="BP280" s="18">
        <f t="shared" si="151"/>
        <v>-1.6199990683027576E-2</v>
      </c>
      <c r="BQ280" s="18">
        <f t="shared" si="152"/>
        <v>-2.2543852449758428E-2</v>
      </c>
      <c r="BR280" s="18">
        <f t="shared" si="153"/>
        <v>7.4220523765546886E-3</v>
      </c>
      <c r="BS280" s="18">
        <f t="shared" si="154"/>
        <v>1.1288048232738213E-3</v>
      </c>
      <c r="BT280" s="18">
        <f t="shared" si="155"/>
        <v>-1.0024297141986271E-2</v>
      </c>
      <c r="BU280" s="18">
        <f t="shared" si="156"/>
        <v>-1.9362894891356008E-2</v>
      </c>
      <c r="BV280" s="18">
        <f t="shared" si="157"/>
        <v>7.9381830772469186E-3</v>
      </c>
      <c r="BW280" s="18">
        <f t="shared" si="158"/>
        <v>-8.3337314184716016E-3</v>
      </c>
      <c r="BX280" s="18">
        <f t="shared" si="159"/>
        <v>-6.2467000786863958E-2</v>
      </c>
      <c r="BY280" s="18">
        <f t="shared" si="160"/>
        <v>-5.1460631931318779E-2</v>
      </c>
      <c r="BZ280" s="18">
        <f t="shared" si="161"/>
        <v>-3.0189890737199132E-2</v>
      </c>
      <c r="CA280" s="18">
        <f t="shared" si="162"/>
        <v>7.2916666666644758E-5</v>
      </c>
      <c r="CB280" s="18">
        <f t="shared" si="163"/>
        <v>-1.9737317789038755E-2</v>
      </c>
      <c r="CC280" s="18">
        <f t="shared" si="164"/>
        <v>-2.7506478477153484E-2</v>
      </c>
      <c r="CD280" s="18">
        <f t="shared" si="165"/>
        <v>6.9729514030616446E-3</v>
      </c>
      <c r="CE280" s="19">
        <v>275</v>
      </c>
      <c r="CF280" s="18">
        <f t="shared" si="167"/>
        <v>1.9179953936432348E-4</v>
      </c>
      <c r="CG280" s="18">
        <f t="shared" si="167"/>
        <v>1.9179953936432348E-4</v>
      </c>
      <c r="CH280" s="18">
        <f t="shared" si="167"/>
        <v>1.9179953936432348E-4</v>
      </c>
      <c r="CI280" s="18">
        <f t="shared" si="167"/>
        <v>0</v>
      </c>
      <c r="CJ280" s="18">
        <f t="shared" si="167"/>
        <v>0</v>
      </c>
      <c r="CK280" s="24">
        <f t="shared" si="167"/>
        <v>1.9179953936432348E-4</v>
      </c>
      <c r="CL280" s="24">
        <f t="shared" si="167"/>
        <v>0</v>
      </c>
    </row>
    <row r="281" spans="1:90" x14ac:dyDescent="0.2">
      <c r="A281" s="19">
        <v>276</v>
      </c>
      <c r="B281" s="16" cm="1">
        <f t="array" ref="B281">INDEX(asset_mu,1,B$3)+INDEX(asset_rets_norm,$A281,B$3)</f>
        <v>7.8333333333317637E-5</v>
      </c>
      <c r="C281" s="16" cm="1">
        <f t="array" ref="C281">INDEX(asset_mu,1,C$3)+INDEX(asset_rets_norm,$A281,C$3)</f>
        <v>-4.7500000000005893E-4</v>
      </c>
      <c r="D281" s="16" cm="1">
        <f t="array" ref="D281">INDEX(asset_mu,1,D$3)+INDEX(asset_rets_norm,$A281,D$3)</f>
        <v>5.0833333333312903E-5</v>
      </c>
      <c r="E281" s="16" cm="1">
        <f t="array" ref="E281">INDEX(asset_mu,1,E$3)+INDEX(asset_rets_norm,$A281,E$3)</f>
        <v>-6.5558333333349704E-5</v>
      </c>
      <c r="F281" s="16" cm="1">
        <f t="array" ref="F281">INDEX(asset_mu,1,F$3)+INDEX(asset_rets_norm,$A281,F$3)</f>
        <v>-3.6970432782272838E-4</v>
      </c>
      <c r="G281" s="16" cm="1">
        <f t="array" ref="G281">INDEX(asset_mu,1,G$3)+INDEX(asset_rets_norm,$A281,G$3)</f>
        <v>-1.0751601916527231E-3</v>
      </c>
      <c r="H281" s="16" cm="1">
        <f t="array" ref="H281">INDEX(asset_mu,1,H$3)+INDEX(asset_rets_norm,$A281,H$3)</f>
        <v>-2.9163818637498499E-4</v>
      </c>
      <c r="I281" s="16" cm="1">
        <f t="array" ref="I281">INDEX(asset_mu,1,I$3)+INDEX(asset_rets_norm,$A281,I$3)</f>
        <v>-2.238529967104328E-4</v>
      </c>
      <c r="J281" s="16" cm="1">
        <f t="array" ref="J281">INDEX(asset_mu,1,J$3)+INDEX(asset_rets_norm,$A281,J$3)</f>
        <v>-2.4802373420732323E-3</v>
      </c>
      <c r="K281" s="16" cm="1">
        <f t="array" ref="K281">INDEX(asset_mu,1,K$3)+INDEX(asset_rets_norm,$A281,K$3)</f>
        <v>-2.7240938118555796E-3</v>
      </c>
      <c r="L281" s="16" cm="1">
        <f t="array" ref="L281">INDEX(asset_mu,1,L$3)+INDEX(asset_rets_norm,$A281,L$3)</f>
        <v>-3.0586419570577499E-3</v>
      </c>
      <c r="M281" s="16" cm="1">
        <f t="array" ref="M281">INDEX(asset_mu,1,M$3)+INDEX(asset_rets_norm,$A281,M$3)</f>
        <v>-6.3646148114405456E-4</v>
      </c>
      <c r="N281" s="16" cm="1">
        <f t="array" ref="N281">INDEX(asset_mu,1,N$3)+INDEX(asset_rets_norm,$A281,N$3)</f>
        <v>-3.3216730757165648E-3</v>
      </c>
      <c r="O281" s="16" cm="1">
        <f t="array" ref="O281">INDEX(asset_mu,1,O$3)+INDEX(asset_rets_norm,$A281,O$3)</f>
        <v>-6.6960549076502673E-3</v>
      </c>
      <c r="P281" s="16" cm="1">
        <f t="array" ref="P281">INDEX(asset_mu,1,P$3)+INDEX(asset_rets_norm,$A281,P$3)</f>
        <v>-6.5594933042308675E-3</v>
      </c>
      <c r="Q281" s="16" cm="1">
        <f t="array" ref="Q281">INDEX(asset_mu,1,Q$3)+INDEX(asset_rets_norm,$A281,Q$3)</f>
        <v>-1.0124559232548547E-3</v>
      </c>
      <c r="R281" s="16" cm="1">
        <f t="array" ref="R281">INDEX(asset_mu,1,R$3)+INDEX(asset_rets_norm,$A281,R$3)</f>
        <v>4.361287497262982E-2</v>
      </c>
      <c r="S281" s="16" cm="1">
        <f t="array" ref="S281">INDEX(asset_mu,1,S$3)+INDEX(asset_rets_norm,$A281,S$3)</f>
        <v>5.7924323047161566E-2</v>
      </c>
      <c r="T281" s="16" cm="1">
        <f t="array" ref="T281">INDEX(asset_mu,1,T$3)+INDEX(asset_rets_norm,$A281,T$3)</f>
        <v>4.6050329699905676E-2</v>
      </c>
      <c r="U281" s="16" cm="1">
        <f t="array" ref="U281">INDEX(asset_mu,1,U$3)+INDEX(asset_rets_norm,$A281,U$3)</f>
        <v>3.4862999321394465E-2</v>
      </c>
      <c r="V281" s="16" cm="1">
        <f t="array" ref="V281">INDEX(asset_mu,1,V$3)+INDEX(asset_rets_norm,$A281,V$3)</f>
        <v>7.8333333333317637E-5</v>
      </c>
      <c r="W281" s="16" cm="1">
        <f t="array" ref="W281">INDEX(asset_mu,1,W$3)+INDEX(asset_rets_norm,$A281,W$3)</f>
        <v>-1.308666666666675E-3</v>
      </c>
      <c r="X281" s="16" cm="1">
        <f t="array" ref="X281">INDEX(asset_mu,1,X$3)+INDEX(asset_rets_norm,$A281,X$3)</f>
        <v>-5.5600000000005862E-4</v>
      </c>
      <c r="Y281" s="16" cm="1">
        <f t="array" ref="Y281">INDEX(asset_mu,1,Y$3)+INDEX(asset_rets_norm,$A281,Y$3)</f>
        <v>-6.4349999999989405E-4</v>
      </c>
      <c r="Z281" s="19">
        <v>276</v>
      </c>
      <c r="AA281" s="16" cm="1">
        <f t="array" ref="AA281">INDEX(fx_mu,1,AA$3)+INDEX(fx_rets_norm,$A281,AA$3)</f>
        <v>0</v>
      </c>
      <c r="AB281" s="16" cm="1">
        <f t="array" ref="AB281">INDEX(fx_mu,1,AB$3)+INDEX(fx_rets_norm,$A281,AB$3)</f>
        <v>2.9178570976992405E-3</v>
      </c>
      <c r="AC281" s="16" cm="1">
        <f t="array" ref="AC281">INDEX(fx_mu,1,AC$3)+INDEX(fx_rets_norm,$A281,AC$3)</f>
        <v>1.7849827986586637E-2</v>
      </c>
      <c r="AD281" s="16" cm="1">
        <f t="array" ref="AD281">INDEX(fx_mu,1,AD$3)+INDEX(fx_rets_norm,$A281,AD$3)</f>
        <v>-1.6348879373013856E-2</v>
      </c>
      <c r="AE281" s="19">
        <v>276</v>
      </c>
      <c r="AF281" s="16">
        <f t="shared" si="141"/>
        <v>0</v>
      </c>
      <c r="AG281" s="19">
        <v>276</v>
      </c>
      <c r="AH281" s="18" cm="1">
        <f t="array" ref="AH281">(1+B281)*(1+INDEX(fx_rets,$AG281,INDEX(fx_ix,1,AH$3)))-1</f>
        <v>7.8333333333402422E-5</v>
      </c>
      <c r="AI281" s="18" cm="1">
        <f t="array" ref="AI281">(1+C281)*(1+INDEX(fx_rets,$AG281,INDEX(fx_ix,1,AI$3)))-1</f>
        <v>2.4414711155777979E-3</v>
      </c>
      <c r="AJ281" s="18" cm="1">
        <f t="array" ref="AJ281">(1+D281)*(1+INDEX(fx_rets,$AG281,INDEX(fx_ix,1,AJ$3)))-1</f>
        <v>1.7901568686175873E-2</v>
      </c>
      <c r="AK281" s="18" cm="1">
        <f t="array" ref="AK281">(1+E281)*(1+INDEX(fx_rets,$AG281,INDEX(fx_ix,1,AK$3)))-1</f>
        <v>-1.6413365901063681E-2</v>
      </c>
      <c r="AL281" s="18" cm="1">
        <f t="array" ref="AL281">(1+F281)*(1+INDEX(fx_rets,$AG281,INDEX(fx_ix,1,AL$3)))-1</f>
        <v>-3.6970432782268414E-4</v>
      </c>
      <c r="AM281" s="18" cm="1">
        <f t="array" ref="AM281">(1+G281)*(1+INDEX(fx_rets,$AG281,INDEX(fx_ix,1,AM$3)))-1</f>
        <v>1.8395597422502519E-3</v>
      </c>
      <c r="AN281" s="18" cm="1">
        <f t="array" ref="AN281">(1+H281)*(1+INDEX(fx_rets,$AG281,INDEX(fx_ix,1,AN$3)))-1</f>
        <v>1.7552984108750502E-2</v>
      </c>
      <c r="AO281" s="18" cm="1">
        <f t="array" ref="AO281">(1+I281)*(1+INDEX(fx_rets,$AG281,INDEX(fx_ix,1,AO$3)))-1</f>
        <v>-1.6569072624083803E-2</v>
      </c>
      <c r="AP281" s="18" cm="1">
        <f t="array" ref="AP281">(1+J281)*(1+INDEX(fx_rets,$AG281,INDEX(fx_ix,1,AP$3)))-1</f>
        <v>-2.4802373420732549E-3</v>
      </c>
      <c r="AQ281" s="18" cm="1">
        <f t="array" ref="AQ281">(1+K281)*(1+INDEX(fx_rets,$AG281,INDEX(fx_ix,1,AQ$3)))-1</f>
        <v>1.8581476938006602E-4</v>
      </c>
      <c r="AR281" s="18" cm="1">
        <f t="array" ref="AR281">(1+L281)*(1+INDEX(fx_rets,$AG281,INDEX(fx_ix,1,AR$3)))-1</f>
        <v>1.4736589796722876E-2</v>
      </c>
      <c r="AS281" s="18" cm="1">
        <f t="array" ref="AS281">(1+M281)*(1+INDEX(fx_rets,$AG281,INDEX(fx_ix,1,AS$3)))-1</f>
        <v>-1.6974935422177095E-2</v>
      </c>
      <c r="AT281" s="18" cm="1">
        <f t="array" ref="AT281">(1+N281)*(1+INDEX(fx_rets,$AG281,INDEX(fx_ix,1,AT$3)))-1</f>
        <v>-3.3216730757165136E-3</v>
      </c>
      <c r="AU281" s="18" cm="1">
        <f t="array" ref="AU281">(1+O281)*(1+INDEX(fx_rets,$AG281,INDEX(fx_ix,1,AU$3)))-1</f>
        <v>-3.7977359412898481E-3</v>
      </c>
      <c r="AV281" s="18" cm="1">
        <f t="array" ref="AV281">(1+P281)*(1+INDEX(fx_rets,$AG281,INDEX(fx_ix,1,AV$3)))-1</f>
        <v>1.1173248855196105E-2</v>
      </c>
      <c r="AW281" s="18" cm="1">
        <f t="array" ref="AW281">(1+Q281)*(1+INDEX(fx_rets,$AG281,INDEX(fx_ix,1,AW$3)))-1</f>
        <v>-1.7344782776508971E-2</v>
      </c>
      <c r="AX281" s="18" cm="1">
        <f t="array" ref="AX281">(1+R281)*(1+INDEX(fx_rets,$AG281,INDEX(fx_ix,1,AX$3)))-1</f>
        <v>4.3612874972629889E-2</v>
      </c>
      <c r="AY281" s="18" cm="1">
        <f t="array" ref="AY281">(1+S281)*(1+INDEX(fx_rets,$AG281,INDEX(fx_ix,1,AY$3)))-1</f>
        <v>6.1011195041993371E-2</v>
      </c>
      <c r="AZ281" s="18" cm="1">
        <f t="array" ref="AZ281">(1+T281)*(1+INDEX(fx_rets,$AG281,INDEX(fx_ix,1,AZ$3)))-1</f>
        <v>6.4722148150361258E-2</v>
      </c>
      <c r="BA281" s="18" cm="1">
        <f t="array" ref="BA281">(1+U281)*(1+INDEX(fx_rets,$AG281,INDEX(fx_ix,1,BA$3)))-1</f>
        <v>1.7944148977893759E-2</v>
      </c>
      <c r="BB281" s="18" cm="1">
        <f t="array" ref="BB281">(1+V281)*(1+INDEX(fx_rets,$AG281,INDEX(fx_ix,1,BB$3)))-1</f>
        <v>7.8333333333402422E-5</v>
      </c>
      <c r="BC281" s="18" cm="1">
        <f t="array" ref="BC281">(1+W281)*(1+INDEX(fx_rets,$AG281,INDEX(fx_ix,1,BC$3)))-1</f>
        <v>1.605371928710797E-3</v>
      </c>
      <c r="BD281" s="18" cm="1">
        <f t="array" ref="BD281">(1+X281)*(1+INDEX(fx_rets,$AG281,INDEX(fx_ix,1,BD$3)))-1</f>
        <v>1.7283903482226082E-2</v>
      </c>
      <c r="BE281" s="18" cm="1">
        <f t="array" ref="BE281">(1+Y281)*(1+INDEX(fx_rets,$AG281,INDEX(fx_ix,1,BE$3)))-1</f>
        <v>-1.6981858869137278E-2</v>
      </c>
      <c r="BF281" s="19">
        <v>276</v>
      </c>
      <c r="BG281" s="18">
        <f t="shared" si="142"/>
        <v>7.8333333333402422E-5</v>
      </c>
      <c r="BH281" s="18">
        <f t="shared" si="143"/>
        <v>2.4414711155777979E-3</v>
      </c>
      <c r="BI281" s="18">
        <f t="shared" si="144"/>
        <v>1.7901568686175873E-2</v>
      </c>
      <c r="BJ281" s="18">
        <f t="shared" si="145"/>
        <v>-1.6413365901063681E-2</v>
      </c>
      <c r="BK281" s="18">
        <f t="shared" si="146"/>
        <v>-3.6970432782268414E-4</v>
      </c>
      <c r="BL281" s="18">
        <f t="shared" si="147"/>
        <v>1.8395597422502519E-3</v>
      </c>
      <c r="BM281" s="18">
        <f t="shared" si="148"/>
        <v>1.7552984108750502E-2</v>
      </c>
      <c r="BN281" s="18">
        <f t="shared" si="149"/>
        <v>-1.6569072624083803E-2</v>
      </c>
      <c r="BO281" s="18">
        <f t="shared" si="150"/>
        <v>-2.4802373420732549E-3</v>
      </c>
      <c r="BP281" s="18">
        <f t="shared" si="151"/>
        <v>1.8581476938006602E-4</v>
      </c>
      <c r="BQ281" s="18">
        <f t="shared" si="152"/>
        <v>1.4736589796722876E-2</v>
      </c>
      <c r="BR281" s="18">
        <f t="shared" si="153"/>
        <v>-1.6974935422177095E-2</v>
      </c>
      <c r="BS281" s="18">
        <f t="shared" si="154"/>
        <v>-3.3216730757165136E-3</v>
      </c>
      <c r="BT281" s="18">
        <f t="shared" si="155"/>
        <v>-3.7977359412898481E-3</v>
      </c>
      <c r="BU281" s="18">
        <f t="shared" si="156"/>
        <v>1.1173248855196105E-2</v>
      </c>
      <c r="BV281" s="18">
        <f t="shared" si="157"/>
        <v>-1.7344782776508971E-2</v>
      </c>
      <c r="BW281" s="18">
        <f t="shared" si="158"/>
        <v>4.3612874972629889E-2</v>
      </c>
      <c r="BX281" s="18">
        <f t="shared" si="159"/>
        <v>6.1011195041993371E-2</v>
      </c>
      <c r="BY281" s="18">
        <f t="shared" si="160"/>
        <v>6.4722148150361258E-2</v>
      </c>
      <c r="BZ281" s="18">
        <f t="shared" si="161"/>
        <v>1.7944148977893759E-2</v>
      </c>
      <c r="CA281" s="18">
        <f t="shared" si="162"/>
        <v>7.8333333333402422E-5</v>
      </c>
      <c r="CB281" s="18">
        <f t="shared" si="163"/>
        <v>1.605371928710797E-3</v>
      </c>
      <c r="CC281" s="18">
        <f t="shared" si="164"/>
        <v>1.7283903482226082E-2</v>
      </c>
      <c r="CD281" s="18">
        <f t="shared" si="165"/>
        <v>-1.6981858869137278E-2</v>
      </c>
      <c r="CE281" s="19">
        <v>276</v>
      </c>
      <c r="CF281" s="18">
        <f t="shared" si="167"/>
        <v>-2.4802373420732549E-3</v>
      </c>
      <c r="CG281" s="18">
        <f t="shared" si="167"/>
        <v>-2.4802373420732549E-3</v>
      </c>
      <c r="CH281" s="18">
        <f t="shared" si="167"/>
        <v>-2.4802373420732549E-3</v>
      </c>
      <c r="CI281" s="18">
        <f t="shared" si="167"/>
        <v>0</v>
      </c>
      <c r="CJ281" s="18">
        <f t="shared" si="167"/>
        <v>0</v>
      </c>
      <c r="CK281" s="24">
        <f t="shared" si="167"/>
        <v>-2.4802373420732549E-3</v>
      </c>
      <c r="CL281" s="24">
        <f t="shared" si="167"/>
        <v>0</v>
      </c>
    </row>
    <row r="282" spans="1:90" x14ac:dyDescent="0.2">
      <c r="A282" s="19">
        <v>277</v>
      </c>
      <c r="B282" s="16" cm="1">
        <f t="array" ref="B282">INDEX(asset_mu,1,B$3)+INDEX(asset_rets_norm,$A282,B$3)</f>
        <v>8.4374999999984419E-5</v>
      </c>
      <c r="C282" s="16" cm="1">
        <f t="array" ref="C282">INDEX(asset_mu,1,C$3)+INDEX(asset_rets_norm,$A282,C$3)</f>
        <v>-4.8583333333339232E-4</v>
      </c>
      <c r="D282" s="16" cm="1">
        <f t="array" ref="D282">INDEX(asset_mu,1,D$3)+INDEX(asset_rets_norm,$A282,D$3)</f>
        <v>1.5562499999997956E-4</v>
      </c>
      <c r="E282" s="16" cm="1">
        <f t="array" ref="E282">INDEX(asset_mu,1,E$3)+INDEX(asset_rets_norm,$A282,E$3)</f>
        <v>-4.3191666666683026E-5</v>
      </c>
      <c r="F282" s="16" cm="1">
        <f t="array" ref="F282">INDEX(asset_mu,1,F$3)+INDEX(asset_rets_norm,$A282,F$3)</f>
        <v>-7.5794587535897833E-4</v>
      </c>
      <c r="G282" s="16" cm="1">
        <f t="array" ref="G282">INDEX(asset_mu,1,G$3)+INDEX(asset_rets_norm,$A282,G$3)</f>
        <v>-8.8850362986232388E-4</v>
      </c>
      <c r="H282" s="16" cm="1">
        <f t="array" ref="H282">INDEX(asset_mu,1,H$3)+INDEX(asset_rets_norm,$A282,H$3)</f>
        <v>-1.3309873920851233E-3</v>
      </c>
      <c r="I282" s="16" cm="1">
        <f t="array" ref="I282">INDEX(asset_mu,1,I$3)+INDEX(asset_rets_norm,$A282,I$3)</f>
        <v>-1.9469836356031367E-4</v>
      </c>
      <c r="J282" s="16" cm="1">
        <f t="array" ref="J282">INDEX(asset_mu,1,J$3)+INDEX(asset_rets_norm,$A282,J$3)</f>
        <v>-6.5472663058071309E-3</v>
      </c>
      <c r="K282" s="16" cm="1">
        <f t="array" ref="K282">INDEX(asset_mu,1,K$3)+INDEX(asset_rets_norm,$A282,K$3)</f>
        <v>-2.3188568541028381E-3</v>
      </c>
      <c r="L282" s="16" cm="1">
        <f t="array" ref="L282">INDEX(asset_mu,1,L$3)+INDEX(asset_rets_norm,$A282,L$3)</f>
        <v>-6.3243744207599588E-3</v>
      </c>
      <c r="M282" s="16" cm="1">
        <f t="array" ref="M282">INDEX(asset_mu,1,M$3)+INDEX(asset_rets_norm,$A282,M$3)</f>
        <v>-7.6631129843152969E-4</v>
      </c>
      <c r="N282" s="16" cm="1">
        <f t="array" ref="N282">INDEX(asset_mu,1,N$3)+INDEX(asset_rets_norm,$A282,N$3)</f>
        <v>-1.289716028004911E-2</v>
      </c>
      <c r="O282" s="16" cm="1">
        <f t="array" ref="O282">INDEX(asset_mu,1,O$3)+INDEX(asset_rets_norm,$A282,O$3)</f>
        <v>-6.977938639081277E-3</v>
      </c>
      <c r="P282" s="16" cm="1">
        <f t="array" ref="P282">INDEX(asset_mu,1,P$3)+INDEX(asset_rets_norm,$A282,P$3)</f>
        <v>-1.1539984732736852E-2</v>
      </c>
      <c r="Q282" s="16" cm="1">
        <f t="array" ref="Q282">INDEX(asset_mu,1,Q$3)+INDEX(asset_rets_norm,$A282,Q$3)</f>
        <v>-1.9842502562828191E-3</v>
      </c>
      <c r="R282" s="16" cm="1">
        <f t="array" ref="R282">INDEX(asset_mu,1,R$3)+INDEX(asset_rets_norm,$A282,R$3)</f>
        <v>-5.2585089106999841E-2</v>
      </c>
      <c r="S282" s="16" cm="1">
        <f t="array" ref="S282">INDEX(asset_mu,1,S$3)+INDEX(asset_rets_norm,$A282,S$3)</f>
        <v>-2.8803673916634177E-2</v>
      </c>
      <c r="T282" s="16" cm="1">
        <f t="array" ref="T282">INDEX(asset_mu,1,T$3)+INDEX(asset_rets_norm,$A282,T$3)</f>
        <v>1.0810422856399814E-2</v>
      </c>
      <c r="U282" s="16" cm="1">
        <f t="array" ref="U282">INDEX(asset_mu,1,U$3)+INDEX(asset_rets_norm,$A282,U$3)</f>
        <v>-6.2161295734084576E-2</v>
      </c>
      <c r="V282" s="16" cm="1">
        <f t="array" ref="V282">INDEX(asset_mu,1,V$3)+INDEX(asset_rets_norm,$A282,V$3)</f>
        <v>8.4374999999984419E-5</v>
      </c>
      <c r="W282" s="16" cm="1">
        <f t="array" ref="W282">INDEX(asset_mu,1,W$3)+INDEX(asset_rets_norm,$A282,W$3)</f>
        <v>-5.5183333333334124E-4</v>
      </c>
      <c r="X282" s="16" cm="1">
        <f t="array" ref="X282">INDEX(asset_mu,1,X$3)+INDEX(asset_rets_norm,$A282,X$3)</f>
        <v>1.0408333333327487E-4</v>
      </c>
      <c r="Y282" s="16" cm="1">
        <f t="array" ref="Y282">INDEX(asset_mu,1,Y$3)+INDEX(asset_rets_norm,$A282,Y$3)</f>
        <v>-1.7433333333322746E-4</v>
      </c>
      <c r="Z282" s="19">
        <v>277</v>
      </c>
      <c r="AA282" s="16" cm="1">
        <f t="array" ref="AA282">INDEX(fx_mu,1,AA$3)+INDEX(fx_rets_norm,$A282,AA$3)</f>
        <v>0</v>
      </c>
      <c r="AB282" s="16" cm="1">
        <f t="array" ref="AB282">INDEX(fx_mu,1,AB$3)+INDEX(fx_rets_norm,$A282,AB$3)</f>
        <v>-1.2283479886237313E-2</v>
      </c>
      <c r="AC282" s="16" cm="1">
        <f t="array" ref="AC282">INDEX(fx_mu,1,AC$3)+INDEX(fx_rets_norm,$A282,AC$3)</f>
        <v>-5.2464535052173444E-3</v>
      </c>
      <c r="AD282" s="16" cm="1">
        <f t="array" ref="AD282">INDEX(fx_mu,1,AD$3)+INDEX(fx_rets_norm,$A282,AD$3)</f>
        <v>-1.234984044271389E-5</v>
      </c>
      <c r="AE282" s="19">
        <v>277</v>
      </c>
      <c r="AF282" s="16">
        <f t="shared" si="141"/>
        <v>0</v>
      </c>
      <c r="AG282" s="19">
        <v>277</v>
      </c>
      <c r="AH282" s="18" cm="1">
        <f t="array" ref="AH282">(1+B282)*(1+INDEX(fx_rets,$AG282,INDEX(fx_ix,1,AH$3)))-1</f>
        <v>8.437499999991438E-5</v>
      </c>
      <c r="AI282" s="18" cm="1">
        <f t="array" ref="AI282">(1+C282)*(1+INDEX(fx_rets,$AG282,INDEX(fx_ix,1,AI$3)))-1</f>
        <v>-1.276334549559266E-2</v>
      </c>
      <c r="AJ282" s="18" cm="1">
        <f t="array" ref="AJ282">(1+D282)*(1+INDEX(fx_rets,$AG282,INDEX(fx_ix,1,AJ$3)))-1</f>
        <v>-5.0916449845441747E-3</v>
      </c>
      <c r="AK282" s="18" cm="1">
        <f t="array" ref="AK282">(1+E282)*(1+INDEX(fx_rets,$AG282,INDEX(fx_ix,1,AK$3)))-1</f>
        <v>-5.5540973699197416E-5</v>
      </c>
      <c r="AL282" s="18" cm="1">
        <f t="array" ref="AL282">(1+F282)*(1+INDEX(fx_rets,$AG282,INDEX(fx_ix,1,AL$3)))-1</f>
        <v>-7.579458753589341E-4</v>
      </c>
      <c r="AM282" s="18" cm="1">
        <f t="array" ref="AM282">(1+G282)*(1+INDEX(fx_rets,$AG282,INDEX(fx_ix,1,AM$3)))-1</f>
        <v>-1.3161069599633479E-2</v>
      </c>
      <c r="AN282" s="18" cm="1">
        <f t="array" ref="AN282">(1+H282)*(1+INDEX(fx_rets,$AG282,INDEX(fx_ix,1,AN$3)))-1</f>
        <v>-6.5704579338339286E-3</v>
      </c>
      <c r="AO282" s="18" cm="1">
        <f t="array" ref="AO282">(1+I282)*(1+INDEX(fx_rets,$AG282,INDEX(fx_ix,1,AO$3)))-1</f>
        <v>-2.0704579950936441E-4</v>
      </c>
      <c r="AP282" s="18" cm="1">
        <f t="array" ref="AP282">(1+J282)*(1+INDEX(fx_rets,$AG282,INDEX(fx_ix,1,AP$3)))-1</f>
        <v>-6.5472663058071534E-3</v>
      </c>
      <c r="AQ282" s="18" cm="1">
        <f t="array" ref="AQ282">(1+K282)*(1+INDEX(fx_rets,$AG282,INDEX(fx_ix,1,AQ$3)))-1</f>
        <v>-1.4573853108813761E-2</v>
      </c>
      <c r="AR282" s="18" cm="1">
        <f t="array" ref="AR282">(1+L282)*(1+INDEX(fx_rets,$AG282,INDEX(fx_ix,1,AR$3)))-1</f>
        <v>-1.1537647389629146E-2</v>
      </c>
      <c r="AS282" s="18" cm="1">
        <f t="array" ref="AS282">(1+M282)*(1+INDEX(fx_rets,$AG282,INDEX(fx_ix,1,AS$3)))-1</f>
        <v>-7.7865167505197785E-4</v>
      </c>
      <c r="AT282" s="18" cm="1">
        <f t="array" ref="AT282">(1+N282)*(1+INDEX(fx_rets,$AG282,INDEX(fx_ix,1,AT$3)))-1</f>
        <v>-1.2897160280049058E-2</v>
      </c>
      <c r="AU282" s="18" cm="1">
        <f t="array" ref="AU282">(1+O282)*(1+INDEX(fx_rets,$AG282,INDEX(fx_ix,1,AU$3)))-1</f>
        <v>-1.9175705156397993E-2</v>
      </c>
      <c r="AV282" s="18" cm="1">
        <f t="array" ref="AV282">(1+P282)*(1+INDEX(fx_rets,$AG282,INDEX(fx_ix,1,AV$3)))-1</f>
        <v>-1.6725894244603023E-2</v>
      </c>
      <c r="AW282" s="18" cm="1">
        <f t="array" ref="AW282">(1+Q282)*(1+INDEX(fx_rets,$AG282,INDEX(fx_ix,1,AW$3)))-1</f>
        <v>-1.9965755915514194E-3</v>
      </c>
      <c r="AX282" s="18" cm="1">
        <f t="array" ref="AX282">(1+R282)*(1+INDEX(fx_rets,$AG282,INDEX(fx_ix,1,AX$3)))-1</f>
        <v>-5.2585089106999883E-2</v>
      </c>
      <c r="AY282" s="18" cm="1">
        <f t="array" ref="AY282">(1+S282)*(1+INDEX(fx_rets,$AG282,INDEX(fx_ix,1,AY$3)))-1</f>
        <v>-4.0733344453666831E-2</v>
      </c>
      <c r="AZ282" s="18" cm="1">
        <f t="array" ref="AZ282">(1+T282)*(1+INDEX(fx_rets,$AG282,INDEX(fx_ix,1,AZ$3)))-1</f>
        <v>5.5072529702946404E-3</v>
      </c>
      <c r="BA282" s="18" cm="1">
        <f t="array" ref="BA282">(1+U282)*(1+INDEX(fx_rets,$AG282,INDEX(fx_ix,1,BA$3)))-1</f>
        <v>-6.2172877892443301E-2</v>
      </c>
      <c r="BB282" s="18" cm="1">
        <f t="array" ref="BB282">(1+V282)*(1+INDEX(fx_rets,$AG282,INDEX(fx_ix,1,BB$3)))-1</f>
        <v>8.437499999991438E-5</v>
      </c>
      <c r="BC282" s="18" cm="1">
        <f t="array" ref="BC282">(1+W282)*(1+INDEX(fx_rets,$AG282,INDEX(fx_ix,1,BC$3)))-1</f>
        <v>-1.2828534785920054E-2</v>
      </c>
      <c r="BD282" s="18" cm="1">
        <f t="array" ref="BD282">(1+X282)*(1+INDEX(fx_rets,$AG282,INDEX(fx_ix,1,BD$3)))-1</f>
        <v>-5.1429162402530926E-3</v>
      </c>
      <c r="BE282" s="18" cm="1">
        <f t="array" ref="BE282">(1+Y282)*(1+INDEX(fx_rets,$AG282,INDEX(fx_ix,1,BE$3)))-1</f>
        <v>-1.8668102078711613E-4</v>
      </c>
      <c r="BF282" s="19">
        <v>277</v>
      </c>
      <c r="BG282" s="18">
        <f t="shared" si="142"/>
        <v>8.437499999991438E-5</v>
      </c>
      <c r="BH282" s="18">
        <f t="shared" si="143"/>
        <v>-1.276334549559266E-2</v>
      </c>
      <c r="BI282" s="18">
        <f t="shared" si="144"/>
        <v>-5.0916449845441747E-3</v>
      </c>
      <c r="BJ282" s="18">
        <f t="shared" si="145"/>
        <v>-5.5540973699197416E-5</v>
      </c>
      <c r="BK282" s="18">
        <f t="shared" si="146"/>
        <v>-7.579458753589341E-4</v>
      </c>
      <c r="BL282" s="18">
        <f t="shared" si="147"/>
        <v>-1.3161069599633479E-2</v>
      </c>
      <c r="BM282" s="18">
        <f t="shared" si="148"/>
        <v>-6.5704579338339286E-3</v>
      </c>
      <c r="BN282" s="18">
        <f t="shared" si="149"/>
        <v>-2.0704579950936441E-4</v>
      </c>
      <c r="BO282" s="18">
        <f t="shared" si="150"/>
        <v>-6.5472663058071534E-3</v>
      </c>
      <c r="BP282" s="18">
        <f t="shared" si="151"/>
        <v>-1.4573853108813761E-2</v>
      </c>
      <c r="BQ282" s="18">
        <f t="shared" si="152"/>
        <v>-1.1537647389629146E-2</v>
      </c>
      <c r="BR282" s="18">
        <f t="shared" si="153"/>
        <v>-7.7865167505197785E-4</v>
      </c>
      <c r="BS282" s="18">
        <f t="shared" si="154"/>
        <v>-1.2897160280049058E-2</v>
      </c>
      <c r="BT282" s="18">
        <f t="shared" si="155"/>
        <v>-1.9175705156397993E-2</v>
      </c>
      <c r="BU282" s="18">
        <f t="shared" si="156"/>
        <v>-1.6725894244603023E-2</v>
      </c>
      <c r="BV282" s="18">
        <f t="shared" si="157"/>
        <v>-1.9965755915514194E-3</v>
      </c>
      <c r="BW282" s="18">
        <f t="shared" si="158"/>
        <v>-5.2585089106999883E-2</v>
      </c>
      <c r="BX282" s="18">
        <f t="shared" si="159"/>
        <v>-4.0733344453666831E-2</v>
      </c>
      <c r="BY282" s="18">
        <f t="shared" si="160"/>
        <v>5.5072529702946404E-3</v>
      </c>
      <c r="BZ282" s="18">
        <f t="shared" si="161"/>
        <v>-6.2172877892443301E-2</v>
      </c>
      <c r="CA282" s="18">
        <f t="shared" si="162"/>
        <v>8.437499999991438E-5</v>
      </c>
      <c r="CB282" s="18">
        <f t="shared" si="163"/>
        <v>-1.2828534785920054E-2</v>
      </c>
      <c r="CC282" s="18">
        <f t="shared" si="164"/>
        <v>-5.1429162402530926E-3</v>
      </c>
      <c r="CD282" s="18">
        <f t="shared" si="165"/>
        <v>-1.8668102078711613E-4</v>
      </c>
      <c r="CE282" s="19">
        <v>277</v>
      </c>
      <c r="CF282" s="18">
        <f t="shared" si="167"/>
        <v>-6.5472663058071534E-3</v>
      </c>
      <c r="CG282" s="18">
        <f t="shared" si="167"/>
        <v>-6.5472663058071534E-3</v>
      </c>
      <c r="CH282" s="18">
        <f t="shared" si="167"/>
        <v>-6.5472663058071534E-3</v>
      </c>
      <c r="CI282" s="18">
        <f t="shared" si="167"/>
        <v>0</v>
      </c>
      <c r="CJ282" s="18">
        <f t="shared" si="167"/>
        <v>0</v>
      </c>
      <c r="CK282" s="24">
        <f t="shared" si="167"/>
        <v>-6.5472663058071534E-3</v>
      </c>
      <c r="CL282" s="24">
        <f t="shared" si="167"/>
        <v>0</v>
      </c>
    </row>
    <row r="283" spans="1:90" x14ac:dyDescent="0.2">
      <c r="A283" s="19">
        <v>278</v>
      </c>
      <c r="B283" s="16" cm="1">
        <f t="array" ref="B283">INDEX(asset_mu,1,B$3)+INDEX(asset_rets_norm,$A283,B$3)</f>
        <v>8.9049999999984411E-5</v>
      </c>
      <c r="C283" s="16" cm="1">
        <f t="array" ref="C283">INDEX(asset_mu,1,C$3)+INDEX(asset_rets_norm,$A283,C$3)</f>
        <v>-4.7250000000005881E-4</v>
      </c>
      <c r="D283" s="16" cm="1">
        <f t="array" ref="D283">INDEX(asset_mu,1,D$3)+INDEX(asset_rets_norm,$A283,D$3)</f>
        <v>3.6999999999997972E-4</v>
      </c>
      <c r="E283" s="16" cm="1">
        <f t="array" ref="E283">INDEX(asset_mu,1,E$3)+INDEX(asset_rets_norm,$A283,E$3)</f>
        <v>-5.3125000000016375E-5</v>
      </c>
      <c r="F283" s="16" cm="1">
        <f t="array" ref="F283">INDEX(asset_mu,1,F$3)+INDEX(asset_rets_norm,$A283,F$3)</f>
        <v>-4.1124621310788517E-4</v>
      </c>
      <c r="G283" s="16" cm="1">
        <f t="array" ref="G283">INDEX(asset_mu,1,G$3)+INDEX(asset_rets_norm,$A283,G$3)</f>
        <v>-3.9042165538778371E-4</v>
      </c>
      <c r="H283" s="16" cm="1">
        <f t="array" ref="H283">INDEX(asset_mu,1,H$3)+INDEX(asset_rets_norm,$A283,H$3)</f>
        <v>4.3816809223431682E-4</v>
      </c>
      <c r="I283" s="16" cm="1">
        <f t="array" ref="I283">INDEX(asset_mu,1,I$3)+INDEX(asset_rets_norm,$A283,I$3)</f>
        <v>-7.7894511358172857E-5</v>
      </c>
      <c r="J283" s="16" cm="1">
        <f t="array" ref="J283">INDEX(asset_mu,1,J$3)+INDEX(asset_rets_norm,$A283,J$3)</f>
        <v>-3.7429913865621774E-3</v>
      </c>
      <c r="K283" s="16" cm="1">
        <f t="array" ref="K283">INDEX(asset_mu,1,K$3)+INDEX(asset_rets_norm,$A283,K$3)</f>
        <v>-7.1471985232886281E-4</v>
      </c>
      <c r="L283" s="16" cm="1">
        <f t="array" ref="L283">INDEX(asset_mu,1,L$3)+INDEX(asset_rets_norm,$A283,L$3)</f>
        <v>3.5815015445129789E-5</v>
      </c>
      <c r="M283" s="16" cm="1">
        <f t="array" ref="M283">INDEX(asset_mu,1,M$3)+INDEX(asset_rets_norm,$A283,M$3)</f>
        <v>-3.8863124076994062E-4</v>
      </c>
      <c r="N283" s="16" cm="1">
        <f t="array" ref="N283">INDEX(asset_mu,1,N$3)+INDEX(asset_rets_norm,$A283,N$3)</f>
        <v>-5.3102825203393232E-3</v>
      </c>
      <c r="O283" s="16" cm="1">
        <f t="array" ref="O283">INDEX(asset_mu,1,O$3)+INDEX(asset_rets_norm,$A283,O$3)</f>
        <v>-3.4771189008991074E-3</v>
      </c>
      <c r="P283" s="16" cm="1">
        <f t="array" ref="P283">INDEX(asset_mu,1,P$3)+INDEX(asset_rets_norm,$A283,P$3)</f>
        <v>8.3730890543622918E-4</v>
      </c>
      <c r="Q283" s="16" cm="1">
        <f t="array" ref="Q283">INDEX(asset_mu,1,Q$3)+INDEX(asset_rets_norm,$A283,Q$3)</f>
        <v>-1.3345420730923852E-3</v>
      </c>
      <c r="R283" s="16" cm="1">
        <f t="array" ref="R283">INDEX(asset_mu,1,R$3)+INDEX(asset_rets_norm,$A283,R$3)</f>
        <v>-3.1360520866782718E-2</v>
      </c>
      <c r="S283" s="16" cm="1">
        <f t="array" ref="S283">INDEX(asset_mu,1,S$3)+INDEX(asset_rets_norm,$A283,S$3)</f>
        <v>-5.9974608345709876E-2</v>
      </c>
      <c r="T283" s="16" cm="1">
        <f t="array" ref="T283">INDEX(asset_mu,1,T$3)+INDEX(asset_rets_norm,$A283,T$3)</f>
        <v>-8.1989504807507014E-4</v>
      </c>
      <c r="U283" s="16" cm="1">
        <f t="array" ref="U283">INDEX(asset_mu,1,U$3)+INDEX(asset_rets_norm,$A283,U$3)</f>
        <v>-1.7597228055127763E-2</v>
      </c>
      <c r="V283" s="16" cm="1">
        <f t="array" ref="V283">INDEX(asset_mu,1,V$3)+INDEX(asset_rets_norm,$A283,V$3)</f>
        <v>8.9049999999984411E-5</v>
      </c>
      <c r="W283" s="16" cm="1">
        <f t="array" ref="W283">INDEX(asset_mu,1,W$3)+INDEX(asset_rets_norm,$A283,W$3)</f>
        <v>-5.563333333333414E-4</v>
      </c>
      <c r="X283" s="16" cm="1">
        <f t="array" ref="X283">INDEX(asset_mu,1,X$3)+INDEX(asset_rets_norm,$A283,X$3)</f>
        <v>2.4391666666660804E-4</v>
      </c>
      <c r="Y283" s="16" cm="1">
        <f t="array" ref="Y283">INDEX(asset_mu,1,Y$3)+INDEX(asset_rets_norm,$A283,Y$3)</f>
        <v>-1.8541666666656078E-4</v>
      </c>
      <c r="Z283" s="19">
        <v>278</v>
      </c>
      <c r="AA283" s="16" cm="1">
        <f t="array" ref="AA283">INDEX(fx_mu,1,AA$3)+INDEX(fx_rets_norm,$A283,AA$3)</f>
        <v>0</v>
      </c>
      <c r="AB283" s="16" cm="1">
        <f t="array" ref="AB283">INDEX(fx_mu,1,AB$3)+INDEX(fx_rets_norm,$A283,AB$3)</f>
        <v>-1.3852374279220354E-3</v>
      </c>
      <c r="AC283" s="16" cm="1">
        <f t="array" ref="AC283">INDEX(fx_mu,1,AC$3)+INDEX(fx_rets_norm,$A283,AC$3)</f>
        <v>-1.4762812409178016E-3</v>
      </c>
      <c r="AD283" s="16" cm="1">
        <f t="array" ref="AD283">INDEX(fx_mu,1,AD$3)+INDEX(fx_rets_norm,$A283,AD$3)</f>
        <v>1.2047921749453146E-3</v>
      </c>
      <c r="AE283" s="19">
        <v>278</v>
      </c>
      <c r="AF283" s="16">
        <f t="shared" si="141"/>
        <v>0</v>
      </c>
      <c r="AG283" s="19">
        <v>278</v>
      </c>
      <c r="AH283" s="18" cm="1">
        <f t="array" ref="AH283">(1+B283)*(1+INDEX(fx_rets,$AG283,INDEX(fx_ix,1,AH$3)))-1</f>
        <v>8.9049999999923912E-5</v>
      </c>
      <c r="AI283" s="18" cm="1">
        <f t="array" ref="AI283">(1+C283)*(1+INDEX(fx_rets,$AG283,INDEX(fx_ix,1,AI$3)))-1</f>
        <v>-1.8570829032374947E-3</v>
      </c>
      <c r="AJ283" s="18" cm="1">
        <f t="array" ref="AJ283">(1+D283)*(1+INDEX(fx_rets,$AG283,INDEX(fx_ix,1,AJ$3)))-1</f>
        <v>-1.1068274649769227E-3</v>
      </c>
      <c r="AK283" s="18" cm="1">
        <f t="array" ref="AK283">(1+E283)*(1+INDEX(fx_rets,$AG283,INDEX(fx_ix,1,AK$3)))-1</f>
        <v>1.1516031703611151E-3</v>
      </c>
      <c r="AL283" s="18" cm="1">
        <f t="array" ref="AL283">(1+F283)*(1+INDEX(fx_rets,$AG283,INDEX(fx_ix,1,AL$3)))-1</f>
        <v>-4.1124621310784093E-4</v>
      </c>
      <c r="AM283" s="18" cm="1">
        <f t="array" ref="AM283">(1+G283)*(1+INDEX(fx_rets,$AG283,INDEX(fx_ix,1,AM$3)))-1</f>
        <v>-1.775118256620134E-3</v>
      </c>
      <c r="AN283" s="18" cm="1">
        <f t="array" ref="AN283">(1+H283)*(1+INDEX(fx_rets,$AG283,INDEX(fx_ix,1,AN$3)))-1</f>
        <v>-1.0387600080185022E-3</v>
      </c>
      <c r="AO283" s="18" cm="1">
        <f t="array" ref="AO283">(1+I283)*(1+INDEX(fx_rets,$AG283,INDEX(fx_ix,1,AO$3)))-1</f>
        <v>1.1268038168894545E-3</v>
      </c>
      <c r="AP283" s="18" cm="1">
        <f t="array" ref="AP283">(1+J283)*(1+INDEX(fx_rets,$AG283,INDEX(fx_ix,1,AP$3)))-1</f>
        <v>-3.7429913865622E-3</v>
      </c>
      <c r="AQ283" s="18" cm="1">
        <f t="array" ref="AQ283">(1+K283)*(1+INDEX(fx_rets,$AG283,INDEX(fx_ix,1,AQ$3)))-1</f>
        <v>-2.0989672235609547E-3</v>
      </c>
      <c r="AR283" s="18" cm="1">
        <f t="array" ref="AR283">(1+L283)*(1+INDEX(fx_rets,$AG283,INDEX(fx_ix,1,AR$3)))-1</f>
        <v>-1.440519098508064E-3</v>
      </c>
      <c r="AS283" s="18" cm="1">
        <f t="array" ref="AS283">(1+M283)*(1+INDEX(fx_rets,$AG283,INDEX(fx_ix,1,AS$3)))-1</f>
        <v>8.1569271429771106E-4</v>
      </c>
      <c r="AT283" s="18" cm="1">
        <f t="array" ref="AT283">(1+N283)*(1+INDEX(fx_rets,$AG283,INDEX(fx_ix,1,AT$3)))-1</f>
        <v>-5.3102825203392712E-3</v>
      </c>
      <c r="AU283" s="18" cm="1">
        <f t="array" ref="AU283">(1+O283)*(1+INDEX(fx_rets,$AG283,INDEX(fx_ix,1,AU$3)))-1</f>
        <v>-4.8575396935782722E-3</v>
      </c>
      <c r="AV283" s="18" cm="1">
        <f t="array" ref="AV283">(1+P283)*(1+INDEX(fx_rets,$AG283,INDEX(fx_ix,1,AV$3)))-1</f>
        <v>-6.4020843891143819E-4</v>
      </c>
      <c r="AW283" s="18" cm="1">
        <f t="array" ref="AW283">(1+Q283)*(1+INDEX(fx_rets,$AG283,INDEX(fx_ix,1,AW$3)))-1</f>
        <v>-1.3135774399375411E-4</v>
      </c>
      <c r="AX283" s="18" cm="1">
        <f t="array" ref="AX283">(1+R283)*(1+INDEX(fx_rets,$AG283,INDEX(fx_ix,1,AX$3)))-1</f>
        <v>-3.136052086678276E-2</v>
      </c>
      <c r="AY283" s="18" cm="1">
        <f t="array" ref="AY283">(1+S283)*(1+INDEX(fx_rets,$AG283,INDEX(fx_ix,1,AY$3)))-1</f>
        <v>-6.1276766701426566E-2</v>
      </c>
      <c r="AZ283" s="18" cm="1">
        <f t="array" ref="AZ283">(1+T283)*(1+INDEX(fx_rets,$AG283,INDEX(fx_ix,1,AZ$3)))-1</f>
        <v>-2.294965893313905E-3</v>
      </c>
      <c r="BA283" s="18" cm="1">
        <f t="array" ref="BA283">(1+U283)*(1+INDEX(fx_rets,$AG283,INDEX(fx_ix,1,BA$3)))-1</f>
        <v>-1.6413636882843918E-2</v>
      </c>
      <c r="BB283" s="18" cm="1">
        <f t="array" ref="BB283">(1+V283)*(1+INDEX(fx_rets,$AG283,INDEX(fx_ix,1,BB$3)))-1</f>
        <v>8.9049999999923912E-5</v>
      </c>
      <c r="BC283" s="18" cm="1">
        <f t="array" ref="BC283">(1+W283)*(1+INDEX(fx_rets,$AG283,INDEX(fx_ix,1,BC$3)))-1</f>
        <v>-1.9408001074997516E-3</v>
      </c>
      <c r="BD283" s="18" cm="1">
        <f t="array" ref="BD283">(1+X283)*(1+INDEX(fx_rets,$AG283,INDEX(fx_ix,1,BD$3)))-1</f>
        <v>-1.232724663850604E-3</v>
      </c>
      <c r="BE283" s="18" cm="1">
        <f t="array" ref="BE283">(1+Y283)*(1+INDEX(fx_rets,$AG283,INDEX(fx_ix,1,BE$3)))-1</f>
        <v>1.0191521197295828E-3</v>
      </c>
      <c r="BF283" s="19">
        <v>278</v>
      </c>
      <c r="BG283" s="18">
        <f t="shared" si="142"/>
        <v>8.9049999999923912E-5</v>
      </c>
      <c r="BH283" s="18">
        <f t="shared" si="143"/>
        <v>-1.8570829032374947E-3</v>
      </c>
      <c r="BI283" s="18">
        <f t="shared" si="144"/>
        <v>-1.1068274649769227E-3</v>
      </c>
      <c r="BJ283" s="18">
        <f t="shared" si="145"/>
        <v>1.1516031703611151E-3</v>
      </c>
      <c r="BK283" s="18">
        <f t="shared" si="146"/>
        <v>-4.1124621310784093E-4</v>
      </c>
      <c r="BL283" s="18">
        <f t="shared" si="147"/>
        <v>-1.775118256620134E-3</v>
      </c>
      <c r="BM283" s="18">
        <f t="shared" si="148"/>
        <v>-1.0387600080185022E-3</v>
      </c>
      <c r="BN283" s="18">
        <f t="shared" si="149"/>
        <v>1.1268038168894545E-3</v>
      </c>
      <c r="BO283" s="18">
        <f t="shared" si="150"/>
        <v>-3.7429913865622E-3</v>
      </c>
      <c r="BP283" s="18">
        <f t="shared" si="151"/>
        <v>-2.0989672235609547E-3</v>
      </c>
      <c r="BQ283" s="18">
        <f t="shared" si="152"/>
        <v>-1.440519098508064E-3</v>
      </c>
      <c r="BR283" s="18">
        <f t="shared" si="153"/>
        <v>8.1569271429771106E-4</v>
      </c>
      <c r="BS283" s="18">
        <f t="shared" si="154"/>
        <v>-5.3102825203392712E-3</v>
      </c>
      <c r="BT283" s="18">
        <f t="shared" si="155"/>
        <v>-4.8575396935782722E-3</v>
      </c>
      <c r="BU283" s="18">
        <f t="shared" si="156"/>
        <v>-6.4020843891143819E-4</v>
      </c>
      <c r="BV283" s="18">
        <f t="shared" si="157"/>
        <v>-1.3135774399375411E-4</v>
      </c>
      <c r="BW283" s="18">
        <f t="shared" si="158"/>
        <v>-3.136052086678276E-2</v>
      </c>
      <c r="BX283" s="18">
        <f t="shared" si="159"/>
        <v>-6.1276766701426566E-2</v>
      </c>
      <c r="BY283" s="18">
        <f t="shared" si="160"/>
        <v>-2.294965893313905E-3</v>
      </c>
      <c r="BZ283" s="18">
        <f t="shared" si="161"/>
        <v>-1.6413636882843918E-2</v>
      </c>
      <c r="CA283" s="18">
        <f t="shared" si="162"/>
        <v>8.9049999999923912E-5</v>
      </c>
      <c r="CB283" s="18">
        <f t="shared" si="163"/>
        <v>-1.9408001074997516E-3</v>
      </c>
      <c r="CC283" s="18">
        <f t="shared" si="164"/>
        <v>-1.232724663850604E-3</v>
      </c>
      <c r="CD283" s="18">
        <f t="shared" si="165"/>
        <v>1.0191521197295828E-3</v>
      </c>
      <c r="CE283" s="19">
        <v>278</v>
      </c>
      <c r="CF283" s="18">
        <f t="shared" si="167"/>
        <v>-3.7429913865622E-3</v>
      </c>
      <c r="CG283" s="18">
        <f t="shared" si="167"/>
        <v>-3.7429913865622E-3</v>
      </c>
      <c r="CH283" s="18">
        <f t="shared" si="167"/>
        <v>-3.7429913865622E-3</v>
      </c>
      <c r="CI283" s="18">
        <f t="shared" si="167"/>
        <v>0</v>
      </c>
      <c r="CJ283" s="18">
        <f t="shared" si="167"/>
        <v>0</v>
      </c>
      <c r="CK283" s="24">
        <f t="shared" si="167"/>
        <v>-3.7429913865622E-3</v>
      </c>
      <c r="CL283" s="24">
        <f t="shared" si="167"/>
        <v>0</v>
      </c>
    </row>
    <row r="284" spans="1:90" x14ac:dyDescent="0.2">
      <c r="A284" s="19">
        <v>279</v>
      </c>
      <c r="B284" s="16" cm="1">
        <f t="array" ref="B284">INDEX(asset_mu,1,B$3)+INDEX(asset_rets_norm,$A284,B$3)</f>
        <v>2.0119166666665101E-4</v>
      </c>
      <c r="C284" s="16" cm="1">
        <f t="array" ref="C284">INDEX(asset_mu,1,C$3)+INDEX(asset_rets_norm,$A284,C$3)</f>
        <v>-4.5916666666672573E-4</v>
      </c>
      <c r="D284" s="16" cm="1">
        <f t="array" ref="D284">INDEX(asset_mu,1,D$3)+INDEX(asset_rets_norm,$A284,D$3)</f>
        <v>5.015833333333131E-4</v>
      </c>
      <c r="E284" s="16" cm="1">
        <f t="array" ref="E284">INDEX(asset_mu,1,E$3)+INDEX(asset_rets_norm,$A284,E$3)</f>
        <v>-5.3125000000016375E-5</v>
      </c>
      <c r="F284" s="16" cm="1">
        <f t="array" ref="F284">INDEX(asset_mu,1,F$3)+INDEX(asset_rets_norm,$A284,F$3)</f>
        <v>-1.0102533861773731E-3</v>
      </c>
      <c r="G284" s="16" cm="1">
        <f t="array" ref="G284">INDEX(asset_mu,1,G$3)+INDEX(asset_rets_norm,$A284,G$3)</f>
        <v>-9.836682144974229E-4</v>
      </c>
      <c r="H284" s="16" cm="1">
        <f t="array" ref="H284">INDEX(asset_mu,1,H$3)+INDEX(asset_rets_norm,$A284,H$3)</f>
        <v>-6.113417582917812E-4</v>
      </c>
      <c r="I284" s="16" cm="1">
        <f t="array" ref="I284">INDEX(asset_mu,1,I$3)+INDEX(asset_rets_norm,$A284,I$3)</f>
        <v>-5.8425434539238573E-5</v>
      </c>
      <c r="J284" s="16" cm="1">
        <f t="array" ref="J284">INDEX(asset_mu,1,J$3)+INDEX(asset_rets_norm,$A284,J$3)</f>
        <v>-1.3314626987382039E-2</v>
      </c>
      <c r="K284" s="16" cm="1">
        <f t="array" ref="K284">INDEX(asset_mu,1,K$3)+INDEX(asset_rets_norm,$A284,K$3)</f>
        <v>-7.633824233379341E-3</v>
      </c>
      <c r="L284" s="16" cm="1">
        <f t="array" ref="L284">INDEX(asset_mu,1,L$3)+INDEX(asset_rets_norm,$A284,L$3)</f>
        <v>-4.6184792892167807E-3</v>
      </c>
      <c r="M284" s="16" cm="1">
        <f t="array" ref="M284">INDEX(asset_mu,1,M$3)+INDEX(asset_rets_norm,$A284,M$3)</f>
        <v>9.8491524545321542E-5</v>
      </c>
      <c r="N284" s="16" cm="1">
        <f t="array" ref="N284">INDEX(asset_mu,1,N$3)+INDEX(asset_rets_norm,$A284,N$3)</f>
        <v>-2.7388191174229689E-2</v>
      </c>
      <c r="O284" s="16" cm="1">
        <f t="array" ref="O284">INDEX(asset_mu,1,O$3)+INDEX(asset_rets_norm,$A284,O$3)</f>
        <v>-1.9990714252405978E-2</v>
      </c>
      <c r="P284" s="16" cm="1">
        <f t="array" ref="P284">INDEX(asset_mu,1,P$3)+INDEX(asset_rets_norm,$A284,P$3)</f>
        <v>-1.1299435028248572E-2</v>
      </c>
      <c r="Q284" s="16" cm="1">
        <f t="array" ref="Q284">INDEX(asset_mu,1,Q$3)+INDEX(asset_rets_norm,$A284,Q$3)</f>
        <v>-5.0647903566262303E-5</v>
      </c>
      <c r="R284" s="16" cm="1">
        <f t="array" ref="R284">INDEX(asset_mu,1,R$3)+INDEX(asset_rets_norm,$A284,R$3)</f>
        <v>3.5773238773280022E-2</v>
      </c>
      <c r="S284" s="16" cm="1">
        <f t="array" ref="S284">INDEX(asset_mu,1,S$3)+INDEX(asset_rets_norm,$A284,S$3)</f>
        <v>-5.5322955076537606E-3</v>
      </c>
      <c r="T284" s="16" cm="1">
        <f t="array" ref="T284">INDEX(asset_mu,1,T$3)+INDEX(asset_rets_norm,$A284,T$3)</f>
        <v>7.700197767572736E-3</v>
      </c>
      <c r="U284" s="16" cm="1">
        <f t="array" ref="U284">INDEX(asset_mu,1,U$3)+INDEX(asset_rets_norm,$A284,U$3)</f>
        <v>4.8803814403686634E-2</v>
      </c>
      <c r="V284" s="16" cm="1">
        <f t="array" ref="V284">INDEX(asset_mu,1,V$3)+INDEX(asset_rets_norm,$A284,V$3)</f>
        <v>2.0119166666665101E-4</v>
      </c>
      <c r="W284" s="16" cm="1">
        <f t="array" ref="W284">INDEX(asset_mu,1,W$3)+INDEX(asset_rets_norm,$A284,W$3)</f>
        <v>-1.067000000000008E-3</v>
      </c>
      <c r="X284" s="16" cm="1">
        <f t="array" ref="X284">INDEX(asset_mu,1,X$3)+INDEX(asset_rets_norm,$A284,X$3)</f>
        <v>-1.211666666667251E-4</v>
      </c>
      <c r="Y284" s="16" cm="1">
        <f t="array" ref="Y284">INDEX(asset_mu,1,Y$3)+INDEX(asset_rets_norm,$A284,Y$3)</f>
        <v>-5.1616666666656069E-4</v>
      </c>
      <c r="Z284" s="19">
        <v>279</v>
      </c>
      <c r="AA284" s="16" cm="1">
        <f t="array" ref="AA284">INDEX(fx_mu,1,AA$3)+INDEX(fx_rets_norm,$A284,AA$3)</f>
        <v>0</v>
      </c>
      <c r="AB284" s="16" cm="1">
        <f t="array" ref="AB284">INDEX(fx_mu,1,AB$3)+INDEX(fx_rets_norm,$A284,AB$3)</f>
        <v>-1.3540589792551759E-2</v>
      </c>
      <c r="AC284" s="16" cm="1">
        <f t="array" ref="AC284">INDEX(fx_mu,1,AC$3)+INDEX(fx_rets_norm,$A284,AC$3)</f>
        <v>-1.9566240305746711E-2</v>
      </c>
      <c r="AD284" s="16" cm="1">
        <f t="array" ref="AD284">INDEX(fx_mu,1,AD$3)+INDEX(fx_rets_norm,$A284,AD$3)</f>
        <v>-5.4805139588836017E-2</v>
      </c>
      <c r="AE284" s="19">
        <v>279</v>
      </c>
      <c r="AF284" s="16">
        <f t="shared" si="141"/>
        <v>0</v>
      </c>
      <c r="AG284" s="19">
        <v>279</v>
      </c>
      <c r="AH284" s="18" cm="1">
        <f t="array" ref="AH284">(1+B284)*(1+INDEX(fx_rets,$AG284,INDEX(fx_ix,1,AH$3)))-1</f>
        <v>2.0119166666665578E-4</v>
      </c>
      <c r="AI284" s="18" cm="1">
        <f t="array" ref="AI284">(1+C284)*(1+INDEX(fx_rets,$AG284,INDEX(fx_ix,1,AI$3)))-1</f>
        <v>-1.3993539071738725E-2</v>
      </c>
      <c r="AJ284" s="18" cm="1">
        <f t="array" ref="AJ284">(1+D284)*(1+INDEX(fx_rets,$AG284,INDEX(fx_ix,1,AJ$3)))-1</f>
        <v>-1.9074471072446753E-2</v>
      </c>
      <c r="AK284" s="18" cm="1">
        <f t="array" ref="AK284">(1+E284)*(1+INDEX(fx_rets,$AG284,INDEX(fx_ix,1,AK$3)))-1</f>
        <v>-5.4855353065795365E-2</v>
      </c>
      <c r="AL284" s="18" cm="1">
        <f t="array" ref="AL284">(1+F284)*(1+INDEX(fx_rets,$AG284,INDEX(fx_ix,1,AL$3)))-1</f>
        <v>-1.0102533861773288E-3</v>
      </c>
      <c r="AM284" s="18" cm="1">
        <f t="array" ref="AM284">(1+G284)*(1+INDEX(fx_rets,$AG284,INDEX(fx_ix,1,AM$3)))-1</f>
        <v>-1.4510938559264774E-2</v>
      </c>
      <c r="AN284" s="18" cm="1">
        <f t="array" ref="AN284">(1+H284)*(1+INDEX(fx_rets,$AG284,INDEX(fx_ix,1,AN$3)))-1</f>
        <v>-2.0165620404286821E-2</v>
      </c>
      <c r="AO284" s="18" cm="1">
        <f t="array" ref="AO284">(1+I284)*(1+INDEX(fx_rets,$AG284,INDEX(fx_ix,1,AO$3)))-1</f>
        <v>-5.4860363009279878E-2</v>
      </c>
      <c r="AP284" s="18" cm="1">
        <f t="array" ref="AP284">(1+J284)*(1+INDEX(fx_rets,$AG284,INDEX(fx_ix,1,AP$3)))-1</f>
        <v>-1.3314626987382061E-2</v>
      </c>
      <c r="AQ284" s="18" cm="1">
        <f t="array" ref="AQ284">(1+K284)*(1+INDEX(fx_rets,$AG284,INDEX(fx_ix,1,AQ$3)))-1</f>
        <v>-2.107104754343847E-2</v>
      </c>
      <c r="AR284" s="18" cm="1">
        <f t="array" ref="AR284">(1+L284)*(1+INDEX(fx_rets,$AG284,INDEX(fx_ix,1,AR$3)))-1</f>
        <v>-2.4094353319343509E-2</v>
      </c>
      <c r="AS284" s="18" cm="1">
        <f t="array" ref="AS284">(1+M284)*(1+INDEX(fx_rets,$AG284,INDEX(fx_ix,1,AS$3)))-1</f>
        <v>-5.471204590604184E-2</v>
      </c>
      <c r="AT284" s="18" cm="1">
        <f t="array" ref="AT284">(1+N284)*(1+INDEX(fx_rets,$AG284,INDEX(fx_ix,1,AT$3)))-1</f>
        <v>-2.7388191174229637E-2</v>
      </c>
      <c r="AU284" s="18" cm="1">
        <f t="array" ref="AU284">(1+O284)*(1+INDEX(fx_rets,$AG284,INDEX(fx_ix,1,AU$3)))-1</f>
        <v>-3.32606179836058E-2</v>
      </c>
      <c r="AV284" s="18" cm="1">
        <f t="array" ref="AV284">(1+P284)*(1+INDEX(fx_rets,$AG284,INDEX(fx_ix,1,AV$3)))-1</f>
        <v>-3.0644587872913465E-2</v>
      </c>
      <c r="AW284" s="18" cm="1">
        <f t="array" ref="AW284">(1+Q284)*(1+INDEX(fx_rets,$AG284,INDEX(fx_ix,1,AW$3)))-1</f>
        <v>-5.485301172697743E-2</v>
      </c>
      <c r="AX284" s="18" cm="1">
        <f t="array" ref="AX284">(1+R284)*(1+INDEX(fx_rets,$AG284,INDEX(fx_ix,1,AX$3)))-1</f>
        <v>3.5773238773280092E-2</v>
      </c>
      <c r="AY284" s="18" cm="1">
        <f t="array" ref="AY284">(1+S284)*(1+INDEX(fx_rets,$AG284,INDEX(fx_ix,1,AY$3)))-1</f>
        <v>-1.8997974756125302E-2</v>
      </c>
      <c r="AZ284" s="18" cm="1">
        <f t="array" ref="AZ284">(1+T284)*(1+INDEX(fx_rets,$AG284,INDEX(fx_ix,1,AZ$3)))-1</f>
        <v>-1.2016706458096049E-2</v>
      </c>
      <c r="BA284" s="18" cm="1">
        <f t="array" ref="BA284">(1+U284)*(1+INDEX(fx_rets,$AG284,INDEX(fx_ix,1,BA$3)))-1</f>
        <v>-8.6760250460110599E-3</v>
      </c>
      <c r="BB284" s="18" cm="1">
        <f t="array" ref="BB284">(1+V284)*(1+INDEX(fx_rets,$AG284,INDEX(fx_ix,1,BB$3)))-1</f>
        <v>2.0119166666665578E-4</v>
      </c>
      <c r="BC284" s="18" cm="1">
        <f t="array" ref="BC284">(1+W284)*(1+INDEX(fx_rets,$AG284,INDEX(fx_ix,1,BC$3)))-1</f>
        <v>-1.459314198324313E-2</v>
      </c>
      <c r="BD284" s="18" cm="1">
        <f t="array" ref="BD284">(1+X284)*(1+INDEX(fx_rets,$AG284,INDEX(fx_ix,1,BD$3)))-1</f>
        <v>-1.9685036196296357E-2</v>
      </c>
      <c r="BE284" s="18" cm="1">
        <f t="array" ref="BE284">(1+Y284)*(1+INDEX(fx_rets,$AG284,INDEX(fx_ix,1,BE$3)))-1</f>
        <v>-5.529301766928485E-2</v>
      </c>
      <c r="BF284" s="19">
        <v>279</v>
      </c>
      <c r="BG284" s="18">
        <f t="shared" si="142"/>
        <v>2.0119166666665578E-4</v>
      </c>
      <c r="BH284" s="18">
        <f t="shared" si="143"/>
        <v>-1.3993539071738725E-2</v>
      </c>
      <c r="BI284" s="18">
        <f t="shared" si="144"/>
        <v>-1.9074471072446753E-2</v>
      </c>
      <c r="BJ284" s="18">
        <f t="shared" si="145"/>
        <v>-5.4855353065795365E-2</v>
      </c>
      <c r="BK284" s="18">
        <f t="shared" si="146"/>
        <v>-1.0102533861773288E-3</v>
      </c>
      <c r="BL284" s="18">
        <f t="shared" si="147"/>
        <v>-1.4510938559264774E-2</v>
      </c>
      <c r="BM284" s="18">
        <f t="shared" si="148"/>
        <v>-2.0165620404286821E-2</v>
      </c>
      <c r="BN284" s="18">
        <f t="shared" si="149"/>
        <v>-5.4860363009279878E-2</v>
      </c>
      <c r="BO284" s="18">
        <f t="shared" si="150"/>
        <v>-1.3314626987382061E-2</v>
      </c>
      <c r="BP284" s="18">
        <f t="shared" si="151"/>
        <v>-2.107104754343847E-2</v>
      </c>
      <c r="BQ284" s="18">
        <f t="shared" si="152"/>
        <v>-2.4094353319343509E-2</v>
      </c>
      <c r="BR284" s="18">
        <f t="shared" si="153"/>
        <v>-5.471204590604184E-2</v>
      </c>
      <c r="BS284" s="18">
        <f t="shared" si="154"/>
        <v>-2.7388191174229637E-2</v>
      </c>
      <c r="BT284" s="18">
        <f t="shared" si="155"/>
        <v>-3.32606179836058E-2</v>
      </c>
      <c r="BU284" s="18">
        <f t="shared" si="156"/>
        <v>-3.0644587872913465E-2</v>
      </c>
      <c r="BV284" s="18">
        <f t="shared" si="157"/>
        <v>-5.485301172697743E-2</v>
      </c>
      <c r="BW284" s="18">
        <f t="shared" si="158"/>
        <v>3.5773238773280092E-2</v>
      </c>
      <c r="BX284" s="18">
        <f t="shared" si="159"/>
        <v>-1.8997974756125302E-2</v>
      </c>
      <c r="BY284" s="18">
        <f t="shared" si="160"/>
        <v>-1.2016706458096049E-2</v>
      </c>
      <c r="BZ284" s="18">
        <f t="shared" si="161"/>
        <v>-8.6760250460110599E-3</v>
      </c>
      <c r="CA284" s="18">
        <f t="shared" si="162"/>
        <v>2.0119166666665578E-4</v>
      </c>
      <c r="CB284" s="18">
        <f t="shared" si="163"/>
        <v>-1.459314198324313E-2</v>
      </c>
      <c r="CC284" s="18">
        <f t="shared" si="164"/>
        <v>-1.9685036196296357E-2</v>
      </c>
      <c r="CD284" s="18">
        <f t="shared" si="165"/>
        <v>-5.529301766928485E-2</v>
      </c>
      <c r="CE284" s="19">
        <v>279</v>
      </c>
      <c r="CF284" s="18">
        <f t="shared" si="167"/>
        <v>-1.3314626987382061E-2</v>
      </c>
      <c r="CG284" s="18">
        <f t="shared" si="167"/>
        <v>-1.3314626987382061E-2</v>
      </c>
      <c r="CH284" s="18">
        <f t="shared" si="167"/>
        <v>-1.3314626987382061E-2</v>
      </c>
      <c r="CI284" s="18">
        <f t="shared" si="167"/>
        <v>0</v>
      </c>
      <c r="CJ284" s="18">
        <f t="shared" si="167"/>
        <v>0</v>
      </c>
      <c r="CK284" s="24">
        <f t="shared" si="167"/>
        <v>-1.3314626987382061E-2</v>
      </c>
      <c r="CL284" s="24">
        <f t="shared" si="167"/>
        <v>0</v>
      </c>
    </row>
    <row r="285" spans="1:90" x14ac:dyDescent="0.2">
      <c r="A285" s="19">
        <v>280</v>
      </c>
      <c r="B285" s="16" cm="1">
        <f t="array" ref="B285">INDEX(asset_mu,1,B$3)+INDEX(asset_rets_norm,$A285,B$3)</f>
        <v>3.7666666666665103E-4</v>
      </c>
      <c r="C285" s="16" cm="1">
        <f t="array" ref="C285">INDEX(asset_mu,1,C$3)+INDEX(asset_rets_norm,$A285,C$3)</f>
        <v>-4.4333333333339232E-4</v>
      </c>
      <c r="D285" s="16" cm="1">
        <f t="array" ref="D285">INDEX(asset_mu,1,D$3)+INDEX(asset_rets_norm,$A285,D$3)</f>
        <v>6.027499999999796E-4</v>
      </c>
      <c r="E285" s="16" cm="1">
        <f t="array" ref="E285">INDEX(asset_mu,1,E$3)+INDEX(asset_rets_norm,$A285,E$3)</f>
        <v>-5.3125000000016375E-5</v>
      </c>
      <c r="F285" s="16" cm="1">
        <f t="array" ref="F285">INDEX(asset_mu,1,F$3)+INDEX(asset_rets_norm,$A285,F$3)</f>
        <v>-3.8895193469272709E-4</v>
      </c>
      <c r="G285" s="16" cm="1">
        <f t="array" ref="G285">INDEX(asset_mu,1,G$3)+INDEX(asset_rets_norm,$A285,G$3)</f>
        <v>-1.0787564616787193E-3</v>
      </c>
      <c r="H285" s="16" cm="1">
        <f t="array" ref="H285">INDEX(asset_mu,1,H$3)+INDEX(asset_rets_norm,$A285,H$3)</f>
        <v>-6.3910598203207095E-4</v>
      </c>
      <c r="I285" s="16" cm="1">
        <f t="array" ref="I285">INDEX(asset_mu,1,I$3)+INDEX(asset_rets_norm,$A285,I$3)</f>
        <v>6.8166989648427346E-5</v>
      </c>
      <c r="J285" s="16" cm="1">
        <f t="array" ref="J285">INDEX(asset_mu,1,J$3)+INDEX(asset_rets_norm,$A285,J$3)</f>
        <v>-4.7505397231348608E-3</v>
      </c>
      <c r="K285" s="16" cm="1">
        <f t="array" ref="K285">INDEX(asset_mu,1,K$3)+INDEX(asset_rets_norm,$A285,K$3)</f>
        <v>-5.7403261458660731E-3</v>
      </c>
      <c r="L285" s="16" cm="1">
        <f t="array" ref="L285">INDEX(asset_mu,1,L$3)+INDEX(asset_rets_norm,$A285,L$3)</f>
        <v>-3.3971027181318829E-3</v>
      </c>
      <c r="M285" s="16" cm="1">
        <f t="array" ref="M285">INDEX(asset_mu,1,M$3)+INDEX(asset_rets_norm,$A285,M$3)</f>
        <v>3.7319428390768786E-4</v>
      </c>
      <c r="N285" s="16" cm="1">
        <f t="array" ref="N285">INDEX(asset_mu,1,N$3)+INDEX(asset_rets_norm,$A285,N$3)</f>
        <v>-1.4438686336054992E-2</v>
      </c>
      <c r="O285" s="16" cm="1">
        <f t="array" ref="O285">INDEX(asset_mu,1,O$3)+INDEX(asset_rets_norm,$A285,O$3)</f>
        <v>-1.1999114548098905E-2</v>
      </c>
      <c r="P285" s="16" cm="1">
        <f t="array" ref="P285">INDEX(asset_mu,1,P$3)+INDEX(asset_rets_norm,$A285,P$3)</f>
        <v>-8.1072675527390278E-3</v>
      </c>
      <c r="Q285" s="16" cm="1">
        <f t="array" ref="Q285">INDEX(asset_mu,1,Q$3)+INDEX(asset_rets_norm,$A285,Q$3)</f>
        <v>1.0792446066990335E-3</v>
      </c>
      <c r="R285" s="16" cm="1">
        <f t="array" ref="R285">INDEX(asset_mu,1,R$3)+INDEX(asset_rets_norm,$A285,R$3)</f>
        <v>-8.7956719149039422E-2</v>
      </c>
      <c r="S285" s="16" cm="1">
        <f t="array" ref="S285">INDEX(asset_mu,1,S$3)+INDEX(asset_rets_norm,$A285,S$3)</f>
        <v>-2.5537345100089082E-2</v>
      </c>
      <c r="T285" s="16" cm="1">
        <f t="array" ref="T285">INDEX(asset_mu,1,T$3)+INDEX(asset_rets_norm,$A285,T$3)</f>
        <v>3.8413024503437974E-3</v>
      </c>
      <c r="U285" s="16" cm="1">
        <f t="array" ref="U285">INDEX(asset_mu,1,U$3)+INDEX(asset_rets_norm,$A285,U$3)</f>
        <v>-3.4992090629417667E-2</v>
      </c>
      <c r="V285" s="16" cm="1">
        <f t="array" ref="V285">INDEX(asset_mu,1,V$3)+INDEX(asset_rets_norm,$A285,V$3)</f>
        <v>3.7666666666665103E-4</v>
      </c>
      <c r="W285" s="16" cm="1">
        <f t="array" ref="W285">INDEX(asset_mu,1,W$3)+INDEX(asset_rets_norm,$A285,W$3)</f>
        <v>-6.4450000000000791E-4</v>
      </c>
      <c r="X285" s="16" cm="1">
        <f t="array" ref="X285">INDEX(asset_mu,1,X$3)+INDEX(asset_rets_norm,$A285,X$3)</f>
        <v>4.5183333333327484E-4</v>
      </c>
      <c r="Y285" s="16" cm="1">
        <f t="array" ref="Y285">INDEX(asset_mu,1,Y$3)+INDEX(asset_rets_norm,$A285,Y$3)</f>
        <v>-2.8466666666656081E-4</v>
      </c>
      <c r="Z285" s="19">
        <v>280</v>
      </c>
      <c r="AA285" s="16" cm="1">
        <f t="array" ref="AA285">INDEX(fx_mu,1,AA$3)+INDEX(fx_rets_norm,$A285,AA$3)</f>
        <v>0</v>
      </c>
      <c r="AB285" s="16" cm="1">
        <f t="array" ref="AB285">INDEX(fx_mu,1,AB$3)+INDEX(fx_rets_norm,$A285,AB$3)</f>
        <v>-4.7376942384876851E-2</v>
      </c>
      <c r="AC285" s="16" cm="1">
        <f t="array" ref="AC285">INDEX(fx_mu,1,AC$3)+INDEX(fx_rets_norm,$A285,AC$3)</f>
        <v>-4.2449744501782509E-2</v>
      </c>
      <c r="AD285" s="16" cm="1">
        <f t="array" ref="AD285">INDEX(fx_mu,1,AD$3)+INDEX(fx_rets_norm,$A285,AD$3)</f>
        <v>-6.1432531414609116E-2</v>
      </c>
      <c r="AE285" s="19">
        <v>280</v>
      </c>
      <c r="AF285" s="16">
        <f t="shared" si="141"/>
        <v>0</v>
      </c>
      <c r="AG285" s="19">
        <v>280</v>
      </c>
      <c r="AH285" s="18" cm="1">
        <f t="array" ref="AH285">(1+B285)*(1+INDEX(fx_rets,$AG285,INDEX(fx_ix,1,AH$3)))-1</f>
        <v>3.766666666666918E-4</v>
      </c>
      <c r="AI285" s="18" cm="1">
        <f t="array" ref="AI285">(1+C285)*(1+INDEX(fx_rets,$AG285,INDEX(fx_ix,1,AI$3)))-1</f>
        <v>-4.7799271940419552E-2</v>
      </c>
      <c r="AJ285" s="18" cm="1">
        <f t="array" ref="AJ285">(1+D285)*(1+INDEX(fx_rets,$AG285,INDEX(fx_ix,1,AJ$3)))-1</f>
        <v>-4.1872581085281135E-2</v>
      </c>
      <c r="AK285" s="18" cm="1">
        <f t="array" ref="AK285">(1+E285)*(1+INDEX(fx_rets,$AG285,INDEX(fx_ix,1,AK$3)))-1</f>
        <v>-6.1482392811377684E-2</v>
      </c>
      <c r="AL285" s="18" cm="1">
        <f t="array" ref="AL285">(1+F285)*(1+INDEX(fx_rets,$AG285,INDEX(fx_ix,1,AL$3)))-1</f>
        <v>-3.8895193469268285E-4</v>
      </c>
      <c r="AM285" s="18" cm="1">
        <f t="array" ref="AM285">(1+G285)*(1+INDEX(fx_rets,$AG285,INDEX(fx_ix,1,AM$3)))-1</f>
        <v>-4.840459066382341E-2</v>
      </c>
      <c r="AN285" s="18" cm="1">
        <f t="array" ref="AN285">(1+H285)*(1+INDEX(fx_rets,$AG285,INDEX(fx_ix,1,AN$3)))-1</f>
        <v>-4.3061720598167819E-2</v>
      </c>
      <c r="AO285" s="18" cm="1">
        <f t="array" ref="AO285">(1+I285)*(1+INDEX(fx_rets,$AG285,INDEX(fx_ix,1,AO$3)))-1</f>
        <v>-6.1368552095693696E-2</v>
      </c>
      <c r="AP285" s="18" cm="1">
        <f t="array" ref="AP285">(1+J285)*(1+INDEX(fx_rets,$AG285,INDEX(fx_ix,1,AP$3)))-1</f>
        <v>-4.7505397231348834E-3</v>
      </c>
      <c r="AQ285" s="18" cm="1">
        <f t="array" ref="AQ285">(1+K285)*(1+INDEX(fx_rets,$AG285,INDEX(fx_ix,1,AQ$3)))-1</f>
        <v>-5.2845309429659815E-2</v>
      </c>
      <c r="AR285" s="18" cm="1">
        <f t="array" ref="AR285">(1+L285)*(1+INDEX(fx_rets,$AG285,INDEX(fx_ix,1,AR$3)))-1</f>
        <v>-4.5702641077483341E-2</v>
      </c>
      <c r="AS285" s="18" cm="1">
        <f t="array" ref="AS285">(1+M285)*(1+INDEX(fx_rets,$AG285,INDEX(fx_ix,1,AS$3)))-1</f>
        <v>-6.1082263400271453E-2</v>
      </c>
      <c r="AT285" s="18" cm="1">
        <f t="array" ref="AT285">(1+N285)*(1+INDEX(fx_rets,$AG285,INDEX(fx_ix,1,AT$3)))-1</f>
        <v>-1.443868633605494E-2</v>
      </c>
      <c r="AU285" s="18" cm="1">
        <f t="array" ref="AU285">(1+O285)*(1+INDEX(fx_rets,$AG285,INDEX(fx_ix,1,AU$3)))-1</f>
        <v>-5.8807575574360893E-2</v>
      </c>
      <c r="AV285" s="18" cm="1">
        <f t="array" ref="AV285">(1+P285)*(1+INDEX(fx_rets,$AG285,INDEX(fx_ix,1,AV$3)))-1</f>
        <v>-5.0212860618300215E-2</v>
      </c>
      <c r="AW285" s="18" cm="1">
        <f t="array" ref="AW285">(1+Q285)*(1+INDEX(fx_rets,$AG285,INDEX(fx_ix,1,AW$3)))-1</f>
        <v>-6.0419587536115316E-2</v>
      </c>
      <c r="AX285" s="18" cm="1">
        <f t="array" ref="AX285">(1+R285)*(1+INDEX(fx_rets,$AG285,INDEX(fx_ix,1,AX$3)))-1</f>
        <v>-8.7956719149039464E-2</v>
      </c>
      <c r="AY285" s="18" cm="1">
        <f t="array" ref="AY285">(1+S285)*(1+INDEX(fx_rets,$AG285,INDEX(fx_ix,1,AY$3)))-1</f>
        <v>-7.1704406157496292E-2</v>
      </c>
      <c r="AZ285" s="18" cm="1">
        <f t="array" ref="AZ285">(1+T285)*(1+INDEX(fx_rets,$AG285,INDEX(fx_ix,1,AZ$3)))-1</f>
        <v>-3.8771504359009779E-2</v>
      </c>
      <c r="BA285" s="18" cm="1">
        <f t="array" ref="BA285">(1+U285)*(1+INDEX(fx_rets,$AG285,INDEX(fx_ix,1,BA$3)))-1</f>
        <v>-9.4274969337172276E-2</v>
      </c>
      <c r="BB285" s="18" cm="1">
        <f t="array" ref="BB285">(1+V285)*(1+INDEX(fx_rets,$AG285,INDEX(fx_ix,1,BB$3)))-1</f>
        <v>3.766666666666918E-4</v>
      </c>
      <c r="BC285" s="18" cm="1">
        <f t="array" ref="BC285">(1+W285)*(1+INDEX(fx_rets,$AG285,INDEX(fx_ix,1,BC$3)))-1</f>
        <v>-4.7990907945509864E-2</v>
      </c>
      <c r="BD285" s="18" cm="1">
        <f t="array" ref="BD285">(1+X285)*(1+INDEX(fx_rets,$AG285,INDEX(fx_ix,1,BD$3)))-1</f>
        <v>-4.2017091378006688E-2</v>
      </c>
      <c r="BE285" s="18" cm="1">
        <f t="array" ref="BE285">(1+Y285)*(1+INDEX(fx_rets,$AG285,INDEX(fx_ix,1,BE$3)))-1</f>
        <v>-6.1699710287333009E-2</v>
      </c>
      <c r="BF285" s="19">
        <v>280</v>
      </c>
      <c r="BG285" s="18">
        <f t="shared" si="142"/>
        <v>3.766666666666918E-4</v>
      </c>
      <c r="BH285" s="18">
        <f t="shared" si="143"/>
        <v>-4.7799271940419552E-2</v>
      </c>
      <c r="BI285" s="18">
        <f t="shared" si="144"/>
        <v>-4.1872581085281135E-2</v>
      </c>
      <c r="BJ285" s="18">
        <f t="shared" si="145"/>
        <v>-6.1482392811377684E-2</v>
      </c>
      <c r="BK285" s="18">
        <f t="shared" si="146"/>
        <v>-3.8895193469268285E-4</v>
      </c>
      <c r="BL285" s="18">
        <f t="shared" si="147"/>
        <v>-4.840459066382341E-2</v>
      </c>
      <c r="BM285" s="18">
        <f t="shared" si="148"/>
        <v>-4.3061720598167819E-2</v>
      </c>
      <c r="BN285" s="18">
        <f t="shared" si="149"/>
        <v>-6.1368552095693696E-2</v>
      </c>
      <c r="BO285" s="18">
        <f t="shared" si="150"/>
        <v>-4.7505397231348834E-3</v>
      </c>
      <c r="BP285" s="18">
        <f t="shared" si="151"/>
        <v>-5.2845309429659815E-2</v>
      </c>
      <c r="BQ285" s="18">
        <f t="shared" si="152"/>
        <v>-4.5702641077483341E-2</v>
      </c>
      <c r="BR285" s="18">
        <f t="shared" si="153"/>
        <v>-6.1082263400271453E-2</v>
      </c>
      <c r="BS285" s="18">
        <f t="shared" si="154"/>
        <v>-1.443868633605494E-2</v>
      </c>
      <c r="BT285" s="18">
        <f t="shared" si="155"/>
        <v>-5.8807575574360893E-2</v>
      </c>
      <c r="BU285" s="18">
        <f t="shared" si="156"/>
        <v>-5.0212860618300215E-2</v>
      </c>
      <c r="BV285" s="18">
        <f t="shared" si="157"/>
        <v>-6.0419587536115316E-2</v>
      </c>
      <c r="BW285" s="18">
        <f t="shared" si="158"/>
        <v>-8.7956719149039464E-2</v>
      </c>
      <c r="BX285" s="18">
        <f t="shared" si="159"/>
        <v>-7.1704406157496292E-2</v>
      </c>
      <c r="BY285" s="18">
        <f t="shared" si="160"/>
        <v>-3.8771504359009779E-2</v>
      </c>
      <c r="BZ285" s="18">
        <f t="shared" si="161"/>
        <v>-9.4274969337172276E-2</v>
      </c>
      <c r="CA285" s="18">
        <f t="shared" si="162"/>
        <v>3.766666666666918E-4</v>
      </c>
      <c r="CB285" s="18">
        <f t="shared" si="163"/>
        <v>-4.7990907945509864E-2</v>
      </c>
      <c r="CC285" s="18">
        <f t="shared" si="164"/>
        <v>-4.2017091378006688E-2</v>
      </c>
      <c r="CD285" s="18">
        <f t="shared" si="165"/>
        <v>-6.1699710287333009E-2</v>
      </c>
      <c r="CE285" s="19">
        <v>280</v>
      </c>
      <c r="CF285" s="18">
        <f t="shared" si="167"/>
        <v>-4.7505397231348834E-3</v>
      </c>
      <c r="CG285" s="18">
        <f t="shared" si="167"/>
        <v>-4.7505397231348834E-3</v>
      </c>
      <c r="CH285" s="18">
        <f t="shared" si="167"/>
        <v>-4.7505397231348834E-3</v>
      </c>
      <c r="CI285" s="18">
        <f t="shared" si="167"/>
        <v>0</v>
      </c>
      <c r="CJ285" s="18">
        <f t="shared" si="167"/>
        <v>0</v>
      </c>
      <c r="CK285" s="24">
        <f t="shared" si="167"/>
        <v>-4.7505397231348834E-3</v>
      </c>
      <c r="CL285" s="24">
        <f t="shared" si="167"/>
        <v>0</v>
      </c>
    </row>
    <row r="286" spans="1:90" x14ac:dyDescent="0.2">
      <c r="A286" s="19">
        <v>281</v>
      </c>
      <c r="B286" s="16" cm="1">
        <f t="array" ref="B286">INDEX(asset_mu,1,B$3)+INDEX(asset_rets_norm,$A286,B$3)</f>
        <v>6.6940833333331768E-4</v>
      </c>
      <c r="C286" s="16" cm="1">
        <f t="array" ref="C286">INDEX(asset_mu,1,C$3)+INDEX(asset_rets_norm,$A286,C$3)</f>
        <v>-4.4833333333339233E-4</v>
      </c>
      <c r="D286" s="16" cm="1">
        <f t="array" ref="D286">INDEX(asset_mu,1,D$3)+INDEX(asset_rets_norm,$A286,D$3)</f>
        <v>8.0216666666664636E-4</v>
      </c>
      <c r="E286" s="16" cm="1">
        <f t="array" ref="E286">INDEX(asset_mu,1,E$3)+INDEX(asset_rets_norm,$A286,E$3)</f>
        <v>-4.4558333333349681E-5</v>
      </c>
      <c r="F286" s="16" cm="1">
        <f t="array" ref="F286">INDEX(asset_mu,1,F$3)+INDEX(asset_rets_norm,$A286,F$3)</f>
        <v>1.3092180855202695E-3</v>
      </c>
      <c r="G286" s="16" cm="1">
        <f t="array" ref="G286">INDEX(asset_mu,1,G$3)+INDEX(asset_rets_norm,$A286,G$3)</f>
        <v>-9.1322215216023015E-4</v>
      </c>
      <c r="H286" s="16" cm="1">
        <f t="array" ref="H286">INDEX(asset_mu,1,H$3)+INDEX(asset_rets_norm,$A286,H$3)</f>
        <v>6.9433024539103058E-4</v>
      </c>
      <c r="I286" s="16" cm="1">
        <f t="array" ref="I286">INDEX(asset_mu,1,I$3)+INDEX(asset_rets_norm,$A286,I$3)</f>
        <v>-1.0711225364187763E-4</v>
      </c>
      <c r="J286" s="16" cm="1">
        <f t="array" ref="J286">INDEX(asset_mu,1,J$3)+INDEX(asset_rets_norm,$A286,J$3)</f>
        <v>5.5300638989647325E-3</v>
      </c>
      <c r="K286" s="16" cm="1">
        <f t="array" ref="K286">INDEX(asset_mu,1,K$3)+INDEX(asset_rets_norm,$A286,K$3)</f>
        <v>-2.1918058425325487E-3</v>
      </c>
      <c r="L286" s="16" cm="1">
        <f t="array" ref="L286">INDEX(asset_mu,1,L$3)+INDEX(asset_rets_norm,$A286,L$3)</f>
        <v>1.1342217569005786E-3</v>
      </c>
      <c r="M286" s="16" cm="1">
        <f t="array" ref="M286">INDEX(asset_mu,1,M$3)+INDEX(asset_rets_norm,$A286,M$3)</f>
        <v>5.6994523344502869E-5</v>
      </c>
      <c r="N286" s="16" cm="1">
        <f t="array" ref="N286">INDEX(asset_mu,1,N$3)+INDEX(asset_rets_norm,$A286,N$3)</f>
        <v>7.0985233946895864E-3</v>
      </c>
      <c r="O286" s="16" cm="1">
        <f t="array" ref="O286">INDEX(asset_mu,1,O$3)+INDEX(asset_rets_norm,$A286,O$3)</f>
        <v>-4.9668215482998887E-3</v>
      </c>
      <c r="P286" s="16" cm="1">
        <f t="array" ref="P286">INDEX(asset_mu,1,P$3)+INDEX(asset_rets_norm,$A286,P$3)</f>
        <v>1.7156372645878103E-3</v>
      </c>
      <c r="Q286" s="16" cm="1">
        <f t="array" ref="Q286">INDEX(asset_mu,1,Q$3)+INDEX(asset_rets_norm,$A286,Q$3)</f>
        <v>3.8919895071961425E-5</v>
      </c>
      <c r="R286" s="16" cm="1">
        <f t="array" ref="R286">INDEX(asset_mu,1,R$3)+INDEX(asset_rets_norm,$A286,R$3)</f>
        <v>5.3243883608650351E-5</v>
      </c>
      <c r="S286" s="16" cm="1">
        <f t="array" ref="S286">INDEX(asset_mu,1,S$3)+INDEX(asset_rets_norm,$A286,S$3)</f>
        <v>-3.5894037645350808E-3</v>
      </c>
      <c r="T286" s="16" cm="1">
        <f t="array" ref="T286">INDEX(asset_mu,1,T$3)+INDEX(asset_rets_norm,$A286,T$3)</f>
        <v>8.3649786932288757E-3</v>
      </c>
      <c r="U286" s="16" cm="1">
        <f t="array" ref="U286">INDEX(asset_mu,1,U$3)+INDEX(asset_rets_norm,$A286,U$3)</f>
        <v>1.6086919274878035E-2</v>
      </c>
      <c r="V286" s="16" cm="1">
        <f t="array" ref="V286">INDEX(asset_mu,1,V$3)+INDEX(asset_rets_norm,$A286,V$3)</f>
        <v>6.6940833333331768E-4</v>
      </c>
      <c r="W286" s="16" cm="1">
        <f t="array" ref="W286">INDEX(asset_mu,1,W$3)+INDEX(asset_rets_norm,$A286,W$3)</f>
        <v>-6.1966666666667461E-4</v>
      </c>
      <c r="X286" s="16" cm="1">
        <f t="array" ref="X286">INDEX(asset_mu,1,X$3)+INDEX(asset_rets_norm,$A286,X$3)</f>
        <v>6.8708333333327484E-4</v>
      </c>
      <c r="Y286" s="16" cm="1">
        <f t="array" ref="Y286">INDEX(asset_mu,1,Y$3)+INDEX(asset_rets_norm,$A286,Y$3)</f>
        <v>-2.7474999999989411E-4</v>
      </c>
      <c r="Z286" s="19">
        <v>281</v>
      </c>
      <c r="AA286" s="16" cm="1">
        <f t="array" ref="AA286">INDEX(fx_mu,1,AA$3)+INDEX(fx_rets_norm,$A286,AA$3)</f>
        <v>0</v>
      </c>
      <c r="AB286" s="16" cm="1">
        <f t="array" ref="AB286">INDEX(fx_mu,1,AB$3)+INDEX(fx_rets_norm,$A286,AB$3)</f>
        <v>1.7992514787209236E-2</v>
      </c>
      <c r="AC286" s="16" cm="1">
        <f t="array" ref="AC286">INDEX(fx_mu,1,AC$3)+INDEX(fx_rets_norm,$A286,AC$3)</f>
        <v>3.0728044430223889E-3</v>
      </c>
      <c r="AD286" s="16" cm="1">
        <f t="array" ref="AD286">INDEX(fx_mu,1,AD$3)+INDEX(fx_rets_norm,$A286,AD$3)</f>
        <v>8.2532444002198189E-3</v>
      </c>
      <c r="AE286" s="19">
        <v>281</v>
      </c>
      <c r="AF286" s="16">
        <f t="shared" si="141"/>
        <v>0</v>
      </c>
      <c r="AG286" s="19">
        <v>281</v>
      </c>
      <c r="AH286" s="18" cm="1">
        <f t="array" ref="AH286">(1+B286)*(1+INDEX(fx_rets,$AG286,INDEX(fx_ix,1,AH$3)))-1</f>
        <v>6.6940833333339889E-4</v>
      </c>
      <c r="AI286" s="18" cm="1">
        <f t="array" ref="AI286">(1+C286)*(1+INDEX(fx_rets,$AG286,INDEX(fx_ix,1,AI$3)))-1</f>
        <v>1.7536114809746373E-2</v>
      </c>
      <c r="AJ286" s="18" cm="1">
        <f t="array" ref="AJ286">(1+D286)*(1+INDEX(fx_rets,$AG286,INDEX(fx_ix,1,AJ$3)))-1</f>
        <v>3.8774360109863348E-3</v>
      </c>
      <c r="AK286" s="18" cm="1">
        <f t="array" ref="AK286">(1+E286)*(1+INDEX(fx_rets,$AG286,INDEX(fx_ix,1,AK$3)))-1</f>
        <v>8.2083183160714945E-3</v>
      </c>
      <c r="AL286" s="18" cm="1">
        <f t="array" ref="AL286">(1+F286)*(1+INDEX(fx_rets,$AG286,INDEX(fx_ix,1,AL$3)))-1</f>
        <v>1.3092180855203139E-3</v>
      </c>
      <c r="AM286" s="18" cm="1">
        <f t="array" ref="AM286">(1+G286)*(1+INDEX(fx_rets,$AG286,INDEX(fx_ix,1,AM$3)))-1</f>
        <v>1.7062861471972335E-2</v>
      </c>
      <c r="AN286" s="18" cm="1">
        <f t="array" ref="AN286">(1+H286)*(1+INDEX(fx_rets,$AG286,INDEX(fx_ix,1,AN$3)))-1</f>
        <v>3.7692682294763191E-3</v>
      </c>
      <c r="AO286" s="18" cm="1">
        <f t="array" ref="AO286">(1+I286)*(1+INDEX(fx_rets,$AG286,INDEX(fx_ix,1,AO$3)))-1</f>
        <v>8.145248122970461E-3</v>
      </c>
      <c r="AP286" s="18" cm="1">
        <f t="array" ref="AP286">(1+J286)*(1+INDEX(fx_rets,$AG286,INDEX(fx_ix,1,AP$3)))-1</f>
        <v>5.530063898964821E-3</v>
      </c>
      <c r="AQ286" s="18" cm="1">
        <f t="array" ref="AQ286">(1+K286)*(1+INDEX(fx_rets,$AG286,INDEX(fx_ix,1,AQ$3)))-1</f>
        <v>1.5761272845644214E-2</v>
      </c>
      <c r="AR286" s="18" cm="1">
        <f t="array" ref="AR286">(1+L286)*(1+INDEX(fx_rets,$AG286,INDEX(fx_ix,1,AR$3)))-1</f>
        <v>4.210511441576914E-3</v>
      </c>
      <c r="AS286" s="18" cm="1">
        <f t="array" ref="AS286">(1+M286)*(1+INDEX(fx_rets,$AG286,INDEX(fx_ix,1,AS$3)))-1</f>
        <v>8.3107093132950283E-3</v>
      </c>
      <c r="AT286" s="18" cm="1">
        <f t="array" ref="AT286">(1+N286)*(1+INDEX(fx_rets,$AG286,INDEX(fx_ix,1,AT$3)))-1</f>
        <v>7.0985233946896376E-3</v>
      </c>
      <c r="AU286" s="18" cm="1">
        <f t="array" ref="AU286">(1+O286)*(1+INDEX(fx_rets,$AG286,INDEX(fx_ix,1,AU$3)))-1</f>
        <v>1.2936327628756183E-2</v>
      </c>
      <c r="AV286" s="18" cm="1">
        <f t="array" ref="AV286">(1+P286)*(1+INDEX(fx_rets,$AG286,INDEX(fx_ix,1,AV$3)))-1</f>
        <v>4.7937135254194629E-3</v>
      </c>
      <c r="AW286" s="18" cm="1">
        <f t="array" ref="AW286">(1+Q286)*(1+INDEX(fx_rets,$AG286,INDEX(fx_ix,1,AW$3)))-1</f>
        <v>8.2924855106978335E-3</v>
      </c>
      <c r="AX286" s="18" cm="1">
        <f t="array" ref="AX286">(1+R286)*(1+INDEX(fx_rets,$AG286,INDEX(fx_ix,1,AX$3)))-1</f>
        <v>5.3243883608722342E-5</v>
      </c>
      <c r="AY286" s="18" cm="1">
        <f t="array" ref="AY286">(1+S286)*(1+INDEX(fx_rets,$AG286,INDEX(fx_ix,1,AY$3)))-1</f>
        <v>1.4338528622363622E-2</v>
      </c>
      <c r="AZ286" s="18" cm="1">
        <f t="array" ref="AZ286">(1+T286)*(1+INDEX(fx_rets,$AG286,INDEX(fx_ix,1,AZ$3)))-1</f>
        <v>1.1463487079945711E-2</v>
      </c>
      <c r="BA286" s="18" cm="1">
        <f t="array" ref="BA286">(1+U286)*(1+INDEX(fx_rets,$AG286,INDEX(fx_ix,1,BA$3)))-1</f>
        <v>2.4472932951520088E-2</v>
      </c>
      <c r="BB286" s="18" cm="1">
        <f t="array" ref="BB286">(1+V286)*(1+INDEX(fx_rets,$AG286,INDEX(fx_ix,1,BB$3)))-1</f>
        <v>6.6940833333339889E-4</v>
      </c>
      <c r="BC286" s="18" cm="1">
        <f t="array" ref="BC286">(1+W286)*(1+INDEX(fx_rets,$AG286,INDEX(fx_ix,1,BC$3)))-1</f>
        <v>1.7361698758879385E-2</v>
      </c>
      <c r="BD286" s="18" cm="1">
        <f t="array" ref="BD286">(1+X286)*(1+INDEX(fx_rets,$AG286,INDEX(fx_ix,1,BD$3)))-1</f>
        <v>3.7619990490749267E-3</v>
      </c>
      <c r="BE286" s="18" cm="1">
        <f t="array" ref="BE286">(1+Y286)*(1+INDEX(fx_rets,$AG286,INDEX(fx_ix,1,BE$3)))-1</f>
        <v>7.9762268213210419E-3</v>
      </c>
      <c r="BF286" s="19">
        <v>281</v>
      </c>
      <c r="BG286" s="18">
        <f t="shared" si="142"/>
        <v>6.6940833333339889E-4</v>
      </c>
      <c r="BH286" s="18">
        <f t="shared" si="143"/>
        <v>1.7536114809746373E-2</v>
      </c>
      <c r="BI286" s="18">
        <f t="shared" si="144"/>
        <v>3.8774360109863348E-3</v>
      </c>
      <c r="BJ286" s="18">
        <f t="shared" si="145"/>
        <v>8.2083183160714945E-3</v>
      </c>
      <c r="BK286" s="18">
        <f t="shared" si="146"/>
        <v>1.3092180855203139E-3</v>
      </c>
      <c r="BL286" s="18">
        <f t="shared" si="147"/>
        <v>1.7062861471972335E-2</v>
      </c>
      <c r="BM286" s="18">
        <f t="shared" si="148"/>
        <v>3.7692682294763191E-3</v>
      </c>
      <c r="BN286" s="18">
        <f t="shared" si="149"/>
        <v>8.145248122970461E-3</v>
      </c>
      <c r="BO286" s="18">
        <f t="shared" si="150"/>
        <v>5.530063898964821E-3</v>
      </c>
      <c r="BP286" s="18">
        <f t="shared" si="151"/>
        <v>1.5761272845644214E-2</v>
      </c>
      <c r="BQ286" s="18">
        <f t="shared" si="152"/>
        <v>4.210511441576914E-3</v>
      </c>
      <c r="BR286" s="18">
        <f t="shared" si="153"/>
        <v>8.3107093132950283E-3</v>
      </c>
      <c r="BS286" s="18">
        <f t="shared" si="154"/>
        <v>7.0985233946896376E-3</v>
      </c>
      <c r="BT286" s="18">
        <f t="shared" si="155"/>
        <v>1.2936327628756183E-2</v>
      </c>
      <c r="BU286" s="18">
        <f t="shared" si="156"/>
        <v>4.7937135254194629E-3</v>
      </c>
      <c r="BV286" s="18">
        <f t="shared" si="157"/>
        <v>8.2924855106978335E-3</v>
      </c>
      <c r="BW286" s="18">
        <f t="shared" si="158"/>
        <v>5.3243883608722342E-5</v>
      </c>
      <c r="BX286" s="18">
        <f t="shared" si="159"/>
        <v>1.4338528622363622E-2</v>
      </c>
      <c r="BY286" s="18">
        <f t="shared" si="160"/>
        <v>1.1463487079945711E-2</v>
      </c>
      <c r="BZ286" s="18">
        <f t="shared" si="161"/>
        <v>2.4472932951520088E-2</v>
      </c>
      <c r="CA286" s="18">
        <f t="shared" si="162"/>
        <v>6.6940833333339889E-4</v>
      </c>
      <c r="CB286" s="18">
        <f t="shared" si="163"/>
        <v>1.7361698758879385E-2</v>
      </c>
      <c r="CC286" s="18">
        <f t="shared" si="164"/>
        <v>3.7619990490749267E-3</v>
      </c>
      <c r="CD286" s="18">
        <f t="shared" si="165"/>
        <v>7.9762268213210419E-3</v>
      </c>
      <c r="CE286" s="19">
        <v>281</v>
      </c>
      <c r="CF286" s="18">
        <f t="shared" ref="CF286:CL295" si="168">SUMPRODUCT(INDEX(port_wts,CF$3,),$BG286:$CD286)</f>
        <v>5.530063898964821E-3</v>
      </c>
      <c r="CG286" s="18">
        <f t="shared" si="168"/>
        <v>5.530063898964821E-3</v>
      </c>
      <c r="CH286" s="18">
        <f t="shared" si="168"/>
        <v>5.530063898964821E-3</v>
      </c>
      <c r="CI286" s="18">
        <f t="shared" si="168"/>
        <v>0</v>
      </c>
      <c r="CJ286" s="18">
        <f t="shared" si="168"/>
        <v>0</v>
      </c>
      <c r="CK286" s="24">
        <f t="shared" si="168"/>
        <v>5.530063898964821E-3</v>
      </c>
      <c r="CL286" s="24">
        <f t="shared" si="168"/>
        <v>0</v>
      </c>
    </row>
    <row r="287" spans="1:90" x14ac:dyDescent="0.2">
      <c r="A287" s="19">
        <v>282</v>
      </c>
      <c r="B287" s="16" cm="1">
        <f t="array" ref="B287">INDEX(asset_mu,1,B$3)+INDEX(asset_rets_norm,$A287,B$3)</f>
        <v>9.3321666666665109E-4</v>
      </c>
      <c r="C287" s="16" cm="1">
        <f t="array" ref="C287">INDEX(asset_mu,1,C$3)+INDEX(asset_rets_norm,$A287,C$3)</f>
        <v>-4.5500000000005909E-4</v>
      </c>
      <c r="D287" s="16" cm="1">
        <f t="array" ref="D287">INDEX(asset_mu,1,D$3)+INDEX(asset_rets_norm,$A287,D$3)</f>
        <v>9.3549999999997975E-4</v>
      </c>
      <c r="E287" s="16" cm="1">
        <f t="array" ref="E287">INDEX(asset_mu,1,E$3)+INDEX(asset_rets_norm,$A287,E$3)</f>
        <v>-4.6275000000016344E-5</v>
      </c>
      <c r="F287" s="16" cm="1">
        <f t="array" ref="F287">INDEX(asset_mu,1,F$3)+INDEX(asset_rets_norm,$A287,F$3)</f>
        <v>-1.9932613138153197E-3</v>
      </c>
      <c r="G287" s="16" cm="1">
        <f t="array" ref="G287">INDEX(asset_mu,1,G$3)+INDEX(asset_rets_norm,$A287,G$3)</f>
        <v>-1.0301276052434127E-3</v>
      </c>
      <c r="H287" s="16" cm="1">
        <f t="array" ref="H287">INDEX(asset_mu,1,H$3)+INDEX(asset_rets_norm,$A287,H$3)</f>
        <v>5.7516387605674132E-4</v>
      </c>
      <c r="I287" s="16" cm="1">
        <f t="array" ref="I287">INDEX(asset_mu,1,I$3)+INDEX(asset_rets_norm,$A287,I$3)</f>
        <v>4.8692603593331242E-5</v>
      </c>
      <c r="J287" s="16" cm="1">
        <f t="array" ref="J287">INDEX(asset_mu,1,J$3)+INDEX(asset_rets_norm,$A287,J$3)</f>
        <v>-5.782517516622598E-3</v>
      </c>
      <c r="K287" s="16" cm="1">
        <f t="array" ref="K287">INDEX(asset_mu,1,K$3)+INDEX(asset_rets_norm,$A287,K$3)</f>
        <v>-3.3464139027765821E-3</v>
      </c>
      <c r="L287" s="16" cm="1">
        <f t="array" ref="L287">INDEX(asset_mu,1,L$3)+INDEX(asset_rets_norm,$A287,L$3)</f>
        <v>-3.6647649156234079E-3</v>
      </c>
      <c r="M287" s="16" cm="1">
        <f t="array" ref="M287">INDEX(asset_mu,1,M$3)+INDEX(asset_rets_norm,$A287,M$3)</f>
        <v>2.5905125070049752E-5</v>
      </c>
      <c r="N287" s="16" cm="1">
        <f t="array" ref="N287">INDEX(asset_mu,1,N$3)+INDEX(asset_rets_norm,$A287,N$3)</f>
        <v>-5.8761475572359188E-3</v>
      </c>
      <c r="O287" s="16" cm="1">
        <f t="array" ref="O287">INDEX(asset_mu,1,O$3)+INDEX(asset_rets_norm,$A287,O$3)</f>
        <v>-6.8624170607138046E-3</v>
      </c>
      <c r="P287" s="16" cm="1">
        <f t="array" ref="P287">INDEX(asset_mu,1,P$3)+INDEX(asset_rets_norm,$A287,P$3)</f>
        <v>-7.5394186509366353E-3</v>
      </c>
      <c r="Q287" s="16" cm="1">
        <f t="array" ref="Q287">INDEX(asset_mu,1,Q$3)+INDEX(asset_rets_norm,$A287,Q$3)</f>
        <v>-1.1286330308071595E-4</v>
      </c>
      <c r="R287" s="16" cm="1">
        <f t="array" ref="R287">INDEX(asset_mu,1,R$3)+INDEX(asset_rets_norm,$A287,R$3)</f>
        <v>-8.3919993223866521E-2</v>
      </c>
      <c r="S287" s="16" cm="1">
        <f t="array" ref="S287">INDEX(asset_mu,1,S$3)+INDEX(asset_rets_norm,$A287,S$3)</f>
        <v>-8.8237389851710465E-2</v>
      </c>
      <c r="T287" s="16" cm="1">
        <f t="array" ref="T287">INDEX(asset_mu,1,T$3)+INDEX(asset_rets_norm,$A287,T$3)</f>
        <v>-5.7623500524471474E-2</v>
      </c>
      <c r="U287" s="16" cm="1">
        <f t="array" ref="U287">INDEX(asset_mu,1,U$3)+INDEX(asset_rets_norm,$A287,U$3)</f>
        <v>-3.2506103417180417E-2</v>
      </c>
      <c r="V287" s="16" cm="1">
        <f t="array" ref="V287">INDEX(asset_mu,1,V$3)+INDEX(asset_rets_norm,$A287,V$3)</f>
        <v>9.3321666666665109E-4</v>
      </c>
      <c r="W287" s="16" cm="1">
        <f t="array" ref="W287">INDEX(asset_mu,1,W$3)+INDEX(asset_rets_norm,$A287,W$3)</f>
        <v>-6.1908333333334127E-4</v>
      </c>
      <c r="X287" s="16" cm="1">
        <f t="array" ref="X287">INDEX(asset_mu,1,X$3)+INDEX(asset_rets_norm,$A287,X$3)</f>
        <v>8.118333333332747E-4</v>
      </c>
      <c r="Y287" s="16" cm="1">
        <f t="array" ref="Y287">INDEX(asset_mu,1,Y$3)+INDEX(asset_rets_norm,$A287,Y$3)</f>
        <v>-2.6724999999989409E-4</v>
      </c>
      <c r="Z287" s="19">
        <v>282</v>
      </c>
      <c r="AA287" s="16" cm="1">
        <f t="array" ref="AA287">INDEX(fx_mu,1,AA$3)+INDEX(fx_rets_norm,$A287,AA$3)</f>
        <v>0</v>
      </c>
      <c r="AB287" s="16" cm="1">
        <f t="array" ref="AB287">INDEX(fx_mu,1,AB$3)+INDEX(fx_rets_norm,$A287,AB$3)</f>
        <v>-2.3311920191216605E-2</v>
      </c>
      <c r="AC287" s="16" cm="1">
        <f t="array" ref="AC287">INDEX(fx_mu,1,AC$3)+INDEX(fx_rets_norm,$A287,AC$3)</f>
        <v>-3.2809071937019312E-2</v>
      </c>
      <c r="AD287" s="16" cm="1">
        <f t="array" ref="AD287">INDEX(fx_mu,1,AD$3)+INDEX(fx_rets_norm,$A287,AD$3)</f>
        <v>-5.1696910819711374E-2</v>
      </c>
      <c r="AE287" s="19">
        <v>282</v>
      </c>
      <c r="AF287" s="16">
        <f t="shared" si="141"/>
        <v>0</v>
      </c>
      <c r="AG287" s="19">
        <v>282</v>
      </c>
      <c r="AH287" s="18" cm="1">
        <f t="array" ref="AH287">(1+B287)*(1+INDEX(fx_rets,$AG287,INDEX(fx_ix,1,AH$3)))-1</f>
        <v>9.3321666666668079E-4</v>
      </c>
      <c r="AI287" s="18" cm="1">
        <f t="array" ref="AI287">(1+C287)*(1+INDEX(fx_rets,$AG287,INDEX(fx_ix,1,AI$3)))-1</f>
        <v>-2.3756313267529694E-2</v>
      </c>
      <c r="AJ287" s="18" cm="1">
        <f t="array" ref="AJ287">(1+D287)*(1+INDEX(fx_rets,$AG287,INDEX(fx_ix,1,AJ$3)))-1</f>
        <v>-3.1904264823816475E-2</v>
      </c>
      <c r="AK287" s="18" cm="1">
        <f t="array" ref="AK287">(1+E287)*(1+INDEX(fx_rets,$AG287,INDEX(fx_ix,1,AK$3)))-1</f>
        <v>-5.1740793545163144E-2</v>
      </c>
      <c r="AL287" s="18" cm="1">
        <f t="array" ref="AL287">(1+F287)*(1+INDEX(fx_rets,$AG287,INDEX(fx_ix,1,AL$3)))-1</f>
        <v>-1.9932613138152755E-3</v>
      </c>
      <c r="AM287" s="18" cm="1">
        <f t="array" ref="AM287">(1+G287)*(1+INDEX(fx_rets,$AG287,INDEX(fx_ix,1,AM$3)))-1</f>
        <v>-2.431803354393991E-2</v>
      </c>
      <c r="AN287" s="18" cm="1">
        <f t="array" ref="AN287">(1+H287)*(1+INDEX(fx_rets,$AG287,INDEX(fx_ix,1,AN$3)))-1</f>
        <v>-3.2252778653947711E-2</v>
      </c>
      <c r="AO287" s="18" cm="1">
        <f t="array" ref="AO287">(1+I287)*(1+INDEX(fx_rets,$AG287,INDEX(fx_ix,1,AO$3)))-1</f>
        <v>-5.1650735473303566E-2</v>
      </c>
      <c r="AP287" s="18" cm="1">
        <f t="array" ref="AP287">(1+J287)*(1+INDEX(fx_rets,$AG287,INDEX(fx_ix,1,AP$3)))-1</f>
        <v>-5.7825175166226206E-3</v>
      </c>
      <c r="AQ287" s="18" cm="1">
        <f t="array" ref="AQ287">(1+K287)*(1+INDEX(fx_rets,$AG287,INDEX(fx_ix,1,AQ$3)))-1</f>
        <v>-2.6580322760164865E-2</v>
      </c>
      <c r="AR287" s="18" cm="1">
        <f t="array" ref="AR287">(1+L287)*(1+INDEX(fx_rets,$AG287,INDEX(fx_ix,1,AR$3)))-1</f>
        <v>-3.6353599316893748E-2</v>
      </c>
      <c r="AS287" s="18" cm="1">
        <f t="array" ref="AS287">(1+M287)*(1+INDEX(fx_rets,$AG287,INDEX(fx_ix,1,AS$3)))-1</f>
        <v>-5.1672344909581946E-2</v>
      </c>
      <c r="AT287" s="18" cm="1">
        <f t="array" ref="AT287">(1+N287)*(1+INDEX(fx_rets,$AG287,INDEX(fx_ix,1,AT$3)))-1</f>
        <v>-5.8761475572358668E-3</v>
      </c>
      <c r="AU287" s="18" cm="1">
        <f t="array" ref="AU287">(1+O287)*(1+INDEX(fx_rets,$AG287,INDEX(fx_ix,1,AU$3)))-1</f>
        <v>-3.0014361133092193E-2</v>
      </c>
      <c r="AV287" s="18" cm="1">
        <f t="array" ref="AV287">(1+P287)*(1+INDEX(fx_rets,$AG287,INDEX(fx_ix,1,AV$3)))-1</f>
        <v>-4.0101129259074053E-2</v>
      </c>
      <c r="AW287" s="18" cm="1">
        <f t="array" ref="AW287">(1+Q287)*(1+INDEX(fx_rets,$AG287,INDEX(fx_ix,1,AW$3)))-1</f>
        <v>-5.1803939438677893E-2</v>
      </c>
      <c r="AX287" s="18" cm="1">
        <f t="array" ref="AX287">(1+R287)*(1+INDEX(fx_rets,$AG287,INDEX(fx_ix,1,AX$3)))-1</f>
        <v>-8.3919993223866562E-2</v>
      </c>
      <c r="AY287" s="18" cm="1">
        <f t="array" ref="AY287">(1+S287)*(1+INDEX(fx_rets,$AG287,INDEX(fx_ix,1,AY$3)))-1</f>
        <v>-0.10949232705282275</v>
      </c>
      <c r="AZ287" s="18" cm="1">
        <f t="array" ref="AZ287">(1+T287)*(1+INDEX(fx_rets,$AG287,INDEX(fx_ix,1,AZ$3)))-1</f>
        <v>-8.8541998887520568E-2</v>
      </c>
      <c r="BA287" s="18" cm="1">
        <f t="array" ref="BA287">(1+U287)*(1+INDEX(fx_rets,$AG287,INDEX(fx_ix,1,BA$3)))-1</f>
        <v>-8.2522549107437504E-2</v>
      </c>
      <c r="BB287" s="18" cm="1">
        <f t="array" ref="BB287">(1+V287)*(1+INDEX(fx_rets,$AG287,INDEX(fx_ix,1,BB$3)))-1</f>
        <v>9.3321666666668079E-4</v>
      </c>
      <c r="BC287" s="18" cm="1">
        <f t="array" ref="BC287">(1+W287)*(1+INDEX(fx_rets,$AG287,INDEX(fx_ix,1,BC$3)))-1</f>
        <v>-2.3916571503291628E-2</v>
      </c>
      <c r="BD287" s="18" cm="1">
        <f t="array" ref="BD287">(1+X287)*(1+INDEX(fx_rets,$AG287,INDEX(fx_ix,1,BD$3)))-1</f>
        <v>-3.2023874101920202E-2</v>
      </c>
      <c r="BE287" s="18" cm="1">
        <f t="array" ref="BE287">(1+Y287)*(1+INDEX(fx_rets,$AG287,INDEX(fx_ix,1,BE$3)))-1</f>
        <v>-5.1950344820294814E-2</v>
      </c>
      <c r="BF287" s="19">
        <v>282</v>
      </c>
      <c r="BG287" s="18">
        <f t="shared" si="142"/>
        <v>9.3321666666668079E-4</v>
      </c>
      <c r="BH287" s="18">
        <f t="shared" si="143"/>
        <v>-2.3756313267529694E-2</v>
      </c>
      <c r="BI287" s="18">
        <f t="shared" si="144"/>
        <v>-3.1904264823816475E-2</v>
      </c>
      <c r="BJ287" s="18">
        <f t="shared" si="145"/>
        <v>-5.1740793545163144E-2</v>
      </c>
      <c r="BK287" s="18">
        <f t="shared" si="146"/>
        <v>-1.9932613138152755E-3</v>
      </c>
      <c r="BL287" s="18">
        <f t="shared" si="147"/>
        <v>-2.431803354393991E-2</v>
      </c>
      <c r="BM287" s="18">
        <f t="shared" si="148"/>
        <v>-3.2252778653947711E-2</v>
      </c>
      <c r="BN287" s="18">
        <f t="shared" si="149"/>
        <v>-5.1650735473303566E-2</v>
      </c>
      <c r="BO287" s="18">
        <f t="shared" si="150"/>
        <v>-5.7825175166226206E-3</v>
      </c>
      <c r="BP287" s="18">
        <f t="shared" si="151"/>
        <v>-2.6580322760164865E-2</v>
      </c>
      <c r="BQ287" s="18">
        <f t="shared" si="152"/>
        <v>-3.6353599316893748E-2</v>
      </c>
      <c r="BR287" s="18">
        <f t="shared" si="153"/>
        <v>-5.1672344909581946E-2</v>
      </c>
      <c r="BS287" s="18">
        <f t="shared" si="154"/>
        <v>-5.8761475572358668E-3</v>
      </c>
      <c r="BT287" s="18">
        <f t="shared" si="155"/>
        <v>-3.0014361133092193E-2</v>
      </c>
      <c r="BU287" s="18">
        <f t="shared" si="156"/>
        <v>-4.0101129259074053E-2</v>
      </c>
      <c r="BV287" s="18">
        <f t="shared" si="157"/>
        <v>-5.1803939438677893E-2</v>
      </c>
      <c r="BW287" s="18">
        <f t="shared" si="158"/>
        <v>-8.3919993223866562E-2</v>
      </c>
      <c r="BX287" s="18">
        <f t="shared" si="159"/>
        <v>-0.10949232705282275</v>
      </c>
      <c r="BY287" s="18">
        <f t="shared" si="160"/>
        <v>-8.8541998887520568E-2</v>
      </c>
      <c r="BZ287" s="18">
        <f t="shared" si="161"/>
        <v>-8.2522549107437504E-2</v>
      </c>
      <c r="CA287" s="18">
        <f t="shared" si="162"/>
        <v>9.3321666666668079E-4</v>
      </c>
      <c r="CB287" s="18">
        <f t="shared" si="163"/>
        <v>-2.3916571503291628E-2</v>
      </c>
      <c r="CC287" s="18">
        <f t="shared" si="164"/>
        <v>-3.2023874101920202E-2</v>
      </c>
      <c r="CD287" s="18">
        <f t="shared" si="165"/>
        <v>-5.1950344820294814E-2</v>
      </c>
      <c r="CE287" s="19">
        <v>282</v>
      </c>
      <c r="CF287" s="18">
        <f t="shared" si="168"/>
        <v>-5.7825175166226206E-3</v>
      </c>
      <c r="CG287" s="18">
        <f t="shared" si="168"/>
        <v>-5.7825175166226206E-3</v>
      </c>
      <c r="CH287" s="18">
        <f t="shared" si="168"/>
        <v>-5.7825175166226206E-3</v>
      </c>
      <c r="CI287" s="18">
        <f t="shared" si="168"/>
        <v>0</v>
      </c>
      <c r="CJ287" s="18">
        <f t="shared" si="168"/>
        <v>0</v>
      </c>
      <c r="CK287" s="24">
        <f t="shared" si="168"/>
        <v>-5.7825175166226206E-3</v>
      </c>
      <c r="CL287" s="24">
        <f t="shared" si="168"/>
        <v>0</v>
      </c>
    </row>
    <row r="288" spans="1:90" x14ac:dyDescent="0.2">
      <c r="A288" s="19">
        <v>283</v>
      </c>
      <c r="B288" s="16" cm="1">
        <f t="array" ref="B288">INDEX(asset_mu,1,B$3)+INDEX(asset_rets_norm,$A288,B$3)</f>
        <v>1.4889249999999845E-3</v>
      </c>
      <c r="C288" s="16" cm="1">
        <f t="array" ref="C288">INDEX(asset_mu,1,C$3)+INDEX(asset_rets_norm,$A288,C$3)</f>
        <v>-4.2333333333339227E-4</v>
      </c>
      <c r="D288" s="16" cm="1">
        <f t="array" ref="D288">INDEX(asset_mu,1,D$3)+INDEX(asset_rets_norm,$A288,D$3)</f>
        <v>1.0214166666666464E-3</v>
      </c>
      <c r="E288" s="16" cm="1">
        <f t="array" ref="E288">INDEX(asset_mu,1,E$3)+INDEX(asset_rets_norm,$A288,E$3)</f>
        <v>-4.6800000000016371E-5</v>
      </c>
      <c r="F288" s="16" cm="1">
        <f t="array" ref="F288">INDEX(asset_mu,1,F$3)+INDEX(asset_rets_norm,$A288,F$3)</f>
        <v>1.1268844393749866E-3</v>
      </c>
      <c r="G288" s="16" cm="1">
        <f t="array" ref="G288">INDEX(asset_mu,1,G$3)+INDEX(asset_rets_norm,$A288,G$3)</f>
        <v>7.2619004392493643E-6</v>
      </c>
      <c r="H288" s="16" cm="1">
        <f t="array" ref="H288">INDEX(asset_mu,1,H$3)+INDEX(asset_rets_norm,$A288,H$3)</f>
        <v>1.1222934934352025E-3</v>
      </c>
      <c r="I288" s="16" cm="1">
        <f t="array" ref="I288">INDEX(asset_mu,1,I$3)+INDEX(asset_rets_norm,$A288,I$3)</f>
        <v>8.7642418930583744E-5</v>
      </c>
      <c r="J288" s="16" cm="1">
        <f t="array" ref="J288">INDEX(asset_mu,1,J$3)+INDEX(asset_rets_norm,$A288,J$3)</f>
        <v>3.3528295068617985E-3</v>
      </c>
      <c r="K288" s="16" cm="1">
        <f t="array" ref="K288">INDEX(asset_mu,1,K$3)+INDEX(asset_rets_norm,$A288,K$3)</f>
        <v>7.6106733092653339E-3</v>
      </c>
      <c r="L288" s="16" cm="1">
        <f t="array" ref="L288">INDEX(asset_mu,1,L$3)+INDEX(asset_rets_norm,$A288,L$3)</f>
        <v>5.3069879111067204E-3</v>
      </c>
      <c r="M288" s="16" cm="1">
        <f t="array" ref="M288">INDEX(asset_mu,1,M$3)+INDEX(asset_rets_norm,$A288,M$3)</f>
        <v>6.1134511467907647E-4</v>
      </c>
      <c r="N288" s="16" cm="1">
        <f t="array" ref="N288">INDEX(asset_mu,1,N$3)+INDEX(asset_rets_norm,$A288,N$3)</f>
        <v>1.2199844893841353E-2</v>
      </c>
      <c r="O288" s="16" cm="1">
        <f t="array" ref="O288">INDEX(asset_mu,1,O$3)+INDEX(asset_rets_norm,$A288,O$3)</f>
        <v>2.2536954163276474E-2</v>
      </c>
      <c r="P288" s="16" cm="1">
        <f t="array" ref="P288">INDEX(asset_mu,1,P$3)+INDEX(asset_rets_norm,$A288,P$3)</f>
        <v>1.109809886293558E-2</v>
      </c>
      <c r="Q288" s="16" cm="1">
        <f t="array" ref="Q288">INDEX(asset_mu,1,Q$3)+INDEX(asset_rets_norm,$A288,Q$3)</f>
        <v>2.2108135248855875E-3</v>
      </c>
      <c r="R288" s="16" cm="1">
        <f t="array" ref="R288">INDEX(asset_mu,1,R$3)+INDEX(asset_rets_norm,$A288,R$3)</f>
        <v>9.1116347632205816E-2</v>
      </c>
      <c r="S288" s="16" cm="1">
        <f t="array" ref="S288">INDEX(asset_mu,1,S$3)+INDEX(asset_rets_norm,$A288,S$3)</f>
        <v>7.329964166420623E-2</v>
      </c>
      <c r="T288" s="16" cm="1">
        <f t="array" ref="T288">INDEX(asset_mu,1,T$3)+INDEX(asset_rets_norm,$A288,T$3)</f>
        <v>3.5449863863595762E-2</v>
      </c>
      <c r="U288" s="16" cm="1">
        <f t="array" ref="U288">INDEX(asset_mu,1,U$3)+INDEX(asset_rets_norm,$A288,U$3)</f>
        <v>5.3370130913301221E-2</v>
      </c>
      <c r="V288" s="16" cm="1">
        <f t="array" ref="V288">INDEX(asset_mu,1,V$3)+INDEX(asset_rets_norm,$A288,V$3)</f>
        <v>1.4889249999999845E-3</v>
      </c>
      <c r="W288" s="16" cm="1">
        <f t="array" ref="W288">INDEX(asset_mu,1,W$3)+INDEX(asset_rets_norm,$A288,W$3)</f>
        <v>-5.7875000000000808E-4</v>
      </c>
      <c r="X288" s="16" cm="1">
        <f t="array" ref="X288">INDEX(asset_mu,1,X$3)+INDEX(asset_rets_norm,$A288,X$3)</f>
        <v>8.9041666666660798E-4</v>
      </c>
      <c r="Y288" s="16" cm="1">
        <f t="array" ref="Y288">INDEX(asset_mu,1,Y$3)+INDEX(asset_rets_norm,$A288,Y$3)</f>
        <v>-3.8983333333322747E-4</v>
      </c>
      <c r="Z288" s="19">
        <v>283</v>
      </c>
      <c r="AA288" s="16" cm="1">
        <f t="array" ref="AA288">INDEX(fx_mu,1,AA$3)+INDEX(fx_rets_norm,$A288,AA$3)</f>
        <v>0</v>
      </c>
      <c r="AB288" s="16" cm="1">
        <f t="array" ref="AB288">INDEX(fx_mu,1,AB$3)+INDEX(fx_rets_norm,$A288,AB$3)</f>
        <v>-2.5179561640356139E-2</v>
      </c>
      <c r="AC288" s="16" cm="1">
        <f t="array" ref="AC288">INDEX(fx_mu,1,AC$3)+INDEX(fx_rets_norm,$A288,AC$3)</f>
        <v>1.9580479458881298E-4</v>
      </c>
      <c r="AD288" s="16" cm="1">
        <f t="array" ref="AD288">INDEX(fx_mu,1,AD$3)+INDEX(fx_rets_norm,$A288,AD$3)</f>
        <v>1.8632002708644315E-2</v>
      </c>
      <c r="AE288" s="19">
        <v>283</v>
      </c>
      <c r="AF288" s="16">
        <f t="shared" si="141"/>
        <v>0</v>
      </c>
      <c r="AG288" s="19">
        <v>283</v>
      </c>
      <c r="AH288" s="18" cm="1">
        <f t="array" ref="AH288">(1+B288)*(1+INDEX(fx_rets,$AG288,INDEX(fx_ix,1,AH$3)))-1</f>
        <v>1.4889250000000853E-3</v>
      </c>
      <c r="AI288" s="18" cm="1">
        <f t="array" ref="AI288">(1+C288)*(1+INDEX(fx_rets,$AG288,INDEX(fx_ix,1,AI$3)))-1</f>
        <v>-2.5592235625928494E-2</v>
      </c>
      <c r="AJ288" s="18" cm="1">
        <f t="array" ref="AJ288">(1+D288)*(1+INDEX(fx_rets,$AG288,INDEX(fx_ix,1,AJ$3)))-1</f>
        <v>1.2174214595361832E-3</v>
      </c>
      <c r="AK288" s="18" cm="1">
        <f t="array" ref="AK288">(1+E288)*(1+INDEX(fx_rets,$AG288,INDEX(fx_ix,1,AK$3)))-1</f>
        <v>1.8584330730917697E-2</v>
      </c>
      <c r="AL288" s="18" cm="1">
        <f t="array" ref="AL288">(1+F288)*(1+INDEX(fx_rets,$AG288,INDEX(fx_ix,1,AL$3)))-1</f>
        <v>1.126884439375031E-3</v>
      </c>
      <c r="AM288" s="18" cm="1">
        <f t="array" ref="AM288">(1+G288)*(1+INDEX(fx_rets,$AG288,INDEX(fx_ix,1,AM$3)))-1</f>
        <v>-2.5172482591386713E-2</v>
      </c>
      <c r="AN288" s="18" cm="1">
        <f t="array" ref="AN288">(1+H288)*(1+INDEX(fx_rets,$AG288,INDEX(fx_ix,1,AN$3)))-1</f>
        <v>1.3183180384710447E-3</v>
      </c>
      <c r="AO288" s="18" cm="1">
        <f t="array" ref="AO288">(1+I288)*(1+INDEX(fx_rets,$AG288,INDEX(fx_ix,1,AO$3)))-1</f>
        <v>1.8721278081361925E-2</v>
      </c>
      <c r="AP288" s="18" cm="1">
        <f t="array" ref="AP288">(1+J288)*(1+INDEX(fx_rets,$AG288,INDEX(fx_ix,1,AP$3)))-1</f>
        <v>3.3528295068618874E-3</v>
      </c>
      <c r="AQ288" s="18" cm="1">
        <f t="array" ref="AQ288">(1+K288)*(1+INDEX(fx_rets,$AG288,INDEX(fx_ix,1,AQ$3)))-1</f>
        <v>-1.7760521748806046E-2</v>
      </c>
      <c r="AR288" s="18" cm="1">
        <f t="array" ref="AR288">(1+L288)*(1+INDEX(fx_rets,$AG288,INDEX(fx_ix,1,AR$3)))-1</f>
        <v>5.5038318393734187E-3</v>
      </c>
      <c r="AS288" s="18" cm="1">
        <f t="array" ref="AS288">(1+M288)*(1+INDEX(fx_rets,$AG288,INDEX(fx_ix,1,AS$3)))-1</f>
        <v>1.9254738407155969E-2</v>
      </c>
      <c r="AT288" s="18" cm="1">
        <f t="array" ref="AT288">(1+N288)*(1+INDEX(fx_rets,$AG288,INDEX(fx_ix,1,AT$3)))-1</f>
        <v>1.2199844893841405E-2</v>
      </c>
      <c r="AU288" s="18" cm="1">
        <f t="array" ref="AU288">(1+O288)*(1+INDEX(fx_rets,$AG288,INDEX(fx_ix,1,AU$3)))-1</f>
        <v>-3.210078103619729E-3</v>
      </c>
      <c r="AV288" s="18" cm="1">
        <f t="array" ref="AV288">(1+P288)*(1+INDEX(fx_rets,$AG288,INDEX(fx_ix,1,AV$3)))-1</f>
        <v>1.1296076718492865E-2</v>
      </c>
      <c r="AW288" s="18" cm="1">
        <f t="array" ref="AW288">(1+Q288)*(1+INDEX(fx_rets,$AG288,INDEX(fx_ix,1,AW$3)))-1</f>
        <v>2.0884008117113773E-2</v>
      </c>
      <c r="AX288" s="18" cm="1">
        <f t="array" ref="AX288">(1+R288)*(1+INDEX(fx_rets,$AG288,INDEX(fx_ix,1,AX$3)))-1</f>
        <v>9.1116347632205885E-2</v>
      </c>
      <c r="AY288" s="18" cm="1">
        <f t="array" ref="AY288">(1+S288)*(1+INDEX(fx_rets,$AG288,INDEX(fx_ix,1,AY$3)))-1</f>
        <v>4.6274427178350175E-2</v>
      </c>
      <c r="AZ288" s="18" cm="1">
        <f t="array" ref="AZ288">(1+T288)*(1+INDEX(fx_rets,$AG288,INDEX(fx_ix,1,AZ$3)))-1</f>
        <v>3.5652609911496658E-2</v>
      </c>
      <c r="BA288" s="18" cm="1">
        <f t="array" ref="BA288">(1+U288)*(1+INDEX(fx_rets,$AG288,INDEX(fx_ix,1,BA$3)))-1</f>
        <v>7.2996526045683074E-2</v>
      </c>
      <c r="BB288" s="18" cm="1">
        <f t="array" ref="BB288">(1+V288)*(1+INDEX(fx_rets,$AG288,INDEX(fx_ix,1,BB$3)))-1</f>
        <v>1.4889250000000853E-3</v>
      </c>
      <c r="BC288" s="18" cm="1">
        <f t="array" ref="BC288">(1+W288)*(1+INDEX(fx_rets,$AG288,INDEX(fx_ix,1,BC$3)))-1</f>
        <v>-2.5743738969056795E-2</v>
      </c>
      <c r="BD288" s="18" cm="1">
        <f t="array" ref="BD288">(1+X288)*(1+INDEX(fx_rets,$AG288,INDEX(fx_ix,1,BD$3)))-1</f>
        <v>1.0863958091080761E-3</v>
      </c>
      <c r="BE288" s="18" cm="1">
        <f t="array" ref="BE288">(1+Y288)*(1+INDEX(fx_rets,$AG288,INDEX(fx_ix,1,BE$3)))-1</f>
        <v>1.8234905999588547E-2</v>
      </c>
      <c r="BF288" s="19">
        <v>283</v>
      </c>
      <c r="BG288" s="18">
        <f t="shared" si="142"/>
        <v>1.4889250000000853E-3</v>
      </c>
      <c r="BH288" s="18">
        <f t="shared" si="143"/>
        <v>-2.5592235625928494E-2</v>
      </c>
      <c r="BI288" s="18">
        <f t="shared" si="144"/>
        <v>1.2174214595361832E-3</v>
      </c>
      <c r="BJ288" s="18">
        <f t="shared" si="145"/>
        <v>1.8584330730917697E-2</v>
      </c>
      <c r="BK288" s="18">
        <f t="shared" si="146"/>
        <v>1.126884439375031E-3</v>
      </c>
      <c r="BL288" s="18">
        <f t="shared" si="147"/>
        <v>-2.5172482591386713E-2</v>
      </c>
      <c r="BM288" s="18">
        <f t="shared" si="148"/>
        <v>1.3183180384710447E-3</v>
      </c>
      <c r="BN288" s="18">
        <f t="shared" si="149"/>
        <v>1.8721278081361925E-2</v>
      </c>
      <c r="BO288" s="18">
        <f t="shared" si="150"/>
        <v>3.3528295068618874E-3</v>
      </c>
      <c r="BP288" s="18">
        <f t="shared" si="151"/>
        <v>-1.7760521748806046E-2</v>
      </c>
      <c r="BQ288" s="18">
        <f t="shared" si="152"/>
        <v>5.5038318393734187E-3</v>
      </c>
      <c r="BR288" s="18">
        <f t="shared" si="153"/>
        <v>1.9254738407155969E-2</v>
      </c>
      <c r="BS288" s="18">
        <f t="shared" si="154"/>
        <v>1.2199844893841405E-2</v>
      </c>
      <c r="BT288" s="18">
        <f t="shared" si="155"/>
        <v>-3.210078103619729E-3</v>
      </c>
      <c r="BU288" s="18">
        <f t="shared" si="156"/>
        <v>1.1296076718492865E-2</v>
      </c>
      <c r="BV288" s="18">
        <f t="shared" si="157"/>
        <v>2.0884008117113773E-2</v>
      </c>
      <c r="BW288" s="18">
        <f t="shared" si="158"/>
        <v>9.1116347632205885E-2</v>
      </c>
      <c r="BX288" s="18">
        <f t="shared" si="159"/>
        <v>4.6274427178350175E-2</v>
      </c>
      <c r="BY288" s="18">
        <f t="shared" si="160"/>
        <v>3.5652609911496658E-2</v>
      </c>
      <c r="BZ288" s="18">
        <f t="shared" si="161"/>
        <v>7.2996526045683074E-2</v>
      </c>
      <c r="CA288" s="18">
        <f t="shared" si="162"/>
        <v>1.4889250000000853E-3</v>
      </c>
      <c r="CB288" s="18">
        <f t="shared" si="163"/>
        <v>-2.5743738969056795E-2</v>
      </c>
      <c r="CC288" s="18">
        <f t="shared" si="164"/>
        <v>1.0863958091080761E-3</v>
      </c>
      <c r="CD288" s="18">
        <f t="shared" si="165"/>
        <v>1.8234905999588547E-2</v>
      </c>
      <c r="CE288" s="19">
        <v>283</v>
      </c>
      <c r="CF288" s="18">
        <f t="shared" si="168"/>
        <v>3.3528295068618874E-3</v>
      </c>
      <c r="CG288" s="18">
        <f t="shared" si="168"/>
        <v>3.3528295068618874E-3</v>
      </c>
      <c r="CH288" s="18">
        <f t="shared" si="168"/>
        <v>3.3528295068618874E-3</v>
      </c>
      <c r="CI288" s="18">
        <f t="shared" si="168"/>
        <v>0</v>
      </c>
      <c r="CJ288" s="18">
        <f t="shared" si="168"/>
        <v>0</v>
      </c>
      <c r="CK288" s="24">
        <f t="shared" si="168"/>
        <v>3.3528295068618874E-3</v>
      </c>
      <c r="CL288" s="24">
        <f t="shared" si="168"/>
        <v>0</v>
      </c>
    </row>
    <row r="289" spans="1:90" x14ac:dyDescent="0.2">
      <c r="A289" s="19">
        <v>284</v>
      </c>
      <c r="B289" s="16" cm="1">
        <f t="array" ref="B289">INDEX(asset_mu,1,B$3)+INDEX(asset_rets_norm,$A289,B$3)</f>
        <v>1.9685749999999841E-3</v>
      </c>
      <c r="C289" s="16" cm="1">
        <f t="array" ref="C289">INDEX(asset_mu,1,C$3)+INDEX(asset_rets_norm,$A289,C$3)</f>
        <v>-5.9166666666725549E-5</v>
      </c>
      <c r="D289" s="16" cm="1">
        <f t="array" ref="D289">INDEX(asset_mu,1,D$3)+INDEX(asset_rets_norm,$A289,D$3)</f>
        <v>1.3161666666666463E-3</v>
      </c>
      <c r="E289" s="16" cm="1">
        <f t="array" ref="E289">INDEX(asset_mu,1,E$3)+INDEX(asset_rets_norm,$A289,E$3)</f>
        <v>-4.5108333333349694E-5</v>
      </c>
      <c r="F289" s="16" cm="1">
        <f t="array" ref="F289">INDEX(asset_mu,1,F$3)+INDEX(asset_rets_norm,$A289,F$3)</f>
        <v>8.8310523594476993E-4</v>
      </c>
      <c r="G289" s="16" cm="1">
        <f t="array" ref="G289">INDEX(asset_mu,1,G$3)+INDEX(asset_rets_norm,$A289,G$3)</f>
        <v>-6.6082814111207864E-4</v>
      </c>
      <c r="H289" s="16" cm="1">
        <f t="array" ref="H289">INDEX(asset_mu,1,H$3)+INDEX(asset_rets_norm,$A289,H$3)</f>
        <v>-2.834487787094362E-3</v>
      </c>
      <c r="I289" s="16" cm="1">
        <f t="array" ref="I289">INDEX(asset_mu,1,I$3)+INDEX(asset_rets_norm,$A289,I$3)</f>
        <v>-2.0448105629075597E-4</v>
      </c>
      <c r="J289" s="16" cm="1">
        <f t="array" ref="J289">INDEX(asset_mu,1,J$3)+INDEX(asset_rets_norm,$A289,J$3)</f>
        <v>-7.203928793470404E-3</v>
      </c>
      <c r="K289" s="16" cm="1">
        <f t="array" ref="K289">INDEX(asset_mu,1,K$3)+INDEX(asset_rets_norm,$A289,K$3)</f>
        <v>-1.3044345077041566E-2</v>
      </c>
      <c r="L289" s="16" cm="1">
        <f t="array" ref="L289">INDEX(asset_mu,1,L$3)+INDEX(asset_rets_norm,$A289,L$3)</f>
        <v>-2.2358001041093211E-2</v>
      </c>
      <c r="M289" s="16" cm="1">
        <f t="array" ref="M289">INDEX(asset_mu,1,M$3)+INDEX(asset_rets_norm,$A289,M$3)</f>
        <v>-2.3299764413476655E-4</v>
      </c>
      <c r="N289" s="16" cm="1">
        <f t="array" ref="N289">INDEX(asset_mu,1,N$3)+INDEX(asset_rets_norm,$A289,N$3)</f>
        <v>-2.1038001648107481E-2</v>
      </c>
      <c r="O289" s="16" cm="1">
        <f t="array" ref="O289">INDEX(asset_mu,1,O$3)+INDEX(asset_rets_norm,$A289,O$3)</f>
        <v>-3.2279121043077535E-2</v>
      </c>
      <c r="P289" s="16" cm="1">
        <f t="array" ref="P289">INDEX(asset_mu,1,P$3)+INDEX(asset_rets_norm,$A289,P$3)</f>
        <v>-4.1796979374004707E-2</v>
      </c>
      <c r="Q289" s="16" cm="1">
        <f t="array" ref="Q289">INDEX(asset_mu,1,Q$3)+INDEX(asset_rets_norm,$A289,Q$3)</f>
        <v>-7.9227300795761462E-4</v>
      </c>
      <c r="R289" s="16" cm="1">
        <f t="array" ref="R289">INDEX(asset_mu,1,R$3)+INDEX(asset_rets_norm,$A289,R$3)</f>
        <v>-4.2440119216810526E-2</v>
      </c>
      <c r="S289" s="16" cm="1">
        <f t="array" ref="S289">INDEX(asset_mu,1,S$3)+INDEX(asset_rets_norm,$A289,S$3)</f>
        <v>-5.1468407000889935E-2</v>
      </c>
      <c r="T289" s="16" cm="1">
        <f t="array" ref="T289">INDEX(asset_mu,1,T$3)+INDEX(asset_rets_norm,$A289,T$3)</f>
        <v>-1.8762216387842433E-2</v>
      </c>
      <c r="U289" s="16" cm="1">
        <f t="array" ref="U289">INDEX(asset_mu,1,U$3)+INDEX(asset_rets_norm,$A289,U$3)</f>
        <v>1.0427082718861053E-2</v>
      </c>
      <c r="V289" s="16" cm="1">
        <f t="array" ref="V289">INDEX(asset_mu,1,V$3)+INDEX(asset_rets_norm,$A289,V$3)</f>
        <v>1.9685749999999841E-3</v>
      </c>
      <c r="W289" s="16" cm="1">
        <f t="array" ref="W289">INDEX(asset_mu,1,W$3)+INDEX(asset_rets_norm,$A289,W$3)</f>
        <v>-1.6483333333334148E-4</v>
      </c>
      <c r="X289" s="16" cm="1">
        <f t="array" ref="X289">INDEX(asset_mu,1,X$3)+INDEX(asset_rets_norm,$A289,X$3)</f>
        <v>1.2418333333332747E-3</v>
      </c>
      <c r="Y289" s="16" cm="1">
        <f t="array" ref="Y289">INDEX(asset_mu,1,Y$3)+INDEX(asset_rets_norm,$A289,Y$3)</f>
        <v>-2.551666666665608E-4</v>
      </c>
      <c r="Z289" s="19">
        <v>284</v>
      </c>
      <c r="AA289" s="16" cm="1">
        <f t="array" ref="AA289">INDEX(fx_mu,1,AA$3)+INDEX(fx_rets_norm,$A289,AA$3)</f>
        <v>0</v>
      </c>
      <c r="AB289" s="16" cm="1">
        <f t="array" ref="AB289">INDEX(fx_mu,1,AB$3)+INDEX(fx_rets_norm,$A289,AB$3)</f>
        <v>-1.6325357917086745E-2</v>
      </c>
      <c r="AC289" s="16" cm="1">
        <f t="array" ref="AC289">INDEX(fx_mu,1,AC$3)+INDEX(fx_rets_norm,$A289,AC$3)</f>
        <v>-4.4290931068398424E-2</v>
      </c>
      <c r="AD289" s="16" cm="1">
        <f t="array" ref="AD289">INDEX(fx_mu,1,AD$3)+INDEX(fx_rets_norm,$A289,AD$3)</f>
        <v>-4.069876468220477E-2</v>
      </c>
      <c r="AE289" s="19">
        <v>284</v>
      </c>
      <c r="AF289" s="16">
        <f t="shared" si="141"/>
        <v>0</v>
      </c>
      <c r="AG289" s="19">
        <v>284</v>
      </c>
      <c r="AH289" s="18" cm="1">
        <f t="array" ref="AH289">(1+B289)*(1+INDEX(fx_rets,$AG289,INDEX(fx_ix,1,AH$3)))-1</f>
        <v>1.9685750000000279E-3</v>
      </c>
      <c r="AI289" s="18" cm="1">
        <f t="array" ref="AI289">(1+C289)*(1+INDEX(fx_rets,$AG289,INDEX(fx_ix,1,AI$3)))-1</f>
        <v>-1.6383558666743459E-2</v>
      </c>
      <c r="AJ289" s="18" cm="1">
        <f t="array" ref="AJ289">(1+D289)*(1+INDEX(fx_rets,$AG289,INDEX(fx_ix,1,AJ$3)))-1</f>
        <v>-4.3033058648839773E-2</v>
      </c>
      <c r="AK289" s="18" cm="1">
        <f t="array" ref="AK289">(1+E289)*(1+INDEX(fx_rets,$AG289,INDEX(fx_ix,1,AK$3)))-1</f>
        <v>-4.074203716209468E-2</v>
      </c>
      <c r="AL289" s="18" cm="1">
        <f t="array" ref="AL289">(1+F289)*(1+INDEX(fx_rets,$AG289,INDEX(fx_ix,1,AL$3)))-1</f>
        <v>8.8310523594481438E-4</v>
      </c>
      <c r="AM289" s="18" cm="1">
        <f t="array" ref="AM289">(1+G289)*(1+INDEX(fx_rets,$AG289,INDEX(fx_ix,1,AM$3)))-1</f>
        <v>-1.6975397802273529E-2</v>
      </c>
      <c r="AN289" s="18" cm="1">
        <f t="array" ref="AN289">(1+H289)*(1+INDEX(fx_rets,$AG289,INDEX(fx_ix,1,AN$3)))-1</f>
        <v>-4.699987675230044E-2</v>
      </c>
      <c r="AO289" s="18" cm="1">
        <f t="array" ref="AO289">(1+I289)*(1+INDEX(fx_rets,$AG289,INDEX(fx_ix,1,AO$3)))-1</f>
        <v>-4.0894923612103673E-2</v>
      </c>
      <c r="AP289" s="18" cm="1">
        <f t="array" ref="AP289">(1+J289)*(1+INDEX(fx_rets,$AG289,INDEX(fx_ix,1,AP$3)))-1</f>
        <v>-7.2039287934704266E-3</v>
      </c>
      <c r="AQ289" s="18" cm="1">
        <f t="array" ref="AQ289">(1+K289)*(1+INDEX(fx_rets,$AG289,INDEX(fx_ix,1,AQ$3)))-1</f>
        <v>-2.9156749391951675E-2</v>
      </c>
      <c r="AR289" s="18" cm="1">
        <f t="array" ref="AR289">(1+L289)*(1+INDEX(fx_rets,$AG289,INDEX(fx_ix,1,AR$3)))-1</f>
        <v>-6.5658675426553348E-2</v>
      </c>
      <c r="AS289" s="18" cm="1">
        <f t="array" ref="AS289">(1+M289)*(1+INDEX(fx_rets,$AG289,INDEX(fx_ix,1,AS$3)))-1</f>
        <v>-4.092227961004935E-2</v>
      </c>
      <c r="AT289" s="18" cm="1">
        <f t="array" ref="AT289">(1+N289)*(1+INDEX(fx_rets,$AG289,INDEX(fx_ix,1,AT$3)))-1</f>
        <v>-2.1038001648107429E-2</v>
      </c>
      <c r="AU289" s="18" cm="1">
        <f t="array" ref="AU289">(1+O289)*(1+INDEX(fx_rets,$AG289,INDEX(fx_ix,1,AU$3)))-1</f>
        <v>-4.8077510755887065E-2</v>
      </c>
      <c r="AV289" s="18" cm="1">
        <f t="array" ref="AV289">(1+P289)*(1+INDEX(fx_rets,$AG289,INDEX(fx_ix,1,AV$3)))-1</f>
        <v>-8.4236683310081828E-2</v>
      </c>
      <c r="AW289" s="18" cm="1">
        <f t="array" ref="AW289">(1+Q289)*(1+INDEX(fx_rets,$AG289,INDEX(fx_ix,1,AW$3)))-1</f>
        <v>-4.1458793157447493E-2</v>
      </c>
      <c r="AX289" s="18" cm="1">
        <f t="array" ref="AX289">(1+R289)*(1+INDEX(fx_rets,$AG289,INDEX(fx_ix,1,AX$3)))-1</f>
        <v>-4.2440119216810568E-2</v>
      </c>
      <c r="AY289" s="18" cm="1">
        <f t="array" ref="AY289">(1+S289)*(1+INDEX(fx_rets,$AG289,INDEX(fx_ix,1,AY$3)))-1</f>
        <v>-6.6953524752264904E-2</v>
      </c>
      <c r="AZ289" s="18" cm="1">
        <f t="array" ref="AZ289">(1+T289)*(1+INDEX(fx_rets,$AG289,INDEX(fx_ix,1,AZ$3)))-1</f>
        <v>-6.2222151423516614E-2</v>
      </c>
      <c r="BA289" s="18" cm="1">
        <f t="array" ref="BA289">(1+U289)*(1+INDEX(fx_rets,$AG289,INDEX(fx_ix,1,BA$3)))-1</f>
        <v>-3.0696051349240583E-2</v>
      </c>
      <c r="BB289" s="18" cm="1">
        <f t="array" ref="BB289">(1+V289)*(1+INDEX(fx_rets,$AG289,INDEX(fx_ix,1,BB$3)))-1</f>
        <v>1.9685750000000279E-3</v>
      </c>
      <c r="BC289" s="18" cm="1">
        <f t="array" ref="BC289">(1+W289)*(1+INDEX(fx_rets,$AG289,INDEX(fx_ix,1,BC$3)))-1</f>
        <v>-1.6487500287256873E-2</v>
      </c>
      <c r="BD289" s="18" cm="1">
        <f t="array" ref="BD289">(1+X289)*(1+INDEX(fx_rets,$AG289,INDEX(fx_ix,1,BD$3)))-1</f>
        <v>-4.3104099689630249E-2</v>
      </c>
      <c r="BE289" s="18" cm="1">
        <f t="array" ref="BE289">(1+Y289)*(1+INDEX(fx_rets,$AG289,INDEX(fx_ix,1,BE$3)))-1</f>
        <v>-4.0943546380749929E-2</v>
      </c>
      <c r="BF289" s="19">
        <v>284</v>
      </c>
      <c r="BG289" s="18">
        <f t="shared" si="142"/>
        <v>1.9685750000000279E-3</v>
      </c>
      <c r="BH289" s="18">
        <f t="shared" si="143"/>
        <v>-1.6383558666743459E-2</v>
      </c>
      <c r="BI289" s="18">
        <f t="shared" si="144"/>
        <v>-4.3033058648839773E-2</v>
      </c>
      <c r="BJ289" s="18">
        <f t="shared" si="145"/>
        <v>-4.074203716209468E-2</v>
      </c>
      <c r="BK289" s="18">
        <f t="shared" si="146"/>
        <v>8.8310523594481438E-4</v>
      </c>
      <c r="BL289" s="18">
        <f t="shared" si="147"/>
        <v>-1.6975397802273529E-2</v>
      </c>
      <c r="BM289" s="18">
        <f t="shared" si="148"/>
        <v>-4.699987675230044E-2</v>
      </c>
      <c r="BN289" s="18">
        <f t="shared" si="149"/>
        <v>-4.0894923612103673E-2</v>
      </c>
      <c r="BO289" s="18">
        <f t="shared" si="150"/>
        <v>-7.2039287934704266E-3</v>
      </c>
      <c r="BP289" s="18">
        <f t="shared" si="151"/>
        <v>-2.9156749391951675E-2</v>
      </c>
      <c r="BQ289" s="18">
        <f t="shared" si="152"/>
        <v>-6.5658675426553348E-2</v>
      </c>
      <c r="BR289" s="18">
        <f t="shared" si="153"/>
        <v>-4.092227961004935E-2</v>
      </c>
      <c r="BS289" s="18">
        <f t="shared" si="154"/>
        <v>-2.1038001648107429E-2</v>
      </c>
      <c r="BT289" s="18">
        <f t="shared" si="155"/>
        <v>-4.8077510755887065E-2</v>
      </c>
      <c r="BU289" s="18">
        <f t="shared" si="156"/>
        <v>-8.4236683310081828E-2</v>
      </c>
      <c r="BV289" s="18">
        <f t="shared" si="157"/>
        <v>-4.1458793157447493E-2</v>
      </c>
      <c r="BW289" s="18">
        <f t="shared" si="158"/>
        <v>-4.2440119216810568E-2</v>
      </c>
      <c r="BX289" s="18">
        <f t="shared" si="159"/>
        <v>-6.6953524752264904E-2</v>
      </c>
      <c r="BY289" s="18">
        <f t="shared" si="160"/>
        <v>-6.2222151423516614E-2</v>
      </c>
      <c r="BZ289" s="18">
        <f t="shared" si="161"/>
        <v>-3.0696051349240583E-2</v>
      </c>
      <c r="CA289" s="18">
        <f t="shared" si="162"/>
        <v>1.9685750000000279E-3</v>
      </c>
      <c r="CB289" s="18">
        <f t="shared" si="163"/>
        <v>-1.6487500287256873E-2</v>
      </c>
      <c r="CC289" s="18">
        <f t="shared" si="164"/>
        <v>-4.3104099689630249E-2</v>
      </c>
      <c r="CD289" s="18">
        <f t="shared" si="165"/>
        <v>-4.0943546380749929E-2</v>
      </c>
      <c r="CE289" s="19">
        <v>284</v>
      </c>
      <c r="CF289" s="18">
        <f t="shared" si="168"/>
        <v>-7.2039287934704266E-3</v>
      </c>
      <c r="CG289" s="18">
        <f t="shared" si="168"/>
        <v>-7.2039287934704266E-3</v>
      </c>
      <c r="CH289" s="18">
        <f t="shared" si="168"/>
        <v>-7.2039287934704266E-3</v>
      </c>
      <c r="CI289" s="18">
        <f t="shared" si="168"/>
        <v>0</v>
      </c>
      <c r="CJ289" s="18">
        <f t="shared" si="168"/>
        <v>0</v>
      </c>
      <c r="CK289" s="24">
        <f t="shared" si="168"/>
        <v>-7.2039287934704266E-3</v>
      </c>
      <c r="CL289" s="24">
        <f t="shared" si="168"/>
        <v>0</v>
      </c>
    </row>
    <row r="290" spans="1:90" x14ac:dyDescent="0.2">
      <c r="A290" s="19">
        <v>285</v>
      </c>
      <c r="B290" s="16" cm="1">
        <f t="array" ref="B290">INDEX(asset_mu,1,B$3)+INDEX(asset_rets_norm,$A290,B$3)</f>
        <v>2.1278583333333178E-3</v>
      </c>
      <c r="C290" s="16" cm="1">
        <f t="array" ref="C290">INDEX(asset_mu,1,C$3)+INDEX(asset_rets_norm,$A290,C$3)</f>
        <v>1.9166666666660772E-4</v>
      </c>
      <c r="D290" s="16" cm="1">
        <f t="array" ref="D290">INDEX(asset_mu,1,D$3)+INDEX(asset_rets_norm,$A290,D$3)</f>
        <v>1.6955833333333128E-3</v>
      </c>
      <c r="E290" s="16" cm="1">
        <f t="array" ref="E290">INDEX(asset_mu,1,E$3)+INDEX(asset_rets_norm,$A290,E$3)</f>
        <v>-3.8600000000016361E-5</v>
      </c>
      <c r="F290" s="16" cm="1">
        <f t="array" ref="F290">INDEX(asset_mu,1,F$3)+INDEX(asset_rets_norm,$A290,F$3)</f>
        <v>-3.885891926488803E-4</v>
      </c>
      <c r="G290" s="16" cm="1">
        <f t="array" ref="G290">INDEX(asset_mu,1,G$3)+INDEX(asset_rets_norm,$A290,G$3)</f>
        <v>-4.0111906405552837E-3</v>
      </c>
      <c r="H290" s="16" cm="1">
        <f t="array" ref="H290">INDEX(asset_mu,1,H$3)+INDEX(asset_rets_norm,$A290,H$3)</f>
        <v>-3.4000859161494625E-3</v>
      </c>
      <c r="I290" s="16" cm="1">
        <f t="array" ref="I290">INDEX(asset_mu,1,I$3)+INDEX(asset_rets_norm,$A290,I$3)</f>
        <v>-2.9217553906474102E-5</v>
      </c>
      <c r="J290" s="16" cm="1">
        <f t="array" ref="J290">INDEX(asset_mu,1,J$3)+INDEX(asset_rets_norm,$A290,J$3)</f>
        <v>-1.1781787023373269E-2</v>
      </c>
      <c r="K290" s="16" cm="1">
        <f t="array" ref="K290">INDEX(asset_mu,1,K$3)+INDEX(asset_rets_norm,$A290,K$3)</f>
        <v>-1.0094364124318203E-2</v>
      </c>
      <c r="L290" s="16" cm="1">
        <f t="array" ref="L290">INDEX(asset_mu,1,L$3)+INDEX(asset_rets_norm,$A290,L$3)</f>
        <v>-2.2290828797780448E-2</v>
      </c>
      <c r="M290" s="16" cm="1">
        <f t="array" ref="M290">INDEX(asset_mu,1,M$3)+INDEX(asset_rets_norm,$A290,M$3)</f>
        <v>-7.0433476617105264E-4</v>
      </c>
      <c r="N290" s="16" cm="1">
        <f t="array" ref="N290">INDEX(asset_mu,1,N$3)+INDEX(asset_rets_norm,$A290,N$3)</f>
        <v>-2.567791704019989E-2</v>
      </c>
      <c r="O290" s="16" cm="1">
        <f t="array" ref="O290">INDEX(asset_mu,1,O$3)+INDEX(asset_rets_norm,$A290,O$3)</f>
        <v>-2.1434919003415459E-2</v>
      </c>
      <c r="P290" s="16" cm="1">
        <f t="array" ref="P290">INDEX(asset_mu,1,P$3)+INDEX(asset_rets_norm,$A290,P$3)</f>
        <v>-5.4491738836680771E-2</v>
      </c>
      <c r="Q290" s="16" cm="1">
        <f t="array" ref="Q290">INDEX(asset_mu,1,Q$3)+INDEX(asset_rets_norm,$A290,Q$3)</f>
        <v>-2.1688179941930208E-3</v>
      </c>
      <c r="R290" s="16" cm="1">
        <f t="array" ref="R290">INDEX(asset_mu,1,R$3)+INDEX(asset_rets_norm,$A290,R$3)</f>
        <v>-9.3395701643489384E-2</v>
      </c>
      <c r="S290" s="16" cm="1">
        <f t="array" ref="S290">INDEX(asset_mu,1,S$3)+INDEX(asset_rets_norm,$A290,S$3)</f>
        <v>-5.6592508351695256E-2</v>
      </c>
      <c r="T290" s="16" cm="1">
        <f t="array" ref="T290">INDEX(asset_mu,1,T$3)+INDEX(asset_rets_norm,$A290,T$3)</f>
        <v>-5.3587584000878555E-2</v>
      </c>
      <c r="U290" s="16" cm="1">
        <f t="array" ref="U290">INDEX(asset_mu,1,U$3)+INDEX(asset_rets_norm,$A290,U$3)</f>
        <v>-7.668930812953223E-2</v>
      </c>
      <c r="V290" s="16" cm="1">
        <f t="array" ref="V290">INDEX(asset_mu,1,V$3)+INDEX(asset_rets_norm,$A290,V$3)</f>
        <v>2.1278583333333178E-3</v>
      </c>
      <c r="W290" s="16" cm="1">
        <f t="array" ref="W290">INDEX(asset_mu,1,W$3)+INDEX(asset_rets_norm,$A290,W$3)</f>
        <v>1.3124999999999194E-4</v>
      </c>
      <c r="X290" s="16" cm="1">
        <f t="array" ref="X290">INDEX(asset_mu,1,X$3)+INDEX(asset_rets_norm,$A290,X$3)</f>
        <v>1.5519999999999414E-3</v>
      </c>
      <c r="Y290" s="16" cm="1">
        <f t="array" ref="Y290">INDEX(asset_mu,1,Y$3)+INDEX(asset_rets_norm,$A290,Y$3)</f>
        <v>-2.7124999999989413E-4</v>
      </c>
      <c r="Z290" s="19">
        <v>285</v>
      </c>
      <c r="AA290" s="16" cm="1">
        <f t="array" ref="AA290">INDEX(fx_mu,1,AA$3)+INDEX(fx_rets_norm,$A290,AA$3)</f>
        <v>0</v>
      </c>
      <c r="AB290" s="16" cm="1">
        <f t="array" ref="AB290">INDEX(fx_mu,1,AB$3)+INDEX(fx_rets_norm,$A290,AB$3)</f>
        <v>-2.5034139434624701E-2</v>
      </c>
      <c r="AC290" s="16" cm="1">
        <f t="array" ref="AC290">INDEX(fx_mu,1,AC$3)+INDEX(fx_rets_norm,$A290,AC$3)</f>
        <v>-3.8176973593381451E-2</v>
      </c>
      <c r="AD290" s="16" cm="1">
        <f t="array" ref="AD290">INDEX(fx_mu,1,AD$3)+INDEX(fx_rets_norm,$A290,AD$3)</f>
        <v>-3.9685403738566861E-2</v>
      </c>
      <c r="AE290" s="19">
        <v>285</v>
      </c>
      <c r="AF290" s="16">
        <f t="shared" si="141"/>
        <v>0</v>
      </c>
      <c r="AG290" s="19">
        <v>285</v>
      </c>
      <c r="AH290" s="18" cm="1">
        <f t="array" ref="AH290">(1+B290)*(1+INDEX(fx_rets,$AG290,INDEX(fx_ix,1,AH$3)))-1</f>
        <v>2.1278583333332879E-3</v>
      </c>
      <c r="AI290" s="18" cm="1">
        <f t="array" ref="AI290">(1+C290)*(1+INDEX(fx_rets,$AG290,INDEX(fx_ix,1,AI$3)))-1</f>
        <v>-2.4847270978016422E-2</v>
      </c>
      <c r="AJ290" s="18" cm="1">
        <f t="array" ref="AJ290">(1+D290)*(1+INDEX(fx_rets,$AG290,INDEX(fx_ix,1,AJ$3)))-1</f>
        <v>-3.654612250019007E-2</v>
      </c>
      <c r="AK290" s="18" cm="1">
        <f t="array" ref="AK290">(1+E290)*(1+INDEX(fx_rets,$AG290,INDEX(fx_ix,1,AK$3)))-1</f>
        <v>-3.9722471881982524E-2</v>
      </c>
      <c r="AL290" s="18" cm="1">
        <f t="array" ref="AL290">(1+F290)*(1+INDEX(fx_rets,$AG290,INDEX(fx_ix,1,AL$3)))-1</f>
        <v>-3.8858919264883607E-4</v>
      </c>
      <c r="AM290" s="18" cm="1">
        <f t="array" ref="AM290">(1+G290)*(1+INDEX(fx_rets,$AG290,INDEX(fx_ix,1,AM$3)))-1</f>
        <v>-2.8944913369385539E-2</v>
      </c>
      <c r="AN290" s="18" cm="1">
        <f t="array" ref="AN290">(1+H290)*(1+INDEX(fx_rets,$AG290,INDEX(fx_ix,1,AN$3)))-1</f>
        <v>-4.1447254519294874E-2</v>
      </c>
      <c r="AO290" s="18" cm="1">
        <f t="array" ref="AO290">(1+I290)*(1+INDEX(fx_rets,$AG290,INDEX(fx_ix,1,AO$3)))-1</f>
        <v>-3.9713461782050374E-2</v>
      </c>
      <c r="AP290" s="18" cm="1">
        <f t="array" ref="AP290">(1+J290)*(1+INDEX(fx_rets,$AG290,INDEX(fx_ix,1,AP$3)))-1</f>
        <v>-1.1781787023373291E-2</v>
      </c>
      <c r="AQ290" s="18" cm="1">
        <f t="array" ref="AQ290">(1+K290)*(1+INDEX(fx_rets,$AG290,INDEX(fx_ix,1,AQ$3)))-1</f>
        <v>-3.4875799839950816E-2</v>
      </c>
      <c r="AR290" s="18" cm="1">
        <f t="array" ref="AR290">(1+L290)*(1+INDEX(fx_rets,$AG290,INDEX(fx_ix,1,AR$3)))-1</f>
        <v>-5.9616806008774392E-2</v>
      </c>
      <c r="AS290" s="18" cm="1">
        <f t="array" ref="AS290">(1+M290)*(1+INDEX(fx_rets,$AG290,INDEX(fx_ix,1,AS$3)))-1</f>
        <v>-4.0361786695175317E-2</v>
      </c>
      <c r="AT290" s="18" cm="1">
        <f t="array" ref="AT290">(1+N290)*(1+INDEX(fx_rets,$AG290,INDEX(fx_ix,1,AT$3)))-1</f>
        <v>-2.5677917040199838E-2</v>
      </c>
      <c r="AU290" s="18" cm="1">
        <f t="array" ref="AU290">(1+O290)*(1+INDEX(fx_rets,$AG290,INDEX(fx_ix,1,AU$3)))-1</f>
        <v>-4.5932453686938768E-2</v>
      </c>
      <c r="AV290" s="18" cm="1">
        <f t="array" ref="AV290">(1+P290)*(1+INDEX(fx_rets,$AG290,INDEX(fx_ix,1,AV$3)))-1</f>
        <v>-9.0588382755436903E-2</v>
      </c>
      <c r="AW290" s="18" cm="1">
        <f t="array" ref="AW290">(1+Q290)*(1+INDEX(fx_rets,$AG290,INDEX(fx_ix,1,AW$3)))-1</f>
        <v>-4.1768151315024871E-2</v>
      </c>
      <c r="AX290" s="18" cm="1">
        <f t="array" ref="AX290">(1+R290)*(1+INDEX(fx_rets,$AG290,INDEX(fx_ix,1,AX$3)))-1</f>
        <v>-9.3395701643489426E-2</v>
      </c>
      <c r="AY290" s="18" cm="1">
        <f t="array" ref="AY290">(1+S290)*(1+INDEX(fx_rets,$AG290,INDEX(fx_ix,1,AY$3)))-1</f>
        <v>-8.0209903041288499E-2</v>
      </c>
      <c r="AZ290" s="18" cm="1">
        <f t="array" ref="AZ290">(1+T290)*(1+INDEX(fx_rets,$AG290,INDEX(fx_ix,1,AZ$3)))-1</f>
        <v>-8.9718745814925449E-2</v>
      </c>
      <c r="BA290" s="18" cm="1">
        <f t="array" ref="BA290">(1+U290)*(1+INDEX(fx_rets,$AG290,INDEX(fx_ix,1,BA$3)))-1</f>
        <v>-0.11333126571254726</v>
      </c>
      <c r="BB290" s="18" cm="1">
        <f t="array" ref="BB290">(1+V290)*(1+INDEX(fx_rets,$AG290,INDEX(fx_ix,1,BB$3)))-1</f>
        <v>2.1278583333332879E-3</v>
      </c>
      <c r="BC290" s="18" cm="1">
        <f t="array" ref="BC290">(1+W290)*(1+INDEX(fx_rets,$AG290,INDEX(fx_ix,1,BC$3)))-1</f>
        <v>-2.4906175165425593E-2</v>
      </c>
      <c r="BD290" s="18" cm="1">
        <f t="array" ref="BD290">(1+X290)*(1+INDEX(fx_rets,$AG290,INDEX(fx_ix,1,BD$3)))-1</f>
        <v>-3.668422425639839E-2</v>
      </c>
      <c r="BE290" s="18" cm="1">
        <f t="array" ref="BE290">(1+Y290)*(1+INDEX(fx_rets,$AG290,INDEX(fx_ix,1,BE$3)))-1</f>
        <v>-3.994588907280272E-2</v>
      </c>
      <c r="BF290" s="19">
        <v>285</v>
      </c>
      <c r="BG290" s="18">
        <f t="shared" si="142"/>
        <v>2.1278583333332879E-3</v>
      </c>
      <c r="BH290" s="18">
        <f t="shared" si="143"/>
        <v>-2.4847270978016422E-2</v>
      </c>
      <c r="BI290" s="18">
        <f t="shared" si="144"/>
        <v>-3.654612250019007E-2</v>
      </c>
      <c r="BJ290" s="18">
        <f t="shared" si="145"/>
        <v>-3.9722471881982524E-2</v>
      </c>
      <c r="BK290" s="18">
        <f t="shared" si="146"/>
        <v>-3.8858919264883607E-4</v>
      </c>
      <c r="BL290" s="18">
        <f t="shared" si="147"/>
        <v>-2.8944913369385539E-2</v>
      </c>
      <c r="BM290" s="18">
        <f t="shared" si="148"/>
        <v>-4.1447254519294874E-2</v>
      </c>
      <c r="BN290" s="18">
        <f t="shared" si="149"/>
        <v>-3.9713461782050374E-2</v>
      </c>
      <c r="BO290" s="18">
        <f t="shared" si="150"/>
        <v>-1.1781787023373291E-2</v>
      </c>
      <c r="BP290" s="18">
        <f t="shared" si="151"/>
        <v>-3.4875799839950816E-2</v>
      </c>
      <c r="BQ290" s="18">
        <f t="shared" si="152"/>
        <v>-5.9616806008774392E-2</v>
      </c>
      <c r="BR290" s="18">
        <f t="shared" si="153"/>
        <v>-4.0361786695175317E-2</v>
      </c>
      <c r="BS290" s="18">
        <f t="shared" si="154"/>
        <v>-2.5677917040199838E-2</v>
      </c>
      <c r="BT290" s="18">
        <f t="shared" si="155"/>
        <v>-4.5932453686938768E-2</v>
      </c>
      <c r="BU290" s="18">
        <f t="shared" si="156"/>
        <v>-9.0588382755436903E-2</v>
      </c>
      <c r="BV290" s="18">
        <f t="shared" si="157"/>
        <v>-4.1768151315024871E-2</v>
      </c>
      <c r="BW290" s="18">
        <f t="shared" si="158"/>
        <v>-9.3395701643489426E-2</v>
      </c>
      <c r="BX290" s="18">
        <f t="shared" si="159"/>
        <v>-8.0209903041288499E-2</v>
      </c>
      <c r="BY290" s="18">
        <f t="shared" si="160"/>
        <v>-8.9718745814925449E-2</v>
      </c>
      <c r="BZ290" s="18">
        <f t="shared" si="161"/>
        <v>-0.11333126571254726</v>
      </c>
      <c r="CA290" s="18">
        <f t="shared" si="162"/>
        <v>2.1278583333332879E-3</v>
      </c>
      <c r="CB290" s="18">
        <f t="shared" si="163"/>
        <v>-2.4906175165425593E-2</v>
      </c>
      <c r="CC290" s="18">
        <f t="shared" si="164"/>
        <v>-3.668422425639839E-2</v>
      </c>
      <c r="CD290" s="18">
        <f t="shared" si="165"/>
        <v>-3.994588907280272E-2</v>
      </c>
      <c r="CE290" s="19">
        <v>285</v>
      </c>
      <c r="CF290" s="18">
        <f t="shared" si="168"/>
        <v>-1.1781787023373291E-2</v>
      </c>
      <c r="CG290" s="18">
        <f t="shared" si="168"/>
        <v>-1.1781787023373291E-2</v>
      </c>
      <c r="CH290" s="18">
        <f t="shared" si="168"/>
        <v>-1.1781787023373291E-2</v>
      </c>
      <c r="CI290" s="18">
        <f t="shared" si="168"/>
        <v>0</v>
      </c>
      <c r="CJ290" s="18">
        <f t="shared" si="168"/>
        <v>0</v>
      </c>
      <c r="CK290" s="24">
        <f t="shared" si="168"/>
        <v>-1.1781787023373291E-2</v>
      </c>
      <c r="CL290" s="24">
        <f t="shared" si="168"/>
        <v>0</v>
      </c>
    </row>
    <row r="291" spans="1:90" x14ac:dyDescent="0.2">
      <c r="A291" s="19">
        <v>286</v>
      </c>
      <c r="B291" s="16" cm="1">
        <f t="array" ref="B291">INDEX(asset_mu,1,B$3)+INDEX(asset_rets_norm,$A291,B$3)</f>
        <v>2.6189249999999846E-3</v>
      </c>
      <c r="C291" s="16" cm="1">
        <f t="array" ref="C291">INDEX(asset_mu,1,C$3)+INDEX(asset_rets_norm,$A291,C$3)</f>
        <v>5.6583333333327436E-4</v>
      </c>
      <c r="D291" s="16" cm="1">
        <f t="array" ref="D291">INDEX(asset_mu,1,D$3)+INDEX(asset_rets_norm,$A291,D$3)</f>
        <v>1.9049166666666461E-3</v>
      </c>
      <c r="E291" s="16" cm="1">
        <f t="array" ref="E291">INDEX(asset_mu,1,E$3)+INDEX(asset_rets_norm,$A291,E$3)</f>
        <v>-3.8600000000016361E-5</v>
      </c>
      <c r="F291" s="16" cm="1">
        <f t="array" ref="F291">INDEX(asset_mu,1,F$3)+INDEX(asset_rets_norm,$A291,F$3)</f>
        <v>1.3079966156730016E-3</v>
      </c>
      <c r="G291" s="16" cm="1">
        <f t="array" ref="G291">INDEX(asset_mu,1,G$3)+INDEX(asset_rets_norm,$A291,G$3)</f>
        <v>-5.9096911639162529E-4</v>
      </c>
      <c r="H291" s="16" cm="1">
        <f t="array" ref="H291">INDEX(asset_mu,1,H$3)+INDEX(asset_rets_norm,$A291,H$3)</f>
        <v>8.0798261140713444E-3</v>
      </c>
      <c r="I291" s="16" cm="1">
        <f t="array" ref="I291">INDEX(asset_mu,1,I$3)+INDEX(asset_rets_norm,$A291,I$3)</f>
        <v>-2.3374726077438047E-4</v>
      </c>
      <c r="J291" s="16" cm="1">
        <f t="array" ref="J291">INDEX(asset_mu,1,J$3)+INDEX(asset_rets_norm,$A291,J$3)</f>
        <v>-9.8749969893294773E-4</v>
      </c>
      <c r="K291" s="16" cm="1">
        <f t="array" ref="K291">INDEX(asset_mu,1,K$3)+INDEX(asset_rets_norm,$A291,K$3)</f>
        <v>-2.932671004454282E-3</v>
      </c>
      <c r="L291" s="16" cm="1">
        <f t="array" ref="L291">INDEX(asset_mu,1,L$3)+INDEX(asset_rets_norm,$A291,L$3)</f>
        <v>2.4384157595389578E-2</v>
      </c>
      <c r="M291" s="16" cm="1">
        <f t="array" ref="M291">INDEX(asset_mu,1,M$3)+INDEX(asset_rets_norm,$A291,M$3)</f>
        <v>-1.6584263606867774E-4</v>
      </c>
      <c r="N291" s="16" cm="1">
        <f t="array" ref="N291">INDEX(asset_mu,1,N$3)+INDEX(asset_rets_norm,$A291,N$3)</f>
        <v>-3.5475484309306872E-3</v>
      </c>
      <c r="O291" s="16" cm="1">
        <f t="array" ref="O291">INDEX(asset_mu,1,O$3)+INDEX(asset_rets_norm,$A291,O$3)</f>
        <v>-2.4442815409696792E-3</v>
      </c>
      <c r="P291" s="16" cm="1">
        <f t="array" ref="P291">INDEX(asset_mu,1,P$3)+INDEX(asset_rets_norm,$A291,P$3)</f>
        <v>3.8186752865760142E-2</v>
      </c>
      <c r="Q291" s="16" cm="1">
        <f t="array" ref="Q291">INDEX(asset_mu,1,Q$3)+INDEX(asset_rets_norm,$A291,Q$3)</f>
        <v>1.6359918200401153E-4</v>
      </c>
      <c r="R291" s="16" cm="1">
        <f t="array" ref="R291">INDEX(asset_mu,1,R$3)+INDEX(asset_rets_norm,$A291,R$3)</f>
        <v>7.9863454576893186E-2</v>
      </c>
      <c r="S291" s="16" cm="1">
        <f t="array" ref="S291">INDEX(asset_mu,1,S$3)+INDEX(asset_rets_norm,$A291,S$3)</f>
        <v>9.021156048460012E-2</v>
      </c>
      <c r="T291" s="16" cm="1">
        <f t="array" ref="T291">INDEX(asset_mu,1,T$3)+INDEX(asset_rets_norm,$A291,T$3)</f>
        <v>2.9115975055883304E-2</v>
      </c>
      <c r="U291" s="16" cm="1">
        <f t="array" ref="U291">INDEX(asset_mu,1,U$3)+INDEX(asset_rets_norm,$A291,U$3)</f>
        <v>6.3624807756886836E-2</v>
      </c>
      <c r="V291" s="16" cm="1">
        <f t="array" ref="V291">INDEX(asset_mu,1,V$3)+INDEX(asset_rets_norm,$A291,V$3)</f>
        <v>2.6189249999999846E-3</v>
      </c>
      <c r="W291" s="16" cm="1">
        <f t="array" ref="W291">INDEX(asset_mu,1,W$3)+INDEX(asset_rets_norm,$A291,W$3)</f>
        <v>4.7108333333332531E-4</v>
      </c>
      <c r="X291" s="16" cm="1">
        <f t="array" ref="X291">INDEX(asset_mu,1,X$3)+INDEX(asset_rets_norm,$A291,X$3)</f>
        <v>1.8964166666666081E-3</v>
      </c>
      <c r="Y291" s="16" cm="1">
        <f t="array" ref="Y291">INDEX(asset_mu,1,Y$3)+INDEX(asset_rets_norm,$A291,Y$3)</f>
        <v>-2.4824999999989412E-4</v>
      </c>
      <c r="Z291" s="19">
        <v>286</v>
      </c>
      <c r="AA291" s="16" cm="1">
        <f t="array" ref="AA291">INDEX(fx_mu,1,AA$3)+INDEX(fx_rets_norm,$A291,AA$3)</f>
        <v>0</v>
      </c>
      <c r="AB291" s="16" cm="1">
        <f t="array" ref="AB291">INDEX(fx_mu,1,AB$3)+INDEX(fx_rets_norm,$A291,AB$3)</f>
        <v>8.0637263639903659E-3</v>
      </c>
      <c r="AC291" s="16" cm="1">
        <f t="array" ref="AC291">INDEX(fx_mu,1,AC$3)+INDEX(fx_rets_norm,$A291,AC$3)</f>
        <v>2.7642313571880857E-2</v>
      </c>
      <c r="AD291" s="16" cm="1">
        <f t="array" ref="AD291">INDEX(fx_mu,1,AD$3)+INDEX(fx_rets_norm,$A291,AD$3)</f>
        <v>-2.6447984019164681E-2</v>
      </c>
      <c r="AE291" s="19">
        <v>286</v>
      </c>
      <c r="AF291" s="16">
        <f t="shared" si="141"/>
        <v>0</v>
      </c>
      <c r="AG291" s="19">
        <v>286</v>
      </c>
      <c r="AH291" s="18" cm="1">
        <f t="array" ref="AH291">(1+B291)*(1+INDEX(fx_rets,$AG291,INDEX(fx_ix,1,AH$3)))-1</f>
        <v>2.6189249999999387E-3</v>
      </c>
      <c r="AI291" s="18" cm="1">
        <f t="array" ref="AI291">(1+C291)*(1+INDEX(fx_rets,$AG291,INDEX(fx_ix,1,AI$3)))-1</f>
        <v>8.6341224224915081E-3</v>
      </c>
      <c r="AJ291" s="18" cm="1">
        <f t="array" ref="AJ291">(1+D291)*(1+INDEX(fx_rets,$AG291,INDEX(fx_ix,1,AJ$3)))-1</f>
        <v>2.9599886542375886E-2</v>
      </c>
      <c r="AK291" s="18" cm="1">
        <f t="array" ref="AK291">(1+E291)*(1+INDEX(fx_rets,$AG291,INDEX(fx_ix,1,AK$3)))-1</f>
        <v>-2.6485563126981582E-2</v>
      </c>
      <c r="AL291" s="18" cm="1">
        <f t="array" ref="AL291">(1+F291)*(1+INDEX(fx_rets,$AG291,INDEX(fx_ix,1,AL$3)))-1</f>
        <v>1.307996615673046E-3</v>
      </c>
      <c r="AM291" s="18" cm="1">
        <f t="array" ref="AM291">(1+G291)*(1+INDEX(fx_rets,$AG291,INDEX(fx_ix,1,AM$3)))-1</f>
        <v>7.4679918343545371E-3</v>
      </c>
      <c r="AN291" s="18" cm="1">
        <f t="array" ref="AN291">(1+H291)*(1+INDEX(fx_rets,$AG291,INDEX(fx_ix,1,AN$3)))-1</f>
        <v>3.5945484773003633E-2</v>
      </c>
      <c r="AO291" s="18" cm="1">
        <f t="array" ref="AO291">(1+I291)*(1+INDEX(fx_rets,$AG291,INDEX(fx_ix,1,AO$3)))-1</f>
        <v>-2.6675549136121579E-2</v>
      </c>
      <c r="AP291" s="18" cm="1">
        <f t="array" ref="AP291">(1+J291)*(1+INDEX(fx_rets,$AG291,INDEX(fx_ix,1,AP$3)))-1</f>
        <v>-9.8749969893296985E-4</v>
      </c>
      <c r="AQ291" s="18" cm="1">
        <f t="array" ref="AQ291">(1+K291)*(1+INDEX(fx_rets,$AG291,INDEX(fx_ix,1,AQ$3)))-1</f>
        <v>5.1074071030405843E-3</v>
      </c>
      <c r="AR291" s="18" cm="1">
        <f t="array" ref="AR291">(1+L291)*(1+INDEX(fx_rets,$AG291,INDEX(fx_ix,1,AR$3)))-1</f>
        <v>5.2700505697708344E-2</v>
      </c>
      <c r="AS291" s="18" cm="1">
        <f t="array" ref="AS291">(1+M291)*(1+INDEX(fx_rets,$AG291,INDEX(fx_ix,1,AS$3)))-1</f>
        <v>-2.6609440451844879E-2</v>
      </c>
      <c r="AT291" s="18" cm="1">
        <f t="array" ref="AT291">(1+N291)*(1+INDEX(fx_rets,$AG291,INDEX(fx_ix,1,AT$3)))-1</f>
        <v>-3.547548430930636E-3</v>
      </c>
      <c r="AU291" s="18" cm="1">
        <f t="array" ref="AU291">(1+O291)*(1+INDEX(fx_rets,$AG291,INDEX(fx_ix,1,AU$3)))-1</f>
        <v>5.5997348055178975E-3</v>
      </c>
      <c r="AV291" s="18" cm="1">
        <f t="array" ref="AV291">(1+P291)*(1+INDEX(fx_rets,$AG291,INDEX(fx_ix,1,AV$3)))-1</f>
        <v>6.6884636634648276E-2</v>
      </c>
      <c r="AW291" s="18" cm="1">
        <f t="array" ref="AW291">(1+Q291)*(1+INDEX(fx_rets,$AG291,INDEX(fx_ix,1,AW$3)))-1</f>
        <v>-2.6288711705712009E-2</v>
      </c>
      <c r="AX291" s="18" cm="1">
        <f t="array" ref="AX291">(1+R291)*(1+INDEX(fx_rets,$AG291,INDEX(fx_ix,1,AX$3)))-1</f>
        <v>7.9863454576893256E-2</v>
      </c>
      <c r="AY291" s="18" cm="1">
        <f t="array" ref="AY291">(1+S291)*(1+INDEX(fx_rets,$AG291,INDEX(fx_ix,1,AY$3)))-1</f>
        <v>9.9002728187207012E-2</v>
      </c>
      <c r="AZ291" s="18" cm="1">
        <f t="array" ref="AZ291">(1+T291)*(1+INDEX(fx_rets,$AG291,INDEX(fx_ix,1,AZ$3)))-1</f>
        <v>5.7563121540209927E-2</v>
      </c>
      <c r="BA291" s="18" cm="1">
        <f t="array" ref="BA291">(1+U291)*(1+INDEX(fx_rets,$AG291,INDEX(fx_ix,1,BA$3)))-1</f>
        <v>3.5494075838945482E-2</v>
      </c>
      <c r="BB291" s="18" cm="1">
        <f t="array" ref="BB291">(1+V291)*(1+INDEX(fx_rets,$AG291,INDEX(fx_ix,1,BB$3)))-1</f>
        <v>2.6189249999999387E-3</v>
      </c>
      <c r="BC291" s="18" cm="1">
        <f t="array" ref="BC291">(1+W291)*(1+INDEX(fx_rets,$AG291,INDEX(fx_ix,1,BC$3)))-1</f>
        <v>8.5386083844183336E-3</v>
      </c>
      <c r="BD291" s="18" cm="1">
        <f t="array" ref="BD291">(1+X291)*(1+INDEX(fx_rets,$AG291,INDEX(fx_ix,1,BD$3)))-1</f>
        <v>2.9591151582710307E-2</v>
      </c>
      <c r="BE291" s="18" cm="1">
        <f t="array" ref="BE291">(1+Y291)*(1+INDEX(fx_rets,$AG291,INDEX(fx_ix,1,BE$3)))-1</f>
        <v>-2.668966830713182E-2</v>
      </c>
      <c r="BF291" s="19">
        <v>286</v>
      </c>
      <c r="BG291" s="18">
        <f t="shared" si="142"/>
        <v>2.6189249999999387E-3</v>
      </c>
      <c r="BH291" s="18">
        <f t="shared" si="143"/>
        <v>8.6341224224915081E-3</v>
      </c>
      <c r="BI291" s="18">
        <f t="shared" si="144"/>
        <v>2.9599886542375886E-2</v>
      </c>
      <c r="BJ291" s="18">
        <f t="shared" si="145"/>
        <v>-2.6485563126981582E-2</v>
      </c>
      <c r="BK291" s="18">
        <f t="shared" si="146"/>
        <v>1.307996615673046E-3</v>
      </c>
      <c r="BL291" s="18">
        <f t="shared" si="147"/>
        <v>7.4679918343545371E-3</v>
      </c>
      <c r="BM291" s="18">
        <f t="shared" si="148"/>
        <v>3.5945484773003633E-2</v>
      </c>
      <c r="BN291" s="18">
        <f t="shared" si="149"/>
        <v>-2.6675549136121579E-2</v>
      </c>
      <c r="BO291" s="18">
        <f t="shared" si="150"/>
        <v>-9.8749969893296985E-4</v>
      </c>
      <c r="BP291" s="18">
        <f t="shared" si="151"/>
        <v>5.1074071030405843E-3</v>
      </c>
      <c r="BQ291" s="18">
        <f t="shared" si="152"/>
        <v>5.2700505697708344E-2</v>
      </c>
      <c r="BR291" s="18">
        <f t="shared" si="153"/>
        <v>-2.6609440451844879E-2</v>
      </c>
      <c r="BS291" s="18">
        <f t="shared" si="154"/>
        <v>-3.547548430930636E-3</v>
      </c>
      <c r="BT291" s="18">
        <f t="shared" si="155"/>
        <v>5.5997348055178975E-3</v>
      </c>
      <c r="BU291" s="18">
        <f t="shared" si="156"/>
        <v>6.6884636634648276E-2</v>
      </c>
      <c r="BV291" s="18">
        <f t="shared" si="157"/>
        <v>-2.6288711705712009E-2</v>
      </c>
      <c r="BW291" s="18">
        <f t="shared" si="158"/>
        <v>7.9863454576893256E-2</v>
      </c>
      <c r="BX291" s="18">
        <f t="shared" si="159"/>
        <v>9.9002728187207012E-2</v>
      </c>
      <c r="BY291" s="18">
        <f t="shared" si="160"/>
        <v>5.7563121540209927E-2</v>
      </c>
      <c r="BZ291" s="18">
        <f t="shared" si="161"/>
        <v>3.5494075838945482E-2</v>
      </c>
      <c r="CA291" s="18">
        <f t="shared" si="162"/>
        <v>2.6189249999999387E-3</v>
      </c>
      <c r="CB291" s="18">
        <f t="shared" si="163"/>
        <v>8.5386083844183336E-3</v>
      </c>
      <c r="CC291" s="18">
        <f t="shared" si="164"/>
        <v>2.9591151582710307E-2</v>
      </c>
      <c r="CD291" s="18">
        <f t="shared" si="165"/>
        <v>-2.668966830713182E-2</v>
      </c>
      <c r="CE291" s="19">
        <v>286</v>
      </c>
      <c r="CF291" s="18">
        <f t="shared" si="168"/>
        <v>-9.8749969893296985E-4</v>
      </c>
      <c r="CG291" s="18">
        <f t="shared" si="168"/>
        <v>-9.8749969893296985E-4</v>
      </c>
      <c r="CH291" s="18">
        <f t="shared" si="168"/>
        <v>-9.8749969893296985E-4</v>
      </c>
      <c r="CI291" s="18">
        <f t="shared" si="168"/>
        <v>0</v>
      </c>
      <c r="CJ291" s="18">
        <f t="shared" si="168"/>
        <v>0</v>
      </c>
      <c r="CK291" s="24">
        <f t="shared" si="168"/>
        <v>-9.8749969893296985E-4</v>
      </c>
      <c r="CL291" s="24">
        <f t="shared" si="168"/>
        <v>0</v>
      </c>
    </row>
    <row r="292" spans="1:90" x14ac:dyDescent="0.2">
      <c r="A292" s="19">
        <v>287</v>
      </c>
      <c r="B292" s="16" cm="1">
        <f t="array" ref="B292">INDEX(asset_mu,1,B$3)+INDEX(asset_rets_norm,$A292,B$3)</f>
        <v>3.1707166666666512E-3</v>
      </c>
      <c r="C292" s="16" cm="1">
        <f t="array" ref="C292">INDEX(asset_mu,1,C$3)+INDEX(asset_rets_norm,$A292,C$3)</f>
        <v>1.0441666666666076E-3</v>
      </c>
      <c r="D292" s="16" cm="1">
        <f t="array" ref="D292">INDEX(asset_mu,1,D$3)+INDEX(asset_rets_norm,$A292,D$3)</f>
        <v>2.3876666666666465E-3</v>
      </c>
      <c r="E292" s="16" cm="1">
        <f t="array" ref="E292">INDEX(asset_mu,1,E$3)+INDEX(asset_rets_norm,$A292,E$3)</f>
        <v>-5.004166666668303E-5</v>
      </c>
      <c r="F292" s="16" cm="1">
        <f t="array" ref="F292">INDEX(asset_mu,1,F$3)+INDEX(asset_rets_norm,$A292,F$3)</f>
        <v>3.0784549262130147E-3</v>
      </c>
      <c r="G292" s="16" cm="1">
        <f t="array" ref="G292">INDEX(asset_mu,1,G$3)+INDEX(asset_rets_norm,$A292,G$3)</f>
        <v>1.0950343840796972E-3</v>
      </c>
      <c r="H292" s="16" cm="1">
        <f t="array" ref="H292">INDEX(asset_mu,1,H$3)+INDEX(asset_rets_norm,$A292,H$3)</f>
        <v>1.3100675048671984E-3</v>
      </c>
      <c r="I292" s="16" cm="1">
        <f t="array" ref="I292">INDEX(asset_mu,1,I$3)+INDEX(asset_rets_norm,$A292,I$3)</f>
        <v>-1.6560968719256367E-4</v>
      </c>
      <c r="J292" s="16" cm="1">
        <f t="array" ref="J292">INDEX(asset_mu,1,J$3)+INDEX(asset_rets_norm,$A292,J$3)</f>
        <v>6.2875043022389224E-3</v>
      </c>
      <c r="K292" s="16" cm="1">
        <f t="array" ref="K292">INDEX(asset_mu,1,K$3)+INDEX(asset_rets_norm,$A292,K$3)</f>
        <v>-4.7364820218355496E-4</v>
      </c>
      <c r="L292" s="16" cm="1">
        <f t="array" ref="L292">INDEX(asset_mu,1,L$3)+INDEX(asset_rets_norm,$A292,L$3)</f>
        <v>3.9113668641501571E-3</v>
      </c>
      <c r="M292" s="16" cm="1">
        <f t="array" ref="M292">INDEX(asset_mu,1,M$3)+INDEX(asset_rets_norm,$A292,M$3)</f>
        <v>-3.68024382911067E-4</v>
      </c>
      <c r="N292" s="16" cm="1">
        <f t="array" ref="N292">INDEX(asset_mu,1,N$3)+INDEX(asset_rets_norm,$A292,N$3)</f>
        <v>1.8154141883799772E-2</v>
      </c>
      <c r="O292" s="16" cm="1">
        <f t="array" ref="O292">INDEX(asset_mu,1,O$3)+INDEX(asset_rets_norm,$A292,O$3)</f>
        <v>2.2265217124255157E-3</v>
      </c>
      <c r="P292" s="16" cm="1">
        <f t="array" ref="P292">INDEX(asset_mu,1,P$3)+INDEX(asset_rets_norm,$A292,P$3)</f>
        <v>1.4729383555900944E-2</v>
      </c>
      <c r="Q292" s="16" cm="1">
        <f t="array" ref="Q292">INDEX(asset_mu,1,Q$3)+INDEX(asset_rets_norm,$A292,Q$3)</f>
        <v>-1.3085793735176077E-3</v>
      </c>
      <c r="R292" s="16" cm="1">
        <f t="array" ref="R292">INDEX(asset_mu,1,R$3)+INDEX(asset_rets_norm,$A292,R$3)</f>
        <v>5.3752860293699786E-2</v>
      </c>
      <c r="S292" s="16" cm="1">
        <f t="array" ref="S292">INDEX(asset_mu,1,S$3)+INDEX(asset_rets_norm,$A292,S$3)</f>
        <v>9.5971295410693505E-2</v>
      </c>
      <c r="T292" s="16" cm="1">
        <f t="array" ref="T292">INDEX(asset_mu,1,T$3)+INDEX(asset_rets_norm,$A292,T$3)</f>
        <v>6.7449147441761489E-2</v>
      </c>
      <c r="U292" s="16" cm="1">
        <f t="array" ref="U292">INDEX(asset_mu,1,U$3)+INDEX(asset_rets_norm,$A292,U$3)</f>
        <v>1.3829834279778014E-2</v>
      </c>
      <c r="V292" s="16" cm="1">
        <f t="array" ref="V292">INDEX(asset_mu,1,V$3)+INDEX(asset_rets_norm,$A292,V$3)</f>
        <v>3.1707166666666512E-3</v>
      </c>
      <c r="W292" s="16" cm="1">
        <f t="array" ref="W292">INDEX(asset_mu,1,W$3)+INDEX(asset_rets_norm,$A292,W$3)</f>
        <v>1.017749999999992E-3</v>
      </c>
      <c r="X292" s="16" cm="1">
        <f t="array" ref="X292">INDEX(asset_mu,1,X$3)+INDEX(asset_rets_norm,$A292,X$3)</f>
        <v>2.3549999999999413E-3</v>
      </c>
      <c r="Y292" s="16" cm="1">
        <f t="array" ref="Y292">INDEX(asset_mu,1,Y$3)+INDEX(asset_rets_norm,$A292,Y$3)</f>
        <v>-1.761666666665608E-4</v>
      </c>
      <c r="Z292" s="19">
        <v>287</v>
      </c>
      <c r="AA292" s="16" cm="1">
        <f t="array" ref="AA292">INDEX(fx_mu,1,AA$3)+INDEX(fx_rets_norm,$A292,AA$3)</f>
        <v>0</v>
      </c>
      <c r="AB292" s="16" cm="1">
        <f t="array" ref="AB292">INDEX(fx_mu,1,AB$3)+INDEX(fx_rets_norm,$A292,AB$3)</f>
        <v>5.3140270628116916E-2</v>
      </c>
      <c r="AC292" s="16" cm="1">
        <f t="array" ref="AC292">INDEX(fx_mu,1,AC$3)+INDEX(fx_rets_norm,$A292,AC$3)</f>
        <v>5.2172997581973586E-2</v>
      </c>
      <c r="AD292" s="16" cm="1">
        <f t="array" ref="AD292">INDEX(fx_mu,1,AD$3)+INDEX(fx_rets_norm,$A292,AD$3)</f>
        <v>7.7310630108444661E-2</v>
      </c>
      <c r="AE292" s="19">
        <v>287</v>
      </c>
      <c r="AF292" s="16">
        <f t="shared" si="141"/>
        <v>0</v>
      </c>
      <c r="AG292" s="19">
        <v>287</v>
      </c>
      <c r="AH292" s="18" cm="1">
        <f t="array" ref="AH292">(1+B292)*(1+INDEX(fx_rets,$AG292,INDEX(fx_ix,1,AH$3)))-1</f>
        <v>3.1707166666665731E-3</v>
      </c>
      <c r="AI292" s="18" cm="1">
        <f t="array" ref="AI292">(1+C292)*(1+INDEX(fx_rets,$AG292,INDEX(fx_ix,1,AI$3)))-1</f>
        <v>5.4239924594031041E-2</v>
      </c>
      <c r="AJ292" s="18" cm="1">
        <f t="array" ref="AJ292">(1+D292)*(1+INDEX(fx_rets,$AG292,INDEX(fx_ix,1,AJ$3)))-1</f>
        <v>5.4685235975866719E-2</v>
      </c>
      <c r="AK292" s="18" cm="1">
        <f t="array" ref="AK292">(1+E292)*(1+INDEX(fx_rets,$AG292,INDEX(fx_ix,1,AK$3)))-1</f>
        <v>7.7256719688996389E-2</v>
      </c>
      <c r="AL292" s="18" cm="1">
        <f t="array" ref="AL292">(1+F292)*(1+INDEX(fx_rets,$AG292,INDEX(fx_ix,1,AL$3)))-1</f>
        <v>3.0784549262130589E-3</v>
      </c>
      <c r="AM292" s="18" cm="1">
        <f t="array" ref="AM292">(1+G292)*(1+INDEX(fx_rets,$AG292,INDEX(fx_ix,1,AM$3)))-1</f>
        <v>5.4293495435713712E-2</v>
      </c>
      <c r="AN292" s="18" cm="1">
        <f t="array" ref="AN292">(1+H292)*(1+INDEX(fx_rets,$AG292,INDEX(fx_ix,1,AN$3)))-1</f>
        <v>5.3551415235604471E-2</v>
      </c>
      <c r="AO292" s="18" cm="1">
        <f t="array" ref="AO292">(1+I292)*(1+INDEX(fx_rets,$AG292,INDEX(fx_ix,1,AO$3)))-1</f>
        <v>7.7132217031983252E-2</v>
      </c>
      <c r="AP292" s="18" cm="1">
        <f t="array" ref="AP292">(1+J292)*(1+INDEX(fx_rets,$AG292,INDEX(fx_ix,1,AP$3)))-1</f>
        <v>6.2875043022390109E-3</v>
      </c>
      <c r="AQ292" s="18" cm="1">
        <f t="array" ref="AQ292">(1+K292)*(1+INDEX(fx_rets,$AG292,INDEX(fx_ix,1,AQ$3)))-1</f>
        <v>5.2641452632286923E-2</v>
      </c>
      <c r="AR292" s="18" cm="1">
        <f t="array" ref="AR292">(1+L292)*(1+INDEX(fx_rets,$AG292,INDEX(fx_ix,1,AR$3)))-1</f>
        <v>5.6288432180069181E-2</v>
      </c>
      <c r="AS292" s="18" cm="1">
        <f t="array" ref="AS292">(1+M292)*(1+INDEX(fx_rets,$AG292,INDEX(fx_ix,1,AS$3)))-1</f>
        <v>7.6914153528595541E-2</v>
      </c>
      <c r="AT292" s="18" cm="1">
        <f t="array" ref="AT292">(1+N292)*(1+INDEX(fx_rets,$AG292,INDEX(fx_ix,1,AT$3)))-1</f>
        <v>1.8154141883799824E-2</v>
      </c>
      <c r="AU292" s="18" cm="1">
        <f t="array" ref="AU292">(1+O292)*(1+INDEX(fx_rets,$AG292,INDEX(fx_ix,1,AU$3)))-1</f>
        <v>5.5485110306900287E-2</v>
      </c>
      <c r="AV292" s="18" cm="1">
        <f t="array" ref="AV292">(1+P292)*(1+INDEX(fx_rets,$AG292,INDEX(fx_ix,1,AV$3)))-1</f>
        <v>6.7670857230520687E-2</v>
      </c>
      <c r="AW292" s="18" cm="1">
        <f t="array" ref="AW292">(1+Q292)*(1+INDEX(fx_rets,$AG292,INDEX(fx_ix,1,AW$3)))-1</f>
        <v>7.5900883639013594E-2</v>
      </c>
      <c r="AX292" s="18" cm="1">
        <f t="array" ref="AX292">(1+R292)*(1+INDEX(fx_rets,$AG292,INDEX(fx_ix,1,AX$3)))-1</f>
        <v>5.3752860293699856E-2</v>
      </c>
      <c r="AY292" s="18" cm="1">
        <f t="array" ref="AY292">(1+S292)*(1+INDEX(fx_rets,$AG292,INDEX(fx_ix,1,AY$3)))-1</f>
        <v>0.15421150664946559</v>
      </c>
      <c r="AZ292" s="18" cm="1">
        <f t="array" ref="AZ292">(1+T292)*(1+INDEX(fx_rets,$AG292,INDEX(fx_ix,1,AZ$3)))-1</f>
        <v>0.12314116923012031</v>
      </c>
      <c r="BA292" s="18" cm="1">
        <f t="array" ref="BA292">(1+U292)*(1+INDEX(fx_rets,$AG292,INDEX(fx_ix,1,BA$3)))-1</f>
        <v>9.2209657590687666E-2</v>
      </c>
      <c r="BB292" s="18" cm="1">
        <f t="array" ref="BB292">(1+V292)*(1+INDEX(fx_rets,$AG292,INDEX(fx_ix,1,BB$3)))-1</f>
        <v>3.1707166666665731E-3</v>
      </c>
      <c r="BC292" s="18" cm="1">
        <f t="array" ref="BC292">(1+W292)*(1+INDEX(fx_rets,$AG292,INDEX(fx_ix,1,BC$3)))-1</f>
        <v>5.42121041385486E-2</v>
      </c>
      <c r="BD292" s="18" cm="1">
        <f t="array" ref="BD292">(1+X292)*(1+INDEX(fx_rets,$AG292,INDEX(fx_ix,1,BD$3)))-1</f>
        <v>5.4650864991278914E-2</v>
      </c>
      <c r="BE292" s="18" cm="1">
        <f t="array" ref="BE292">(1+Y292)*(1+INDEX(fx_rets,$AG292,INDEX(fx_ix,1,BE$3)))-1</f>
        <v>7.7120843885774226E-2</v>
      </c>
      <c r="BF292" s="19">
        <v>287</v>
      </c>
      <c r="BG292" s="18">
        <f t="shared" si="142"/>
        <v>3.1707166666665731E-3</v>
      </c>
      <c r="BH292" s="18">
        <f t="shared" si="143"/>
        <v>5.4239924594031041E-2</v>
      </c>
      <c r="BI292" s="18">
        <f t="shared" si="144"/>
        <v>5.4685235975866719E-2</v>
      </c>
      <c r="BJ292" s="18">
        <f t="shared" si="145"/>
        <v>7.7256719688996389E-2</v>
      </c>
      <c r="BK292" s="18">
        <f t="shared" si="146"/>
        <v>3.0784549262130589E-3</v>
      </c>
      <c r="BL292" s="18">
        <f t="shared" si="147"/>
        <v>5.4293495435713712E-2</v>
      </c>
      <c r="BM292" s="18">
        <f t="shared" si="148"/>
        <v>5.3551415235604471E-2</v>
      </c>
      <c r="BN292" s="18">
        <f t="shared" si="149"/>
        <v>7.7132217031983252E-2</v>
      </c>
      <c r="BO292" s="18">
        <f t="shared" si="150"/>
        <v>6.2875043022390109E-3</v>
      </c>
      <c r="BP292" s="18">
        <f t="shared" si="151"/>
        <v>5.2641452632286923E-2</v>
      </c>
      <c r="BQ292" s="18">
        <f t="shared" si="152"/>
        <v>5.6288432180069181E-2</v>
      </c>
      <c r="BR292" s="18">
        <f t="shared" si="153"/>
        <v>7.6914153528595541E-2</v>
      </c>
      <c r="BS292" s="18">
        <f t="shared" si="154"/>
        <v>1.8154141883799824E-2</v>
      </c>
      <c r="BT292" s="18">
        <f t="shared" si="155"/>
        <v>5.5485110306900287E-2</v>
      </c>
      <c r="BU292" s="18">
        <f t="shared" si="156"/>
        <v>6.7670857230520687E-2</v>
      </c>
      <c r="BV292" s="18">
        <f t="shared" si="157"/>
        <v>7.5900883639013594E-2</v>
      </c>
      <c r="BW292" s="18">
        <f t="shared" si="158"/>
        <v>5.3752860293699856E-2</v>
      </c>
      <c r="BX292" s="18">
        <f t="shared" si="159"/>
        <v>0.15421150664946559</v>
      </c>
      <c r="BY292" s="18">
        <f t="shared" si="160"/>
        <v>0.12314116923012031</v>
      </c>
      <c r="BZ292" s="18">
        <f t="shared" si="161"/>
        <v>9.2209657590687666E-2</v>
      </c>
      <c r="CA292" s="18">
        <f t="shared" si="162"/>
        <v>3.1707166666665731E-3</v>
      </c>
      <c r="CB292" s="18">
        <f t="shared" si="163"/>
        <v>5.42121041385486E-2</v>
      </c>
      <c r="CC292" s="18">
        <f t="shared" si="164"/>
        <v>5.4650864991278914E-2</v>
      </c>
      <c r="CD292" s="18">
        <f t="shared" si="165"/>
        <v>7.7120843885774226E-2</v>
      </c>
      <c r="CE292" s="19">
        <v>287</v>
      </c>
      <c r="CF292" s="18">
        <f t="shared" si="168"/>
        <v>6.2875043022390109E-3</v>
      </c>
      <c r="CG292" s="18">
        <f t="shared" si="168"/>
        <v>6.2875043022390109E-3</v>
      </c>
      <c r="CH292" s="18">
        <f t="shared" si="168"/>
        <v>6.2875043022390109E-3</v>
      </c>
      <c r="CI292" s="18">
        <f t="shared" si="168"/>
        <v>0</v>
      </c>
      <c r="CJ292" s="18">
        <f t="shared" si="168"/>
        <v>0</v>
      </c>
      <c r="CK292" s="24">
        <f t="shared" si="168"/>
        <v>6.2875043022390109E-3</v>
      </c>
      <c r="CL292" s="24">
        <f t="shared" si="168"/>
        <v>0</v>
      </c>
    </row>
    <row r="293" spans="1:90" x14ac:dyDescent="0.2">
      <c r="A293" s="19">
        <v>288</v>
      </c>
      <c r="B293" s="16" cm="1">
        <f t="array" ref="B293">INDEX(asset_mu,1,B$3)+INDEX(asset_rets_norm,$A293,B$3)</f>
        <v>3.4516666666666515E-3</v>
      </c>
      <c r="C293" s="16" cm="1">
        <f t="array" ref="C293">INDEX(asset_mu,1,C$3)+INDEX(asset_rets_norm,$A293,C$3)</f>
        <v>1.2599999999999411E-3</v>
      </c>
      <c r="D293" s="16" cm="1">
        <f t="array" ref="D293">INDEX(asset_mu,1,D$3)+INDEX(asset_rets_norm,$A293,D$3)</f>
        <v>2.7114999999999796E-3</v>
      </c>
      <c r="E293" s="16" cm="1">
        <f t="array" ref="E293">INDEX(asset_mu,1,E$3)+INDEX(asset_rets_norm,$A293,E$3)</f>
        <v>-5.004166666668303E-5</v>
      </c>
      <c r="F293" s="16" cm="1">
        <f t="array" ref="F293">INDEX(asset_mu,1,F$3)+INDEX(asset_rets_norm,$A293,F$3)</f>
        <v>4.0343328096896338E-3</v>
      </c>
      <c r="G293" s="16" cm="1">
        <f t="array" ref="G293">INDEX(asset_mu,1,G$3)+INDEX(asset_rets_norm,$A293,G$3)</f>
        <v>4.30242394189585E-4</v>
      </c>
      <c r="H293" s="16" cm="1">
        <f t="array" ref="H293">INDEX(asset_mu,1,H$3)+INDEX(asset_rets_norm,$A293,H$3)</f>
        <v>3.0437389834821159E-3</v>
      </c>
      <c r="I293" s="16" cm="1">
        <f t="array" ref="I293">INDEX(asset_mu,1,I$3)+INDEX(asset_rets_norm,$A293,I$3)</f>
        <v>-3.7999103610894514E-4</v>
      </c>
      <c r="J293" s="16" cm="1">
        <f t="array" ref="J293">INDEX(asset_mu,1,J$3)+INDEX(asset_rets_norm,$A293,J$3)</f>
        <v>2.0455625090360029E-3</v>
      </c>
      <c r="K293" s="16" cm="1">
        <f t="array" ref="K293">INDEX(asset_mu,1,K$3)+INDEX(asset_rets_norm,$A293,K$3)</f>
        <v>-6.5991154377178646E-3</v>
      </c>
      <c r="L293" s="16" cm="1">
        <f t="array" ref="L293">INDEX(asset_mu,1,L$3)+INDEX(asset_rets_norm,$A293,L$3)</f>
        <v>-2.8797465456775855E-3</v>
      </c>
      <c r="M293" s="16" cm="1">
        <f t="array" ref="M293">INDEX(asset_mu,1,M$3)+INDEX(asset_rets_norm,$A293,M$3)</f>
        <v>-1.1615184779958461E-3</v>
      </c>
      <c r="N293" s="16" cm="1">
        <f t="array" ref="N293">INDEX(asset_mu,1,N$3)+INDEX(asset_rets_norm,$A293,N$3)</f>
        <v>-1.6289921056156743E-3</v>
      </c>
      <c r="O293" s="16" cm="1">
        <f t="array" ref="O293">INDEX(asset_mu,1,O$3)+INDEX(asset_rets_norm,$A293,O$3)</f>
        <v>-1.9374763342037166E-2</v>
      </c>
      <c r="P293" s="16" cm="1">
        <f t="array" ref="P293">INDEX(asset_mu,1,P$3)+INDEX(asset_rets_norm,$A293,P$3)</f>
        <v>-1.029903077376546E-2</v>
      </c>
      <c r="Q293" s="16" cm="1">
        <f t="array" ref="Q293">INDEX(asset_mu,1,Q$3)+INDEX(asset_rets_norm,$A293,Q$3)</f>
        <v>-3.6033084923428309E-3</v>
      </c>
      <c r="R293" s="16" cm="1">
        <f t="array" ref="R293">INDEX(asset_mu,1,R$3)+INDEX(asset_rets_norm,$A293,R$3)</f>
        <v>-5.8971449299161163E-2</v>
      </c>
      <c r="S293" s="16" cm="1">
        <f t="array" ref="S293">INDEX(asset_mu,1,S$3)+INDEX(asset_rets_norm,$A293,S$3)</f>
        <v>-4.3155632680239683E-2</v>
      </c>
      <c r="T293" s="16" cm="1">
        <f t="array" ref="T293">INDEX(asset_mu,1,T$3)+INDEX(asset_rets_norm,$A293,T$3)</f>
        <v>-1.6018645063745906E-2</v>
      </c>
      <c r="U293" s="16" cm="1">
        <f t="array" ref="U293">INDEX(asset_mu,1,U$3)+INDEX(asset_rets_norm,$A293,U$3)</f>
        <v>-6.7020296406842039E-2</v>
      </c>
      <c r="V293" s="16" cm="1">
        <f t="array" ref="V293">INDEX(asset_mu,1,V$3)+INDEX(asset_rets_norm,$A293,V$3)</f>
        <v>3.4516666666666515E-3</v>
      </c>
      <c r="W293" s="16" cm="1">
        <f t="array" ref="W293">INDEX(asset_mu,1,W$3)+INDEX(asset_rets_norm,$A293,W$3)</f>
        <v>8.0216666666665861E-4</v>
      </c>
      <c r="X293" s="16" cm="1">
        <f t="array" ref="X293">INDEX(asset_mu,1,X$3)+INDEX(asset_rets_norm,$A293,X$3)</f>
        <v>2.3824166666666083E-3</v>
      </c>
      <c r="Y293" s="16" cm="1">
        <f t="array" ref="Y293">INDEX(asset_mu,1,Y$3)+INDEX(asset_rets_norm,$A293,Y$3)</f>
        <v>-5.8258333333322746E-4</v>
      </c>
      <c r="Z293" s="19">
        <v>288</v>
      </c>
      <c r="AA293" s="16" cm="1">
        <f t="array" ref="AA293">INDEX(fx_mu,1,AA$3)+INDEX(fx_rets_norm,$A293,AA$3)</f>
        <v>0</v>
      </c>
      <c r="AB293" s="16" cm="1">
        <f t="array" ref="AB293">INDEX(fx_mu,1,AB$3)+INDEX(fx_rets_norm,$A293,AB$3)</f>
        <v>2.8651677904079E-2</v>
      </c>
      <c r="AC293" s="16" cm="1">
        <f t="array" ref="AC293">INDEX(fx_mu,1,AC$3)+INDEX(fx_rets_norm,$A293,AC$3)</f>
        <v>2.8585058722583401E-3</v>
      </c>
      <c r="AD293" s="16" cm="1">
        <f t="array" ref="AD293">INDEX(fx_mu,1,AD$3)+INDEX(fx_rets_norm,$A293,AD$3)</f>
        <v>5.3253151460830005E-2</v>
      </c>
      <c r="AE293" s="19">
        <v>288</v>
      </c>
      <c r="AF293" s="16">
        <f t="shared" si="141"/>
        <v>0</v>
      </c>
      <c r="AG293" s="19">
        <v>288</v>
      </c>
      <c r="AH293" s="18" cm="1">
        <f t="array" ref="AH293">(1+B293)*(1+INDEX(fx_rets,$AG293,INDEX(fx_ix,1,AH$3)))-1</f>
        <v>3.4516666666666307E-3</v>
      </c>
      <c r="AI293" s="18" cm="1">
        <f t="array" ref="AI293">(1+C293)*(1+INDEX(fx_rets,$AG293,INDEX(fx_ix,1,AI$3)))-1</f>
        <v>2.9947779018238307E-2</v>
      </c>
      <c r="AJ293" s="18" cm="1">
        <f t="array" ref="AJ293">(1+D293)*(1+INDEX(fx_rets,$AG293,INDEX(fx_ix,1,AJ$3)))-1</f>
        <v>5.57775671093097E-3</v>
      </c>
      <c r="AK293" s="18" cm="1">
        <f t="array" ref="AK293">(1+E293)*(1+INDEX(fx_rets,$AG293,INDEX(fx_ix,1,AK$3)))-1</f>
        <v>5.3200444917709033E-2</v>
      </c>
      <c r="AL293" s="18" cm="1">
        <f t="array" ref="AL293">(1+F293)*(1+INDEX(fx_rets,$AG293,INDEX(fx_ix,1,AL$3)))-1</f>
        <v>4.034332809689678E-3</v>
      </c>
      <c r="AM293" s="18" cm="1">
        <f t="array" ref="AM293">(1+G293)*(1+INDEX(fx_rets,$AG293,INDEX(fx_ix,1,AM$3)))-1</f>
        <v>2.909424746476752E-2</v>
      </c>
      <c r="AN293" s="18" cm="1">
        <f t="array" ref="AN293">(1+H293)*(1+INDEX(fx_rets,$AG293,INDEX(fx_ix,1,AN$3)))-1</f>
        <v>5.9109454014982798E-3</v>
      </c>
      <c r="AO293" s="18" cm="1">
        <f t="array" ref="AO293">(1+I293)*(1+INDEX(fx_rets,$AG293,INDEX(fx_ix,1,AO$3)))-1</f>
        <v>5.285292470452152E-2</v>
      </c>
      <c r="AP293" s="18" cm="1">
        <f t="array" ref="AP293">(1+J293)*(1+INDEX(fx_rets,$AG293,INDEX(fx_ix,1,AP$3)))-1</f>
        <v>2.0455625090360918E-3</v>
      </c>
      <c r="AQ293" s="18" cm="1">
        <f t="array" ref="AQ293">(1+K293)*(1+INDEX(fx_rets,$AG293,INDEX(fx_ix,1,AQ$3)))-1</f>
        <v>2.1863486736387827E-2</v>
      </c>
      <c r="AR293" s="18" cm="1">
        <f t="array" ref="AR293">(1+L293)*(1+INDEX(fx_rets,$AG293,INDEX(fx_ix,1,AR$3)))-1</f>
        <v>-2.9472445830625027E-5</v>
      </c>
      <c r="AS293" s="18" cm="1">
        <f t="array" ref="AS293">(1+M293)*(1+INDEX(fx_rets,$AG293,INDEX(fx_ix,1,AS$3)))-1</f>
        <v>5.2029778463400955E-2</v>
      </c>
      <c r="AT293" s="18" cm="1">
        <f t="array" ref="AT293">(1+N293)*(1+INDEX(fx_rets,$AG293,INDEX(fx_ix,1,AT$3)))-1</f>
        <v>-1.6289921056156231E-3</v>
      </c>
      <c r="AU293" s="18" cm="1">
        <f t="array" ref="AU293">(1+O293)*(1+INDEX(fx_rets,$AG293,INDEX(fx_ix,1,AU$3)))-1</f>
        <v>8.7217950832980673E-3</v>
      </c>
      <c r="AV293" s="18" cm="1">
        <f t="array" ref="AV293">(1+P293)*(1+INDEX(fx_rets,$AG293,INDEX(fx_ix,1,AV$3)))-1</f>
        <v>-7.4699647414525616E-3</v>
      </c>
      <c r="AW293" s="18" cm="1">
        <f t="array" ref="AW293">(1+Q293)*(1+INDEX(fx_rets,$AG293,INDEX(fx_ix,1,AW$3)))-1</f>
        <v>4.9457955435584511E-2</v>
      </c>
      <c r="AX293" s="18" cm="1">
        <f t="array" ref="AX293">(1+R293)*(1+INDEX(fx_rets,$AG293,INDEX(fx_ix,1,AX$3)))-1</f>
        <v>-5.8971449299161205E-2</v>
      </c>
      <c r="AY293" s="18" cm="1">
        <f t="array" ref="AY293">(1+S293)*(1+INDEX(fx_rets,$AG293,INDEX(fx_ix,1,AY$3)))-1</f>
        <v>-1.5740436063461649E-2</v>
      </c>
      <c r="AZ293" s="18" cm="1">
        <f t="array" ref="AZ293">(1+T293)*(1+INDEX(fx_rets,$AG293,INDEX(fx_ix,1,AZ$3)))-1</f>
        <v>-1.3205928582467941E-2</v>
      </c>
      <c r="BA293" s="18" cm="1">
        <f t="array" ref="BA293">(1+U293)*(1+INDEX(fx_rets,$AG293,INDEX(fx_ix,1,BA$3)))-1</f>
        <v>-1.7336186941515286E-2</v>
      </c>
      <c r="BB293" s="18" cm="1">
        <f t="array" ref="BB293">(1+V293)*(1+INDEX(fx_rets,$AG293,INDEX(fx_ix,1,BB$3)))-1</f>
        <v>3.4516666666666307E-3</v>
      </c>
      <c r="BC293" s="18" cm="1">
        <f t="array" ref="BC293">(1+W293)*(1+INDEX(fx_rets,$AG293,INDEX(fx_ix,1,BC$3)))-1</f>
        <v>2.9476827991704369E-2</v>
      </c>
      <c r="BD293" s="18" cm="1">
        <f t="array" ref="BD293">(1+X293)*(1+INDEX(fx_rets,$AG293,INDEX(fx_ix,1,BD$3)))-1</f>
        <v>5.2477326909567967E-3</v>
      </c>
      <c r="BE293" s="18" cm="1">
        <f t="array" ref="BE293">(1+Y293)*(1+INDEX(fx_rets,$AG293,INDEX(fx_ix,1,BE$3)))-1</f>
        <v>5.2639543729008365E-2</v>
      </c>
      <c r="BF293" s="19">
        <v>288</v>
      </c>
      <c r="BG293" s="18">
        <f t="shared" si="142"/>
        <v>3.4516666666666307E-3</v>
      </c>
      <c r="BH293" s="18">
        <f t="shared" si="143"/>
        <v>2.9947779018238307E-2</v>
      </c>
      <c r="BI293" s="18">
        <f t="shared" si="144"/>
        <v>5.57775671093097E-3</v>
      </c>
      <c r="BJ293" s="18">
        <f t="shared" si="145"/>
        <v>5.3200444917709033E-2</v>
      </c>
      <c r="BK293" s="18">
        <f t="shared" si="146"/>
        <v>4.034332809689678E-3</v>
      </c>
      <c r="BL293" s="18">
        <f t="shared" si="147"/>
        <v>2.909424746476752E-2</v>
      </c>
      <c r="BM293" s="18">
        <f t="shared" si="148"/>
        <v>5.9109454014982798E-3</v>
      </c>
      <c r="BN293" s="18">
        <f t="shared" si="149"/>
        <v>5.285292470452152E-2</v>
      </c>
      <c r="BO293" s="18">
        <f t="shared" si="150"/>
        <v>2.0455625090360918E-3</v>
      </c>
      <c r="BP293" s="18">
        <f t="shared" si="151"/>
        <v>2.1863486736387827E-2</v>
      </c>
      <c r="BQ293" s="18">
        <f t="shared" si="152"/>
        <v>-2.9472445830625027E-5</v>
      </c>
      <c r="BR293" s="18">
        <f t="shared" si="153"/>
        <v>5.2029778463400955E-2</v>
      </c>
      <c r="BS293" s="18">
        <f t="shared" si="154"/>
        <v>-1.6289921056156231E-3</v>
      </c>
      <c r="BT293" s="18">
        <f t="shared" si="155"/>
        <v>8.7217950832980673E-3</v>
      </c>
      <c r="BU293" s="18">
        <f t="shared" si="156"/>
        <v>-7.4699647414525616E-3</v>
      </c>
      <c r="BV293" s="18">
        <f t="shared" si="157"/>
        <v>4.9457955435584511E-2</v>
      </c>
      <c r="BW293" s="18">
        <f t="shared" si="158"/>
        <v>-5.8971449299161205E-2</v>
      </c>
      <c r="BX293" s="18">
        <f t="shared" si="159"/>
        <v>-1.5740436063461649E-2</v>
      </c>
      <c r="BY293" s="18">
        <f t="shared" si="160"/>
        <v>-1.3205928582467941E-2</v>
      </c>
      <c r="BZ293" s="18">
        <f t="shared" si="161"/>
        <v>-1.7336186941515286E-2</v>
      </c>
      <c r="CA293" s="18">
        <f t="shared" si="162"/>
        <v>3.4516666666666307E-3</v>
      </c>
      <c r="CB293" s="18">
        <f t="shared" si="163"/>
        <v>2.9476827991704369E-2</v>
      </c>
      <c r="CC293" s="18">
        <f t="shared" si="164"/>
        <v>5.2477326909567967E-3</v>
      </c>
      <c r="CD293" s="18">
        <f t="shared" si="165"/>
        <v>5.2639543729008365E-2</v>
      </c>
      <c r="CE293" s="19">
        <v>288</v>
      </c>
      <c r="CF293" s="18">
        <f t="shared" si="168"/>
        <v>2.0455625090360918E-3</v>
      </c>
      <c r="CG293" s="18">
        <f t="shared" si="168"/>
        <v>2.0455625090360918E-3</v>
      </c>
      <c r="CH293" s="18">
        <f t="shared" si="168"/>
        <v>2.0455625090360918E-3</v>
      </c>
      <c r="CI293" s="18">
        <f t="shared" si="168"/>
        <v>0</v>
      </c>
      <c r="CJ293" s="18">
        <f t="shared" si="168"/>
        <v>0</v>
      </c>
      <c r="CK293" s="24">
        <f t="shared" si="168"/>
        <v>2.0455625090360918E-3</v>
      </c>
      <c r="CL293" s="24">
        <f t="shared" si="168"/>
        <v>0</v>
      </c>
    </row>
    <row r="294" spans="1:90" x14ac:dyDescent="0.2">
      <c r="A294" s="19">
        <v>289</v>
      </c>
      <c r="B294" s="16" cm="1">
        <f t="array" ref="B294">INDEX(asset_mu,1,B$3)+INDEX(asset_rets_norm,$A294,B$3)</f>
        <v>3.6596416666666506E-3</v>
      </c>
      <c r="C294" s="16" cm="1">
        <f t="array" ref="C294">INDEX(asset_mu,1,C$3)+INDEX(asset_rets_norm,$A294,C$3)</f>
        <v>1.569999999999941E-3</v>
      </c>
      <c r="D294" s="16" cm="1">
        <f t="array" ref="D294">INDEX(asset_mu,1,D$3)+INDEX(asset_rets_norm,$A294,D$3)</f>
        <v>2.8902499999999796E-3</v>
      </c>
      <c r="E294" s="16" cm="1">
        <f t="array" ref="E294">INDEX(asset_mu,1,E$3)+INDEX(asset_rets_norm,$A294,E$3)</f>
        <v>-5.004166666668303E-5</v>
      </c>
      <c r="F294" s="16" cm="1">
        <f t="array" ref="F294">INDEX(asset_mu,1,F$3)+INDEX(asset_rets_norm,$A294,F$3)</f>
        <v>3.4784422746380718E-3</v>
      </c>
      <c r="G294" s="16" cm="1">
        <f t="array" ref="G294">INDEX(asset_mu,1,G$3)+INDEX(asset_rets_norm,$A294,G$3)</f>
        <v>5.8312863088706441E-5</v>
      </c>
      <c r="H294" s="16" cm="1">
        <f t="array" ref="H294">INDEX(asset_mu,1,H$3)+INDEX(asset_rets_norm,$A294,H$3)</f>
        <v>1.9112838211184059E-3</v>
      </c>
      <c r="I294" s="16" cm="1">
        <f t="array" ref="I294">INDEX(asset_mu,1,I$3)+INDEX(asset_rets_norm,$A294,I$3)</f>
        <v>2.241824650323356E-4</v>
      </c>
      <c r="J294" s="16" cm="1">
        <f t="array" ref="J294">INDEX(asset_mu,1,J$3)+INDEX(asset_rets_norm,$A294,J$3)</f>
        <v>6.8529912993721357E-3</v>
      </c>
      <c r="K294" s="16" cm="1">
        <f t="array" ref="K294">INDEX(asset_mu,1,K$3)+INDEX(asset_rets_norm,$A294,K$3)</f>
        <v>1.3780594096723801E-3</v>
      </c>
      <c r="L294" s="16" cm="1">
        <f t="array" ref="L294">INDEX(asset_mu,1,L$3)+INDEX(asset_rets_norm,$A294,L$3)</f>
        <v>8.067293255522346E-3</v>
      </c>
      <c r="M294" s="16" cm="1">
        <f t="array" ref="M294">INDEX(asset_mu,1,M$3)+INDEX(asset_rets_norm,$A294,M$3)</f>
        <v>9.9674500459433755E-4</v>
      </c>
      <c r="N294" s="16" cm="1">
        <f t="array" ref="N294">INDEX(asset_mu,1,N$3)+INDEX(asset_rets_norm,$A294,N$3)</f>
        <v>1.6223928128191459E-2</v>
      </c>
      <c r="O294" s="16" cm="1">
        <f t="array" ref="O294">INDEX(asset_mu,1,O$3)+INDEX(asset_rets_norm,$A294,O$3)</f>
        <v>8.6645790135057854E-3</v>
      </c>
      <c r="P294" s="16" cm="1">
        <f t="array" ref="P294">INDEX(asset_mu,1,P$3)+INDEX(asset_rets_norm,$A294,P$3)</f>
        <v>1.6793727616878272E-2</v>
      </c>
      <c r="Q294" s="16" cm="1">
        <f t="array" ref="Q294">INDEX(asset_mu,1,Q$3)+INDEX(asset_rets_norm,$A294,Q$3)</f>
        <v>2.6183235684345851E-3</v>
      </c>
      <c r="R294" s="16" cm="1">
        <f t="array" ref="R294">INDEX(asset_mu,1,R$3)+INDEX(asset_rets_norm,$A294,R$3)</f>
        <v>6.1752832400051957E-2</v>
      </c>
      <c r="S294" s="16" cm="1">
        <f t="array" ref="S294">INDEX(asset_mu,1,S$3)+INDEX(asset_rets_norm,$A294,S$3)</f>
        <v>9.7487360357653166E-2</v>
      </c>
      <c r="T294" s="16" cm="1">
        <f t="array" ref="T294">INDEX(asset_mu,1,T$3)+INDEX(asset_rets_norm,$A294,T$3)</f>
        <v>4.2937622622367375E-2</v>
      </c>
      <c r="U294" s="16" cm="1">
        <f t="array" ref="U294">INDEX(asset_mu,1,U$3)+INDEX(asset_rets_norm,$A294,U$3)</f>
        <v>4.7236390810323929E-2</v>
      </c>
      <c r="V294" s="16" cm="1">
        <f t="array" ref="V294">INDEX(asset_mu,1,V$3)+INDEX(asset_rets_norm,$A294,V$3)</f>
        <v>3.6596416666666506E-3</v>
      </c>
      <c r="W294" s="16" cm="1">
        <f t="array" ref="W294">INDEX(asset_mu,1,W$3)+INDEX(asset_rets_norm,$A294,W$3)</f>
        <v>1.507999999999992E-3</v>
      </c>
      <c r="X294" s="16" cm="1">
        <f t="array" ref="X294">INDEX(asset_mu,1,X$3)+INDEX(asset_rets_norm,$A294,X$3)</f>
        <v>2.8573333333332747E-3</v>
      </c>
      <c r="Y294" s="16" cm="1">
        <f t="array" ref="Y294">INDEX(asset_mu,1,Y$3)+INDEX(asset_rets_norm,$A294,Y$3)</f>
        <v>-3.0783333333322748E-4</v>
      </c>
      <c r="Z294" s="19">
        <v>289</v>
      </c>
      <c r="AA294" s="16" cm="1">
        <f t="array" ref="AA294">INDEX(fx_mu,1,AA$3)+INDEX(fx_rets_norm,$A294,AA$3)</f>
        <v>0</v>
      </c>
      <c r="AB294" s="16" cm="1">
        <f t="array" ref="AB294">INDEX(fx_mu,1,AB$3)+INDEX(fx_rets_norm,$A294,AB$3)</f>
        <v>1.4735538598705501E-2</v>
      </c>
      <c r="AC294" s="16" cm="1">
        <f t="array" ref="AC294">INDEX(fx_mu,1,AC$3)+INDEX(fx_rets_norm,$A294,AC$3)</f>
        <v>2.0392891366473938E-2</v>
      </c>
      <c r="AD294" s="16" cm="1">
        <f t="array" ref="AD294">INDEX(fx_mu,1,AD$3)+INDEX(fx_rets_norm,$A294,AD$3)</f>
        <v>8.1658659466149718E-3</v>
      </c>
      <c r="AE294" s="19">
        <v>289</v>
      </c>
      <c r="AF294" s="16">
        <f t="shared" si="141"/>
        <v>0</v>
      </c>
      <c r="AG294" s="19">
        <v>289</v>
      </c>
      <c r="AH294" s="18" cm="1">
        <f t="array" ref="AH294">(1+B294)*(1+INDEX(fx_rets,$AG294,INDEX(fx_ix,1,AH$3)))-1</f>
        <v>3.6596416666665466E-3</v>
      </c>
      <c r="AI294" s="18" cm="1">
        <f t="array" ref="AI294">(1+C294)*(1+INDEX(fx_rets,$AG294,INDEX(fx_ix,1,AI$3)))-1</f>
        <v>1.6328673394305326E-2</v>
      </c>
      <c r="AJ294" s="18" cm="1">
        <f t="array" ref="AJ294">(1+D294)*(1+INDEX(fx_rets,$AG294,INDEX(fx_ix,1,AJ$3)))-1</f>
        <v>2.3342081920745716E-2</v>
      </c>
      <c r="AK294" s="18" cm="1">
        <f t="array" ref="AK294">(1+E294)*(1+INDEX(fx_rets,$AG294,INDEX(fx_ix,1,AK$3)))-1</f>
        <v>8.1154156464067206E-3</v>
      </c>
      <c r="AL294" s="18" cm="1">
        <f t="array" ref="AL294">(1+F294)*(1+INDEX(fx_rets,$AG294,INDEX(fx_ix,1,AL$3)))-1</f>
        <v>3.4784422746381161E-3</v>
      </c>
      <c r="AM294" s="18" cm="1">
        <f t="array" ref="AM294">(1+G294)*(1+INDEX(fx_rets,$AG294,INDEX(fx_ix,1,AM$3)))-1</f>
        <v>1.4794710733239125E-2</v>
      </c>
      <c r="AN294" s="18" cm="1">
        <f t="array" ref="AN294">(1+H294)*(1+INDEX(fx_rets,$AG294,INDEX(fx_ix,1,AN$3)))-1</f>
        <v>2.2343151790926941E-2</v>
      </c>
      <c r="AO294" s="18" cm="1">
        <f t="array" ref="AO294">(1+I294)*(1+INDEX(fx_rets,$AG294,INDEX(fx_ix,1,AO$3)))-1</f>
        <v>8.3918790556045675E-3</v>
      </c>
      <c r="AP294" s="18" cm="1">
        <f t="array" ref="AP294">(1+J294)*(1+INDEX(fx_rets,$AG294,INDEX(fx_ix,1,AP$3)))-1</f>
        <v>6.8529912993722242E-3</v>
      </c>
      <c r="AQ294" s="18" cm="1">
        <f t="array" ref="AQ294">(1+K294)*(1+INDEX(fx_rets,$AG294,INDEX(fx_ix,1,AQ$3)))-1</f>
        <v>1.6133904456000492E-2</v>
      </c>
      <c r="AR294" s="18" cm="1">
        <f t="array" ref="AR294">(1+L294)*(1+INDEX(fx_rets,$AG294,INDEX(fx_ix,1,AR$3)))-1</f>
        <v>2.8624700056977703E-2</v>
      </c>
      <c r="AS294" s="18" cm="1">
        <f t="array" ref="AS294">(1+M294)*(1+INDEX(fx_rets,$AG294,INDEX(fx_ix,1,AS$3)))-1</f>
        <v>9.1707502372997407E-3</v>
      </c>
      <c r="AT294" s="18" cm="1">
        <f t="array" ref="AT294">(1+N294)*(1+INDEX(fx_rets,$AG294,INDEX(fx_ix,1,AT$3)))-1</f>
        <v>1.6223928128191512E-2</v>
      </c>
      <c r="AU294" s="18" cm="1">
        <f t="array" ref="AU294">(1+O294)*(1+INDEX(fx_rets,$AG294,INDEX(fx_ix,1,AU$3)))-1</f>
        <v>2.352779485070644E-2</v>
      </c>
      <c r="AV294" s="18" cm="1">
        <f t="array" ref="AV294">(1+P294)*(1+INDEX(fx_rets,$AG294,INDEX(fx_ix,1,AV$3)))-1</f>
        <v>3.7529091646281376E-2</v>
      </c>
      <c r="AW294" s="18" cm="1">
        <f t="array" ref="AW294">(1+Q294)*(1+INDEX(fx_rets,$AG294,INDEX(fx_ix,1,AW$3)))-1</f>
        <v>1.0805570394314179E-2</v>
      </c>
      <c r="AX294" s="18" cm="1">
        <f t="array" ref="AX294">(1+R294)*(1+INDEX(fx_rets,$AG294,INDEX(fx_ix,1,AX$3)))-1</f>
        <v>6.1752832400052027E-2</v>
      </c>
      <c r="AY294" s="18" cm="1">
        <f t="array" ref="AY294">(1+S294)*(1+INDEX(fx_rets,$AG294,INDEX(fx_ix,1,AY$3)))-1</f>
        <v>0.11365942771779491</v>
      </c>
      <c r="AZ294" s="18" cm="1">
        <f t="array" ref="AZ294">(1+T294)*(1+INDEX(fx_rets,$AG294,INDEX(fx_ix,1,AZ$3)))-1</f>
        <v>6.4206136262513924E-2</v>
      </c>
      <c r="BA294" s="18" cm="1">
        <f t="array" ref="BA294">(1+U294)*(1+INDEX(fx_rets,$AG294,INDEX(fx_ix,1,BA$3)))-1</f>
        <v>5.5787982792097957E-2</v>
      </c>
      <c r="BB294" s="18" cm="1">
        <f t="array" ref="BB294">(1+V294)*(1+INDEX(fx_rets,$AG294,INDEX(fx_ix,1,BB$3)))-1</f>
        <v>3.6596416666665466E-3</v>
      </c>
      <c r="BC294" s="18" cm="1">
        <f t="array" ref="BC294">(1+W294)*(1+INDEX(fx_rets,$AG294,INDEX(fx_ix,1,BC$3)))-1</f>
        <v>1.6265759790912382E-2</v>
      </c>
      <c r="BD294" s="18" cm="1">
        <f t="array" ref="BD294">(1+X294)*(1+INDEX(fx_rets,$AG294,INDEX(fx_ix,1,BD$3)))-1</f>
        <v>2.3308493988071666E-2</v>
      </c>
      <c r="BE294" s="18" cm="1">
        <f t="array" ref="BE294">(1+Y294)*(1+INDEX(fx_rets,$AG294,INDEX(fx_ix,1,BE$3)))-1</f>
        <v>7.8555188875479853E-3</v>
      </c>
      <c r="BF294" s="19">
        <v>289</v>
      </c>
      <c r="BG294" s="18">
        <f t="shared" si="142"/>
        <v>3.6596416666665466E-3</v>
      </c>
      <c r="BH294" s="18">
        <f t="shared" si="143"/>
        <v>1.6328673394305326E-2</v>
      </c>
      <c r="BI294" s="18">
        <f t="shared" si="144"/>
        <v>2.3342081920745716E-2</v>
      </c>
      <c r="BJ294" s="18">
        <f t="shared" si="145"/>
        <v>8.1154156464067206E-3</v>
      </c>
      <c r="BK294" s="18">
        <f t="shared" si="146"/>
        <v>3.4784422746381161E-3</v>
      </c>
      <c r="BL294" s="18">
        <f t="shared" si="147"/>
        <v>1.4794710733239125E-2</v>
      </c>
      <c r="BM294" s="18">
        <f t="shared" si="148"/>
        <v>2.2343151790926941E-2</v>
      </c>
      <c r="BN294" s="18">
        <f t="shared" si="149"/>
        <v>8.3918790556045675E-3</v>
      </c>
      <c r="BO294" s="18">
        <f t="shared" si="150"/>
        <v>6.8529912993722242E-3</v>
      </c>
      <c r="BP294" s="18">
        <f t="shared" si="151"/>
        <v>1.6133904456000492E-2</v>
      </c>
      <c r="BQ294" s="18">
        <f t="shared" si="152"/>
        <v>2.8624700056977703E-2</v>
      </c>
      <c r="BR294" s="18">
        <f t="shared" si="153"/>
        <v>9.1707502372997407E-3</v>
      </c>
      <c r="BS294" s="18">
        <f t="shared" si="154"/>
        <v>1.6223928128191512E-2</v>
      </c>
      <c r="BT294" s="18">
        <f t="shared" si="155"/>
        <v>2.352779485070644E-2</v>
      </c>
      <c r="BU294" s="18">
        <f t="shared" si="156"/>
        <v>3.7529091646281376E-2</v>
      </c>
      <c r="BV294" s="18">
        <f t="shared" si="157"/>
        <v>1.0805570394314179E-2</v>
      </c>
      <c r="BW294" s="18">
        <f t="shared" si="158"/>
        <v>6.1752832400052027E-2</v>
      </c>
      <c r="BX294" s="18">
        <f t="shared" si="159"/>
        <v>0.11365942771779491</v>
      </c>
      <c r="BY294" s="18">
        <f t="shared" si="160"/>
        <v>6.4206136262513924E-2</v>
      </c>
      <c r="BZ294" s="18">
        <f t="shared" si="161"/>
        <v>5.5787982792097957E-2</v>
      </c>
      <c r="CA294" s="18">
        <f t="shared" si="162"/>
        <v>3.6596416666665466E-3</v>
      </c>
      <c r="CB294" s="18">
        <f t="shared" si="163"/>
        <v>1.6265759790912382E-2</v>
      </c>
      <c r="CC294" s="18">
        <f t="shared" si="164"/>
        <v>2.3308493988071666E-2</v>
      </c>
      <c r="CD294" s="18">
        <f t="shared" si="165"/>
        <v>7.8555188875479853E-3</v>
      </c>
      <c r="CE294" s="19">
        <v>289</v>
      </c>
      <c r="CF294" s="18">
        <f t="shared" si="168"/>
        <v>6.8529912993722242E-3</v>
      </c>
      <c r="CG294" s="18">
        <f t="shared" si="168"/>
        <v>6.8529912993722242E-3</v>
      </c>
      <c r="CH294" s="18">
        <f t="shared" si="168"/>
        <v>6.8529912993722242E-3</v>
      </c>
      <c r="CI294" s="18">
        <f t="shared" si="168"/>
        <v>0</v>
      </c>
      <c r="CJ294" s="18">
        <f t="shared" si="168"/>
        <v>0</v>
      </c>
      <c r="CK294" s="24">
        <f t="shared" si="168"/>
        <v>6.8529912993722242E-3</v>
      </c>
      <c r="CL294" s="24">
        <f t="shared" si="168"/>
        <v>0</v>
      </c>
    </row>
    <row r="295" spans="1:90" x14ac:dyDescent="0.2">
      <c r="A295" s="19">
        <v>290</v>
      </c>
      <c r="B295" s="16" cm="1">
        <f t="array" ref="B295">INDEX(asset_mu,1,B$3)+INDEX(asset_rets_norm,$A295,B$3)</f>
        <v>3.8119083333333181E-3</v>
      </c>
      <c r="C295" s="16" cm="1">
        <f t="array" ref="C295">INDEX(asset_mu,1,C$3)+INDEX(asset_rets_norm,$A295,C$3)</f>
        <v>1.8141666666666076E-3</v>
      </c>
      <c r="D295" s="16" cm="1">
        <f t="array" ref="D295">INDEX(asset_mu,1,D$3)+INDEX(asset_rets_norm,$A295,D$3)</f>
        <v>3.2353333333333132E-3</v>
      </c>
      <c r="E295" s="16" cm="1">
        <f t="array" ref="E295">INDEX(asset_mu,1,E$3)+INDEX(asset_rets_norm,$A295,E$3)</f>
        <v>-5.004166666668303E-5</v>
      </c>
      <c r="F295" s="16" cm="1">
        <f t="array" ref="F295">INDEX(asset_mu,1,F$3)+INDEX(asset_rets_norm,$A295,F$3)</f>
        <v>2.4630764502775017E-3</v>
      </c>
      <c r="G295" s="16" cm="1">
        <f t="array" ref="G295">INDEX(asset_mu,1,G$3)+INDEX(asset_rets_norm,$A295,G$3)</f>
        <v>-4.3732097172631806E-5</v>
      </c>
      <c r="H295" s="16" cm="1">
        <f t="array" ref="H295">INDEX(asset_mu,1,H$3)+INDEX(asset_rets_norm,$A295,H$3)</f>
        <v>-3.2547374511790786E-4</v>
      </c>
      <c r="I295" s="16" cm="1">
        <f t="array" ref="I295">INDEX(asset_mu,1,I$3)+INDEX(asset_rets_norm,$A295,I$3)</f>
        <v>-6.8214153462336867E-5</v>
      </c>
      <c r="J295" s="16" cm="1">
        <f t="array" ref="J295">INDEX(asset_mu,1,J$3)+INDEX(asset_rets_norm,$A295,J$3)</f>
        <v>-7.2206895930521982E-3</v>
      </c>
      <c r="K295" s="16" cm="1">
        <f t="array" ref="K295">INDEX(asset_mu,1,K$3)+INDEX(asset_rets_norm,$A295,K$3)</f>
        <v>-6.5632388054435303E-3</v>
      </c>
      <c r="L295" s="16" cm="1">
        <f t="array" ref="L295">INDEX(asset_mu,1,L$3)+INDEX(asset_rets_norm,$A295,L$3)</f>
        <v>-7.7947316480679978E-3</v>
      </c>
      <c r="M295" s="16" cm="1">
        <f t="array" ref="M295">INDEX(asset_mu,1,M$3)+INDEX(asset_rets_norm,$A295,M$3)</f>
        <v>4.3564171580611481E-4</v>
      </c>
      <c r="N295" s="16" cm="1">
        <f t="array" ref="N295">INDEX(asset_mu,1,N$3)+INDEX(asset_rets_norm,$A295,N$3)</f>
        <v>-1.9407993125534036E-2</v>
      </c>
      <c r="O295" s="16" cm="1">
        <f t="array" ref="O295">INDEX(asset_mu,1,O$3)+INDEX(asset_rets_norm,$A295,O$3)</f>
        <v>-1.6078315959045325E-2</v>
      </c>
      <c r="P295" s="16" cm="1">
        <f t="array" ref="P295">INDEX(asset_mu,1,P$3)+INDEX(asset_rets_norm,$A295,P$3)</f>
        <v>-1.653964133880912E-2</v>
      </c>
      <c r="Q295" s="16" cm="1">
        <f t="array" ref="Q295">INDEX(asset_mu,1,Q$3)+INDEX(asset_rets_norm,$A295,Q$3)</f>
        <v>-1.2881768783959207E-4</v>
      </c>
      <c r="R295" s="16" cm="1">
        <f t="array" ref="R295">INDEX(asset_mu,1,R$3)+INDEX(asset_rets_norm,$A295,R$3)</f>
        <v>-2.6112446646715377E-2</v>
      </c>
      <c r="S295" s="16" cm="1">
        <f t="array" ref="S295">INDEX(asset_mu,1,S$3)+INDEX(asset_rets_norm,$A295,S$3)</f>
        <v>1.7997093756380044E-2</v>
      </c>
      <c r="T295" s="16" cm="1">
        <f t="array" ref="T295">INDEX(asset_mu,1,T$3)+INDEX(asset_rets_norm,$A295,T$3)</f>
        <v>1.3456515305531424E-2</v>
      </c>
      <c r="U295" s="16" cm="1">
        <f t="array" ref="U295">INDEX(asset_mu,1,U$3)+INDEX(asset_rets_norm,$A295,U$3)</f>
        <v>4.3345234823588489E-3</v>
      </c>
      <c r="V295" s="16" cm="1">
        <f t="array" ref="V295">INDEX(asset_mu,1,V$3)+INDEX(asset_rets_norm,$A295,V$3)</f>
        <v>3.8119083333333181E-3</v>
      </c>
      <c r="W295" s="16" cm="1">
        <f t="array" ref="W295">INDEX(asset_mu,1,W$3)+INDEX(asset_rets_norm,$A295,W$3)</f>
        <v>1.8659999999999918E-3</v>
      </c>
      <c r="X295" s="16" cm="1">
        <f t="array" ref="X295">INDEX(asset_mu,1,X$3)+INDEX(asset_rets_norm,$A295,X$3)</f>
        <v>3.199166666666608E-3</v>
      </c>
      <c r="Y295" s="16" cm="1">
        <f t="array" ref="Y295">INDEX(asset_mu,1,Y$3)+INDEX(asset_rets_norm,$A295,Y$3)</f>
        <v>-2.3491666666656079E-4</v>
      </c>
      <c r="Z295" s="19">
        <v>290</v>
      </c>
      <c r="AA295" s="16" cm="1">
        <f t="array" ref="AA295">INDEX(fx_mu,1,AA$3)+INDEX(fx_rets_norm,$A295,AA$3)</f>
        <v>0</v>
      </c>
      <c r="AB295" s="16" cm="1">
        <f t="array" ref="AB295">INDEX(fx_mu,1,AB$3)+INDEX(fx_rets_norm,$A295,AB$3)</f>
        <v>-2.6583033666239118E-2</v>
      </c>
      <c r="AC295" s="16" cm="1">
        <f t="array" ref="AC295">INDEX(fx_mu,1,AC$3)+INDEX(fx_rets_norm,$A295,AC$3)</f>
        <v>-2.3360089170072589E-2</v>
      </c>
      <c r="AD295" s="16" cm="1">
        <f t="array" ref="AD295">INDEX(fx_mu,1,AD$3)+INDEX(fx_rets_norm,$A295,AD$3)</f>
        <v>-4.4401799329919146E-2</v>
      </c>
      <c r="AE295" s="19">
        <v>290</v>
      </c>
      <c r="AF295" s="16">
        <f t="shared" si="141"/>
        <v>0</v>
      </c>
      <c r="AG295" s="19">
        <v>290</v>
      </c>
      <c r="AH295" s="18" cm="1">
        <f t="array" ref="AH295">(1+B295)*(1+INDEX(fx_rets,$AG295,INDEX(fx_ix,1,AH$3)))-1</f>
        <v>3.8119083333332249E-3</v>
      </c>
      <c r="AI295" s="18" cm="1">
        <f t="array" ref="AI295">(1+C295)*(1+INDEX(fx_rets,$AG295,INDEX(fx_ix,1,AI$3)))-1</f>
        <v>-2.4817093053148609E-2</v>
      </c>
      <c r="AJ295" s="18" cm="1">
        <f t="array" ref="AJ295">(1+D295)*(1+INDEX(fx_rets,$AG295,INDEX(fx_ix,1,AJ$3)))-1</f>
        <v>-2.020033351190087E-2</v>
      </c>
      <c r="AK295" s="18" cm="1">
        <f t="array" ref="AK295">(1+E295)*(1+INDEX(fx_rets,$AG295,INDEX(fx_ix,1,AK$3)))-1</f>
        <v>-4.4449619056544321E-2</v>
      </c>
      <c r="AL295" s="18" cm="1">
        <f t="array" ref="AL295">(1+F295)*(1+INDEX(fx_rets,$AG295,INDEX(fx_ix,1,AL$3)))-1</f>
        <v>2.463076450277546E-3</v>
      </c>
      <c r="AM295" s="18" cm="1">
        <f t="array" ref="AM295">(1+G295)*(1+INDEX(fx_rets,$AG295,INDEX(fx_ix,1,AM$3)))-1</f>
        <v>-2.6625603231600348E-2</v>
      </c>
      <c r="AN295" s="18" cm="1">
        <f t="array" ref="AN295">(1+H295)*(1+INDEX(fx_rets,$AG295,INDEX(fx_ix,1,AN$3)))-1</f>
        <v>-2.3677959819482064E-2</v>
      </c>
      <c r="AO295" s="18" cm="1">
        <f t="array" ref="AO295">(1+I295)*(1+INDEX(fx_rets,$AG295,INDEX(fx_ix,1,AO$3)))-1</f>
        <v>-4.4466984652227981E-2</v>
      </c>
      <c r="AP295" s="18" cm="1">
        <f t="array" ref="AP295">(1+J295)*(1+INDEX(fx_rets,$AG295,INDEX(fx_ix,1,AP$3)))-1</f>
        <v>-7.2206895930522208E-3</v>
      </c>
      <c r="AQ295" s="18" cm="1">
        <f t="array" ref="AQ295">(1+K295)*(1+INDEX(fx_rets,$AG295,INDEX(fx_ix,1,AQ$3)))-1</f>
        <v>-3.2971801673557954E-2</v>
      </c>
      <c r="AR295" s="18" cm="1">
        <f t="array" ref="AR295">(1+L295)*(1+INDEX(fx_rets,$AG295,INDEX(fx_ix,1,AR$3)))-1</f>
        <v>-3.0972735191784895E-2</v>
      </c>
      <c r="AS295" s="18" cm="1">
        <f t="array" ref="AS295">(1+M295)*(1+INDEX(fx_rets,$AG295,INDEX(fx_ix,1,AS$3)))-1</f>
        <v>-4.3985500890158069E-2</v>
      </c>
      <c r="AT295" s="18" cm="1">
        <f t="array" ref="AT295">(1+N295)*(1+INDEX(fx_rets,$AG295,INDEX(fx_ix,1,AT$3)))-1</f>
        <v>-1.9407993125533984E-2</v>
      </c>
      <c r="AU295" s="18" cm="1">
        <f t="array" ref="AU295">(1+O295)*(1+INDEX(fx_rets,$AG295,INDEX(fx_ix,1,AU$3)))-1</f>
        <v>-4.2233939210848725E-2</v>
      </c>
      <c r="AV295" s="18" cm="1">
        <f t="array" ref="AV295">(1+P295)*(1+INDEX(fx_rets,$AG295,INDEX(fx_ix,1,AV$3)))-1</f>
        <v>-3.9513363012366187E-2</v>
      </c>
      <c r="AW295" s="18" cm="1">
        <f t="array" ref="AW295">(1+Q295)*(1+INDEX(fx_rets,$AG295,INDEX(fx_ix,1,AW$3)))-1</f>
        <v>-4.4524897280633136E-2</v>
      </c>
      <c r="AX295" s="18" cm="1">
        <f t="array" ref="AX295">(1+R295)*(1+INDEX(fx_rets,$AG295,INDEX(fx_ix,1,AX$3)))-1</f>
        <v>-2.6112446646715415E-2</v>
      </c>
      <c r="AY295" s="18" cm="1">
        <f t="array" ref="AY295">(1+S295)*(1+INDEX(fx_rets,$AG295,INDEX(fx_ix,1,AY$3)))-1</f>
        <v>-9.0643572590793919E-3</v>
      </c>
      <c r="AZ295" s="18" cm="1">
        <f t="array" ref="AZ295">(1+T295)*(1+INDEX(fx_rets,$AG295,INDEX(fx_ix,1,AZ$3)))-1</f>
        <v>-1.0217919261996777E-2</v>
      </c>
      <c r="BA295" s="18" cm="1">
        <f t="array" ref="BA295">(1+U295)*(1+INDEX(fx_rets,$AG295,INDEX(fx_ix,1,BA$3)))-1</f>
        <v>-4.0259736489414832E-2</v>
      </c>
      <c r="BB295" s="18" cm="1">
        <f t="array" ref="BB295">(1+V295)*(1+INDEX(fx_rets,$AG295,INDEX(fx_ix,1,BB$3)))-1</f>
        <v>3.8119083333332249E-3</v>
      </c>
      <c r="BC295" s="18" cm="1">
        <f t="array" ref="BC295">(1+W295)*(1+INDEX(fx_rets,$AG295,INDEX(fx_ix,1,BC$3)))-1</f>
        <v>-2.4766637607060438E-2</v>
      </c>
      <c r="BD295" s="18" cm="1">
        <f t="array" ref="BD295">(1+X295)*(1+INDEX(fx_rets,$AG295,INDEX(fx_ix,1,BD$3)))-1</f>
        <v>-2.0235655322009216E-2</v>
      </c>
      <c r="BE295" s="18" cm="1">
        <f t="array" ref="BE295">(1+Y295)*(1+INDEX(fx_rets,$AG295,INDEX(fx_ix,1,BE$3)))-1</f>
        <v>-4.4626285273893118E-2</v>
      </c>
      <c r="BF295" s="19">
        <v>290</v>
      </c>
      <c r="BG295" s="18">
        <f t="shared" si="142"/>
        <v>3.8119083333332249E-3</v>
      </c>
      <c r="BH295" s="18">
        <f t="shared" si="143"/>
        <v>-2.4817093053148609E-2</v>
      </c>
      <c r="BI295" s="18">
        <f t="shared" si="144"/>
        <v>-2.020033351190087E-2</v>
      </c>
      <c r="BJ295" s="18">
        <f t="shared" si="145"/>
        <v>-4.4449619056544321E-2</v>
      </c>
      <c r="BK295" s="18">
        <f t="shared" si="146"/>
        <v>2.463076450277546E-3</v>
      </c>
      <c r="BL295" s="18">
        <f t="shared" si="147"/>
        <v>-2.6625603231600348E-2</v>
      </c>
      <c r="BM295" s="18">
        <f t="shared" si="148"/>
        <v>-2.3677959819482064E-2</v>
      </c>
      <c r="BN295" s="18">
        <f t="shared" si="149"/>
        <v>-4.4466984652227981E-2</v>
      </c>
      <c r="BO295" s="18">
        <f t="shared" si="150"/>
        <v>-7.2206895930522208E-3</v>
      </c>
      <c r="BP295" s="18">
        <f t="shared" si="151"/>
        <v>-3.2971801673557954E-2</v>
      </c>
      <c r="BQ295" s="18">
        <f t="shared" si="152"/>
        <v>-3.0972735191784895E-2</v>
      </c>
      <c r="BR295" s="18">
        <f t="shared" si="153"/>
        <v>-4.3985500890158069E-2</v>
      </c>
      <c r="BS295" s="18">
        <f t="shared" si="154"/>
        <v>-1.9407993125533984E-2</v>
      </c>
      <c r="BT295" s="18">
        <f t="shared" si="155"/>
        <v>-4.2233939210848725E-2</v>
      </c>
      <c r="BU295" s="18">
        <f t="shared" si="156"/>
        <v>-3.9513363012366187E-2</v>
      </c>
      <c r="BV295" s="18">
        <f t="shared" si="157"/>
        <v>-4.4524897280633136E-2</v>
      </c>
      <c r="BW295" s="18">
        <f t="shared" si="158"/>
        <v>-2.6112446646715415E-2</v>
      </c>
      <c r="BX295" s="18">
        <f t="shared" si="159"/>
        <v>-9.0643572590793919E-3</v>
      </c>
      <c r="BY295" s="18">
        <f t="shared" si="160"/>
        <v>-1.0217919261996777E-2</v>
      </c>
      <c r="BZ295" s="18">
        <f t="shared" si="161"/>
        <v>-4.0259736489414832E-2</v>
      </c>
      <c r="CA295" s="18">
        <f t="shared" si="162"/>
        <v>3.8119083333332249E-3</v>
      </c>
      <c r="CB295" s="18">
        <f t="shared" si="163"/>
        <v>-2.4766637607060438E-2</v>
      </c>
      <c r="CC295" s="18">
        <f t="shared" si="164"/>
        <v>-2.0235655322009216E-2</v>
      </c>
      <c r="CD295" s="18">
        <f t="shared" si="165"/>
        <v>-4.4626285273893118E-2</v>
      </c>
      <c r="CE295" s="19">
        <v>290</v>
      </c>
      <c r="CF295" s="18">
        <f t="shared" si="168"/>
        <v>-7.2206895930522208E-3</v>
      </c>
      <c r="CG295" s="18">
        <f t="shared" si="168"/>
        <v>-7.2206895930522208E-3</v>
      </c>
      <c r="CH295" s="18">
        <f t="shared" si="168"/>
        <v>-7.2206895930522208E-3</v>
      </c>
      <c r="CI295" s="18">
        <f t="shared" si="168"/>
        <v>0</v>
      </c>
      <c r="CJ295" s="18">
        <f t="shared" si="168"/>
        <v>0</v>
      </c>
      <c r="CK295" s="24">
        <f t="shared" si="168"/>
        <v>-7.2206895930522208E-3</v>
      </c>
      <c r="CL295" s="24">
        <f t="shared" si="168"/>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I297"/>
  <sheetViews>
    <sheetView showGridLines="0" workbookViewId="0">
      <selection activeCell="G1" sqref="G1"/>
    </sheetView>
  </sheetViews>
  <sheetFormatPr baseColWidth="10" defaultColWidth="10.83203125" defaultRowHeight="15" x14ac:dyDescent="0.2"/>
  <cols>
    <col min="1" max="1" width="10.83203125" style="20"/>
    <col min="2" max="2" width="10.83203125" style="21"/>
    <col min="3" max="16384" width="10.83203125" style="20"/>
  </cols>
  <sheetData>
    <row r="1" spans="1:87" x14ac:dyDescent="0.2">
      <c r="B1" s="21" t="s">
        <v>130</v>
      </c>
      <c r="C1" s="20">
        <f>1/12</f>
        <v>8.3333333333333329E-2</v>
      </c>
      <c r="D1" s="20">
        <f t="shared" ref="D1:F1" si="0">1/12</f>
        <v>8.3333333333333329E-2</v>
      </c>
      <c r="E1" s="20">
        <f t="shared" si="0"/>
        <v>8.3333333333333329E-2</v>
      </c>
      <c r="F1" s="20">
        <f t="shared" si="0"/>
        <v>8.3333333333333329E-2</v>
      </c>
    </row>
    <row r="2" spans="1:87" x14ac:dyDescent="0.2">
      <c r="B2" s="21" t="s">
        <v>94</v>
      </c>
      <c r="C2" s="20">
        <v>1</v>
      </c>
      <c r="D2" s="20">
        <v>2</v>
      </c>
      <c r="E2" s="20">
        <v>3</v>
      </c>
      <c r="F2" s="20">
        <v>4</v>
      </c>
      <c r="G2" s="20">
        <v>1</v>
      </c>
      <c r="H2" s="20">
        <v>2</v>
      </c>
      <c r="I2" s="20">
        <v>3</v>
      </c>
      <c r="J2" s="20">
        <v>4</v>
      </c>
      <c r="K2" s="20">
        <v>1</v>
      </c>
      <c r="L2" s="20">
        <v>2</v>
      </c>
      <c r="M2" s="20">
        <v>3</v>
      </c>
      <c r="N2" s="20">
        <v>4</v>
      </c>
      <c r="O2" s="20">
        <v>1</v>
      </c>
      <c r="P2" s="20">
        <v>2</v>
      </c>
      <c r="Q2" s="20">
        <v>3</v>
      </c>
      <c r="R2" s="20">
        <v>4</v>
      </c>
      <c r="S2" s="20">
        <v>1</v>
      </c>
      <c r="T2" s="20">
        <v>2</v>
      </c>
      <c r="U2" s="20">
        <v>3</v>
      </c>
      <c r="V2" s="20">
        <v>4</v>
      </c>
      <c r="W2" s="20">
        <v>1</v>
      </c>
      <c r="X2" s="20">
        <v>2</v>
      </c>
      <c r="Y2" s="20">
        <v>3</v>
      </c>
      <c r="Z2" s="20">
        <v>4</v>
      </c>
      <c r="AF2" s="22">
        <f>(1+AF4)^12-1</f>
        <v>1.9754762883817056E-2</v>
      </c>
      <c r="AG2" s="22">
        <f t="shared" ref="AG2:BG2" si="1">(1+AG4)^12-1</f>
        <v>1.4076142686164417E-2</v>
      </c>
      <c r="AH2" s="22">
        <f t="shared" si="1"/>
        <v>2.4381152023413177E-2</v>
      </c>
      <c r="AI2" s="22">
        <f t="shared" si="1"/>
        <v>1.227681638974909E-3</v>
      </c>
      <c r="AJ2" s="22">
        <f t="shared" si="1"/>
        <v>1.9581756414521978E-2</v>
      </c>
      <c r="AK2" s="22">
        <f t="shared" si="1"/>
        <v>1.3188861474522362E-2</v>
      </c>
      <c r="AL2" s="22">
        <f t="shared" si="1"/>
        <v>6.936020899636075E-3</v>
      </c>
      <c r="AM2" s="22">
        <f t="shared" si="1"/>
        <v>8.4539051247811692E-4</v>
      </c>
      <c r="AN2" s="22">
        <f t="shared" si="1"/>
        <v>2.4297932616149431E-2</v>
      </c>
      <c r="AO2" s="22">
        <f t="shared" si="1"/>
        <v>1.6401826654908191E-2</v>
      </c>
      <c r="AP2" s="22">
        <f t="shared" si="1"/>
        <v>2.7366583737166605E-2</v>
      </c>
      <c r="AQ2" s="22">
        <f t="shared" si="1"/>
        <v>3.3988010171532856E-3</v>
      </c>
      <c r="AR2" s="22">
        <f t="shared" si="1"/>
        <v>3.358598296229931E-2</v>
      </c>
      <c r="AS2" s="22">
        <f t="shared" si="1"/>
        <v>2.3180948054750239E-2</v>
      </c>
      <c r="AT2" s="22">
        <f t="shared" si="1"/>
        <v>3.2166083187074923E-2</v>
      </c>
      <c r="AU2" s="22">
        <f t="shared" si="1"/>
        <v>8.6567694470218726E-3</v>
      </c>
      <c r="AV2" s="22">
        <f t="shared" si="1"/>
        <v>6.227042342428124E-2</v>
      </c>
      <c r="AW2" s="22">
        <f t="shared" si="1"/>
        <v>2.7546522457655431E-2</v>
      </c>
      <c r="AX2" s="22">
        <f t="shared" si="1"/>
        <v>2.1659822022708886E-2</v>
      </c>
      <c r="AY2" s="22">
        <f t="shared" si="1"/>
        <v>4.7140275639582896E-2</v>
      </c>
      <c r="AZ2" s="22">
        <f t="shared" si="1"/>
        <v>1.9754762883817056E-2</v>
      </c>
      <c r="BA2" s="22">
        <f t="shared" si="1"/>
        <v>1.3147832876956533E-2</v>
      </c>
      <c r="BB2" s="22">
        <f t="shared" si="1"/>
        <v>2.4109354356963042E-2</v>
      </c>
      <c r="BC2" s="22">
        <f t="shared" si="1"/>
        <v>7.4895674284203295E-5</v>
      </c>
      <c r="BD2" s="22">
        <f t="shared" si="1"/>
        <v>0</v>
      </c>
      <c r="BE2" s="22">
        <f t="shared" si="1"/>
        <v>4.6858582049935649E-4</v>
      </c>
      <c r="BF2" s="22">
        <f t="shared" si="1"/>
        <v>-9.6098924863228241E-3</v>
      </c>
      <c r="BG2" s="22">
        <f t="shared" si="1"/>
        <v>-2.9751804727313758E-3</v>
      </c>
      <c r="BH2" s="22">
        <f t="shared" ref="BH2:BM2" si="2">(1+BH4)^12-1</f>
        <v>0</v>
      </c>
      <c r="BI2" s="22">
        <f t="shared" si="2"/>
        <v>0</v>
      </c>
      <c r="BJ2" s="22">
        <f t="shared" si="2"/>
        <v>0</v>
      </c>
      <c r="BK2" s="22">
        <f t="shared" si="2"/>
        <v>0</v>
      </c>
      <c r="BL2" s="22">
        <f t="shared" si="2"/>
        <v>0</v>
      </c>
      <c r="BM2" s="22">
        <f t="shared" si="2"/>
        <v>0</v>
      </c>
      <c r="BN2" s="22">
        <f t="shared" ref="BN2:CI2" si="3">(1+BN4)^12-1</f>
        <v>0</v>
      </c>
      <c r="BO2" s="22">
        <f t="shared" si="3"/>
        <v>0</v>
      </c>
      <c r="BP2" s="22">
        <f t="shared" si="3"/>
        <v>0</v>
      </c>
      <c r="BQ2" s="22">
        <f t="shared" si="3"/>
        <v>0</v>
      </c>
      <c r="BR2" s="22">
        <f t="shared" si="3"/>
        <v>0</v>
      </c>
      <c r="BS2" s="22">
        <f t="shared" si="3"/>
        <v>0</v>
      </c>
      <c r="BT2" s="22">
        <f t="shared" si="3"/>
        <v>0</v>
      </c>
      <c r="BU2" s="22">
        <f t="shared" si="3"/>
        <v>0</v>
      </c>
      <c r="BV2" s="22">
        <f t="shared" si="3"/>
        <v>0</v>
      </c>
      <c r="BW2" s="22">
        <f t="shared" si="3"/>
        <v>0</v>
      </c>
      <c r="BX2" s="22">
        <f t="shared" si="3"/>
        <v>0</v>
      </c>
      <c r="BY2" s="22">
        <f t="shared" si="3"/>
        <v>0</v>
      </c>
      <c r="BZ2" s="22">
        <f t="shared" si="3"/>
        <v>0</v>
      </c>
      <c r="CA2" s="22">
        <f t="shared" si="3"/>
        <v>0</v>
      </c>
      <c r="CB2" s="22">
        <f t="shared" si="3"/>
        <v>0</v>
      </c>
      <c r="CC2" s="22">
        <f t="shared" si="3"/>
        <v>0</v>
      </c>
      <c r="CD2" s="22">
        <f t="shared" si="3"/>
        <v>0</v>
      </c>
      <c r="CE2" s="22">
        <f t="shared" si="3"/>
        <v>0</v>
      </c>
      <c r="CF2" s="22">
        <f t="shared" si="3"/>
        <v>0</v>
      </c>
      <c r="CG2" s="22">
        <f t="shared" si="3"/>
        <v>0</v>
      </c>
      <c r="CH2" s="22">
        <f t="shared" si="3"/>
        <v>0</v>
      </c>
      <c r="CI2" s="22">
        <f t="shared" si="3"/>
        <v>0</v>
      </c>
    </row>
    <row r="3" spans="1:87" x14ac:dyDescent="0.2">
      <c r="B3" s="21" t="s">
        <v>86</v>
      </c>
      <c r="C3" s="20" t="s">
        <v>82</v>
      </c>
      <c r="D3" s="20" t="s">
        <v>82</v>
      </c>
      <c r="E3" s="20" t="s">
        <v>82</v>
      </c>
      <c r="F3" s="20" t="s">
        <v>82</v>
      </c>
      <c r="G3" s="20" t="s">
        <v>83</v>
      </c>
      <c r="H3" s="20" t="s">
        <v>83</v>
      </c>
      <c r="I3" s="20" t="s">
        <v>83</v>
      </c>
      <c r="J3" s="20" t="s">
        <v>83</v>
      </c>
      <c r="K3" s="20" t="s">
        <v>83</v>
      </c>
      <c r="L3" s="20" t="s">
        <v>83</v>
      </c>
      <c r="M3" s="20" t="s">
        <v>83</v>
      </c>
      <c r="N3" s="20" t="s">
        <v>83</v>
      </c>
      <c r="O3" s="20" t="s">
        <v>83</v>
      </c>
      <c r="P3" s="20" t="s">
        <v>83</v>
      </c>
      <c r="Q3" s="20" t="s">
        <v>83</v>
      </c>
      <c r="R3" s="20" t="s">
        <v>83</v>
      </c>
      <c r="S3" s="20" t="s">
        <v>83</v>
      </c>
      <c r="T3" s="20" t="s">
        <v>83</v>
      </c>
      <c r="U3" s="20" t="s">
        <v>83</v>
      </c>
      <c r="V3" s="20" t="s">
        <v>83</v>
      </c>
      <c r="W3" s="20" t="s">
        <v>82</v>
      </c>
      <c r="X3" s="20" t="s">
        <v>82</v>
      </c>
      <c r="Y3" s="20" t="s">
        <v>82</v>
      </c>
      <c r="Z3" s="20" t="s">
        <v>82</v>
      </c>
      <c r="AA3" s="20" t="s">
        <v>84</v>
      </c>
      <c r="AB3" s="20" t="s">
        <v>84</v>
      </c>
      <c r="AC3" s="20" t="s">
        <v>84</v>
      </c>
      <c r="AD3" s="20" t="s">
        <v>84</v>
      </c>
      <c r="AF3" s="22">
        <f>AF5*SQRT(12)</f>
        <v>5.7352288370860005E-3</v>
      </c>
      <c r="AG3" s="22">
        <f t="shared" ref="AG3:BG3" si="4">AG5*SQRT(12)</f>
        <v>5.0705786325168055E-3</v>
      </c>
      <c r="AH3" s="22">
        <f t="shared" si="4"/>
        <v>6.4983936759069362E-3</v>
      </c>
      <c r="AI3" s="22">
        <f t="shared" si="4"/>
        <v>6.5401223385091025E-4</v>
      </c>
      <c r="AJ3" s="22">
        <f t="shared" si="4"/>
        <v>6.315211775958173E-3</v>
      </c>
      <c r="AK3" s="22">
        <f t="shared" si="4"/>
        <v>5.9761791783395513E-3</v>
      </c>
      <c r="AL3" s="22">
        <f t="shared" si="4"/>
        <v>7.4171502383282059E-2</v>
      </c>
      <c r="AM3" s="22">
        <f t="shared" si="4"/>
        <v>1.3583354331237576E-3</v>
      </c>
      <c r="AN3" s="22">
        <f t="shared" si="4"/>
        <v>1.4818267636598461E-2</v>
      </c>
      <c r="AO3" s="22">
        <f t="shared" si="4"/>
        <v>1.3039759523886132E-2</v>
      </c>
      <c r="AP3" s="22">
        <f t="shared" si="4"/>
        <v>1.6616691430194293E-2</v>
      </c>
      <c r="AQ3" s="22">
        <f t="shared" si="4"/>
        <v>4.3568808369546085E-3</v>
      </c>
      <c r="AR3" s="22">
        <f t="shared" si="4"/>
        <v>3.4005209721678122E-2</v>
      </c>
      <c r="AS3" s="22">
        <f t="shared" si="4"/>
        <v>2.6888812587969046E-2</v>
      </c>
      <c r="AT3" s="22">
        <f t="shared" si="4"/>
        <v>3.070682358402655E-2</v>
      </c>
      <c r="AU3" s="22">
        <f t="shared" si="4"/>
        <v>1.1340772129457194E-2</v>
      </c>
      <c r="AV3" s="22">
        <f t="shared" si="4"/>
        <v>0.15390769435085905</v>
      </c>
      <c r="AW3" s="22">
        <f t="shared" si="4"/>
        <v>0.1856233344315191</v>
      </c>
      <c r="AX3" s="22">
        <f t="shared" si="4"/>
        <v>0.13602788644114394</v>
      </c>
      <c r="AY3" s="22">
        <f t="shared" si="4"/>
        <v>0.18720981999524469</v>
      </c>
      <c r="AZ3" s="22">
        <f t="shared" si="4"/>
        <v>5.7352288370860005E-3</v>
      </c>
      <c r="BA3" s="22">
        <f t="shared" si="4"/>
        <v>5.2711572762692022E-3</v>
      </c>
      <c r="BB3" s="22">
        <f t="shared" si="4"/>
        <v>6.5844552602365965E-3</v>
      </c>
      <c r="BC3" s="22">
        <f t="shared" si="4"/>
        <v>1.0827045283187508E-3</v>
      </c>
      <c r="BD3" s="22">
        <f t="shared" si="4"/>
        <v>0</v>
      </c>
      <c r="BE3" s="22">
        <f t="shared" si="4"/>
        <v>9.52448727686976E-2</v>
      </c>
      <c r="BF3" s="22">
        <f t="shared" si="4"/>
        <v>8.5802324540912217E-2</v>
      </c>
      <c r="BG3" s="22">
        <f t="shared" si="4"/>
        <v>9.5131859940330701E-2</v>
      </c>
      <c r="BH3" s="22">
        <f t="shared" ref="BH3:BM3" si="5">BH5*SQRT(12)</f>
        <v>5.7352288370860118E-3</v>
      </c>
      <c r="BI3" s="22">
        <f t="shared" si="5"/>
        <v>5.0705786325168012E-3</v>
      </c>
      <c r="BJ3" s="22">
        <f t="shared" si="5"/>
        <v>6.4983936759069301E-3</v>
      </c>
      <c r="BK3" s="22">
        <f t="shared" si="5"/>
        <v>6.5401223385091025E-4</v>
      </c>
      <c r="BL3" s="22">
        <f t="shared" si="5"/>
        <v>6.3152117759581764E-3</v>
      </c>
      <c r="BM3" s="22">
        <f t="shared" si="5"/>
        <v>5.9761791783395539E-3</v>
      </c>
      <c r="BN3" s="22">
        <f t="shared" ref="BN3:CI3" si="6">BN5*SQRT(12)</f>
        <v>7.4171502383282101E-2</v>
      </c>
      <c r="BO3" s="22">
        <f t="shared" si="6"/>
        <v>1.3583354331237576E-3</v>
      </c>
      <c r="BP3" s="22">
        <f t="shared" si="6"/>
        <v>1.4818267636598466E-2</v>
      </c>
      <c r="BQ3" s="22">
        <f t="shared" si="6"/>
        <v>1.3039759523886136E-2</v>
      </c>
      <c r="BR3" s="22">
        <f t="shared" si="6"/>
        <v>1.6616691430194293E-2</v>
      </c>
      <c r="BS3" s="22">
        <f t="shared" si="6"/>
        <v>4.3568808369546094E-3</v>
      </c>
      <c r="BT3" s="22">
        <f t="shared" si="6"/>
        <v>3.4005209721678122E-2</v>
      </c>
      <c r="BU3" s="22">
        <f t="shared" si="6"/>
        <v>2.6888812587969053E-2</v>
      </c>
      <c r="BV3" s="22">
        <f t="shared" si="6"/>
        <v>3.070682358402655E-2</v>
      </c>
      <c r="BW3" s="22">
        <f t="shared" si="6"/>
        <v>1.1340772129457196E-2</v>
      </c>
      <c r="BX3" s="22">
        <f t="shared" si="6"/>
        <v>0.15390769435085905</v>
      </c>
      <c r="BY3" s="22">
        <f t="shared" si="6"/>
        <v>0.1856233344315191</v>
      </c>
      <c r="BZ3" s="22">
        <f t="shared" si="6"/>
        <v>0.13602788644114389</v>
      </c>
      <c r="CA3" s="22">
        <f t="shared" si="6"/>
        <v>0.18720981999524478</v>
      </c>
      <c r="CB3" s="22">
        <f t="shared" si="6"/>
        <v>5.7352288370860118E-3</v>
      </c>
      <c r="CC3" s="22">
        <f t="shared" si="6"/>
        <v>5.2711572762691979E-3</v>
      </c>
      <c r="CD3" s="22">
        <f t="shared" si="6"/>
        <v>6.5844552602365939E-3</v>
      </c>
      <c r="CE3" s="22">
        <f t="shared" si="6"/>
        <v>1.0827045283187504E-3</v>
      </c>
      <c r="CF3" s="22">
        <f t="shared" si="6"/>
        <v>0</v>
      </c>
      <c r="CG3" s="22">
        <f t="shared" si="6"/>
        <v>9.52448727686976E-2</v>
      </c>
      <c r="CH3" s="22">
        <f t="shared" si="6"/>
        <v>8.5802324540912245E-2</v>
      </c>
      <c r="CI3" s="22">
        <f t="shared" si="6"/>
        <v>9.5131859940330715E-2</v>
      </c>
    </row>
    <row r="4" spans="1:87" x14ac:dyDescent="0.2">
      <c r="B4" s="21" t="s">
        <v>85</v>
      </c>
      <c r="C4" s="20" t="s">
        <v>74</v>
      </c>
      <c r="D4" s="20" t="s">
        <v>75</v>
      </c>
      <c r="E4" s="20" t="s">
        <v>76</v>
      </c>
      <c r="F4" s="20" t="s">
        <v>77</v>
      </c>
      <c r="G4" s="20" t="s">
        <v>54</v>
      </c>
      <c r="H4" s="20" t="s">
        <v>55</v>
      </c>
      <c r="I4" s="20" t="s">
        <v>56</v>
      </c>
      <c r="J4" s="20" t="s">
        <v>57</v>
      </c>
      <c r="K4" s="20" t="s">
        <v>58</v>
      </c>
      <c r="L4" s="20" t="s">
        <v>59</v>
      </c>
      <c r="M4" s="20" t="s">
        <v>60</v>
      </c>
      <c r="N4" s="20" t="s">
        <v>61</v>
      </c>
      <c r="O4" s="20" t="s">
        <v>62</v>
      </c>
      <c r="P4" s="20" t="s">
        <v>63</v>
      </c>
      <c r="Q4" s="20" t="s">
        <v>64</v>
      </c>
      <c r="R4" s="20" t="s">
        <v>65</v>
      </c>
      <c r="S4" s="20" t="s">
        <v>66</v>
      </c>
      <c r="T4" s="20" t="s">
        <v>67</v>
      </c>
      <c r="U4" s="20" t="s">
        <v>68</v>
      </c>
      <c r="V4" s="20" t="s">
        <v>69</v>
      </c>
      <c r="W4" s="20" t="s">
        <v>70</v>
      </c>
      <c r="X4" s="20" t="s">
        <v>71</v>
      </c>
      <c r="Y4" s="20" t="s">
        <v>72</v>
      </c>
      <c r="Z4" s="20" t="s">
        <v>73</v>
      </c>
      <c r="AA4" s="20" t="s">
        <v>78</v>
      </c>
      <c r="AB4" s="20" t="s">
        <v>79</v>
      </c>
      <c r="AC4" s="20" t="s">
        <v>80</v>
      </c>
      <c r="AD4" s="20" t="s">
        <v>81</v>
      </c>
      <c r="AE4" s="20" t="s">
        <v>87</v>
      </c>
      <c r="AF4" s="23">
        <f>AVERAGE(AF$8:AF$297)</f>
        <v>1.6315102873563237E-3</v>
      </c>
      <c r="AG4" s="23">
        <f t="shared" ref="AG4:CI4" si="7">AVERAGE(AG$8:AG$297)</f>
        <v>1.1655114942528723E-3</v>
      </c>
      <c r="AH4" s="23">
        <f t="shared" si="7"/>
        <v>2.0094058333333313E-3</v>
      </c>
      <c r="AI4" s="23">
        <f t="shared" si="7"/>
        <v>1.0224928160919548E-4</v>
      </c>
      <c r="AJ4" s="23">
        <f t="shared" si="7"/>
        <v>1.6173482053232658E-3</v>
      </c>
      <c r="AK4" s="23">
        <f t="shared" si="7"/>
        <v>1.0924834651597315E-3</v>
      </c>
      <c r="AL4" s="23">
        <f t="shared" si="7"/>
        <v>5.761723700849796E-4</v>
      </c>
      <c r="AM4" s="23">
        <f t="shared" si="7"/>
        <v>7.0421927106461922E-5</v>
      </c>
      <c r="AN4" s="23">
        <f t="shared" si="7"/>
        <v>2.0026220844594268E-3</v>
      </c>
      <c r="AO4" s="23">
        <f t="shared" si="7"/>
        <v>1.3566502220698914E-3</v>
      </c>
      <c r="AP4" s="23">
        <f t="shared" si="7"/>
        <v>2.2524340473082482E-3</v>
      </c>
      <c r="AQ4" s="23">
        <f t="shared" si="7"/>
        <v>2.8279315737978768E-4</v>
      </c>
      <c r="AR4" s="23">
        <f t="shared" si="7"/>
        <v>2.7566503070529059E-3</v>
      </c>
      <c r="AS4" s="23">
        <f t="shared" si="7"/>
        <v>1.9115205594999749E-3</v>
      </c>
      <c r="AT4" s="23">
        <f t="shared" si="7"/>
        <v>2.6417823260519225E-3</v>
      </c>
      <c r="AU4" s="23">
        <f t="shared" si="7"/>
        <v>7.1855090653363612E-4</v>
      </c>
      <c r="AV4" s="23">
        <f t="shared" si="7"/>
        <v>5.0467359539157651E-3</v>
      </c>
      <c r="AW4" s="23">
        <f t="shared" si="7"/>
        <v>2.2670612138211304E-3</v>
      </c>
      <c r="AX4" s="23">
        <f t="shared" si="7"/>
        <v>1.7873104394466436E-3</v>
      </c>
      <c r="AY4" s="23">
        <f t="shared" si="7"/>
        <v>3.8459518950333445E-3</v>
      </c>
      <c r="AZ4" s="23">
        <f t="shared" si="7"/>
        <v>1.6315102873563237E-3</v>
      </c>
      <c r="BA4" s="23">
        <f t="shared" si="7"/>
        <v>1.0891051724137926E-3</v>
      </c>
      <c r="BB4" s="23">
        <f t="shared" si="7"/>
        <v>1.9872479885057501E-3</v>
      </c>
      <c r="BC4" s="23">
        <f t="shared" si="7"/>
        <v>6.2410919540230398E-6</v>
      </c>
      <c r="BD4" s="23">
        <f t="shared" si="7"/>
        <v>0</v>
      </c>
      <c r="BE4" s="23">
        <f t="shared" si="7"/>
        <v>3.904043442867058E-5</v>
      </c>
      <c r="BF4" s="23">
        <f t="shared" si="7"/>
        <v>-8.0437344113205237E-4</v>
      </c>
      <c r="BG4" s="23">
        <f t="shared" si="7"/>
        <v>-2.4827043581479217E-4</v>
      </c>
      <c r="BH4" s="23">
        <f t="shared" si="7"/>
        <v>-1.7691188552418646E-18</v>
      </c>
      <c r="BI4" s="23">
        <f t="shared" si="7"/>
        <v>1.5470443412913854E-18</v>
      </c>
      <c r="BJ4" s="23">
        <f t="shared" si="7"/>
        <v>9.1521617870500522E-19</v>
      </c>
      <c r="BK4" s="23">
        <f t="shared" si="7"/>
        <v>-8.673617379884036E-20</v>
      </c>
      <c r="BL4" s="23">
        <f t="shared" si="7"/>
        <v>-7.7314830782759415E-19</v>
      </c>
      <c r="BM4" s="23">
        <f t="shared" si="7"/>
        <v>3.5128150388530342E-18</v>
      </c>
      <c r="BN4" s="23">
        <f t="shared" si="7"/>
        <v>-1.667428168719086E-18</v>
      </c>
      <c r="BO4" s="23">
        <f t="shared" si="7"/>
        <v>-1.4524570483124774E-19</v>
      </c>
      <c r="BP4" s="23">
        <f t="shared" si="7"/>
        <v>4.773480461481007E-18</v>
      </c>
      <c r="BQ4" s="23">
        <f t="shared" si="7"/>
        <v>-2.7277031208462898E-18</v>
      </c>
      <c r="BR4" s="23">
        <f t="shared" si="7"/>
        <v>6.041623140470949E-18</v>
      </c>
      <c r="BS4" s="23">
        <f t="shared" si="7"/>
        <v>1.0784072988049785E-18</v>
      </c>
      <c r="BT4" s="23">
        <f t="shared" si="7"/>
        <v>-3.7087191555366218E-18</v>
      </c>
      <c r="BU4" s="23">
        <f t="shared" si="7"/>
        <v>-5.0725707159597671E-18</v>
      </c>
      <c r="BV4" s="23">
        <f t="shared" si="7"/>
        <v>-1.8782867981266117E-18</v>
      </c>
      <c r="BW4" s="23">
        <f t="shared" si="7"/>
        <v>-1.5571386373800435E-18</v>
      </c>
      <c r="BX4" s="23">
        <f t="shared" si="7"/>
        <v>1.0886885263026859E-18</v>
      </c>
      <c r="BY4" s="23">
        <f t="shared" si="7"/>
        <v>-6.9030030733697775E-18</v>
      </c>
      <c r="BZ4" s="23">
        <f t="shared" si="7"/>
        <v>2.7336849259358649E-18</v>
      </c>
      <c r="CA4" s="23">
        <f t="shared" si="7"/>
        <v>5.1503341821242446E-18</v>
      </c>
      <c r="CB4" s="23">
        <f t="shared" si="7"/>
        <v>-1.7691188552418646E-18</v>
      </c>
      <c r="CC4" s="23">
        <f t="shared" si="7"/>
        <v>3.9779003845675057E-19</v>
      </c>
      <c r="CD4" s="23">
        <f t="shared" si="7"/>
        <v>-2.570680737244941E-18</v>
      </c>
      <c r="CE4" s="23">
        <f t="shared" si="7"/>
        <v>-5.7481408282636655E-20</v>
      </c>
      <c r="CF4" s="23">
        <f t="shared" si="7"/>
        <v>0</v>
      </c>
      <c r="CG4" s="23">
        <f t="shared" si="7"/>
        <v>-5.7425328859921889E-19</v>
      </c>
      <c r="CH4" s="23">
        <f t="shared" si="7"/>
        <v>-3.7565735962532234E-18</v>
      </c>
      <c r="CI4" s="23">
        <f t="shared" si="7"/>
        <v>-2.5123581376215827E-18</v>
      </c>
    </row>
    <row r="5" spans="1:87" x14ac:dyDescent="0.2">
      <c r="C5" s="20" t="s">
        <v>43</v>
      </c>
      <c r="D5" s="20" t="s">
        <v>47</v>
      </c>
      <c r="E5" s="20" t="s">
        <v>48</v>
      </c>
      <c r="F5" s="20" t="s">
        <v>49</v>
      </c>
      <c r="G5" s="20" t="s">
        <v>27</v>
      </c>
      <c r="H5" s="20" t="s">
        <v>28</v>
      </c>
      <c r="I5" s="20" t="s">
        <v>29</v>
      </c>
      <c r="J5" s="20" t="s">
        <v>30</v>
      </c>
      <c r="K5" s="20" t="s">
        <v>31</v>
      </c>
      <c r="L5" s="20" t="s">
        <v>32</v>
      </c>
      <c r="M5" s="20" t="s">
        <v>33</v>
      </c>
      <c r="N5" s="20" t="s">
        <v>34</v>
      </c>
      <c r="O5" s="20" t="s">
        <v>35</v>
      </c>
      <c r="P5" s="20" t="s">
        <v>36</v>
      </c>
      <c r="Q5" s="20" t="s">
        <v>37</v>
      </c>
      <c r="R5" s="20" t="s">
        <v>38</v>
      </c>
      <c r="S5" s="20" t="s">
        <v>39</v>
      </c>
      <c r="T5" s="20" t="s">
        <v>40</v>
      </c>
      <c r="U5" s="20" t="s">
        <v>41</v>
      </c>
      <c r="V5" s="20" t="s">
        <v>42</v>
      </c>
      <c r="W5" s="20" t="s">
        <v>43</v>
      </c>
      <c r="X5" s="20" t="s">
        <v>44</v>
      </c>
      <c r="Y5" s="20" t="s">
        <v>45</v>
      </c>
      <c r="Z5" s="20" t="s">
        <v>46</v>
      </c>
      <c r="AA5" s="20" t="s">
        <v>50</v>
      </c>
      <c r="AB5" s="20" t="s">
        <v>51</v>
      </c>
      <c r="AC5" s="20" t="s">
        <v>52</v>
      </c>
      <c r="AD5" s="20" t="s">
        <v>53</v>
      </c>
      <c r="AE5" s="20" t="s">
        <v>88</v>
      </c>
      <c r="AF5" s="23">
        <f>_xlfn.STDEV.S(AF$8:AF$297)</f>
        <v>1.6556179564778536E-3</v>
      </c>
      <c r="AG5" s="23">
        <f t="shared" ref="AG5:CI5" si="8">_xlfn.STDEV.S(AG$8:AG$297)</f>
        <v>1.4637499692153712E-3</v>
      </c>
      <c r="AH5" s="23">
        <f t="shared" si="8"/>
        <v>1.8759246690425158E-3</v>
      </c>
      <c r="AI5" s="23">
        <f t="shared" si="8"/>
        <v>1.8879706963356577E-4</v>
      </c>
      <c r="AJ5" s="23">
        <f t="shared" si="8"/>
        <v>1.823044609419473E-3</v>
      </c>
      <c r="AK5" s="23">
        <f t="shared" si="8"/>
        <v>1.7251743286698883E-3</v>
      </c>
      <c r="AL5" s="23">
        <f t="shared" si="8"/>
        <v>2.1411468433593435E-2</v>
      </c>
      <c r="AM5" s="23">
        <f t="shared" si="8"/>
        <v>3.9211766398190422E-4</v>
      </c>
      <c r="AN5" s="23">
        <f t="shared" si="8"/>
        <v>4.2776654044570208E-3</v>
      </c>
      <c r="AO5" s="23">
        <f t="shared" si="8"/>
        <v>3.7642543356418228E-3</v>
      </c>
      <c r="AP5" s="23">
        <f t="shared" si="8"/>
        <v>4.7968256351318111E-3</v>
      </c>
      <c r="AQ5" s="23">
        <f t="shared" si="8"/>
        <v>1.2577231620214326E-3</v>
      </c>
      <c r="AR5" s="23">
        <f t="shared" si="8"/>
        <v>9.8164584933302709E-3</v>
      </c>
      <c r="AS5" s="23">
        <f t="shared" si="8"/>
        <v>7.7621315929266637E-3</v>
      </c>
      <c r="AT5" s="23">
        <f t="shared" si="8"/>
        <v>8.8642964310980399E-3</v>
      </c>
      <c r="AU5" s="23">
        <f t="shared" si="8"/>
        <v>3.2737989208801582E-3</v>
      </c>
      <c r="AV5" s="23">
        <f t="shared" si="8"/>
        <v>4.4429324381911557E-2</v>
      </c>
      <c r="AW5" s="23">
        <f t="shared" si="8"/>
        <v>5.358484105095674E-2</v>
      </c>
      <c r="AX5" s="23">
        <f t="shared" si="8"/>
        <v>3.9267868427045154E-2</v>
      </c>
      <c r="AY5" s="23">
        <f t="shared" si="8"/>
        <v>5.4042819984597958E-2</v>
      </c>
      <c r="AZ5" s="23">
        <f t="shared" si="8"/>
        <v>1.6556179564778536E-3</v>
      </c>
      <c r="BA5" s="23">
        <f t="shared" si="8"/>
        <v>1.5216520361974394E-3</v>
      </c>
      <c r="BB5" s="23">
        <f t="shared" si="8"/>
        <v>1.9007685084823232E-3</v>
      </c>
      <c r="BC5" s="23">
        <f t="shared" si="8"/>
        <v>3.1254987543882882E-4</v>
      </c>
      <c r="BD5" s="23">
        <f t="shared" si="8"/>
        <v>0</v>
      </c>
      <c r="BE5" s="23">
        <f t="shared" si="8"/>
        <v>2.749482646596961E-2</v>
      </c>
      <c r="BF5" s="23">
        <f t="shared" si="8"/>
        <v>2.4768997585395653E-2</v>
      </c>
      <c r="BG5" s="23">
        <f t="shared" si="8"/>
        <v>2.7462202472529854E-2</v>
      </c>
      <c r="BH5" s="23">
        <f t="shared" si="8"/>
        <v>1.6556179564778566E-3</v>
      </c>
      <c r="BI5" s="23">
        <f t="shared" si="8"/>
        <v>1.4637499692153699E-3</v>
      </c>
      <c r="BJ5" s="23">
        <f t="shared" si="8"/>
        <v>1.875924669042514E-3</v>
      </c>
      <c r="BK5" s="23">
        <f t="shared" si="8"/>
        <v>1.8879706963356577E-4</v>
      </c>
      <c r="BL5" s="23">
        <f t="shared" si="8"/>
        <v>1.8230446094194741E-3</v>
      </c>
      <c r="BM5" s="23">
        <f t="shared" si="8"/>
        <v>1.7251743286698892E-3</v>
      </c>
      <c r="BN5" s="23">
        <f t="shared" si="8"/>
        <v>2.1411468433593445E-2</v>
      </c>
      <c r="BO5" s="23">
        <f t="shared" si="8"/>
        <v>3.9211766398190422E-4</v>
      </c>
      <c r="BP5" s="23">
        <f t="shared" si="8"/>
        <v>4.2776654044570225E-3</v>
      </c>
      <c r="BQ5" s="23">
        <f t="shared" si="8"/>
        <v>3.7642543356418237E-3</v>
      </c>
      <c r="BR5" s="23">
        <f t="shared" si="8"/>
        <v>4.7968256351318111E-3</v>
      </c>
      <c r="BS5" s="23">
        <f t="shared" si="8"/>
        <v>1.257723162021433E-3</v>
      </c>
      <c r="BT5" s="23">
        <f t="shared" si="8"/>
        <v>9.8164584933302709E-3</v>
      </c>
      <c r="BU5" s="23">
        <f t="shared" si="8"/>
        <v>7.7621315929266663E-3</v>
      </c>
      <c r="BV5" s="23">
        <f t="shared" si="8"/>
        <v>8.8642964310980399E-3</v>
      </c>
      <c r="BW5" s="23">
        <f t="shared" si="8"/>
        <v>3.2737989208801591E-3</v>
      </c>
      <c r="BX5" s="23">
        <f t="shared" si="8"/>
        <v>4.4429324381911557E-2</v>
      </c>
      <c r="BY5" s="23">
        <f t="shared" si="8"/>
        <v>5.358484105095674E-2</v>
      </c>
      <c r="BZ5" s="23">
        <f t="shared" si="8"/>
        <v>3.926786842704514E-2</v>
      </c>
      <c r="CA5" s="23">
        <f t="shared" si="8"/>
        <v>5.4042819984597978E-2</v>
      </c>
      <c r="CB5" s="23">
        <f t="shared" si="8"/>
        <v>1.6556179564778566E-3</v>
      </c>
      <c r="CC5" s="23">
        <f t="shared" si="8"/>
        <v>1.5216520361974381E-3</v>
      </c>
      <c r="CD5" s="23">
        <f t="shared" si="8"/>
        <v>1.9007685084823226E-3</v>
      </c>
      <c r="CE5" s="23">
        <f t="shared" si="8"/>
        <v>3.1254987543882865E-4</v>
      </c>
      <c r="CF5" s="23">
        <f t="shared" si="8"/>
        <v>0</v>
      </c>
      <c r="CG5" s="23">
        <f t="shared" si="8"/>
        <v>2.749482646596961E-2</v>
      </c>
      <c r="CH5" s="23">
        <f t="shared" si="8"/>
        <v>2.476899758539566E-2</v>
      </c>
      <c r="CI5" s="23">
        <f t="shared" si="8"/>
        <v>2.7462202472529857E-2</v>
      </c>
    </row>
    <row r="6" spans="1:87" x14ac:dyDescent="0.2">
      <c r="C6" s="20" t="s">
        <v>16</v>
      </c>
      <c r="D6" s="20" t="s">
        <v>20</v>
      </c>
      <c r="E6" s="20" t="s">
        <v>21</v>
      </c>
      <c r="F6" s="20" t="s">
        <v>22</v>
      </c>
      <c r="G6" s="20" t="s">
        <v>0</v>
      </c>
      <c r="H6" s="20" t="s">
        <v>1</v>
      </c>
      <c r="I6" s="20" t="s">
        <v>2</v>
      </c>
      <c r="J6" s="20" t="s">
        <v>3</v>
      </c>
      <c r="K6" s="20" t="s">
        <v>4</v>
      </c>
      <c r="L6" s="20" t="s">
        <v>5</v>
      </c>
      <c r="M6" s="20" t="s">
        <v>6</v>
      </c>
      <c r="N6" s="20" t="s">
        <v>7</v>
      </c>
      <c r="O6" s="20" t="s">
        <v>8</v>
      </c>
      <c r="P6" s="20" t="s">
        <v>9</v>
      </c>
      <c r="Q6" s="20" t="s">
        <v>10</v>
      </c>
      <c r="R6" s="20" t="s">
        <v>11</v>
      </c>
      <c r="S6" s="20" t="s">
        <v>12</v>
      </c>
      <c r="T6" s="20" t="s">
        <v>13</v>
      </c>
      <c r="U6" s="20" t="s">
        <v>14</v>
      </c>
      <c r="V6" s="20" t="s">
        <v>15</v>
      </c>
      <c r="W6" s="20" t="s">
        <v>16</v>
      </c>
      <c r="X6" s="20" t="s">
        <v>17</v>
      </c>
      <c r="Y6" s="20" t="s">
        <v>18</v>
      </c>
      <c r="Z6" s="20" t="s">
        <v>19</v>
      </c>
      <c r="AA6" s="20" t="s">
        <v>23</v>
      </c>
      <c r="AB6" s="20" t="s">
        <v>24</v>
      </c>
      <c r="AC6" s="20" t="s">
        <v>25</v>
      </c>
      <c r="AD6" s="20" t="s">
        <v>26</v>
      </c>
      <c r="AF6" s="20">
        <v>1</v>
      </c>
      <c r="AG6" s="20">
        <v>2</v>
      </c>
      <c r="AH6" s="20">
        <v>3</v>
      </c>
      <c r="AI6" s="20">
        <v>4</v>
      </c>
      <c r="AJ6" s="20">
        <v>5</v>
      </c>
      <c r="AK6" s="20">
        <v>6</v>
      </c>
      <c r="AL6" s="20">
        <v>7</v>
      </c>
      <c r="AM6" s="20">
        <v>8</v>
      </c>
      <c r="AN6" s="20">
        <v>9</v>
      </c>
      <c r="AO6" s="20">
        <v>10</v>
      </c>
      <c r="AP6" s="20">
        <v>11</v>
      </c>
      <c r="AQ6" s="20">
        <v>12</v>
      </c>
      <c r="AR6" s="20">
        <v>13</v>
      </c>
      <c r="AS6" s="20">
        <v>14</v>
      </c>
      <c r="AT6" s="20">
        <v>15</v>
      </c>
      <c r="AU6" s="20">
        <v>16</v>
      </c>
      <c r="AV6" s="20">
        <v>17</v>
      </c>
      <c r="AW6" s="20">
        <v>18</v>
      </c>
      <c r="AX6" s="20">
        <v>19</v>
      </c>
      <c r="AY6" s="20">
        <v>20</v>
      </c>
      <c r="AZ6" s="20">
        <v>21</v>
      </c>
      <c r="BA6" s="20">
        <v>22</v>
      </c>
      <c r="BB6" s="20">
        <v>23</v>
      </c>
      <c r="BC6" s="20">
        <v>24</v>
      </c>
      <c r="BD6" s="20">
        <v>25</v>
      </c>
      <c r="BE6" s="20">
        <v>26</v>
      </c>
      <c r="BF6" s="20">
        <v>27</v>
      </c>
      <c r="BG6" s="20">
        <v>28</v>
      </c>
    </row>
    <row r="7" spans="1:87" x14ac:dyDescent="0.2">
      <c r="A7" s="20">
        <v>1</v>
      </c>
      <c r="B7" s="21">
        <v>36160</v>
      </c>
      <c r="C7" s="20">
        <v>5.0640599999999996</v>
      </c>
      <c r="D7" s="20">
        <v>3.254</v>
      </c>
      <c r="E7" s="20">
        <v>6.3431300000000004</v>
      </c>
      <c r="F7" s="20">
        <v>0.44172</v>
      </c>
      <c r="G7" s="20">
        <v>138.887</v>
      </c>
      <c r="H7" s="20">
        <v>100</v>
      </c>
      <c r="I7" s="20">
        <v>102.164</v>
      </c>
      <c r="J7" s="20">
        <v>100.539</v>
      </c>
      <c r="K7" s="20">
        <v>680.48400000000004</v>
      </c>
      <c r="L7" s="20">
        <v>228.483</v>
      </c>
      <c r="M7" s="20">
        <v>341.452</v>
      </c>
      <c r="N7" s="20">
        <v>177.75700000000001</v>
      </c>
      <c r="O7" s="20">
        <v>918.64300000000003</v>
      </c>
      <c r="P7" s="20">
        <v>257.791</v>
      </c>
      <c r="Q7" s="20">
        <v>377.65100000000001</v>
      </c>
      <c r="R7" s="20">
        <v>208.3</v>
      </c>
      <c r="S7" s="20">
        <v>1229.23</v>
      </c>
      <c r="T7" s="20">
        <v>3342.32</v>
      </c>
      <c r="U7" s="20">
        <v>5882.6</v>
      </c>
      <c r="V7" s="20">
        <v>13842.17</v>
      </c>
      <c r="W7" s="20">
        <v>5.0640599999999996</v>
      </c>
      <c r="X7" s="20">
        <v>3.2296</v>
      </c>
      <c r="Y7" s="20">
        <v>6.3239999999999998</v>
      </c>
      <c r="Z7" s="20">
        <v>0.27389999999999998</v>
      </c>
      <c r="AA7" s="20">
        <v>1</v>
      </c>
      <c r="AB7" s="20">
        <v>0.85729999999999995</v>
      </c>
      <c r="AC7" s="20">
        <v>0.60250000000000004</v>
      </c>
      <c r="AD7" s="20">
        <v>113.6</v>
      </c>
      <c r="AE7" s="21"/>
      <c r="AF7" s="20" t="str">
        <f t="array" ref="AF7:BC7">asset_names</f>
        <v>US.CASH</v>
      </c>
      <c r="AG7" s="20" t="str">
        <v>EU.CASH</v>
      </c>
      <c r="AH7" s="20" t="str">
        <v>UK.CASH</v>
      </c>
      <c r="AI7" s="20" t="str">
        <v>JP.CASH</v>
      </c>
      <c r="AJ7" s="20" t="str">
        <v>US.GOVT.01</v>
      </c>
      <c r="AK7" s="20" t="str">
        <v>DE.GOVT.01</v>
      </c>
      <c r="AL7" s="20" t="str">
        <v>UK.GOVT.01</v>
      </c>
      <c r="AM7" s="20" t="str">
        <v>JP.GOVT.01</v>
      </c>
      <c r="AN7" s="20" t="str">
        <v>US.GOVT.13</v>
      </c>
      <c r="AO7" s="20" t="str">
        <v>DE.GOVT.13</v>
      </c>
      <c r="AP7" s="20" t="str">
        <v>UK.GOVT.13</v>
      </c>
      <c r="AQ7" s="20" t="str">
        <v>JP.GOVT.13</v>
      </c>
      <c r="AR7" s="20" t="str">
        <v>US.GOVT.35</v>
      </c>
      <c r="AS7" s="20" t="str">
        <v>DE.GOVT.35</v>
      </c>
      <c r="AT7" s="20" t="str">
        <v>UK.GOVT.35</v>
      </c>
      <c r="AU7" s="20" t="str">
        <v>JP.GOVT.35</v>
      </c>
      <c r="AV7" s="20" t="str">
        <v>US.EQ</v>
      </c>
      <c r="AW7" s="20" t="str">
        <v>EU.EQ</v>
      </c>
      <c r="AX7" s="20" t="str">
        <v>UK.EQ</v>
      </c>
      <c r="AY7" s="20" t="str">
        <v>JP.EQ</v>
      </c>
      <c r="AZ7" s="20" t="str">
        <v>USD.FWD</v>
      </c>
      <c r="BA7" s="20" t="str">
        <v>EUR.FWD</v>
      </c>
      <c r="BB7" s="20" t="str">
        <v>GBP.FWD</v>
      </c>
      <c r="BC7" s="20" t="str">
        <v>JPY.FWD</v>
      </c>
      <c r="BD7" s="20" t="str">
        <f t="array" ref="BD7:BG7">fx_names</f>
        <v>USD</v>
      </c>
      <c r="BE7" s="20" t="str">
        <v>EUR</v>
      </c>
      <c r="BF7" s="20" t="str">
        <v>GBP</v>
      </c>
      <c r="BG7" s="20" t="str">
        <v>JPY</v>
      </c>
      <c r="BH7" s="20" t="str">
        <f t="array" ref="BH7:CE7">asset_names</f>
        <v>US.CASH</v>
      </c>
      <c r="BI7" s="20" t="str">
        <v>EU.CASH</v>
      </c>
      <c r="BJ7" s="20" t="str">
        <v>UK.CASH</v>
      </c>
      <c r="BK7" s="20" t="str">
        <v>JP.CASH</v>
      </c>
      <c r="BL7" s="20" t="str">
        <v>US.GOVT.01</v>
      </c>
      <c r="BM7" s="20" t="str">
        <v>DE.GOVT.01</v>
      </c>
      <c r="BN7" s="20" t="str">
        <v>UK.GOVT.01</v>
      </c>
      <c r="BO7" s="20" t="str">
        <v>JP.GOVT.01</v>
      </c>
      <c r="BP7" s="20" t="str">
        <v>US.GOVT.13</v>
      </c>
      <c r="BQ7" s="20" t="str">
        <v>DE.GOVT.13</v>
      </c>
      <c r="BR7" s="20" t="str">
        <v>UK.GOVT.13</v>
      </c>
      <c r="BS7" s="20" t="str">
        <v>JP.GOVT.13</v>
      </c>
      <c r="BT7" s="20" t="str">
        <v>US.GOVT.35</v>
      </c>
      <c r="BU7" s="20" t="str">
        <v>DE.GOVT.35</v>
      </c>
      <c r="BV7" s="20" t="str">
        <v>UK.GOVT.35</v>
      </c>
      <c r="BW7" s="20" t="str">
        <v>JP.GOVT.35</v>
      </c>
      <c r="BX7" s="20" t="str">
        <v>US.EQ</v>
      </c>
      <c r="BY7" s="20" t="str">
        <v>EU.EQ</v>
      </c>
      <c r="BZ7" s="20" t="str">
        <v>UK.EQ</v>
      </c>
      <c r="CA7" s="20" t="str">
        <v>JP.EQ</v>
      </c>
      <c r="CB7" s="20" t="str">
        <v>USD.FWD</v>
      </c>
      <c r="CC7" s="20" t="str">
        <v>EUR.FWD</v>
      </c>
      <c r="CD7" s="20" t="str">
        <v>GBP.FWD</v>
      </c>
      <c r="CE7" s="20" t="str">
        <v>JPY.FWD</v>
      </c>
      <c r="CF7" s="20" t="str">
        <f t="array" ref="CF7:CI7">fx_names</f>
        <v>USD</v>
      </c>
      <c r="CG7" s="20" t="str">
        <v>EUR</v>
      </c>
      <c r="CH7" s="20" t="str">
        <v>GBP</v>
      </c>
      <c r="CI7" s="20" t="str">
        <v>JPY</v>
      </c>
    </row>
    <row r="8" spans="1:87" x14ac:dyDescent="0.2">
      <c r="A8" s="20">
        <v>2</v>
      </c>
      <c r="B8" s="21">
        <v>36191</v>
      </c>
      <c r="C8" s="20">
        <v>4.9390599999999996</v>
      </c>
      <c r="D8" s="20">
        <v>3.1190000000000002</v>
      </c>
      <c r="E8" s="20">
        <v>6.0075000000000003</v>
      </c>
      <c r="F8" s="20">
        <v>0.40155999999999997</v>
      </c>
      <c r="G8" s="20">
        <v>139.43600000000001</v>
      </c>
      <c r="H8" s="20">
        <v>100.333</v>
      </c>
      <c r="I8" s="20">
        <v>102.71299999999999</v>
      </c>
      <c r="J8" s="20">
        <v>100.66500000000001</v>
      </c>
      <c r="K8" s="20">
        <v>683.17600000000004</v>
      </c>
      <c r="L8" s="20">
        <v>230.10499999999999</v>
      </c>
      <c r="M8" s="20">
        <v>343.83499999999998</v>
      </c>
      <c r="N8" s="20">
        <v>178.43799999999999</v>
      </c>
      <c r="O8" s="20">
        <v>924.07799999999997</v>
      </c>
      <c r="P8" s="20">
        <v>260.64699999999999</v>
      </c>
      <c r="Q8" s="20">
        <v>381.09800000000001</v>
      </c>
      <c r="R8" s="20">
        <v>209.41800000000001</v>
      </c>
      <c r="S8" s="20">
        <v>1279.6400000000001</v>
      </c>
      <c r="T8" s="20">
        <v>3547.15</v>
      </c>
      <c r="U8" s="20">
        <v>5896</v>
      </c>
      <c r="V8" s="20">
        <v>14499.25</v>
      </c>
      <c r="W8" s="20">
        <v>4.9390599999999996</v>
      </c>
      <c r="X8" s="20">
        <v>3.1671999999999998</v>
      </c>
      <c r="Y8" s="20">
        <v>6.0063000000000004</v>
      </c>
      <c r="Z8" s="20">
        <v>0.3992</v>
      </c>
      <c r="AA8" s="20">
        <v>1</v>
      </c>
      <c r="AB8" s="20">
        <v>0.88009999999999999</v>
      </c>
      <c r="AC8" s="20">
        <v>0.6079</v>
      </c>
      <c r="AD8" s="20">
        <v>116.33</v>
      </c>
      <c r="AE8" s="21">
        <f t="shared" ref="AE8:AE71" si="9">B8</f>
        <v>36191</v>
      </c>
      <c r="AF8" s="22" cm="1">
        <f t="array" ref="AF8">IF(INDEX(calc_types,1,AF$6)="INDEX",C8/C7-1,IF(INDEX(calc_types,1,AF$6)="CASH", C7/1200,C7/C8-1))</f>
        <v>4.2200499999999995E-3</v>
      </c>
      <c r="AG8" s="22" cm="1">
        <f t="array" ref="AG8">IF(INDEX(calc_types,1,AG$6)="INDEX",D8/D7-1,IF(INDEX(calc_types,1,AG$6)="CASH", D7/1200,D7/D8-1))</f>
        <v>2.7116666666666665E-3</v>
      </c>
      <c r="AH8" s="22" cm="1">
        <f t="array" ref="AH8">IF(INDEX(calc_types,1,AH$6)="INDEX",E8/E7-1,IF(INDEX(calc_types,1,AH$6)="CASH", E7/1200,E7/E8-1))</f>
        <v>5.2859416666666669E-3</v>
      </c>
      <c r="AI8" s="22" cm="1">
        <f t="array" ref="AI8">IF(INDEX(calc_types,1,AI$6)="INDEX",F8/F7-1,IF(INDEX(calc_types,1,AI$6)="CASH", F7/1200,F7/F8-1))</f>
        <v>3.681E-4</v>
      </c>
      <c r="AJ8" s="22" cm="1">
        <f t="array" ref="AJ8">IF(INDEX(calc_types,1,AJ$6)="INDEX",G8/G7-1,IF(INDEX(calc_types,1,AJ$6)="CASH", G7/1200,G7/G8-1))</f>
        <v>3.952853758811159E-3</v>
      </c>
      <c r="AK8" s="22" cm="1">
        <f t="array" ref="AK8">IF(INDEX(calc_types,1,AK$6)="INDEX",H8/H7-1,IF(INDEX(calc_types,1,AK$6)="CASH", H7/1200,H7/H8-1))</f>
        <v>3.3300000000000551E-3</v>
      </c>
      <c r="AL8" s="22" cm="1">
        <f t="array" ref="AL8">IF(INDEX(calc_types,1,AL$6)="INDEX",I8/I7-1,IF(INDEX(calc_types,1,AL$6)="CASH", I7/1200,I7/I8-1))</f>
        <v>5.3737128538426937E-3</v>
      </c>
      <c r="AM8" s="22" cm="1">
        <f t="array" ref="AM8">IF(INDEX(calc_types,1,AM$6)="INDEX",J8/J7-1,IF(INDEX(calc_types,1,AM$6)="CASH", J7/1200,J7/J8-1))</f>
        <v>1.2532450093993841E-3</v>
      </c>
      <c r="AN8" s="22" cm="1">
        <f t="array" ref="AN8">IF(INDEX(calc_types,1,AN$6)="INDEX",K8/K7-1,IF(INDEX(calc_types,1,AN$6)="CASH", K7/1200,K7/K8-1))</f>
        <v>3.9560077826958917E-3</v>
      </c>
      <c r="AO8" s="22" cm="1">
        <f t="array" ref="AO8">IF(INDEX(calc_types,1,AO$6)="INDEX",L8/L7-1,IF(INDEX(calc_types,1,AO$6)="CASH", L7/1200,L7/L8-1))</f>
        <v>7.0989964242416104E-3</v>
      </c>
      <c r="AP8" s="22" cm="1">
        <f t="array" ref="AP8">IF(INDEX(calc_types,1,AP$6)="INDEX",M8/M7-1,IF(INDEX(calc_types,1,AP$6)="CASH", M7/1200,M7/M8-1))</f>
        <v>6.9790190129213059E-3</v>
      </c>
      <c r="AQ8" s="22" cm="1">
        <f t="array" ref="AQ8">IF(INDEX(calc_types,1,AQ$6)="INDEX",N8/N7-1,IF(INDEX(calc_types,1,AQ$6)="CASH", N7/1200,N7/N8-1))</f>
        <v>3.8310727566284175E-3</v>
      </c>
      <c r="AR8" s="22" cm="1">
        <f t="array" ref="AR8">IF(INDEX(calc_types,1,AR$6)="INDEX",O8/O7-1,IF(INDEX(calc_types,1,AR$6)="CASH", O7/1200,O7/O8-1))</f>
        <v>5.916335290205188E-3</v>
      </c>
      <c r="AS8" s="22" cm="1">
        <f t="array" ref="AS8">IF(INDEX(calc_types,1,AS$6)="INDEX",P8/P7-1,IF(INDEX(calc_types,1,AS$6)="CASH", P7/1200,P7/P8-1))</f>
        <v>1.1078742081763959E-2</v>
      </c>
      <c r="AT8" s="22" cm="1">
        <f t="array" ref="AT8">IF(INDEX(calc_types,1,AT$6)="INDEX",Q8/Q7-1,IF(INDEX(calc_types,1,AT$6)="CASH", Q7/1200,Q7/Q8-1))</f>
        <v>9.1274748378793458E-3</v>
      </c>
      <c r="AU8" s="22" cm="1">
        <f t="array" ref="AU8">IF(INDEX(calc_types,1,AU$6)="INDEX",R8/R7-1,IF(INDEX(calc_types,1,AU$6)="CASH", R7/1200,R7/R8-1))</f>
        <v>5.3672587614017608E-3</v>
      </c>
      <c r="AV8" s="22" cm="1">
        <f t="array" ref="AV8">IF(INDEX(calc_types,1,AV$6)="INDEX",S8/S7-1,IF(INDEX(calc_types,1,AV$6)="CASH", S7/1200,S7/S8-1))</f>
        <v>4.1009412396378231E-2</v>
      </c>
      <c r="AW8" s="22" cm="1">
        <f t="array" ref="AW8">IF(INDEX(calc_types,1,AW$6)="INDEX",T8/T7-1,IF(INDEX(calc_types,1,AW$6)="CASH", T7/1200,T7/T8-1))</f>
        <v>6.1283778931999322E-2</v>
      </c>
      <c r="AX8" s="22" cm="1">
        <f t="array" ref="AX8">IF(INDEX(calc_types,1,AX$6)="INDEX",U8/U7-1,IF(INDEX(calc_types,1,AX$6)="CASH", U7/1200,U7/U8-1))</f>
        <v>2.2779043280181099E-3</v>
      </c>
      <c r="AY8" s="22" cm="1">
        <f t="array" ref="AY8">IF(INDEX(calc_types,1,AY$6)="INDEX",V8/V7-1,IF(INDEX(calc_types,1,AY$6)="CASH", V7/1200,V7/V8-1))</f>
        <v>4.7469435789330605E-2</v>
      </c>
      <c r="AZ8" s="22" cm="1">
        <f t="array" ref="AZ8">IF(INDEX(calc_types,1,AZ$6)="INDEX",W8/W7-1,IF(INDEX(calc_types,1,AZ$6)="CASH", W7/1200,W7/W8-1))</f>
        <v>4.2200499999999995E-3</v>
      </c>
      <c r="BA8" s="22" cm="1">
        <f t="array" ref="BA8">IF(INDEX(calc_types,1,BA$6)="INDEX",X8/X7-1,IF(INDEX(calc_types,1,BA$6)="CASH", X7/1200,X7/X8-1))</f>
        <v>2.6913333333333333E-3</v>
      </c>
      <c r="BB8" s="22" cm="1">
        <f t="array" ref="BB8">IF(INDEX(calc_types,1,BB$6)="INDEX",Y8/Y7-1,IF(INDEX(calc_types,1,BB$6)="CASH", Y7/1200,Y7/Y8-1))</f>
        <v>5.2699999999999995E-3</v>
      </c>
      <c r="BC8" s="22" cm="1">
        <f t="array" ref="BC8">IF(INDEX(calc_types,1,BC$6)="INDEX",Z8/Z7-1,IF(INDEX(calc_types,1,BC$6)="CASH", Z7/1200,Z7/Z8-1))</f>
        <v>2.2824999999999999E-4</v>
      </c>
      <c r="BD8" s="22" cm="1">
        <f t="array" ref="BD8">IF(INDEX(calc_types,1,BD$6)="INDEX",AA8/AA7-1,IF(INDEX(calc_types,1,BD$6)="CASH", AA7/1200,AA7/AA8-1))</f>
        <v>0</v>
      </c>
      <c r="BE8" s="22" cm="1">
        <f t="array" ref="BE8">IF(INDEX(calc_types,1,BE$6)="INDEX",AB8/AB7-1,IF(INDEX(calc_types,1,BE$6)="CASH", AB7/1200,AB7/AB8-1))</f>
        <v>-2.5906147028746829E-2</v>
      </c>
      <c r="BF8" s="22" cm="1">
        <f t="array" ref="BF8">IF(INDEX(calc_types,1,BF$6)="INDEX",AC8/AC7-1,IF(INDEX(calc_types,1,BF$6)="CASH", AC7/1200,AC7/AC8-1))</f>
        <v>-8.8830399736797849E-3</v>
      </c>
      <c r="BG8" s="22" cm="1">
        <f t="array" ref="BG8">IF(INDEX(calc_types,1,BG$6)="INDEX",AD8/AD7-1,IF(INDEX(calc_types,1,BG$6)="CASH", AD7/1200,AD7/AD8-1))</f>
        <v>-2.3467721138141551E-2</v>
      </c>
      <c r="BH8" s="23">
        <f>AF8-AF$4</f>
        <v>2.5885397126436758E-3</v>
      </c>
      <c r="BI8" s="23">
        <f t="shared" ref="BI8:CI8" si="10">AG8-AG$4</f>
        <v>1.5461551724137942E-3</v>
      </c>
      <c r="BJ8" s="23">
        <f t="shared" si="10"/>
        <v>3.2765358333333356E-3</v>
      </c>
      <c r="BK8" s="23">
        <f t="shared" si="10"/>
        <v>2.6585071839080451E-4</v>
      </c>
      <c r="BL8" s="23">
        <f t="shared" si="10"/>
        <v>2.3355055534878934E-3</v>
      </c>
      <c r="BM8" s="23">
        <f t="shared" si="10"/>
        <v>2.2375165348403237E-3</v>
      </c>
      <c r="BN8" s="23">
        <f t="shared" si="10"/>
        <v>4.7975404837577139E-3</v>
      </c>
      <c r="BO8" s="23">
        <f t="shared" si="10"/>
        <v>1.1828230822929222E-3</v>
      </c>
      <c r="BP8" s="23">
        <f t="shared" si="10"/>
        <v>1.9533856982364649E-3</v>
      </c>
      <c r="BQ8" s="23">
        <f t="shared" si="10"/>
        <v>5.7423462021717192E-3</v>
      </c>
      <c r="BR8" s="23">
        <f t="shared" si="10"/>
        <v>4.7265849656130572E-3</v>
      </c>
      <c r="BS8" s="23">
        <f t="shared" si="10"/>
        <v>3.54827959924863E-3</v>
      </c>
      <c r="BT8" s="23">
        <f t="shared" si="10"/>
        <v>3.1596849831522821E-3</v>
      </c>
      <c r="BU8" s="23">
        <f t="shared" si="10"/>
        <v>9.1672215222639852E-3</v>
      </c>
      <c r="BV8" s="23">
        <f t="shared" si="10"/>
        <v>6.4856925118274237E-3</v>
      </c>
      <c r="BW8" s="23">
        <f t="shared" si="10"/>
        <v>4.6487078548681244E-3</v>
      </c>
      <c r="BX8" s="23">
        <f t="shared" si="10"/>
        <v>3.5962676442462468E-2</v>
      </c>
      <c r="BY8" s="23">
        <f t="shared" si="10"/>
        <v>5.9016717718178194E-2</v>
      </c>
      <c r="BZ8" s="23">
        <f t="shared" si="10"/>
        <v>4.9059388857146629E-4</v>
      </c>
      <c r="CA8" s="23">
        <f t="shared" si="10"/>
        <v>4.3623483894297259E-2</v>
      </c>
      <c r="CB8" s="23">
        <f t="shared" si="10"/>
        <v>2.5885397126436758E-3</v>
      </c>
      <c r="CC8" s="23">
        <f t="shared" si="10"/>
        <v>1.6022281609195407E-3</v>
      </c>
      <c r="CD8" s="23">
        <f t="shared" si="10"/>
        <v>3.2827520114942495E-3</v>
      </c>
      <c r="CE8" s="23">
        <f t="shared" si="10"/>
        <v>2.2200890804597694E-4</v>
      </c>
      <c r="CF8" s="23">
        <f t="shared" si="10"/>
        <v>0</v>
      </c>
      <c r="CG8" s="23">
        <f t="shared" si="10"/>
        <v>-2.5945187463175499E-2</v>
      </c>
      <c r="CH8" s="23">
        <f t="shared" si="10"/>
        <v>-8.0786665325477333E-3</v>
      </c>
      <c r="CI8" s="23">
        <f t="shared" si="10"/>
        <v>-2.3219450702326758E-2</v>
      </c>
    </row>
    <row r="9" spans="1:87" x14ac:dyDescent="0.2">
      <c r="A9" s="20">
        <v>3</v>
      </c>
      <c r="B9" s="21">
        <v>36219</v>
      </c>
      <c r="C9" s="20">
        <v>4.9625000000000004</v>
      </c>
      <c r="D9" s="20">
        <v>3.12</v>
      </c>
      <c r="E9" s="20">
        <v>5.6262499999999998</v>
      </c>
      <c r="F9" s="20">
        <v>0.27875</v>
      </c>
      <c r="G9" s="20">
        <v>139.785</v>
      </c>
      <c r="H9" s="20">
        <v>100.49299999999999</v>
      </c>
      <c r="I9" s="20">
        <v>103.158</v>
      </c>
      <c r="J9" s="20">
        <v>100.756</v>
      </c>
      <c r="K9" s="20">
        <v>679.84400000000005</v>
      </c>
      <c r="L9" s="20">
        <v>229.709</v>
      </c>
      <c r="M9" s="20">
        <v>343.82499999999999</v>
      </c>
      <c r="N9" s="20">
        <v>179.541</v>
      </c>
      <c r="O9" s="20">
        <v>906.84500000000003</v>
      </c>
      <c r="P9" s="20">
        <v>258.72199999999998</v>
      </c>
      <c r="Q9" s="20">
        <v>377.26900000000001</v>
      </c>
      <c r="R9" s="20">
        <v>212.214</v>
      </c>
      <c r="S9" s="20">
        <v>1238.33</v>
      </c>
      <c r="T9" s="20">
        <v>3484.24</v>
      </c>
      <c r="U9" s="20">
        <v>6175.1</v>
      </c>
      <c r="V9" s="20">
        <v>14367.54</v>
      </c>
      <c r="W9" s="20">
        <v>4.9625000000000004</v>
      </c>
      <c r="X9" s="20">
        <v>3.21</v>
      </c>
      <c r="Y9" s="20">
        <v>5.7018000000000004</v>
      </c>
      <c r="Z9" s="20">
        <v>0.30759999999999998</v>
      </c>
      <c r="AA9" s="20">
        <v>1</v>
      </c>
      <c r="AB9" s="20">
        <v>0.90669999999999995</v>
      </c>
      <c r="AC9" s="20">
        <v>0.624</v>
      </c>
      <c r="AD9" s="20">
        <v>119.2</v>
      </c>
      <c r="AE9" s="21">
        <f t="shared" si="9"/>
        <v>36219</v>
      </c>
      <c r="AF9" s="22" cm="1">
        <f t="array" ref="AF9">IF(INDEX(calc_types,1,AF$6)="INDEX",C9/C8-1,IF(INDEX(calc_types,1,AF$6)="CASH", C8/1200,C8/C9-1))</f>
        <v>4.115883333333333E-3</v>
      </c>
      <c r="AG9" s="22" cm="1">
        <f t="array" ref="AG9">IF(INDEX(calc_types,1,AG$6)="INDEX",D9/D8-1,IF(INDEX(calc_types,1,AG$6)="CASH", D8/1200,D8/D9-1))</f>
        <v>2.5991666666666667E-3</v>
      </c>
      <c r="AH9" s="22" cm="1">
        <f t="array" ref="AH9">IF(INDEX(calc_types,1,AH$6)="INDEX",E9/E8-1,IF(INDEX(calc_types,1,AH$6)="CASH", E8/1200,E8/E9-1))</f>
        <v>5.0062500000000003E-3</v>
      </c>
      <c r="AI9" s="22" cm="1">
        <f t="array" ref="AI9">IF(INDEX(calc_types,1,AI$6)="INDEX",F9/F8-1,IF(INDEX(calc_types,1,AI$6)="CASH", F8/1200,F8/F9-1))</f>
        <v>3.346333333333333E-4</v>
      </c>
      <c r="AJ9" s="22" cm="1">
        <f t="array" ref="AJ9">IF(INDEX(calc_types,1,AJ$6)="INDEX",G9/G8-1,IF(INDEX(calc_types,1,AJ$6)="CASH", G8/1200,G8/G9-1))</f>
        <v>2.5029404171088565E-3</v>
      </c>
      <c r="AK9" s="22" cm="1">
        <f t="array" ref="AK9">IF(INDEX(calc_types,1,AK$6)="INDEX",H9/H8-1,IF(INDEX(calc_types,1,AK$6)="CASH", H8/1200,H8/H9-1))</f>
        <v>1.5946896833543001E-3</v>
      </c>
      <c r="AL9" s="22" cm="1">
        <f t="array" ref="AL9">IF(INDEX(calc_types,1,AL$6)="INDEX",I9/I8-1,IF(INDEX(calc_types,1,AL$6)="CASH", I8/1200,I8/I9-1))</f>
        <v>4.3324603506860182E-3</v>
      </c>
      <c r="AM9" s="22" cm="1">
        <f t="array" ref="AM9">IF(INDEX(calc_types,1,AM$6)="INDEX",J9/J8-1,IF(INDEX(calc_types,1,AM$6)="CASH", J8/1200,J8/J9-1))</f>
        <v>9.0398847663042403E-4</v>
      </c>
      <c r="AN9" s="22" cm="1">
        <f t="array" ref="AN9">IF(INDEX(calc_types,1,AN$6)="INDEX",K9/K8-1,IF(INDEX(calc_types,1,AN$6)="CASH", K8/1200,K8/K9-1))</f>
        <v>-4.8772205112591616E-3</v>
      </c>
      <c r="AO9" s="22" cm="1">
        <f t="array" ref="AO9">IF(INDEX(calc_types,1,AO$6)="INDEX",L9/L8-1,IF(INDEX(calc_types,1,AO$6)="CASH", L8/1200,L8/L9-1))</f>
        <v>-1.7209534777601343E-3</v>
      </c>
      <c r="AP9" s="22" cm="1">
        <f t="array" ref="AP9">IF(INDEX(calc_types,1,AP$6)="INDEX",M9/M8-1,IF(INDEX(calc_types,1,AP$6)="CASH", M8/1200,M8/M9-1))</f>
        <v>-2.9083717480782312E-5</v>
      </c>
      <c r="AQ9" s="22" cm="1">
        <f t="array" ref="AQ9">IF(INDEX(calc_types,1,AQ$6)="INDEX",N9/N8-1,IF(INDEX(calc_types,1,AQ$6)="CASH", N8/1200,N8/N9-1))</f>
        <v>6.1814187560946809E-3</v>
      </c>
      <c r="AR9" s="22" cm="1">
        <f t="array" ref="AR9">IF(INDEX(calc_types,1,AR$6)="INDEX",O9/O8-1,IF(INDEX(calc_types,1,AR$6)="CASH", O8/1200,O8/O9-1))</f>
        <v>-1.8648858646131528E-2</v>
      </c>
      <c r="AS9" s="22" cm="1">
        <f t="array" ref="AS9">IF(INDEX(calc_types,1,AS$6)="INDEX",P9/P8-1,IF(INDEX(calc_types,1,AS$6)="CASH", P8/1200,P8/P9-1))</f>
        <v>-7.3854677015273706E-3</v>
      </c>
      <c r="AT9" s="22" cm="1">
        <f t="array" ref="AT9">IF(INDEX(calc_types,1,AT$6)="INDEX",Q9/Q8-1,IF(INDEX(calc_types,1,AT$6)="CASH", Q8/1200,Q8/Q9-1))</f>
        <v>-1.004728442552838E-2</v>
      </c>
      <c r="AU9" s="22" cm="1">
        <f t="array" ref="AU9">IF(INDEX(calc_types,1,AU$6)="INDEX",R9/R8-1,IF(INDEX(calc_types,1,AU$6)="CASH", R8/1200,R8/R9-1))</f>
        <v>1.3351287854912242E-2</v>
      </c>
      <c r="AV9" s="22" cm="1">
        <f t="array" ref="AV9">IF(INDEX(calc_types,1,AV$6)="INDEX",S9/S8-1,IF(INDEX(calc_types,1,AV$6)="CASH", S8/1200,S8/S9-1))</f>
        <v>-3.2282516957894525E-2</v>
      </c>
      <c r="AW9" s="22" cm="1">
        <f t="array" ref="AW9">IF(INDEX(calc_types,1,AW$6)="INDEX",T9/T8-1,IF(INDEX(calc_types,1,AW$6)="CASH", T8/1200,T8/T9-1))</f>
        <v>-1.7735365011347204E-2</v>
      </c>
      <c r="AX9" s="22" cm="1">
        <f t="array" ref="AX9">IF(INDEX(calc_types,1,AX$6)="INDEX",U9/U8-1,IF(INDEX(calc_types,1,AX$6)="CASH", U8/1200,U8/U9-1))</f>
        <v>4.733717774762547E-2</v>
      </c>
      <c r="AY9" s="22" cm="1">
        <f t="array" ref="AY9">IF(INDEX(calc_types,1,AY$6)="INDEX",V9/V8-1,IF(INDEX(calc_types,1,AY$6)="CASH", V8/1200,V8/V9-1))</f>
        <v>-9.0839181336964669E-3</v>
      </c>
      <c r="AZ9" s="22" cm="1">
        <f t="array" ref="AZ9">IF(INDEX(calc_types,1,AZ$6)="INDEX",W9/W8-1,IF(INDEX(calc_types,1,AZ$6)="CASH", W8/1200,W8/W9-1))</f>
        <v>4.115883333333333E-3</v>
      </c>
      <c r="BA9" s="22" cm="1">
        <f t="array" ref="BA9">IF(INDEX(calc_types,1,BA$6)="INDEX",X9/X8-1,IF(INDEX(calc_types,1,BA$6)="CASH", X8/1200,X8/X9-1))</f>
        <v>2.6393333333333334E-3</v>
      </c>
      <c r="BB9" s="22" cm="1">
        <f t="array" ref="BB9">IF(INDEX(calc_types,1,BB$6)="INDEX",Y9/Y8-1,IF(INDEX(calc_types,1,BB$6)="CASH", Y8/1200,Y8/Y9-1))</f>
        <v>5.0052500000000002E-3</v>
      </c>
      <c r="BC9" s="22" cm="1">
        <f t="array" ref="BC9">IF(INDEX(calc_types,1,BC$6)="INDEX",Z9/Z8-1,IF(INDEX(calc_types,1,BC$6)="CASH", Z8/1200,Z8/Z9-1))</f>
        <v>3.3266666666666666E-4</v>
      </c>
      <c r="BD9" s="22" cm="1">
        <f t="array" ref="BD9">IF(INDEX(calc_types,1,BD$6)="INDEX",AA9/AA8-1,IF(INDEX(calc_types,1,BD$6)="CASH", AA8/1200,AA8/AA9-1))</f>
        <v>0</v>
      </c>
      <c r="BE9" s="22" cm="1">
        <f t="array" ref="BE9">IF(INDEX(calc_types,1,BE$6)="INDEX",AB9/AB8-1,IF(INDEX(calc_types,1,BE$6)="CASH", AB8/1200,AB8/AB9-1))</f>
        <v>-2.9337156722179292E-2</v>
      </c>
      <c r="BF9" s="22" cm="1">
        <f t="array" ref="BF9">IF(INDEX(calc_types,1,BF$6)="INDEX",AC9/AC8-1,IF(INDEX(calc_types,1,BF$6)="CASH", AC8/1200,AC8/AC9-1))</f>
        <v>-2.5801282051282071E-2</v>
      </c>
      <c r="BG9" s="22" cm="1">
        <f t="array" ref="BG9">IF(INDEX(calc_types,1,BG$6)="INDEX",AD9/AD8-1,IF(INDEX(calc_types,1,BG$6)="CASH", AD8/1200,AD8/AD9-1))</f>
        <v>-2.4077181208053688E-2</v>
      </c>
      <c r="BH9" s="23">
        <f t="shared" ref="BH9:BH72" si="11">AF9-AF$4</f>
        <v>2.4843730459770093E-3</v>
      </c>
      <c r="BI9" s="23">
        <f t="shared" ref="BI9:BI72" si="12">AG9-AG$4</f>
        <v>1.4336551724137944E-3</v>
      </c>
      <c r="BJ9" s="23">
        <f t="shared" ref="BJ9:BJ72" si="13">AH9-AH$4</f>
        <v>2.996844166666669E-3</v>
      </c>
      <c r="BK9" s="23">
        <f t="shared" ref="BK9:BK72" si="14">AI9-AI$4</f>
        <v>2.3238405172413781E-4</v>
      </c>
      <c r="BL9" s="23">
        <f t="shared" ref="BL9:BL72" si="15">AJ9-AJ$4</f>
        <v>8.8559221178559073E-4</v>
      </c>
      <c r="BM9" s="23">
        <f t="shared" ref="BM9:BM72" si="16">AK9-AK$4</f>
        <v>5.0220621819456858E-4</v>
      </c>
      <c r="BN9" s="23">
        <f t="shared" ref="BN9:BN72" si="17">AL9-AL$4</f>
        <v>3.7562879806010384E-3</v>
      </c>
      <c r="BO9" s="23">
        <f t="shared" ref="BO9:BO72" si="18">AM9-AM$4</f>
        <v>8.3356654952396214E-4</v>
      </c>
      <c r="BP9" s="23">
        <f t="shared" ref="BP9:BP72" si="19">AN9-AN$4</f>
        <v>-6.8798425957185879E-3</v>
      </c>
      <c r="BQ9" s="23">
        <f t="shared" ref="BQ9:BQ72" si="20">AO9-AO$4</f>
        <v>-3.0776036998300255E-3</v>
      </c>
      <c r="BR9" s="23">
        <f t="shared" ref="BR9:BR72" si="21">AP9-AP$4</f>
        <v>-2.2815177647890305E-3</v>
      </c>
      <c r="BS9" s="23">
        <f t="shared" ref="BS9:BS72" si="22">AQ9-AQ$4</f>
        <v>5.898625598714893E-3</v>
      </c>
      <c r="BT9" s="23">
        <f t="shared" ref="BT9:BT72" si="23">AR9-AR$4</f>
        <v>-2.1405508953184434E-2</v>
      </c>
      <c r="BU9" s="23">
        <f t="shared" ref="BU9:BU72" si="24">AS9-AS$4</f>
        <v>-9.2969882610273447E-3</v>
      </c>
      <c r="BV9" s="23">
        <f t="shared" ref="BV9:BV72" si="25">AT9-AT$4</f>
        <v>-1.2689066751580302E-2</v>
      </c>
      <c r="BW9" s="23">
        <f t="shared" ref="BW9:BW72" si="26">AU9-AU$4</f>
        <v>1.2632736948378605E-2</v>
      </c>
      <c r="BX9" s="23">
        <f t="shared" ref="BX9:BX72" si="27">AV9-AV$4</f>
        <v>-3.7329252911810287E-2</v>
      </c>
      <c r="BY9" s="23">
        <f t="shared" ref="BY9:BY72" si="28">AW9-AW$4</f>
        <v>-2.0002426225168336E-2</v>
      </c>
      <c r="BZ9" s="23">
        <f t="shared" ref="BZ9:BZ72" si="29">AX9-AX$4</f>
        <v>4.5549867308178824E-2</v>
      </c>
      <c r="CA9" s="23">
        <f t="shared" ref="CA9:CA72" si="30">AY9-AY$4</f>
        <v>-1.2929870028729811E-2</v>
      </c>
      <c r="CB9" s="23">
        <f t="shared" ref="CB9:CB72" si="31">AZ9-AZ$4</f>
        <v>2.4843730459770093E-3</v>
      </c>
      <c r="CC9" s="23">
        <f t="shared" ref="CC9:CC72" si="32">BA9-BA$4</f>
        <v>1.5502281609195408E-3</v>
      </c>
      <c r="CD9" s="23">
        <f t="shared" ref="CD9:CD72" si="33">BB9-BB$4</f>
        <v>3.0180020114942501E-3</v>
      </c>
      <c r="CE9" s="23">
        <f t="shared" ref="CE9:CE72" si="34">BC9-BC$4</f>
        <v>3.2642557471264361E-4</v>
      </c>
      <c r="CF9" s="23">
        <f t="shared" ref="CF9:CF72" si="35">BD9-BD$4</f>
        <v>0</v>
      </c>
      <c r="CG9" s="23">
        <f t="shared" ref="CG9:CG72" si="36">BE9-BE$4</f>
        <v>-2.9376197156607962E-2</v>
      </c>
      <c r="CH9" s="23">
        <f t="shared" ref="CH9:CH72" si="37">BF9-BF$4</f>
        <v>-2.4996908610150019E-2</v>
      </c>
      <c r="CI9" s="23">
        <f t="shared" ref="CI9:CI72" si="38">BG9-BG$4</f>
        <v>-2.3828910772238896E-2</v>
      </c>
    </row>
    <row r="10" spans="1:87" x14ac:dyDescent="0.2">
      <c r="A10" s="20">
        <v>4</v>
      </c>
      <c r="B10" s="21">
        <v>36250</v>
      </c>
      <c r="C10" s="20">
        <v>4.9371900000000002</v>
      </c>
      <c r="D10" s="20">
        <v>2.992</v>
      </c>
      <c r="E10" s="20">
        <v>5.3945299999999996</v>
      </c>
      <c r="F10" s="20">
        <v>0.17125000000000001</v>
      </c>
      <c r="G10" s="20">
        <v>140.45699999999999</v>
      </c>
      <c r="H10" s="20">
        <v>100.79</v>
      </c>
      <c r="I10" s="20">
        <v>103.723</v>
      </c>
      <c r="J10" s="20">
        <v>100.77200000000001</v>
      </c>
      <c r="K10" s="20">
        <v>684.56500000000005</v>
      </c>
      <c r="L10" s="20">
        <v>231.13300000000001</v>
      </c>
      <c r="M10" s="20">
        <v>346.27</v>
      </c>
      <c r="N10" s="20">
        <v>179.81800000000001</v>
      </c>
      <c r="O10" s="20">
        <v>914.40300000000002</v>
      </c>
      <c r="P10" s="20">
        <v>261.20699999999999</v>
      </c>
      <c r="Q10" s="20">
        <v>379.79300000000001</v>
      </c>
      <c r="R10" s="20">
        <v>213.941</v>
      </c>
      <c r="S10" s="20">
        <v>1286.3699999999999</v>
      </c>
      <c r="T10" s="20">
        <v>3559.86</v>
      </c>
      <c r="U10" s="20">
        <v>6295.3</v>
      </c>
      <c r="V10" s="20">
        <v>15836.59</v>
      </c>
      <c r="W10" s="20">
        <v>4.9371900000000002</v>
      </c>
      <c r="X10" s="20">
        <v>2.9708999999999999</v>
      </c>
      <c r="Y10" s="20">
        <v>5.4627999999999997</v>
      </c>
      <c r="Z10" s="20">
        <v>0.28660000000000002</v>
      </c>
      <c r="AA10" s="20">
        <v>1</v>
      </c>
      <c r="AB10" s="20">
        <v>0.92920000000000003</v>
      </c>
      <c r="AC10" s="20">
        <v>0.62050000000000005</v>
      </c>
      <c r="AD10" s="20">
        <v>118.9</v>
      </c>
      <c r="AE10" s="21">
        <f t="shared" si="9"/>
        <v>36250</v>
      </c>
      <c r="AF10" s="22" cm="1">
        <f t="array" ref="AF10">IF(INDEX(calc_types,1,AF$6)="INDEX",C10/C9-1,IF(INDEX(calc_types,1,AF$6)="CASH", C9/1200,C9/C10-1))</f>
        <v>4.1354166666666666E-3</v>
      </c>
      <c r="AG10" s="22" cm="1">
        <f t="array" ref="AG10">IF(INDEX(calc_types,1,AG$6)="INDEX",D10/D9-1,IF(INDEX(calc_types,1,AG$6)="CASH", D9/1200,D9/D10-1))</f>
        <v>2.5999999999999999E-3</v>
      </c>
      <c r="AH10" s="22" cm="1">
        <f t="array" ref="AH10">IF(INDEX(calc_types,1,AH$6)="INDEX",E10/E9-1,IF(INDEX(calc_types,1,AH$6)="CASH", E9/1200,E9/E10-1))</f>
        <v>4.6885416666666664E-3</v>
      </c>
      <c r="AI10" s="22" cm="1">
        <f t="array" ref="AI10">IF(INDEX(calc_types,1,AI$6)="INDEX",F10/F9-1,IF(INDEX(calc_types,1,AI$6)="CASH", F9/1200,F9/F10-1))</f>
        <v>2.3229166666666667E-4</v>
      </c>
      <c r="AJ10" s="22" cm="1">
        <f t="array" ref="AJ10">IF(INDEX(calc_types,1,AJ$6)="INDEX",G10/G9-1,IF(INDEX(calc_types,1,AJ$6)="CASH", G9/1200,G9/G10-1))</f>
        <v>4.8073827663912549E-3</v>
      </c>
      <c r="AK10" s="22" cm="1">
        <f t="array" ref="AK10">IF(INDEX(calc_types,1,AK$6)="INDEX",H10/H9-1,IF(INDEX(calc_types,1,AK$6)="CASH", H9/1200,H9/H10-1))</f>
        <v>2.9554297314242639E-3</v>
      </c>
      <c r="AL10" s="22" cm="1">
        <f t="array" ref="AL10">IF(INDEX(calc_types,1,AL$6)="INDEX",I10/I9-1,IF(INDEX(calc_types,1,AL$6)="CASH", I9/1200,I9/I10-1))</f>
        <v>5.4770352275150813E-3</v>
      </c>
      <c r="AM10" s="22" cm="1">
        <f t="array" ref="AM10">IF(INDEX(calc_types,1,AM$6)="INDEX",J10/J9-1,IF(INDEX(calc_types,1,AM$6)="CASH", J9/1200,J9/J10-1))</f>
        <v>1.5879947596175725E-4</v>
      </c>
      <c r="AN10" s="22" cm="1">
        <f t="array" ref="AN10">IF(INDEX(calc_types,1,AN$6)="INDEX",K10/K9-1,IF(INDEX(calc_types,1,AN$6)="CASH", K9/1200,K9/K10-1))</f>
        <v>6.9442401492108008E-3</v>
      </c>
      <c r="AO10" s="22" cm="1">
        <f t="array" ref="AO10">IF(INDEX(calc_types,1,AO$6)="INDEX",L10/L9-1,IF(INDEX(calc_types,1,AO$6)="CASH", L9/1200,L9/L10-1))</f>
        <v>6.1991476172027493E-3</v>
      </c>
      <c r="AP10" s="22" cm="1">
        <f t="array" ref="AP10">IF(INDEX(calc_types,1,AP$6)="INDEX",M10/M9-1,IF(INDEX(calc_types,1,AP$6)="CASH", M9/1200,M9/M10-1))</f>
        <v>7.1111757434740852E-3</v>
      </c>
      <c r="AQ10" s="22" cm="1">
        <f t="array" ref="AQ10">IF(INDEX(calc_types,1,AQ$6)="INDEX",N10/N9-1,IF(INDEX(calc_types,1,AQ$6)="CASH", N9/1200,N9/N10-1))</f>
        <v>1.542823087762768E-3</v>
      </c>
      <c r="AR10" s="22" cm="1">
        <f t="array" ref="AR10">IF(INDEX(calc_types,1,AR$6)="INDEX",O10/O9-1,IF(INDEX(calc_types,1,AR$6)="CASH", O9/1200,O9/O10-1))</f>
        <v>8.3343901107686413E-3</v>
      </c>
      <c r="AS10" s="22" cm="1">
        <f t="array" ref="AS10">IF(INDEX(calc_types,1,AS$6)="INDEX",P10/P9-1,IF(INDEX(calc_types,1,AS$6)="CASH", P9/1200,P9/P10-1))</f>
        <v>9.6049041055650264E-3</v>
      </c>
      <c r="AT10" s="22" cm="1">
        <f t="array" ref="AT10">IF(INDEX(calc_types,1,AT$6)="INDEX",Q10/Q9-1,IF(INDEX(calc_types,1,AT$6)="CASH", Q9/1200,Q9/Q10-1))</f>
        <v>6.6901865777468927E-3</v>
      </c>
      <c r="AU10" s="22" cm="1">
        <f t="array" ref="AU10">IF(INDEX(calc_types,1,AU$6)="INDEX",R10/R9-1,IF(INDEX(calc_types,1,AU$6)="CASH", R9/1200,R9/R10-1))</f>
        <v>8.1380116297700145E-3</v>
      </c>
      <c r="AV10" s="22" cm="1">
        <f t="array" ref="AV10">IF(INDEX(calc_types,1,AV$6)="INDEX",S10/S9-1,IF(INDEX(calc_types,1,AV$6)="CASH", S9/1200,S9/S10-1))</f>
        <v>3.8794182487705164E-2</v>
      </c>
      <c r="AW10" s="22" cm="1">
        <f t="array" ref="AW10">IF(INDEX(calc_types,1,AW$6)="INDEX",T10/T9-1,IF(INDEX(calc_types,1,AW$6)="CASH", T9/1200,T9/T10-1))</f>
        <v>2.1703441783574196E-2</v>
      </c>
      <c r="AX10" s="22" cm="1">
        <f t="array" ref="AX10">IF(INDEX(calc_types,1,AX$6)="INDEX",U10/U9-1,IF(INDEX(calc_types,1,AX$6)="CASH", U9/1200,U9/U10-1))</f>
        <v>1.9465271817460383E-2</v>
      </c>
      <c r="AY10" s="22" cm="1">
        <f t="array" ref="AY10">IF(INDEX(calc_types,1,AY$6)="INDEX",V10/V9-1,IF(INDEX(calc_types,1,AY$6)="CASH", V9/1200,V9/V10-1))</f>
        <v>0.1022478447945856</v>
      </c>
      <c r="AZ10" s="22" cm="1">
        <f t="array" ref="AZ10">IF(INDEX(calc_types,1,AZ$6)="INDEX",W10/W9-1,IF(INDEX(calc_types,1,AZ$6)="CASH", W9/1200,W9/W10-1))</f>
        <v>4.1354166666666666E-3</v>
      </c>
      <c r="BA10" s="22" cm="1">
        <f t="array" ref="BA10">IF(INDEX(calc_types,1,BA$6)="INDEX",X10/X9-1,IF(INDEX(calc_types,1,BA$6)="CASH", X9/1200,X9/X10-1))</f>
        <v>2.6749999999999999E-3</v>
      </c>
      <c r="BB10" s="22" cm="1">
        <f t="array" ref="BB10">IF(INDEX(calc_types,1,BB$6)="INDEX",Y10/Y9-1,IF(INDEX(calc_types,1,BB$6)="CASH", Y9/1200,Y9/Y10-1))</f>
        <v>4.7515000000000005E-3</v>
      </c>
      <c r="BC10" s="22" cm="1">
        <f t="array" ref="BC10">IF(INDEX(calc_types,1,BC$6)="INDEX",Z10/Z9-1,IF(INDEX(calc_types,1,BC$6)="CASH", Z9/1200,Z9/Z10-1))</f>
        <v>2.5633333333333329E-4</v>
      </c>
      <c r="BD10" s="22" cm="1">
        <f t="array" ref="BD10">IF(INDEX(calc_types,1,BD$6)="INDEX",AA10/AA9-1,IF(INDEX(calc_types,1,BD$6)="CASH", AA9/1200,AA9/AA10-1))</f>
        <v>0</v>
      </c>
      <c r="BE10" s="22" cm="1">
        <f t="array" ref="BE10">IF(INDEX(calc_types,1,BE$6)="INDEX",AB10/AB9-1,IF(INDEX(calc_types,1,BE$6)="CASH", AB9/1200,AB9/AB10-1))</f>
        <v>-2.4214377959535183E-2</v>
      </c>
      <c r="BF10" s="22" cm="1">
        <f t="array" ref="BF10">IF(INDEX(calc_types,1,BF$6)="INDEX",AC10/AC9-1,IF(INDEX(calc_types,1,BF$6)="CASH", AC9/1200,AC9/AC10-1))</f>
        <v>5.6406124093473231E-3</v>
      </c>
      <c r="BG10" s="22" cm="1">
        <f t="array" ref="BG10">IF(INDEX(calc_types,1,BG$6)="INDEX",AD10/AD9-1,IF(INDEX(calc_types,1,BG$6)="CASH", AD9/1200,AD9/AD10-1))</f>
        <v>2.523128679562614E-3</v>
      </c>
      <c r="BH10" s="23">
        <f t="shared" si="11"/>
        <v>2.5039063793103429E-3</v>
      </c>
      <c r="BI10" s="23">
        <f t="shared" si="12"/>
        <v>1.4344885057471276E-3</v>
      </c>
      <c r="BJ10" s="23">
        <f t="shared" si="13"/>
        <v>2.6791358333333351E-3</v>
      </c>
      <c r="BK10" s="23">
        <f t="shared" si="14"/>
        <v>1.3004238505747118E-4</v>
      </c>
      <c r="BL10" s="23">
        <f t="shared" si="15"/>
        <v>3.1900345610679894E-3</v>
      </c>
      <c r="BM10" s="23">
        <f t="shared" si="16"/>
        <v>1.8629462662645324E-3</v>
      </c>
      <c r="BN10" s="23">
        <f t="shared" si="17"/>
        <v>4.9008628574301015E-3</v>
      </c>
      <c r="BO10" s="23">
        <f t="shared" si="18"/>
        <v>8.837754885529533E-5</v>
      </c>
      <c r="BP10" s="23">
        <f t="shared" si="19"/>
        <v>4.9416180647513745E-3</v>
      </c>
      <c r="BQ10" s="23">
        <f t="shared" si="20"/>
        <v>4.8424973951328582E-3</v>
      </c>
      <c r="BR10" s="23">
        <f t="shared" si="21"/>
        <v>4.8587416961658365E-3</v>
      </c>
      <c r="BS10" s="23">
        <f t="shared" si="22"/>
        <v>1.2600299303829803E-3</v>
      </c>
      <c r="BT10" s="23">
        <f t="shared" si="23"/>
        <v>5.5777398037157354E-3</v>
      </c>
      <c r="BU10" s="23">
        <f t="shared" si="24"/>
        <v>7.6933835460650515E-3</v>
      </c>
      <c r="BV10" s="23">
        <f t="shared" si="25"/>
        <v>4.0484042516949707E-3</v>
      </c>
      <c r="BW10" s="23">
        <f t="shared" si="26"/>
        <v>7.419460723236378E-3</v>
      </c>
      <c r="BX10" s="23">
        <f t="shared" si="27"/>
        <v>3.3747446533789402E-2</v>
      </c>
      <c r="BY10" s="23">
        <f t="shared" si="28"/>
        <v>1.9436380569753064E-2</v>
      </c>
      <c r="BZ10" s="23">
        <f t="shared" si="29"/>
        <v>1.7677961378013741E-2</v>
      </c>
      <c r="CA10" s="23">
        <f t="shared" si="30"/>
        <v>9.8401892899552257E-2</v>
      </c>
      <c r="CB10" s="23">
        <f t="shared" si="31"/>
        <v>2.5039063793103429E-3</v>
      </c>
      <c r="CC10" s="23">
        <f t="shared" si="32"/>
        <v>1.5858948275862073E-3</v>
      </c>
      <c r="CD10" s="23">
        <f t="shared" si="33"/>
        <v>2.7642520114942505E-3</v>
      </c>
      <c r="CE10" s="23">
        <f t="shared" si="34"/>
        <v>2.5009224137931025E-4</v>
      </c>
      <c r="CF10" s="23">
        <f t="shared" si="35"/>
        <v>0</v>
      </c>
      <c r="CG10" s="23">
        <f t="shared" si="36"/>
        <v>-2.4253418393963853E-2</v>
      </c>
      <c r="CH10" s="23">
        <f t="shared" si="37"/>
        <v>6.4449858504793756E-3</v>
      </c>
      <c r="CI10" s="23">
        <f t="shared" si="38"/>
        <v>2.7713991153774063E-3</v>
      </c>
    </row>
    <row r="11" spans="1:87" x14ac:dyDescent="0.2">
      <c r="A11" s="20">
        <v>5</v>
      </c>
      <c r="B11" s="21">
        <v>36280</v>
      </c>
      <c r="C11" s="20">
        <v>4.9024999999999999</v>
      </c>
      <c r="D11" s="20">
        <v>2.5680000000000001</v>
      </c>
      <c r="E11" s="20">
        <v>5.3582799999999997</v>
      </c>
      <c r="F11" s="20">
        <v>0.11874999999999999</v>
      </c>
      <c r="G11" s="20">
        <v>140.98400000000001</v>
      </c>
      <c r="H11" s="20">
        <v>101.164</v>
      </c>
      <c r="I11" s="20">
        <v>103.973</v>
      </c>
      <c r="J11" s="20">
        <v>100.739</v>
      </c>
      <c r="K11" s="20">
        <v>686.77</v>
      </c>
      <c r="L11" s="20">
        <v>232.565</v>
      </c>
      <c r="M11" s="20">
        <v>345.71800000000002</v>
      </c>
      <c r="N11" s="20">
        <v>180.3</v>
      </c>
      <c r="O11" s="20">
        <v>916.82299999999998</v>
      </c>
      <c r="P11" s="20">
        <v>263.54300000000001</v>
      </c>
      <c r="Q11" s="20">
        <v>377.971</v>
      </c>
      <c r="R11" s="20">
        <v>215.85300000000001</v>
      </c>
      <c r="S11" s="20">
        <v>1335.18</v>
      </c>
      <c r="T11" s="20">
        <v>3757.87</v>
      </c>
      <c r="U11" s="20">
        <v>6552.2</v>
      </c>
      <c r="V11" s="20">
        <v>16701.53</v>
      </c>
      <c r="W11" s="20">
        <v>4.9024999999999999</v>
      </c>
      <c r="X11" s="20">
        <v>2.6509</v>
      </c>
      <c r="Y11" s="20">
        <v>5.4412000000000003</v>
      </c>
      <c r="Z11" s="20">
        <v>0.17979999999999999</v>
      </c>
      <c r="AA11" s="20">
        <v>1</v>
      </c>
      <c r="AB11" s="20">
        <v>0.94610000000000005</v>
      </c>
      <c r="AC11" s="20">
        <v>0.62129999999999996</v>
      </c>
      <c r="AD11" s="20">
        <v>119.48</v>
      </c>
      <c r="AE11" s="21">
        <f t="shared" si="9"/>
        <v>36280</v>
      </c>
      <c r="AF11" s="22" cm="1">
        <f t="array" ref="AF11">IF(INDEX(calc_types,1,AF$6)="INDEX",C11/C10-1,IF(INDEX(calc_types,1,AF$6)="CASH", C10/1200,C10/C11-1))</f>
        <v>4.1143250000000003E-3</v>
      </c>
      <c r="AG11" s="22" cm="1">
        <f t="array" ref="AG11">IF(INDEX(calc_types,1,AG$6)="INDEX",D11/D10-1,IF(INDEX(calc_types,1,AG$6)="CASH", D10/1200,D10/D11-1))</f>
        <v>2.4933333333333335E-3</v>
      </c>
      <c r="AH11" s="22" cm="1">
        <f t="array" ref="AH11">IF(INDEX(calc_types,1,AH$6)="INDEX",E11/E10-1,IF(INDEX(calc_types,1,AH$6)="CASH", E10/1200,E10/E11-1))</f>
        <v>4.4954416666666665E-3</v>
      </c>
      <c r="AI11" s="22" cm="1">
        <f t="array" ref="AI11">IF(INDEX(calc_types,1,AI$6)="INDEX",F11/F10-1,IF(INDEX(calc_types,1,AI$6)="CASH", F10/1200,F10/F11-1))</f>
        <v>1.4270833333333334E-4</v>
      </c>
      <c r="AJ11" s="22" cm="1">
        <f t="array" ref="AJ11">IF(INDEX(calc_types,1,AJ$6)="INDEX",G11/G10-1,IF(INDEX(calc_types,1,AJ$6)="CASH", G10/1200,G10/G11-1))</f>
        <v>3.7520379902746814E-3</v>
      </c>
      <c r="AK11" s="22" cm="1">
        <f t="array" ref="AK11">IF(INDEX(calc_types,1,AK$6)="INDEX",H11/H10-1,IF(INDEX(calc_types,1,AK$6)="CASH", H10/1200,H10/H11-1))</f>
        <v>3.7106855838873187E-3</v>
      </c>
      <c r="AL11" s="22" cm="1">
        <f t="array" ref="AL11">IF(INDEX(calc_types,1,AL$6)="INDEX",I11/I10-1,IF(INDEX(calc_types,1,AL$6)="CASH", I10/1200,I10/I11-1))</f>
        <v>2.4102658041129654E-3</v>
      </c>
      <c r="AM11" s="22" cm="1">
        <f t="array" ref="AM11">IF(INDEX(calc_types,1,AM$6)="INDEX",J11/J10-1,IF(INDEX(calc_types,1,AM$6)="CASH", J10/1200,J10/J11-1))</f>
        <v>-3.2747191680226884E-4</v>
      </c>
      <c r="AN11" s="22" cm="1">
        <f t="array" ref="AN11">IF(INDEX(calc_types,1,AN$6)="INDEX",K11/K10-1,IF(INDEX(calc_types,1,AN$6)="CASH", K10/1200,K10/K11-1))</f>
        <v>3.2210235697121004E-3</v>
      </c>
      <c r="AO11" s="22" cm="1">
        <f t="array" ref="AO11">IF(INDEX(calc_types,1,AO$6)="INDEX",L11/L10-1,IF(INDEX(calc_types,1,AO$6)="CASH", L10/1200,L10/L11-1))</f>
        <v>6.1955670544664443E-3</v>
      </c>
      <c r="AP11" s="22" cm="1">
        <f t="array" ref="AP11">IF(INDEX(calc_types,1,AP$6)="INDEX",M11/M10-1,IF(INDEX(calc_types,1,AP$6)="CASH", M10/1200,M10/M11-1))</f>
        <v>-1.594131746902594E-3</v>
      </c>
      <c r="AQ11" s="22" cm="1">
        <f t="array" ref="AQ11">IF(INDEX(calc_types,1,AQ$6)="INDEX",N11/N10-1,IF(INDEX(calc_types,1,AQ$6)="CASH", N10/1200,N10/N11-1))</f>
        <v>2.6804880490274297E-3</v>
      </c>
      <c r="AR11" s="22" cm="1">
        <f t="array" ref="AR11">IF(INDEX(calc_types,1,AR$6)="INDEX",O11/O10-1,IF(INDEX(calc_types,1,AR$6)="CASH", O10/1200,O10/O11-1))</f>
        <v>2.6465354991178636E-3</v>
      </c>
      <c r="AS11" s="22" cm="1">
        <f t="array" ref="AS11">IF(INDEX(calc_types,1,AS$6)="INDEX",P11/P10-1,IF(INDEX(calc_types,1,AS$6)="CASH", P10/1200,P10/P11-1))</f>
        <v>8.9430987684098184E-3</v>
      </c>
      <c r="AT11" s="22" cm="1">
        <f t="array" ref="AT11">IF(INDEX(calc_types,1,AT$6)="INDEX",Q11/Q10-1,IF(INDEX(calc_types,1,AT$6)="CASH", Q10/1200,Q10/Q11-1))</f>
        <v>-4.7973501354685588E-3</v>
      </c>
      <c r="AU11" s="22" cm="1">
        <f t="array" ref="AU11">IF(INDEX(calc_types,1,AU$6)="INDEX",R11/R10-1,IF(INDEX(calc_types,1,AU$6)="CASH", R10/1200,R10/R11-1))</f>
        <v>8.937043390467414E-3</v>
      </c>
      <c r="AV11" s="22" cm="1">
        <f t="array" ref="AV11">IF(INDEX(calc_types,1,AV$6)="INDEX",S11/S10-1,IF(INDEX(calc_types,1,AV$6)="CASH", S10/1200,S10/S11-1))</f>
        <v>3.7943981902563095E-2</v>
      </c>
      <c r="AW11" s="22" cm="1">
        <f t="array" ref="AW11">IF(INDEX(calc_types,1,AW$6)="INDEX",T11/T10-1,IF(INDEX(calc_types,1,AW$6)="CASH", T10/1200,T10/T11-1))</f>
        <v>5.5622973937177189E-2</v>
      </c>
      <c r="AX11" s="22" cm="1">
        <f t="array" ref="AX11">IF(INDEX(calc_types,1,AX$6)="INDEX",U11/U10-1,IF(INDEX(calc_types,1,AX$6)="CASH", U10/1200,U10/U11-1))</f>
        <v>4.0808222006893935E-2</v>
      </c>
      <c r="AY11" s="22" cm="1">
        <f t="array" ref="AY11">IF(INDEX(calc_types,1,AY$6)="INDEX",V11/V10-1,IF(INDEX(calc_types,1,AY$6)="CASH", V10/1200,V10/V11-1))</f>
        <v>5.4616555710541137E-2</v>
      </c>
      <c r="AZ11" s="22" cm="1">
        <f t="array" ref="AZ11">IF(INDEX(calc_types,1,AZ$6)="INDEX",W11/W10-1,IF(INDEX(calc_types,1,AZ$6)="CASH", W10/1200,W10/W11-1))</f>
        <v>4.1143250000000003E-3</v>
      </c>
      <c r="BA11" s="22" cm="1">
        <f t="array" ref="BA11">IF(INDEX(calc_types,1,BA$6)="INDEX",X11/X10-1,IF(INDEX(calc_types,1,BA$6)="CASH", X10/1200,X10/X11-1))</f>
        <v>2.4757500000000001E-3</v>
      </c>
      <c r="BB11" s="22" cm="1">
        <f t="array" ref="BB11">IF(INDEX(calc_types,1,BB$6)="INDEX",Y11/Y10-1,IF(INDEX(calc_types,1,BB$6)="CASH", Y10/1200,Y10/Y11-1))</f>
        <v>4.5523333333333327E-3</v>
      </c>
      <c r="BC11" s="22" cm="1">
        <f t="array" ref="BC11">IF(INDEX(calc_types,1,BC$6)="INDEX",Z11/Z10-1,IF(INDEX(calc_types,1,BC$6)="CASH", Z10/1200,Z10/Z11-1))</f>
        <v>2.3883333333333336E-4</v>
      </c>
      <c r="BD11" s="22" cm="1">
        <f t="array" ref="BD11">IF(INDEX(calc_types,1,BD$6)="INDEX",AA11/AA10-1,IF(INDEX(calc_types,1,BD$6)="CASH", AA10/1200,AA10/AA11-1))</f>
        <v>0</v>
      </c>
      <c r="BE11" s="22" cm="1">
        <f t="array" ref="BE11">IF(INDEX(calc_types,1,BE$6)="INDEX",AB11/AB10-1,IF(INDEX(calc_types,1,BE$6)="CASH", AB10/1200,AB10/AB11-1))</f>
        <v>-1.7862805200295928E-2</v>
      </c>
      <c r="BF11" s="22" cm="1">
        <f t="array" ref="BF11">IF(INDEX(calc_types,1,BF$6)="INDEX",AC11/AC10-1,IF(INDEX(calc_types,1,BF$6)="CASH", AC10/1200,AC10/AC11-1))</f>
        <v>-1.2876227265409268E-3</v>
      </c>
      <c r="BG11" s="22" cm="1">
        <f t="array" ref="BG11">IF(INDEX(calc_types,1,BG$6)="INDEX",AD11/AD10-1,IF(INDEX(calc_types,1,BG$6)="CASH", AD10/1200,AD10/AD11-1))</f>
        <v>-4.8543689320388328E-3</v>
      </c>
      <c r="BH11" s="23">
        <f t="shared" si="11"/>
        <v>2.4828147126436766E-3</v>
      </c>
      <c r="BI11" s="23">
        <f t="shared" si="12"/>
        <v>1.3278218390804612E-3</v>
      </c>
      <c r="BJ11" s="23">
        <f t="shared" si="13"/>
        <v>2.4860358333333352E-3</v>
      </c>
      <c r="BK11" s="23">
        <f t="shared" si="14"/>
        <v>4.0459051724137858E-5</v>
      </c>
      <c r="BL11" s="23">
        <f t="shared" si="15"/>
        <v>2.1346897849514159E-3</v>
      </c>
      <c r="BM11" s="23">
        <f t="shared" si="16"/>
        <v>2.6182021187275873E-3</v>
      </c>
      <c r="BN11" s="23">
        <f t="shared" si="17"/>
        <v>1.8340934340279858E-3</v>
      </c>
      <c r="BO11" s="23">
        <f t="shared" si="18"/>
        <v>-3.9789384390873073E-4</v>
      </c>
      <c r="BP11" s="23">
        <f t="shared" si="19"/>
        <v>1.2184014852526736E-3</v>
      </c>
      <c r="BQ11" s="23">
        <f t="shared" si="20"/>
        <v>4.8389168323965531E-3</v>
      </c>
      <c r="BR11" s="23">
        <f t="shared" si="21"/>
        <v>-3.8465657942108422E-3</v>
      </c>
      <c r="BS11" s="23">
        <f t="shared" si="22"/>
        <v>2.3976948916476421E-3</v>
      </c>
      <c r="BT11" s="23">
        <f t="shared" si="23"/>
        <v>-1.1011480793504235E-4</v>
      </c>
      <c r="BU11" s="23">
        <f t="shared" si="24"/>
        <v>7.0315782089098436E-3</v>
      </c>
      <c r="BV11" s="23">
        <f t="shared" si="25"/>
        <v>-7.4391324615204809E-3</v>
      </c>
      <c r="BW11" s="23">
        <f t="shared" si="26"/>
        <v>8.2184924839337776E-3</v>
      </c>
      <c r="BX11" s="23">
        <f t="shared" si="27"/>
        <v>3.2897245948647333E-2</v>
      </c>
      <c r="BY11" s="23">
        <f t="shared" si="28"/>
        <v>5.3355912723356061E-2</v>
      </c>
      <c r="BZ11" s="23">
        <f t="shared" si="29"/>
        <v>3.9020911567447289E-2</v>
      </c>
      <c r="CA11" s="23">
        <f t="shared" si="30"/>
        <v>5.0770603815507791E-2</v>
      </c>
      <c r="CB11" s="23">
        <f t="shared" si="31"/>
        <v>2.4828147126436766E-3</v>
      </c>
      <c r="CC11" s="23">
        <f t="shared" si="32"/>
        <v>1.3866448275862075E-3</v>
      </c>
      <c r="CD11" s="23">
        <f t="shared" si="33"/>
        <v>2.5650853448275827E-3</v>
      </c>
      <c r="CE11" s="23">
        <f t="shared" si="34"/>
        <v>2.3259224137931031E-4</v>
      </c>
      <c r="CF11" s="23">
        <f t="shared" si="35"/>
        <v>0</v>
      </c>
      <c r="CG11" s="23">
        <f t="shared" si="36"/>
        <v>-1.7901845634724599E-2</v>
      </c>
      <c r="CH11" s="23">
        <f t="shared" si="37"/>
        <v>-4.8324928540887443E-4</v>
      </c>
      <c r="CI11" s="23">
        <f t="shared" si="38"/>
        <v>-4.6060984962240405E-3</v>
      </c>
    </row>
    <row r="12" spans="1:87" x14ac:dyDescent="0.2">
      <c r="A12" s="20">
        <v>6</v>
      </c>
      <c r="B12" s="21">
        <v>36311</v>
      </c>
      <c r="C12" s="20">
        <v>4.9437499999999996</v>
      </c>
      <c r="D12" s="20">
        <v>2.5659999999999998</v>
      </c>
      <c r="E12" s="20">
        <v>5.3781299999999996</v>
      </c>
      <c r="F12" s="20">
        <v>0.09</v>
      </c>
      <c r="G12" s="20">
        <v>141.494</v>
      </c>
      <c r="H12" s="20">
        <v>101.398</v>
      </c>
      <c r="I12" s="20">
        <v>104.46299999999999</v>
      </c>
      <c r="J12" s="20">
        <v>100.861</v>
      </c>
      <c r="K12" s="20">
        <v>686.32799999999997</v>
      </c>
      <c r="L12" s="20">
        <v>232.761</v>
      </c>
      <c r="M12" s="20">
        <v>347.00299999999999</v>
      </c>
      <c r="N12" s="20">
        <v>180.69399999999999</v>
      </c>
      <c r="O12" s="20">
        <v>908.44600000000003</v>
      </c>
      <c r="P12" s="20">
        <v>262.58699999999999</v>
      </c>
      <c r="Q12" s="20">
        <v>377.31700000000001</v>
      </c>
      <c r="R12" s="20">
        <v>216.786</v>
      </c>
      <c r="S12" s="20">
        <v>1301.8399999999999</v>
      </c>
      <c r="T12" s="20">
        <v>3629.46</v>
      </c>
      <c r="U12" s="20">
        <v>6226.2</v>
      </c>
      <c r="V12" s="20">
        <v>16111.65</v>
      </c>
      <c r="W12" s="20">
        <v>4.9437499999999996</v>
      </c>
      <c r="X12" s="20">
        <v>2.6785000000000001</v>
      </c>
      <c r="Y12" s="20">
        <v>5.4997999999999996</v>
      </c>
      <c r="Z12" s="20">
        <v>0.1072</v>
      </c>
      <c r="AA12" s="20">
        <v>1</v>
      </c>
      <c r="AB12" s="20">
        <v>0.9597</v>
      </c>
      <c r="AC12" s="20">
        <v>0.624</v>
      </c>
      <c r="AD12" s="20">
        <v>121.8</v>
      </c>
      <c r="AE12" s="21">
        <f t="shared" si="9"/>
        <v>36311</v>
      </c>
      <c r="AF12" s="22" cm="1">
        <f t="array" ref="AF12">IF(INDEX(calc_types,1,AF$6)="INDEX",C12/C11-1,IF(INDEX(calc_types,1,AF$6)="CASH", C11/1200,C11/C12-1))</f>
        <v>4.0854166666666669E-3</v>
      </c>
      <c r="AG12" s="22" cm="1">
        <f t="array" ref="AG12">IF(INDEX(calc_types,1,AG$6)="INDEX",D12/D11-1,IF(INDEX(calc_types,1,AG$6)="CASH", D11/1200,D11/D12-1))</f>
        <v>2.14E-3</v>
      </c>
      <c r="AH12" s="22" cm="1">
        <f t="array" ref="AH12">IF(INDEX(calc_types,1,AH$6)="INDEX",E12/E11-1,IF(INDEX(calc_types,1,AH$6)="CASH", E11/1200,E11/E12-1))</f>
        <v>4.465233333333333E-3</v>
      </c>
      <c r="AI12" s="22" cm="1">
        <f t="array" ref="AI12">IF(INDEX(calc_types,1,AI$6)="INDEX",F12/F11-1,IF(INDEX(calc_types,1,AI$6)="CASH", F11/1200,F11/F12-1))</f>
        <v>9.8958333333333331E-5</v>
      </c>
      <c r="AJ12" s="22" cm="1">
        <f t="array" ref="AJ12">IF(INDEX(calc_types,1,AJ$6)="INDEX",G12/G11-1,IF(INDEX(calc_types,1,AJ$6)="CASH", G11/1200,G11/G12-1))</f>
        <v>3.6174317653066002E-3</v>
      </c>
      <c r="AK12" s="22" cm="1">
        <f t="array" ref="AK12">IF(INDEX(calc_types,1,AK$6)="INDEX",H12/H11-1,IF(INDEX(calc_types,1,AK$6)="CASH", H11/1200,H11/H12-1))</f>
        <v>2.3130757977145588E-3</v>
      </c>
      <c r="AL12" s="22" cm="1">
        <f t="array" ref="AL12">IF(INDEX(calc_types,1,AL$6)="INDEX",I12/I11-1,IF(INDEX(calc_types,1,AL$6)="CASH", I11/1200,I11/I12-1))</f>
        <v>4.7127619670490617E-3</v>
      </c>
      <c r="AM12" s="22" cm="1">
        <f t="array" ref="AM12">IF(INDEX(calc_types,1,AM$6)="INDEX",J12/J11-1,IF(INDEX(calc_types,1,AM$6)="CASH", J11/1200,J11/J12-1))</f>
        <v>1.2110503380020621E-3</v>
      </c>
      <c r="AN12" s="22" cm="1">
        <f t="array" ref="AN12">IF(INDEX(calc_types,1,AN$6)="INDEX",K12/K11-1,IF(INDEX(calc_types,1,AN$6)="CASH", K11/1200,K11/K12-1))</f>
        <v>-6.4359246909451162E-4</v>
      </c>
      <c r="AO12" s="22" cm="1">
        <f t="array" ref="AO12">IF(INDEX(calc_types,1,AO$6)="INDEX",L12/L11-1,IF(INDEX(calc_types,1,AO$6)="CASH", L11/1200,L11/L12-1))</f>
        <v>8.4277513813346694E-4</v>
      </c>
      <c r="AP12" s="22" cm="1">
        <f t="array" ref="AP12">IF(INDEX(calc_types,1,AP$6)="INDEX",M12/M11-1,IF(INDEX(calc_types,1,AP$6)="CASH", M11/1200,M11/M12-1))</f>
        <v>3.7169022151000153E-3</v>
      </c>
      <c r="AQ12" s="22" cm="1">
        <f t="array" ref="AQ12">IF(INDEX(calc_types,1,AQ$6)="INDEX",N12/N11-1,IF(INDEX(calc_types,1,AQ$6)="CASH", N11/1200,N11/N12-1))</f>
        <v>2.1852468108707335E-3</v>
      </c>
      <c r="AR12" s="22" cm="1">
        <f t="array" ref="AR12">IF(INDEX(calc_types,1,AR$6)="INDEX",O12/O11-1,IF(INDEX(calc_types,1,AR$6)="CASH", O11/1200,O11/O12-1))</f>
        <v>-9.1369871829131144E-3</v>
      </c>
      <c r="AS12" s="22" cm="1">
        <f t="array" ref="AS12">IF(INDEX(calc_types,1,AS$6)="INDEX",P12/P11-1,IF(INDEX(calc_types,1,AS$6)="CASH", P11/1200,P11/P12-1))</f>
        <v>-3.6274915288966314E-3</v>
      </c>
      <c r="AT12" s="22" cm="1">
        <f t="array" ref="AT12">IF(INDEX(calc_types,1,AT$6)="INDEX",Q12/Q11-1,IF(INDEX(calc_types,1,AT$6)="CASH", Q11/1200,Q11/Q12-1))</f>
        <v>-1.730291477388457E-3</v>
      </c>
      <c r="AU12" s="22" cm="1">
        <f t="array" ref="AU12">IF(INDEX(calc_types,1,AU$6)="INDEX",R12/R11-1,IF(INDEX(calc_types,1,AU$6)="CASH", R11/1200,R11/R12-1))</f>
        <v>4.3223860682963799E-3</v>
      </c>
      <c r="AV12" s="22" cm="1">
        <f t="array" ref="AV12">IF(INDEX(calc_types,1,AV$6)="INDEX",S12/S11-1,IF(INDEX(calc_types,1,AV$6)="CASH", S11/1200,S11/S12-1))</f>
        <v>-2.4970415973876281E-2</v>
      </c>
      <c r="AW12" s="22" cm="1">
        <f t="array" ref="AW12">IF(INDEX(calc_types,1,AW$6)="INDEX",T12/T11-1,IF(INDEX(calc_types,1,AW$6)="CASH", T11/1200,T11/T12-1))</f>
        <v>-3.4170953226162704E-2</v>
      </c>
      <c r="AX12" s="22" cm="1">
        <f t="array" ref="AX12">IF(INDEX(calc_types,1,AX$6)="INDEX",U12/U11-1,IF(INDEX(calc_types,1,AX$6)="CASH", U11/1200,U11/U12-1))</f>
        <v>-4.9754281004853351E-2</v>
      </c>
      <c r="AY12" s="22" cm="1">
        <f t="array" ref="AY12">IF(INDEX(calc_types,1,AY$6)="INDEX",V12/V11-1,IF(INDEX(calc_types,1,AY$6)="CASH", V11/1200,V11/V12-1))</f>
        <v>-3.5318919883387867E-2</v>
      </c>
      <c r="AZ12" s="22" cm="1">
        <f t="array" ref="AZ12">IF(INDEX(calc_types,1,AZ$6)="INDEX",W12/W11-1,IF(INDEX(calc_types,1,AZ$6)="CASH", W11/1200,W11/W12-1))</f>
        <v>4.0854166666666669E-3</v>
      </c>
      <c r="BA12" s="22" cm="1">
        <f t="array" ref="BA12">IF(INDEX(calc_types,1,BA$6)="INDEX",X12/X11-1,IF(INDEX(calc_types,1,BA$6)="CASH", X11/1200,X11/X12-1))</f>
        <v>2.2090833333333333E-3</v>
      </c>
      <c r="BB12" s="22" cm="1">
        <f t="array" ref="BB12">IF(INDEX(calc_types,1,BB$6)="INDEX",Y12/Y11-1,IF(INDEX(calc_types,1,BB$6)="CASH", Y11/1200,Y11/Y12-1))</f>
        <v>4.5343333333333338E-3</v>
      </c>
      <c r="BC12" s="22" cm="1">
        <f t="array" ref="BC12">IF(INDEX(calc_types,1,BC$6)="INDEX",Z12/Z11-1,IF(INDEX(calc_types,1,BC$6)="CASH", Z11/1200,Z11/Z12-1))</f>
        <v>1.4983333333333333E-4</v>
      </c>
      <c r="BD12" s="22" cm="1">
        <f t="array" ref="BD12">IF(INDEX(calc_types,1,BD$6)="INDEX",AA12/AA11-1,IF(INDEX(calc_types,1,BD$6)="CASH", AA11/1200,AA11/AA12-1))</f>
        <v>0</v>
      </c>
      <c r="BE12" s="22" cm="1">
        <f t="array" ref="BE12">IF(INDEX(calc_types,1,BE$6)="INDEX",AB12/AB11-1,IF(INDEX(calc_types,1,BE$6)="CASH", AB11/1200,AB11/AB12-1))</f>
        <v>-1.4171095133895917E-2</v>
      </c>
      <c r="BF12" s="22" cm="1">
        <f t="array" ref="BF12">IF(INDEX(calc_types,1,BF$6)="INDEX",AC12/AC11-1,IF(INDEX(calc_types,1,BF$6)="CASH", AC11/1200,AC11/AC12-1))</f>
        <v>-4.3269230769231726E-3</v>
      </c>
      <c r="BG12" s="22" cm="1">
        <f t="array" ref="BG12">IF(INDEX(calc_types,1,BG$6)="INDEX",AD12/AD11-1,IF(INDEX(calc_types,1,BG$6)="CASH", AD11/1200,AD11/AD12-1))</f>
        <v>-1.904761904761898E-2</v>
      </c>
      <c r="BH12" s="23">
        <f t="shared" si="11"/>
        <v>2.4539063793103432E-3</v>
      </c>
      <c r="BI12" s="23">
        <f t="shared" si="12"/>
        <v>9.7448850574712769E-4</v>
      </c>
      <c r="BJ12" s="23">
        <f t="shared" si="13"/>
        <v>2.4558275000000017E-3</v>
      </c>
      <c r="BK12" s="23">
        <f t="shared" si="14"/>
        <v>-3.2909482758621483E-6</v>
      </c>
      <c r="BL12" s="23">
        <f t="shared" si="15"/>
        <v>2.0000835599833346E-3</v>
      </c>
      <c r="BM12" s="23">
        <f t="shared" si="16"/>
        <v>1.2205923325548274E-3</v>
      </c>
      <c r="BN12" s="23">
        <f t="shared" si="17"/>
        <v>4.1365895969640819E-3</v>
      </c>
      <c r="BO12" s="23">
        <f t="shared" si="18"/>
        <v>1.1406284108956002E-3</v>
      </c>
      <c r="BP12" s="23">
        <f t="shared" si="19"/>
        <v>-2.6462145535539384E-3</v>
      </c>
      <c r="BQ12" s="23">
        <f t="shared" si="20"/>
        <v>-5.1387508393642444E-4</v>
      </c>
      <c r="BR12" s="23">
        <f t="shared" si="21"/>
        <v>1.464468167791767E-3</v>
      </c>
      <c r="BS12" s="23">
        <f t="shared" si="22"/>
        <v>1.9024536534909457E-3</v>
      </c>
      <c r="BT12" s="23">
        <f t="shared" si="23"/>
        <v>-1.1893637489966021E-2</v>
      </c>
      <c r="BU12" s="23">
        <f t="shared" si="24"/>
        <v>-5.5390120883966063E-3</v>
      </c>
      <c r="BV12" s="23">
        <f t="shared" si="25"/>
        <v>-4.3720738034403791E-3</v>
      </c>
      <c r="BW12" s="23">
        <f t="shared" si="26"/>
        <v>3.6038351617627439E-3</v>
      </c>
      <c r="BX12" s="23">
        <f t="shared" si="27"/>
        <v>-3.0017151927792047E-2</v>
      </c>
      <c r="BY12" s="23">
        <f t="shared" si="28"/>
        <v>-3.6438014439983832E-2</v>
      </c>
      <c r="BZ12" s="23">
        <f t="shared" si="29"/>
        <v>-5.1541591444299997E-2</v>
      </c>
      <c r="CA12" s="23">
        <f t="shared" si="30"/>
        <v>-3.9164871778421213E-2</v>
      </c>
      <c r="CB12" s="23">
        <f t="shared" si="31"/>
        <v>2.4539063793103432E-3</v>
      </c>
      <c r="CC12" s="23">
        <f t="shared" si="32"/>
        <v>1.1199781609195407E-3</v>
      </c>
      <c r="CD12" s="23">
        <f t="shared" si="33"/>
        <v>2.5470853448275837E-3</v>
      </c>
      <c r="CE12" s="23">
        <f t="shared" si="34"/>
        <v>1.4359224137931029E-4</v>
      </c>
      <c r="CF12" s="23">
        <f t="shared" si="35"/>
        <v>0</v>
      </c>
      <c r="CG12" s="23">
        <f t="shared" si="36"/>
        <v>-1.4210135568324588E-2</v>
      </c>
      <c r="CH12" s="23">
        <f t="shared" si="37"/>
        <v>-3.5225496357911201E-3</v>
      </c>
      <c r="CI12" s="23">
        <f t="shared" si="38"/>
        <v>-1.8799348611804188E-2</v>
      </c>
    </row>
    <row r="13" spans="1:87" x14ac:dyDescent="0.2">
      <c r="A13" s="20">
        <v>7</v>
      </c>
      <c r="B13" s="21">
        <v>36341</v>
      </c>
      <c r="C13" s="20">
        <v>5.2362500000000001</v>
      </c>
      <c r="D13" s="20">
        <v>2.6360000000000001</v>
      </c>
      <c r="E13" s="20">
        <v>5.1403100000000004</v>
      </c>
      <c r="F13" s="20">
        <v>8.8749999999999996E-2</v>
      </c>
      <c r="G13" s="20">
        <v>141.995</v>
      </c>
      <c r="H13" s="20">
        <v>101.515</v>
      </c>
      <c r="I13" s="20">
        <v>104.96599999999999</v>
      </c>
      <c r="J13" s="20">
        <v>100.794</v>
      </c>
      <c r="K13" s="20">
        <v>688.46799999999996</v>
      </c>
      <c r="L13" s="20">
        <v>231.816</v>
      </c>
      <c r="M13" s="20">
        <v>347.83800000000002</v>
      </c>
      <c r="N13" s="20">
        <v>179.50700000000001</v>
      </c>
      <c r="O13" s="20">
        <v>911.41300000000001</v>
      </c>
      <c r="P13" s="20">
        <v>258.875</v>
      </c>
      <c r="Q13" s="20">
        <v>375.411</v>
      </c>
      <c r="R13" s="20">
        <v>212.77699999999999</v>
      </c>
      <c r="S13" s="20">
        <v>1372.71</v>
      </c>
      <c r="T13" s="20">
        <v>3788.66</v>
      </c>
      <c r="U13" s="20">
        <v>6318.5</v>
      </c>
      <c r="V13" s="20">
        <v>17529.740000000002</v>
      </c>
      <c r="W13" s="20">
        <v>5.2362500000000001</v>
      </c>
      <c r="X13" s="20">
        <v>2.7839999999999998</v>
      </c>
      <c r="Y13" s="20">
        <v>5.2401</v>
      </c>
      <c r="Z13" s="20">
        <v>0.23669999999999999</v>
      </c>
      <c r="AA13" s="20">
        <v>1</v>
      </c>
      <c r="AB13" s="20">
        <v>0.96609999999999996</v>
      </c>
      <c r="AC13" s="20">
        <v>0.6341</v>
      </c>
      <c r="AD13" s="20">
        <v>121.1</v>
      </c>
      <c r="AE13" s="21">
        <f t="shared" si="9"/>
        <v>36341</v>
      </c>
      <c r="AF13" s="22" cm="1">
        <f t="array" ref="AF13">IF(INDEX(calc_types,1,AF$6)="INDEX",C13/C12-1,IF(INDEX(calc_types,1,AF$6)="CASH", C12/1200,C12/C13-1))</f>
        <v>4.1197916666666666E-3</v>
      </c>
      <c r="AG13" s="22" cm="1">
        <f t="array" ref="AG13">IF(INDEX(calc_types,1,AG$6)="INDEX",D13/D12-1,IF(INDEX(calc_types,1,AG$6)="CASH", D12/1200,D12/D13-1))</f>
        <v>2.1383333333333332E-3</v>
      </c>
      <c r="AH13" s="22" cm="1">
        <f t="array" ref="AH13">IF(INDEX(calc_types,1,AH$6)="INDEX",E13/E12-1,IF(INDEX(calc_types,1,AH$6)="CASH", E12/1200,E12/E13-1))</f>
        <v>4.4817749999999995E-3</v>
      </c>
      <c r="AI13" s="22" cm="1">
        <f t="array" ref="AI13">IF(INDEX(calc_types,1,AI$6)="INDEX",F13/F12-1,IF(INDEX(calc_types,1,AI$6)="CASH", F12/1200,F12/F13-1))</f>
        <v>7.4999999999999993E-5</v>
      </c>
      <c r="AJ13" s="22" cm="1">
        <f t="array" ref="AJ13">IF(INDEX(calc_types,1,AJ$6)="INDEX",G13/G12-1,IF(INDEX(calc_types,1,AJ$6)="CASH", G12/1200,G12/G13-1))</f>
        <v>3.5407861817462472E-3</v>
      </c>
      <c r="AK13" s="22" cm="1">
        <f t="array" ref="AK13">IF(INDEX(calc_types,1,AK$6)="INDEX",H13/H12-1,IF(INDEX(calc_types,1,AK$6)="CASH", H12/1200,H12/H13-1))</f>
        <v>1.1538689126018298E-3</v>
      </c>
      <c r="AL13" s="22" cm="1">
        <f t="array" ref="AL13">IF(INDEX(calc_types,1,AL$6)="INDEX",I13/I12-1,IF(INDEX(calc_types,1,AL$6)="CASH", I12/1200,I12/I13-1))</f>
        <v>4.815101997836635E-3</v>
      </c>
      <c r="AM13" s="22" cm="1">
        <f t="array" ref="AM13">IF(INDEX(calc_types,1,AM$6)="INDEX",J13/J12-1,IF(INDEX(calc_types,1,AM$6)="CASH", J12/1200,J12/J13-1))</f>
        <v>-6.642805445118416E-4</v>
      </c>
      <c r="AN13" s="22" cm="1">
        <f t="array" ref="AN13">IF(INDEX(calc_types,1,AN$6)="INDEX",K13/K12-1,IF(INDEX(calc_types,1,AN$6)="CASH", K12/1200,K12/K13-1))</f>
        <v>3.1180426851300513E-3</v>
      </c>
      <c r="AO13" s="22" cm="1">
        <f t="array" ref="AO13">IF(INDEX(calc_types,1,AO$6)="INDEX",L13/L12-1,IF(INDEX(calc_types,1,AO$6)="CASH", L12/1200,L12/L13-1))</f>
        <v>-4.0599584982019543E-3</v>
      </c>
      <c r="AP13" s="22" cm="1">
        <f t="array" ref="AP13">IF(INDEX(calc_types,1,AP$6)="INDEX",M13/M12-1,IF(INDEX(calc_types,1,AP$6)="CASH", M12/1200,M12/M13-1))</f>
        <v>2.4063192537240319E-3</v>
      </c>
      <c r="AQ13" s="22" cm="1">
        <f t="array" ref="AQ13">IF(INDEX(calc_types,1,AQ$6)="INDEX",N13/N12-1,IF(INDEX(calc_types,1,AQ$6)="CASH", N12/1200,N12/N13-1))</f>
        <v>-6.5691168494802499E-3</v>
      </c>
      <c r="AR13" s="22" cm="1">
        <f t="array" ref="AR13">IF(INDEX(calc_types,1,AR$6)="INDEX",O13/O12-1,IF(INDEX(calc_types,1,AR$6)="CASH", O12/1200,O12/O13-1))</f>
        <v>3.2660169123976956E-3</v>
      </c>
      <c r="AS13" s="22" cm="1">
        <f t="array" ref="AS13">IF(INDEX(calc_types,1,AS$6)="INDEX",P13/P12-1,IF(INDEX(calc_types,1,AS$6)="CASH", P12/1200,P12/P13-1))</f>
        <v>-1.4136267218102905E-2</v>
      </c>
      <c r="AT13" s="22" cm="1">
        <f t="array" ref="AT13">IF(INDEX(calc_types,1,AT$6)="INDEX",Q13/Q12-1,IF(INDEX(calc_types,1,AT$6)="CASH", Q12/1200,Q12/Q13-1))</f>
        <v>-5.0514554075220541E-3</v>
      </c>
      <c r="AU13" s="22" cm="1">
        <f t="array" ref="AU13">IF(INDEX(calc_types,1,AU$6)="INDEX",R13/R12-1,IF(INDEX(calc_types,1,AU$6)="CASH", R12/1200,R12/R13-1))</f>
        <v>-1.8492891607391648E-2</v>
      </c>
      <c r="AV13" s="22" cm="1">
        <f t="array" ref="AV13">IF(INDEX(calc_types,1,AV$6)="INDEX",S13/S12-1,IF(INDEX(calc_types,1,AV$6)="CASH", S12/1200,S12/S13-1))</f>
        <v>5.4438333435752551E-2</v>
      </c>
      <c r="AW13" s="22" cm="1">
        <f t="array" ref="AW13">IF(INDEX(calc_types,1,AW$6)="INDEX",T13/T12-1,IF(INDEX(calc_types,1,AW$6)="CASH", T12/1200,T12/T13-1))</f>
        <v>4.3863274426498622E-2</v>
      </c>
      <c r="AX13" s="22" cm="1">
        <f t="array" ref="AX13">IF(INDEX(calc_types,1,AX$6)="INDEX",U13/U12-1,IF(INDEX(calc_types,1,AX$6)="CASH", U12/1200,U12/U13-1))</f>
        <v>1.4824451511355363E-2</v>
      </c>
      <c r="AY13" s="22" cm="1">
        <f t="array" ref="AY13">IF(INDEX(calc_types,1,AY$6)="INDEX",V13/V12-1,IF(INDEX(calc_types,1,AY$6)="CASH", V12/1200,V12/V13-1))</f>
        <v>8.8016435312336272E-2</v>
      </c>
      <c r="AZ13" s="22" cm="1">
        <f t="array" ref="AZ13">IF(INDEX(calc_types,1,AZ$6)="INDEX",W13/W12-1,IF(INDEX(calc_types,1,AZ$6)="CASH", W12/1200,W12/W13-1))</f>
        <v>4.1197916666666666E-3</v>
      </c>
      <c r="BA13" s="22" cm="1">
        <f t="array" ref="BA13">IF(INDEX(calc_types,1,BA$6)="INDEX",X13/X12-1,IF(INDEX(calc_types,1,BA$6)="CASH", X12/1200,X12/X13-1))</f>
        <v>2.2320833333333333E-3</v>
      </c>
      <c r="BB13" s="22" cm="1">
        <f t="array" ref="BB13">IF(INDEX(calc_types,1,BB$6)="INDEX",Y13/Y12-1,IF(INDEX(calc_types,1,BB$6)="CASH", Y12/1200,Y12/Y13-1))</f>
        <v>4.5831666666666659E-3</v>
      </c>
      <c r="BC13" s="22" cm="1">
        <f t="array" ref="BC13">IF(INDEX(calc_types,1,BC$6)="INDEX",Z13/Z12-1,IF(INDEX(calc_types,1,BC$6)="CASH", Z12/1200,Z12/Z13-1))</f>
        <v>8.9333333333333341E-5</v>
      </c>
      <c r="BD13" s="22" cm="1">
        <f t="array" ref="BD13">IF(INDEX(calc_types,1,BD$6)="INDEX",AA13/AA12-1,IF(INDEX(calc_types,1,BD$6)="CASH", AA12/1200,AA12/AA13-1))</f>
        <v>0</v>
      </c>
      <c r="BE13" s="22" cm="1">
        <f t="array" ref="BE13">IF(INDEX(calc_types,1,BE$6)="INDEX",AB13/AB12-1,IF(INDEX(calc_types,1,BE$6)="CASH", AB12/1200,AB12/AB13-1))</f>
        <v>-6.6245730255666269E-3</v>
      </c>
      <c r="BF13" s="22" cm="1">
        <f t="array" ref="BF13">IF(INDEX(calc_types,1,BF$6)="INDEX",AC13/AC12-1,IF(INDEX(calc_types,1,BF$6)="CASH", AC12/1200,AC12/AC13-1))</f>
        <v>-1.5928087052515361E-2</v>
      </c>
      <c r="BG13" s="22" cm="1">
        <f t="array" ref="BG13">IF(INDEX(calc_types,1,BG$6)="INDEX",AD13/AD12-1,IF(INDEX(calc_types,1,BG$6)="CASH", AD12/1200,AD12/AD13-1))</f>
        <v>5.7803468208093012E-3</v>
      </c>
      <c r="BH13" s="23">
        <f t="shared" si="11"/>
        <v>2.4882813793103429E-3</v>
      </c>
      <c r="BI13" s="23">
        <f t="shared" si="12"/>
        <v>9.7282183908046094E-4</v>
      </c>
      <c r="BJ13" s="23">
        <f t="shared" si="13"/>
        <v>2.4723691666666682E-3</v>
      </c>
      <c r="BK13" s="23">
        <f t="shared" si="14"/>
        <v>-2.7249281609195486E-5</v>
      </c>
      <c r="BL13" s="23">
        <f t="shared" si="15"/>
        <v>1.9234379764229814E-3</v>
      </c>
      <c r="BM13" s="23">
        <f t="shared" si="16"/>
        <v>6.1385447442098302E-5</v>
      </c>
      <c r="BN13" s="23">
        <f t="shared" si="17"/>
        <v>4.2389296277516551E-3</v>
      </c>
      <c r="BO13" s="23">
        <f t="shared" si="18"/>
        <v>-7.3470247161830349E-4</v>
      </c>
      <c r="BP13" s="23">
        <f t="shared" si="19"/>
        <v>1.1154206006706246E-3</v>
      </c>
      <c r="BQ13" s="23">
        <f t="shared" si="20"/>
        <v>-5.4166087202718455E-3</v>
      </c>
      <c r="BR13" s="23">
        <f t="shared" si="21"/>
        <v>1.5388520641578364E-4</v>
      </c>
      <c r="BS13" s="23">
        <f t="shared" si="22"/>
        <v>-6.8519100068600378E-3</v>
      </c>
      <c r="BT13" s="23">
        <f t="shared" si="23"/>
        <v>5.0936660534478973E-4</v>
      </c>
      <c r="BU13" s="23">
        <f t="shared" si="24"/>
        <v>-1.6047787777602879E-2</v>
      </c>
      <c r="BV13" s="23">
        <f t="shared" si="25"/>
        <v>-7.6932377335739762E-3</v>
      </c>
      <c r="BW13" s="23">
        <f t="shared" si="26"/>
        <v>-1.9211442513925283E-2</v>
      </c>
      <c r="BX13" s="23">
        <f t="shared" si="27"/>
        <v>4.9391597481836788E-2</v>
      </c>
      <c r="BY13" s="23">
        <f t="shared" si="28"/>
        <v>4.1596213212677494E-2</v>
      </c>
      <c r="BZ13" s="23">
        <f t="shared" si="29"/>
        <v>1.3037141071908719E-2</v>
      </c>
      <c r="CA13" s="23">
        <f t="shared" si="30"/>
        <v>8.4170483417302933E-2</v>
      </c>
      <c r="CB13" s="23">
        <f t="shared" si="31"/>
        <v>2.4882813793103429E-3</v>
      </c>
      <c r="CC13" s="23">
        <f t="shared" si="32"/>
        <v>1.1429781609195407E-3</v>
      </c>
      <c r="CD13" s="23">
        <f t="shared" si="33"/>
        <v>2.5959186781609159E-3</v>
      </c>
      <c r="CE13" s="23">
        <f t="shared" si="34"/>
        <v>8.3092241379310308E-5</v>
      </c>
      <c r="CF13" s="23">
        <f t="shared" si="35"/>
        <v>0</v>
      </c>
      <c r="CG13" s="23">
        <f t="shared" si="36"/>
        <v>-6.6636134599952976E-3</v>
      </c>
      <c r="CH13" s="23">
        <f t="shared" si="37"/>
        <v>-1.5123713611383309E-2</v>
      </c>
      <c r="CI13" s="23">
        <f t="shared" si="38"/>
        <v>6.0286172566240935E-3</v>
      </c>
    </row>
    <row r="14" spans="1:87" x14ac:dyDescent="0.2">
      <c r="A14" s="20">
        <v>8</v>
      </c>
      <c r="B14" s="21">
        <v>36372</v>
      </c>
      <c r="C14" s="20">
        <v>5.1937499999999996</v>
      </c>
      <c r="D14" s="20">
        <v>2.633</v>
      </c>
      <c r="E14" s="20">
        <v>5.25</v>
      </c>
      <c r="F14" s="20">
        <v>7.6249999999999998E-2</v>
      </c>
      <c r="G14" s="20">
        <v>142.58000000000001</v>
      </c>
      <c r="H14" s="20">
        <v>101.727</v>
      </c>
      <c r="I14" s="20">
        <v>105.30200000000001</v>
      </c>
      <c r="J14" s="20">
        <v>100.83499999999999</v>
      </c>
      <c r="K14" s="20">
        <v>690.64800000000002</v>
      </c>
      <c r="L14" s="20">
        <v>231.648</v>
      </c>
      <c r="M14" s="20">
        <v>346.66899999999998</v>
      </c>
      <c r="N14" s="20">
        <v>180.1</v>
      </c>
      <c r="O14" s="20">
        <v>911.33500000000004</v>
      </c>
      <c r="P14" s="20">
        <v>256.92</v>
      </c>
      <c r="Q14" s="20">
        <v>372.94799999999998</v>
      </c>
      <c r="R14" s="20">
        <v>214.06</v>
      </c>
      <c r="S14" s="20">
        <v>1328.72</v>
      </c>
      <c r="T14" s="20">
        <v>3638.62</v>
      </c>
      <c r="U14" s="20">
        <v>6231.9</v>
      </c>
      <c r="V14" s="20">
        <v>17861.86</v>
      </c>
      <c r="W14" s="20">
        <v>5.1937499999999996</v>
      </c>
      <c r="X14" s="20">
        <v>2.7692000000000001</v>
      </c>
      <c r="Y14" s="20">
        <v>5.3479999999999999</v>
      </c>
      <c r="Z14" s="20">
        <v>0.1234</v>
      </c>
      <c r="AA14" s="20">
        <v>1</v>
      </c>
      <c r="AB14" s="20">
        <v>0.9335</v>
      </c>
      <c r="AC14" s="20">
        <v>0.61670000000000003</v>
      </c>
      <c r="AD14" s="20">
        <v>114.53</v>
      </c>
      <c r="AE14" s="21">
        <f t="shared" si="9"/>
        <v>36372</v>
      </c>
      <c r="AF14" s="22" cm="1">
        <f t="array" ref="AF14">IF(INDEX(calc_types,1,AF$6)="INDEX",C14/C13-1,IF(INDEX(calc_types,1,AF$6)="CASH", C13/1200,C13/C14-1))</f>
        <v>4.3635416666666666E-3</v>
      </c>
      <c r="AG14" s="22" cm="1">
        <f t="array" ref="AG14">IF(INDEX(calc_types,1,AG$6)="INDEX",D14/D13-1,IF(INDEX(calc_types,1,AG$6)="CASH", D13/1200,D13/D14-1))</f>
        <v>2.1966666666666666E-3</v>
      </c>
      <c r="AH14" s="22" cm="1">
        <f t="array" ref="AH14">IF(INDEX(calc_types,1,AH$6)="INDEX",E14/E13-1,IF(INDEX(calc_types,1,AH$6)="CASH", E13/1200,E13/E14-1))</f>
        <v>4.283591666666667E-3</v>
      </c>
      <c r="AI14" s="22" cm="1">
        <f t="array" ref="AI14">IF(INDEX(calc_types,1,AI$6)="INDEX",F14/F13-1,IF(INDEX(calc_types,1,AI$6)="CASH", F13/1200,F13/F14-1))</f>
        <v>7.3958333333333333E-5</v>
      </c>
      <c r="AJ14" s="22" cm="1">
        <f t="array" ref="AJ14">IF(INDEX(calc_types,1,AJ$6)="INDEX",G14/G13-1,IF(INDEX(calc_types,1,AJ$6)="CASH", G13/1200,G13/G14-1))</f>
        <v>4.1198633754711E-3</v>
      </c>
      <c r="AK14" s="22" cm="1">
        <f t="array" ref="AK14">IF(INDEX(calc_types,1,AK$6)="INDEX",H14/H13-1,IF(INDEX(calc_types,1,AK$6)="CASH", H13/1200,H13/H14-1))</f>
        <v>2.0883613259123912E-3</v>
      </c>
      <c r="AL14" s="22" cm="1">
        <f t="array" ref="AL14">IF(INDEX(calc_types,1,AL$6)="INDEX",I14/I13-1,IF(INDEX(calc_types,1,AL$6)="CASH", I13/1200,I13/I14-1))</f>
        <v>3.2010365261132545E-3</v>
      </c>
      <c r="AM14" s="22" cm="1">
        <f t="array" ref="AM14">IF(INDEX(calc_types,1,AM$6)="INDEX",J14/J13-1,IF(INDEX(calc_types,1,AM$6)="CASH", J13/1200,J13/J14-1))</f>
        <v>4.0677024426050146E-4</v>
      </c>
      <c r="AN14" s="22" cm="1">
        <f t="array" ref="AN14">IF(INDEX(calc_types,1,AN$6)="INDEX",K14/K13-1,IF(INDEX(calc_types,1,AN$6)="CASH", K13/1200,K13/K14-1))</f>
        <v>3.1664507282838095E-3</v>
      </c>
      <c r="AO14" s="22" cm="1">
        <f t="array" ref="AO14">IF(INDEX(calc_types,1,AO$6)="INDEX",L14/L13-1,IF(INDEX(calc_types,1,AO$6)="CASH", L13/1200,L13/L14-1))</f>
        <v>-7.2471270317842063E-4</v>
      </c>
      <c r="AP14" s="22" cm="1">
        <f t="array" ref="AP14">IF(INDEX(calc_types,1,AP$6)="INDEX",M14/M13-1,IF(INDEX(calc_types,1,AP$6)="CASH", M13/1200,M13/M14-1))</f>
        <v>-3.3607598939737748E-3</v>
      </c>
      <c r="AQ14" s="22" cm="1">
        <f t="array" ref="AQ14">IF(INDEX(calc_types,1,AQ$6)="INDEX",N14/N13-1,IF(INDEX(calc_types,1,AQ$6)="CASH", N13/1200,N13/N14-1))</f>
        <v>3.3034923429169361E-3</v>
      </c>
      <c r="AR14" s="22" cm="1">
        <f t="array" ref="AR14">IF(INDEX(calc_types,1,AR$6)="INDEX",O14/O13-1,IF(INDEX(calc_types,1,AR$6)="CASH", O13/1200,O13/O14-1))</f>
        <v>-8.5581399431378102E-5</v>
      </c>
      <c r="AS14" s="22" cm="1">
        <f t="array" ref="AS14">IF(INDEX(calc_types,1,AS$6)="INDEX",P14/P13-1,IF(INDEX(calc_types,1,AS$6)="CASH", P13/1200,P13/P14-1))</f>
        <v>-7.5519072911636176E-3</v>
      </c>
      <c r="AT14" s="22" cm="1">
        <f t="array" ref="AT14">IF(INDEX(calc_types,1,AT$6)="INDEX",Q14/Q13-1,IF(INDEX(calc_types,1,AT$6)="CASH", Q13/1200,Q13/Q14-1))</f>
        <v>-6.5608093529492262E-3</v>
      </c>
      <c r="AU14" s="22" cm="1">
        <f t="array" ref="AU14">IF(INDEX(calc_types,1,AU$6)="INDEX",R14/R13-1,IF(INDEX(calc_types,1,AU$6)="CASH", R13/1200,R13/R14-1))</f>
        <v>6.0297870540519938E-3</v>
      </c>
      <c r="AV14" s="22" cm="1">
        <f t="array" ref="AV14">IF(INDEX(calc_types,1,AV$6)="INDEX",S14/S13-1,IF(INDEX(calc_types,1,AV$6)="CASH", S13/1200,S13/S14-1))</f>
        <v>-3.2046098593293548E-2</v>
      </c>
      <c r="AW14" s="22" cm="1">
        <f t="array" ref="AW14">IF(INDEX(calc_types,1,AW$6)="INDEX",T14/T13-1,IF(INDEX(calc_types,1,AW$6)="CASH", T13/1200,T13/T14-1))</f>
        <v>-3.9602392402590891E-2</v>
      </c>
      <c r="AX14" s="22" cm="1">
        <f t="array" ref="AX14">IF(INDEX(calc_types,1,AX$6)="INDEX",U14/U13-1,IF(INDEX(calc_types,1,AX$6)="CASH", U13/1200,U13/U14-1))</f>
        <v>-1.3705784600775539E-2</v>
      </c>
      <c r="AY14" s="22" cm="1">
        <f t="array" ref="AY14">IF(INDEX(calc_types,1,AY$6)="INDEX",V14/V13-1,IF(INDEX(calc_types,1,AY$6)="CASH", V13/1200,V13/V14-1))</f>
        <v>1.8946088190697541E-2</v>
      </c>
      <c r="AZ14" s="22" cm="1">
        <f t="array" ref="AZ14">IF(INDEX(calc_types,1,AZ$6)="INDEX",W14/W13-1,IF(INDEX(calc_types,1,AZ$6)="CASH", W13/1200,W13/W14-1))</f>
        <v>4.3635416666666666E-3</v>
      </c>
      <c r="BA14" s="22" cm="1">
        <f t="array" ref="BA14">IF(INDEX(calc_types,1,BA$6)="INDEX",X14/X13-1,IF(INDEX(calc_types,1,BA$6)="CASH", X13/1200,X13/X14-1))</f>
        <v>2.32E-3</v>
      </c>
      <c r="BB14" s="22" cm="1">
        <f t="array" ref="BB14">IF(INDEX(calc_types,1,BB$6)="INDEX",Y14/Y13-1,IF(INDEX(calc_types,1,BB$6)="CASH", Y13/1200,Y13/Y14-1))</f>
        <v>4.36675E-3</v>
      </c>
      <c r="BC14" s="22" cm="1">
        <f t="array" ref="BC14">IF(INDEX(calc_types,1,BC$6)="INDEX",Z14/Z13-1,IF(INDEX(calc_types,1,BC$6)="CASH", Z13/1200,Z13/Z14-1))</f>
        <v>1.9725E-4</v>
      </c>
      <c r="BD14" s="22" cm="1">
        <f t="array" ref="BD14">IF(INDEX(calc_types,1,BD$6)="INDEX",AA14/AA13-1,IF(INDEX(calc_types,1,BD$6)="CASH", AA13/1200,AA13/AA14-1))</f>
        <v>0</v>
      </c>
      <c r="BE14" s="22" cm="1">
        <f t="array" ref="BE14">IF(INDEX(calc_types,1,BE$6)="INDEX",AB14/AB13-1,IF(INDEX(calc_types,1,BE$6)="CASH", AB13/1200,AB13/AB14-1))</f>
        <v>3.4922335297268292E-2</v>
      </c>
      <c r="BF14" s="22" cm="1">
        <f t="array" ref="BF14">IF(INDEX(calc_types,1,BF$6)="INDEX",AC14/AC13-1,IF(INDEX(calc_types,1,BF$6)="CASH", AC13/1200,AC13/AC14-1))</f>
        <v>2.8214691097778521E-2</v>
      </c>
      <c r="BG14" s="22" cm="1">
        <f t="array" ref="BG14">IF(INDEX(calc_types,1,BG$6)="INDEX",AD14/AD13-1,IF(INDEX(calc_types,1,BG$6)="CASH", AD13/1200,AD13/AD14-1))</f>
        <v>5.7364882563520458E-2</v>
      </c>
      <c r="BH14" s="23">
        <f t="shared" si="11"/>
        <v>2.7320313793103429E-3</v>
      </c>
      <c r="BI14" s="23">
        <f t="shared" si="12"/>
        <v>1.0311551724137944E-3</v>
      </c>
      <c r="BJ14" s="23">
        <f t="shared" si="13"/>
        <v>2.2741858333333357E-3</v>
      </c>
      <c r="BK14" s="23">
        <f t="shared" si="14"/>
        <v>-2.8290948275862146E-5</v>
      </c>
      <c r="BL14" s="23">
        <f t="shared" si="15"/>
        <v>2.5025151701478345E-3</v>
      </c>
      <c r="BM14" s="23">
        <f t="shared" si="16"/>
        <v>9.9587786075265973E-4</v>
      </c>
      <c r="BN14" s="23">
        <f t="shared" si="17"/>
        <v>2.6248641560282747E-3</v>
      </c>
      <c r="BO14" s="23">
        <f t="shared" si="18"/>
        <v>3.3634831715403956E-4</v>
      </c>
      <c r="BP14" s="23">
        <f t="shared" si="19"/>
        <v>1.1638286438243827E-3</v>
      </c>
      <c r="BQ14" s="23">
        <f t="shared" si="20"/>
        <v>-2.0813629252483118E-3</v>
      </c>
      <c r="BR14" s="23">
        <f t="shared" si="21"/>
        <v>-5.6131939412820235E-3</v>
      </c>
      <c r="BS14" s="23">
        <f t="shared" si="22"/>
        <v>3.0206991855371485E-3</v>
      </c>
      <c r="BT14" s="23">
        <f t="shared" si="23"/>
        <v>-2.842231706484284E-3</v>
      </c>
      <c r="BU14" s="23">
        <f t="shared" si="24"/>
        <v>-9.4634278506635916E-3</v>
      </c>
      <c r="BV14" s="23">
        <f t="shared" si="25"/>
        <v>-9.2025916790011483E-3</v>
      </c>
      <c r="BW14" s="23">
        <f t="shared" si="26"/>
        <v>5.3112361475183573E-3</v>
      </c>
      <c r="BX14" s="23">
        <f t="shared" si="27"/>
        <v>-3.7092834547209311E-2</v>
      </c>
      <c r="BY14" s="23">
        <f t="shared" si="28"/>
        <v>-4.186945361641202E-2</v>
      </c>
      <c r="BZ14" s="23">
        <f t="shared" si="29"/>
        <v>-1.5493095040222183E-2</v>
      </c>
      <c r="CA14" s="23">
        <f t="shared" si="30"/>
        <v>1.5100136295664196E-2</v>
      </c>
      <c r="CB14" s="23">
        <f t="shared" si="31"/>
        <v>2.7320313793103429E-3</v>
      </c>
      <c r="CC14" s="23">
        <f t="shared" si="32"/>
        <v>1.2308948275862074E-3</v>
      </c>
      <c r="CD14" s="23">
        <f t="shared" si="33"/>
        <v>2.3795020114942499E-3</v>
      </c>
      <c r="CE14" s="23">
        <f t="shared" si="34"/>
        <v>1.9100890804597695E-4</v>
      </c>
      <c r="CF14" s="23">
        <f t="shared" si="35"/>
        <v>0</v>
      </c>
      <c r="CG14" s="23">
        <f t="shared" si="36"/>
        <v>3.4883294862839621E-2</v>
      </c>
      <c r="CH14" s="23">
        <f t="shared" si="37"/>
        <v>2.9019064538910573E-2</v>
      </c>
      <c r="CI14" s="23">
        <f t="shared" si="38"/>
        <v>5.7613152999335247E-2</v>
      </c>
    </row>
    <row r="15" spans="1:87" x14ac:dyDescent="0.2">
      <c r="A15" s="20">
        <v>9</v>
      </c>
      <c r="B15" s="21">
        <v>36403</v>
      </c>
      <c r="C15" s="20">
        <v>5.375</v>
      </c>
      <c r="D15" s="20">
        <v>2.605</v>
      </c>
      <c r="E15" s="20">
        <v>5.0743799999999997</v>
      </c>
      <c r="F15" s="20">
        <v>7.7499999999999999E-2</v>
      </c>
      <c r="G15" s="20">
        <v>143.11000000000001</v>
      </c>
      <c r="H15" s="20">
        <v>101.95099999999999</v>
      </c>
      <c r="I15" s="20">
        <v>105.842</v>
      </c>
      <c r="J15" s="20">
        <v>100.895</v>
      </c>
      <c r="K15" s="20">
        <v>692.64700000000005</v>
      </c>
      <c r="L15" s="20">
        <v>232.15600000000001</v>
      </c>
      <c r="M15" s="20">
        <v>348.11799999999999</v>
      </c>
      <c r="N15" s="20">
        <v>180.471</v>
      </c>
      <c r="O15" s="20">
        <v>913.50699999999995</v>
      </c>
      <c r="P15" s="20">
        <v>257.47899999999998</v>
      </c>
      <c r="Q15" s="20">
        <v>374.32799999999997</v>
      </c>
      <c r="R15" s="20">
        <v>213.93600000000001</v>
      </c>
      <c r="S15" s="20">
        <v>1320.41</v>
      </c>
      <c r="T15" s="20">
        <v>3769.14</v>
      </c>
      <c r="U15" s="20">
        <v>6246.4</v>
      </c>
      <c r="V15" s="20">
        <v>17436.560000000001</v>
      </c>
      <c r="W15" s="20">
        <v>5.375</v>
      </c>
      <c r="X15" s="20">
        <v>2.8054000000000001</v>
      </c>
      <c r="Y15" s="20">
        <v>5.1740000000000004</v>
      </c>
      <c r="Z15" s="20">
        <v>0.13769999999999999</v>
      </c>
      <c r="AA15" s="20">
        <v>1</v>
      </c>
      <c r="AB15" s="20">
        <v>0.94640000000000002</v>
      </c>
      <c r="AC15" s="20">
        <v>0.62350000000000005</v>
      </c>
      <c r="AD15" s="20">
        <v>109.73</v>
      </c>
      <c r="AE15" s="21">
        <f t="shared" si="9"/>
        <v>36403</v>
      </c>
      <c r="AF15" s="22" cm="1">
        <f t="array" ref="AF15">IF(INDEX(calc_types,1,AF$6)="INDEX",C15/C14-1,IF(INDEX(calc_types,1,AF$6)="CASH", C14/1200,C14/C15-1))</f>
        <v>4.3281249999999995E-3</v>
      </c>
      <c r="AG15" s="22" cm="1">
        <f t="array" ref="AG15">IF(INDEX(calc_types,1,AG$6)="INDEX",D15/D14-1,IF(INDEX(calc_types,1,AG$6)="CASH", D14/1200,D14/D15-1))</f>
        <v>2.1941666666666667E-3</v>
      </c>
      <c r="AH15" s="22" cm="1">
        <f t="array" ref="AH15">IF(INDEX(calc_types,1,AH$6)="INDEX",E15/E14-1,IF(INDEX(calc_types,1,AH$6)="CASH", E14/1200,E14/E15-1))</f>
        <v>4.3750000000000004E-3</v>
      </c>
      <c r="AI15" s="22" cm="1">
        <f t="array" ref="AI15">IF(INDEX(calc_types,1,AI$6)="INDEX",F15/F14-1,IF(INDEX(calc_types,1,AI$6)="CASH", F14/1200,F14/F15-1))</f>
        <v>6.3541666666666662E-5</v>
      </c>
      <c r="AJ15" s="22" cm="1">
        <f t="array" ref="AJ15">IF(INDEX(calc_types,1,AJ$6)="INDEX",G15/G14-1,IF(INDEX(calc_types,1,AJ$6)="CASH", G14/1200,G14/G15-1))</f>
        <v>3.7172113900967307E-3</v>
      </c>
      <c r="AK15" s="22" cm="1">
        <f t="array" ref="AK15">IF(INDEX(calc_types,1,AK$6)="INDEX",H15/H14-1,IF(INDEX(calc_types,1,AK$6)="CASH", H14/1200,H14/H15-1))</f>
        <v>2.2019719445180996E-3</v>
      </c>
      <c r="AL15" s="22" cm="1">
        <f t="array" ref="AL15">IF(INDEX(calc_types,1,AL$6)="INDEX",I15/I14-1,IF(INDEX(calc_types,1,AL$6)="CASH", I14/1200,I14/I15-1))</f>
        <v>5.1281077282481213E-3</v>
      </c>
      <c r="AM15" s="22" cm="1">
        <f t="array" ref="AM15">IF(INDEX(calc_types,1,AM$6)="INDEX",J15/J14-1,IF(INDEX(calc_types,1,AM$6)="CASH", J14/1200,J14/J15-1))</f>
        <v>5.9503148708284215E-4</v>
      </c>
      <c r="AN15" s="22" cm="1">
        <f t="array" ref="AN15">IF(INDEX(calc_types,1,AN$6)="INDEX",K15/K14-1,IF(INDEX(calc_types,1,AN$6)="CASH", K14/1200,K14/K15-1))</f>
        <v>2.8943832458792063E-3</v>
      </c>
      <c r="AO15" s="22" cm="1">
        <f t="array" ref="AO15">IF(INDEX(calc_types,1,AO$6)="INDEX",L15/L14-1,IF(INDEX(calc_types,1,AO$6)="CASH", L14/1200,L14/L15-1))</f>
        <v>2.1929824561404132E-3</v>
      </c>
      <c r="AP15" s="22" cm="1">
        <f t="array" ref="AP15">IF(INDEX(calc_types,1,AP$6)="INDEX",M15/M14-1,IF(INDEX(calc_types,1,AP$6)="CASH", M14/1200,M14/M15-1))</f>
        <v>4.1797795591760334E-3</v>
      </c>
      <c r="AQ15" s="22" cm="1">
        <f t="array" ref="AQ15">IF(INDEX(calc_types,1,AQ$6)="INDEX",N15/N14-1,IF(INDEX(calc_types,1,AQ$6)="CASH", N14/1200,N14/N15-1))</f>
        <v>2.059966685175052E-3</v>
      </c>
      <c r="AR15" s="22" cm="1">
        <f t="array" ref="AR15">IF(INDEX(calc_types,1,AR$6)="INDEX",O15/O14-1,IF(INDEX(calc_types,1,AR$6)="CASH", O14/1200,O14/O15-1))</f>
        <v>2.3833167825222379E-3</v>
      </c>
      <c r="AS15" s="22" cm="1">
        <f t="array" ref="AS15">IF(INDEX(calc_types,1,AS$6)="INDEX",P15/P14-1,IF(INDEX(calc_types,1,AS$6)="CASH", P14/1200,P14/P15-1))</f>
        <v>2.1757745601742595E-3</v>
      </c>
      <c r="AT15" s="22" cm="1">
        <f t="array" ref="AT15">IF(INDEX(calc_types,1,AT$6)="INDEX",Q15/Q14-1,IF(INDEX(calc_types,1,AT$6)="CASH", Q14/1200,Q14/Q15-1))</f>
        <v>3.7002477557193103E-3</v>
      </c>
      <c r="AU15" s="22" cm="1">
        <f t="array" ref="AU15">IF(INDEX(calc_types,1,AU$6)="INDEX",R15/R14-1,IF(INDEX(calc_types,1,AU$6)="CASH", R14/1200,R14/R15-1))</f>
        <v>-5.7927683826963783E-4</v>
      </c>
      <c r="AV15" s="22" cm="1">
        <f t="array" ref="AV15">IF(INDEX(calc_types,1,AV$6)="INDEX",S15/S14-1,IF(INDEX(calc_types,1,AV$6)="CASH", S14/1200,S14/S15-1))</f>
        <v>-6.2541393220543195E-3</v>
      </c>
      <c r="AW15" s="22" cm="1">
        <f t="array" ref="AW15">IF(INDEX(calc_types,1,AW$6)="INDEX",T15/T14-1,IF(INDEX(calc_types,1,AW$6)="CASH", T14/1200,T14/T15-1))</f>
        <v>3.587074220446218E-2</v>
      </c>
      <c r="AX15" s="22" cm="1">
        <f t="array" ref="AX15">IF(INDEX(calc_types,1,AX$6)="INDEX",U15/U14-1,IF(INDEX(calc_types,1,AX$6)="CASH", U14/1200,U14/U15-1))</f>
        <v>2.3267382339253739E-3</v>
      </c>
      <c r="AY15" s="22" cm="1">
        <f t="array" ref="AY15">IF(INDEX(calc_types,1,AY$6)="INDEX",V15/V14-1,IF(INDEX(calc_types,1,AY$6)="CASH", V14/1200,V14/V15-1))</f>
        <v>-2.3810510215621417E-2</v>
      </c>
      <c r="AZ15" s="22" cm="1">
        <f t="array" ref="AZ15">IF(INDEX(calc_types,1,AZ$6)="INDEX",W15/W14-1,IF(INDEX(calc_types,1,AZ$6)="CASH", W14/1200,W14/W15-1))</f>
        <v>4.3281249999999995E-3</v>
      </c>
      <c r="BA15" s="22" cm="1">
        <f t="array" ref="BA15">IF(INDEX(calc_types,1,BA$6)="INDEX",X15/X14-1,IF(INDEX(calc_types,1,BA$6)="CASH", X14/1200,X14/X15-1))</f>
        <v>2.3076666666666666E-3</v>
      </c>
      <c r="BB15" s="22" cm="1">
        <f t="array" ref="BB15">IF(INDEX(calc_types,1,BB$6)="INDEX",Y15/Y14-1,IF(INDEX(calc_types,1,BB$6)="CASH", Y14/1200,Y14/Y15-1))</f>
        <v>4.4566666666666669E-3</v>
      </c>
      <c r="BC15" s="22" cm="1">
        <f t="array" ref="BC15">IF(INDEX(calc_types,1,BC$6)="INDEX",Z15/Z14-1,IF(INDEX(calc_types,1,BC$6)="CASH", Z14/1200,Z14/Z15-1))</f>
        <v>1.0283333333333333E-4</v>
      </c>
      <c r="BD15" s="22" cm="1">
        <f t="array" ref="BD15">IF(INDEX(calc_types,1,BD$6)="INDEX",AA15/AA14-1,IF(INDEX(calc_types,1,BD$6)="CASH", AA14/1200,AA14/AA15-1))</f>
        <v>0</v>
      </c>
      <c r="BE15" s="22" cm="1">
        <f t="array" ref="BE15">IF(INDEX(calc_types,1,BE$6)="INDEX",AB15/AB14-1,IF(INDEX(calc_types,1,BE$6)="CASH", AB14/1200,AB14/AB15-1))</f>
        <v>-1.3630600169061702E-2</v>
      </c>
      <c r="BF15" s="22" cm="1">
        <f t="array" ref="BF15">IF(INDEX(calc_types,1,BF$6)="INDEX",AC15/AC14-1,IF(INDEX(calc_types,1,BF$6)="CASH", AC14/1200,AC14/AC15-1))</f>
        <v>-1.0906174819567016E-2</v>
      </c>
      <c r="BG15" s="22" cm="1">
        <f t="array" ref="BG15">IF(INDEX(calc_types,1,BG$6)="INDEX",AD15/AD14-1,IF(INDEX(calc_types,1,BG$6)="CASH", AD14/1200,AD14/AD15-1))</f>
        <v>4.3743734621343178E-2</v>
      </c>
      <c r="BH15" s="23">
        <f t="shared" si="11"/>
        <v>2.6966147126436758E-3</v>
      </c>
      <c r="BI15" s="23">
        <f t="shared" si="12"/>
        <v>1.0286551724137945E-3</v>
      </c>
      <c r="BJ15" s="23">
        <f t="shared" si="13"/>
        <v>2.3655941666666691E-3</v>
      </c>
      <c r="BK15" s="23">
        <f t="shared" si="14"/>
        <v>-3.8707614942528817E-5</v>
      </c>
      <c r="BL15" s="23">
        <f t="shared" si="15"/>
        <v>2.0998631847734652E-3</v>
      </c>
      <c r="BM15" s="23">
        <f t="shared" si="16"/>
        <v>1.1094884793583682E-3</v>
      </c>
      <c r="BN15" s="23">
        <f t="shared" si="17"/>
        <v>4.5519353581631415E-3</v>
      </c>
      <c r="BO15" s="23">
        <f t="shared" si="18"/>
        <v>5.2460955997638025E-4</v>
      </c>
      <c r="BP15" s="23">
        <f t="shared" si="19"/>
        <v>8.9176116141977948E-4</v>
      </c>
      <c r="BQ15" s="23">
        <f t="shared" si="20"/>
        <v>8.3633223407052182E-4</v>
      </c>
      <c r="BR15" s="23">
        <f t="shared" si="21"/>
        <v>1.9273455118677852E-3</v>
      </c>
      <c r="BS15" s="23">
        <f t="shared" si="22"/>
        <v>1.7771735277952643E-3</v>
      </c>
      <c r="BT15" s="23">
        <f t="shared" si="23"/>
        <v>-3.7333352453066803E-4</v>
      </c>
      <c r="BU15" s="23">
        <f t="shared" si="24"/>
        <v>2.6425400067428464E-4</v>
      </c>
      <c r="BV15" s="23">
        <f t="shared" si="25"/>
        <v>1.0584654296673878E-3</v>
      </c>
      <c r="BW15" s="23">
        <f t="shared" si="26"/>
        <v>-1.2978277448032738E-3</v>
      </c>
      <c r="BX15" s="23">
        <f t="shared" si="27"/>
        <v>-1.1300875275970085E-2</v>
      </c>
      <c r="BY15" s="23">
        <f t="shared" si="28"/>
        <v>3.3603680990641052E-2</v>
      </c>
      <c r="BZ15" s="23">
        <f t="shared" si="29"/>
        <v>5.3942779447873029E-4</v>
      </c>
      <c r="CA15" s="23">
        <f t="shared" si="30"/>
        <v>-2.7656462110654763E-2</v>
      </c>
      <c r="CB15" s="23">
        <f t="shared" si="31"/>
        <v>2.6966147126436758E-3</v>
      </c>
      <c r="CC15" s="23">
        <f t="shared" si="32"/>
        <v>1.218561494252874E-3</v>
      </c>
      <c r="CD15" s="23">
        <f t="shared" si="33"/>
        <v>2.4694186781609169E-3</v>
      </c>
      <c r="CE15" s="23">
        <f t="shared" si="34"/>
        <v>9.6592241379310284E-5</v>
      </c>
      <c r="CF15" s="23">
        <f t="shared" si="35"/>
        <v>0</v>
      </c>
      <c r="CG15" s="23">
        <f t="shared" si="36"/>
        <v>-1.3669640603490373E-2</v>
      </c>
      <c r="CH15" s="23">
        <f t="shared" si="37"/>
        <v>-1.0101801378434964E-2</v>
      </c>
      <c r="CI15" s="23">
        <f t="shared" si="38"/>
        <v>4.3992005057157967E-2</v>
      </c>
    </row>
    <row r="16" spans="1:87" x14ac:dyDescent="0.2">
      <c r="A16" s="20">
        <v>10</v>
      </c>
      <c r="B16" s="21">
        <v>36433</v>
      </c>
      <c r="C16" s="20">
        <v>5.4</v>
      </c>
      <c r="D16" s="20">
        <v>2.5840000000000001</v>
      </c>
      <c r="E16" s="20">
        <v>5.43344</v>
      </c>
      <c r="F16" s="20">
        <v>7.7499999999999999E-2</v>
      </c>
      <c r="G16" s="20">
        <v>143.80600000000001</v>
      </c>
      <c r="H16" s="20">
        <v>102.166</v>
      </c>
      <c r="I16" s="20">
        <v>106.01600000000001</v>
      </c>
      <c r="J16" s="20">
        <v>100.864</v>
      </c>
      <c r="K16" s="20">
        <v>697.14700000000005</v>
      </c>
      <c r="L16" s="20">
        <v>232.37100000000001</v>
      </c>
      <c r="M16" s="20">
        <v>347.49099999999999</v>
      </c>
      <c r="N16" s="20">
        <v>180.77500000000001</v>
      </c>
      <c r="O16" s="20">
        <v>921.57100000000003</v>
      </c>
      <c r="P16" s="20">
        <v>257.2</v>
      </c>
      <c r="Q16" s="20">
        <v>370.68900000000002</v>
      </c>
      <c r="R16" s="20">
        <v>215.73500000000001</v>
      </c>
      <c r="S16" s="20">
        <v>1282.71</v>
      </c>
      <c r="T16" s="20">
        <v>3669.71</v>
      </c>
      <c r="U16" s="20">
        <v>6029.8</v>
      </c>
      <c r="V16" s="20">
        <v>17605.46</v>
      </c>
      <c r="W16" s="20">
        <v>5.4</v>
      </c>
      <c r="X16" s="20">
        <v>3.2624</v>
      </c>
      <c r="Y16" s="20">
        <v>6.0785</v>
      </c>
      <c r="Z16" s="20">
        <v>0.69599999999999995</v>
      </c>
      <c r="AA16" s="20">
        <v>1</v>
      </c>
      <c r="AB16" s="20">
        <v>0.93600000000000005</v>
      </c>
      <c r="AC16" s="20">
        <v>0.60709999999999997</v>
      </c>
      <c r="AD16" s="20">
        <v>106.46</v>
      </c>
      <c r="AE16" s="21">
        <f t="shared" si="9"/>
        <v>36433</v>
      </c>
      <c r="AF16" s="22" cm="1">
        <f t="array" ref="AF16">IF(INDEX(calc_types,1,AF$6)="INDEX",C16/C15-1,IF(INDEX(calc_types,1,AF$6)="CASH", C15/1200,C15/C16-1))</f>
        <v>4.4791666666666669E-3</v>
      </c>
      <c r="AG16" s="22" cm="1">
        <f t="array" ref="AG16">IF(INDEX(calc_types,1,AG$6)="INDEX",D16/D15-1,IF(INDEX(calc_types,1,AG$6)="CASH", D15/1200,D15/D16-1))</f>
        <v>2.1708333333333332E-3</v>
      </c>
      <c r="AH16" s="22" cm="1">
        <f t="array" ref="AH16">IF(INDEX(calc_types,1,AH$6)="INDEX",E16/E15-1,IF(INDEX(calc_types,1,AH$6)="CASH", E15/1200,E15/E16-1))</f>
        <v>4.2286499999999996E-3</v>
      </c>
      <c r="AI16" s="22" cm="1">
        <f t="array" ref="AI16">IF(INDEX(calc_types,1,AI$6)="INDEX",F16/F15-1,IF(INDEX(calc_types,1,AI$6)="CASH", F15/1200,F15/F16-1))</f>
        <v>6.4583333333333336E-5</v>
      </c>
      <c r="AJ16" s="22" cm="1">
        <f t="array" ref="AJ16">IF(INDEX(calc_types,1,AJ$6)="INDEX",G16/G15-1,IF(INDEX(calc_types,1,AJ$6)="CASH", G15/1200,G15/G16-1))</f>
        <v>4.8633917965201778E-3</v>
      </c>
      <c r="AK16" s="22" cm="1">
        <f t="array" ref="AK16">IF(INDEX(calc_types,1,AK$6)="INDEX",H16/H15-1,IF(INDEX(calc_types,1,AK$6)="CASH", H15/1200,H15/H16-1))</f>
        <v>2.1088562152407064E-3</v>
      </c>
      <c r="AL16" s="22" cm="1">
        <f t="array" ref="AL16">IF(INDEX(calc_types,1,AL$6)="INDEX",I16/I15-1,IF(INDEX(calc_types,1,AL$6)="CASH", I15/1200,I15/I16-1))</f>
        <v>1.6439598647040032E-3</v>
      </c>
      <c r="AM16" s="22" cm="1">
        <f t="array" ref="AM16">IF(INDEX(calc_types,1,AM$6)="INDEX",J16/J15-1,IF(INDEX(calc_types,1,AM$6)="CASH", J15/1200,J15/J16-1))</f>
        <v>-3.0725011150201098E-4</v>
      </c>
      <c r="AN16" s="22" cm="1">
        <f t="array" ref="AN16">IF(INDEX(calc_types,1,AN$6)="INDEX",K16/K15-1,IF(INDEX(calc_types,1,AN$6)="CASH", K15/1200,K15/K16-1))</f>
        <v>6.4968158383706953E-3</v>
      </c>
      <c r="AO16" s="22" cm="1">
        <f t="array" ref="AO16">IF(INDEX(calc_types,1,AO$6)="INDEX",L16/L15-1,IF(INDEX(calc_types,1,AO$6)="CASH", L15/1200,L15/L16-1))</f>
        <v>9.2610141456606065E-4</v>
      </c>
      <c r="AP16" s="22" cm="1">
        <f t="array" ref="AP16">IF(INDEX(calc_types,1,AP$6)="INDEX",M16/M15-1,IF(INDEX(calc_types,1,AP$6)="CASH", M15/1200,M15/M16-1))</f>
        <v>-1.8011134155659914E-3</v>
      </c>
      <c r="AQ16" s="22" cm="1">
        <f t="array" ref="AQ16">IF(INDEX(calc_types,1,AQ$6)="INDEX",N16/N15-1,IF(INDEX(calc_types,1,AQ$6)="CASH", N15/1200,N15/N16-1))</f>
        <v>1.6844811631786527E-3</v>
      </c>
      <c r="AR16" s="22" cm="1">
        <f t="array" ref="AR16">IF(INDEX(calc_types,1,AR$6)="INDEX",O16/O15-1,IF(INDEX(calc_types,1,AR$6)="CASH", O15/1200,O15/O16-1))</f>
        <v>8.8275185630761754E-3</v>
      </c>
      <c r="AS16" s="22" cm="1">
        <f t="array" ref="AS16">IF(INDEX(calc_types,1,AS$6)="INDEX",P16/P15-1,IF(INDEX(calc_types,1,AS$6)="CASH", P15/1200,P15/P16-1))</f>
        <v>-1.0835835155488249E-3</v>
      </c>
      <c r="AT16" s="22" cm="1">
        <f t="array" ref="AT16">IF(INDEX(calc_types,1,AT$6)="INDEX",Q16/Q15-1,IF(INDEX(calc_types,1,AT$6)="CASH", Q15/1200,Q15/Q16-1))</f>
        <v>-9.7214207860484292E-3</v>
      </c>
      <c r="AU16" s="22" cm="1">
        <f t="array" ref="AU16">IF(INDEX(calc_types,1,AU$6)="INDEX",R16/R15-1,IF(INDEX(calc_types,1,AU$6)="CASH", R15/1200,R15/R16-1))</f>
        <v>8.4090569142174498E-3</v>
      </c>
      <c r="AV16" s="22" cm="1">
        <f t="array" ref="AV16">IF(INDEX(calc_types,1,AV$6)="INDEX",S16/S15-1,IF(INDEX(calc_types,1,AV$6)="CASH", S15/1200,S15/S16-1))</f>
        <v>-2.855173771783015E-2</v>
      </c>
      <c r="AW16" s="22" cm="1">
        <f t="array" ref="AW16">IF(INDEX(calc_types,1,AW$6)="INDEX",T16/T15-1,IF(INDEX(calc_types,1,AW$6)="CASH", T15/1200,T15/T16-1))</f>
        <v>-2.638002302912601E-2</v>
      </c>
      <c r="AX16" s="22" cm="1">
        <f t="array" ref="AX16">IF(INDEX(calc_types,1,AX$6)="INDEX",U16/U15-1,IF(INDEX(calc_types,1,AX$6)="CASH", U15/1200,U15/U16-1))</f>
        <v>-3.4675973360655643E-2</v>
      </c>
      <c r="AY16" s="22" cm="1">
        <f t="array" ref="AY16">IF(INDEX(calc_types,1,AY$6)="INDEX",V16/V15-1,IF(INDEX(calc_types,1,AY$6)="CASH", V15/1200,V15/V16-1))</f>
        <v>9.6865436760460444E-3</v>
      </c>
      <c r="AZ16" s="22" cm="1">
        <f t="array" ref="AZ16">IF(INDEX(calc_types,1,AZ$6)="INDEX",W16/W15-1,IF(INDEX(calc_types,1,AZ$6)="CASH", W15/1200,W15/W16-1))</f>
        <v>4.4791666666666669E-3</v>
      </c>
      <c r="BA16" s="22" cm="1">
        <f t="array" ref="BA16">IF(INDEX(calc_types,1,BA$6)="INDEX",X16/X15-1,IF(INDEX(calc_types,1,BA$6)="CASH", X15/1200,X15/X16-1))</f>
        <v>2.3378333333333333E-3</v>
      </c>
      <c r="BB16" s="22" cm="1">
        <f t="array" ref="BB16">IF(INDEX(calc_types,1,BB$6)="INDEX",Y16/Y15-1,IF(INDEX(calc_types,1,BB$6)="CASH", Y15/1200,Y15/Y16-1))</f>
        <v>4.3116666666666668E-3</v>
      </c>
      <c r="BC16" s="22" cm="1">
        <f t="array" ref="BC16">IF(INDEX(calc_types,1,BC$6)="INDEX",Z16/Z15-1,IF(INDEX(calc_types,1,BC$6)="CASH", Z15/1200,Z15/Z16-1))</f>
        <v>1.1475E-4</v>
      </c>
      <c r="BD16" s="22" cm="1">
        <f t="array" ref="BD16">IF(INDEX(calc_types,1,BD$6)="INDEX",AA16/AA15-1,IF(INDEX(calc_types,1,BD$6)="CASH", AA15/1200,AA15/AA16-1))</f>
        <v>0</v>
      </c>
      <c r="BE16" s="22" cm="1">
        <f t="array" ref="BE16">IF(INDEX(calc_types,1,BE$6)="INDEX",AB16/AB15-1,IF(INDEX(calc_types,1,BE$6)="CASH", AB15/1200,AB15/AB16-1))</f>
        <v>1.1111111111111072E-2</v>
      </c>
      <c r="BF16" s="22" cm="1">
        <f t="array" ref="BF16">IF(INDEX(calc_types,1,BF$6)="INDEX",AC16/AC15-1,IF(INDEX(calc_types,1,BF$6)="CASH", AC15/1200,AC15/AC16-1))</f>
        <v>2.7013671553286267E-2</v>
      </c>
      <c r="BG16" s="22" cm="1">
        <f t="array" ref="BG16">IF(INDEX(calc_types,1,BG$6)="INDEX",AD16/AD15-1,IF(INDEX(calc_types,1,BG$6)="CASH", AD15/1200,AD15/AD16-1))</f>
        <v>3.0715761788465246E-2</v>
      </c>
      <c r="BH16" s="23">
        <f t="shared" si="11"/>
        <v>2.8476563793103432E-3</v>
      </c>
      <c r="BI16" s="23">
        <f t="shared" si="12"/>
        <v>1.0053218390804609E-3</v>
      </c>
      <c r="BJ16" s="23">
        <f t="shared" si="13"/>
        <v>2.2192441666666683E-3</v>
      </c>
      <c r="BK16" s="23">
        <f t="shared" si="14"/>
        <v>-3.7665948275862144E-5</v>
      </c>
      <c r="BL16" s="23">
        <f t="shared" si="15"/>
        <v>3.2460435911969123E-3</v>
      </c>
      <c r="BM16" s="23">
        <f t="shared" si="16"/>
        <v>1.016372750080975E-3</v>
      </c>
      <c r="BN16" s="23">
        <f t="shared" si="17"/>
        <v>1.0677874946190236E-3</v>
      </c>
      <c r="BO16" s="23">
        <f t="shared" si="18"/>
        <v>-3.7767203860847288E-4</v>
      </c>
      <c r="BP16" s="23">
        <f t="shared" si="19"/>
        <v>4.494193753911269E-3</v>
      </c>
      <c r="BQ16" s="23">
        <f t="shared" si="20"/>
        <v>-4.3054880750383073E-4</v>
      </c>
      <c r="BR16" s="23">
        <f t="shared" si="21"/>
        <v>-4.05354746287424E-3</v>
      </c>
      <c r="BS16" s="23">
        <f t="shared" si="22"/>
        <v>1.401688005798865E-3</v>
      </c>
      <c r="BT16" s="23">
        <f t="shared" si="23"/>
        <v>6.0708682560232695E-3</v>
      </c>
      <c r="BU16" s="23">
        <f t="shared" si="24"/>
        <v>-2.9951040750487998E-3</v>
      </c>
      <c r="BV16" s="23">
        <f t="shared" si="25"/>
        <v>-1.2363203112100351E-2</v>
      </c>
      <c r="BW16" s="23">
        <f t="shared" si="26"/>
        <v>7.6905060076838134E-3</v>
      </c>
      <c r="BX16" s="23">
        <f t="shared" si="27"/>
        <v>-3.3598473671745913E-2</v>
      </c>
      <c r="BY16" s="23">
        <f t="shared" si="28"/>
        <v>-2.8647084242947141E-2</v>
      </c>
      <c r="BZ16" s="23">
        <f t="shared" si="29"/>
        <v>-3.6463283800102289E-2</v>
      </c>
      <c r="CA16" s="23">
        <f t="shared" si="30"/>
        <v>5.8405917810126998E-3</v>
      </c>
      <c r="CB16" s="23">
        <f t="shared" si="31"/>
        <v>2.8476563793103432E-3</v>
      </c>
      <c r="CC16" s="23">
        <f t="shared" si="32"/>
        <v>1.2487281609195407E-3</v>
      </c>
      <c r="CD16" s="23">
        <f t="shared" si="33"/>
        <v>2.3244186781609167E-3</v>
      </c>
      <c r="CE16" s="23">
        <f t="shared" si="34"/>
        <v>1.0850890804597695E-4</v>
      </c>
      <c r="CF16" s="23">
        <f t="shared" si="35"/>
        <v>0</v>
      </c>
      <c r="CG16" s="23">
        <f t="shared" si="36"/>
        <v>1.1072070676682401E-2</v>
      </c>
      <c r="CH16" s="23">
        <f t="shared" si="37"/>
        <v>2.7818044994418319E-2</v>
      </c>
      <c r="CI16" s="23">
        <f t="shared" si="38"/>
        <v>3.0964032224280038E-2</v>
      </c>
    </row>
    <row r="17" spans="1:87" x14ac:dyDescent="0.2">
      <c r="A17" s="20">
        <v>11</v>
      </c>
      <c r="B17" s="21">
        <v>36464</v>
      </c>
      <c r="C17" s="20">
        <v>5.4087500000000004</v>
      </c>
      <c r="D17" s="20">
        <v>2.8620000000000001</v>
      </c>
      <c r="E17" s="20">
        <v>5.4309399999999997</v>
      </c>
      <c r="F17" s="20">
        <v>7.4999999999999997E-2</v>
      </c>
      <c r="G17" s="20">
        <v>144.38</v>
      </c>
      <c r="H17" s="20">
        <v>102.271</v>
      </c>
      <c r="I17" s="20">
        <v>106.502</v>
      </c>
      <c r="J17" s="20">
        <v>100.88800000000001</v>
      </c>
      <c r="K17" s="20">
        <v>699.00199999999995</v>
      </c>
      <c r="L17" s="20">
        <v>232.005</v>
      </c>
      <c r="M17" s="20">
        <v>349.24599999999998</v>
      </c>
      <c r="N17" s="20">
        <v>180.92400000000001</v>
      </c>
      <c r="O17" s="20">
        <v>922.14800000000002</v>
      </c>
      <c r="P17" s="20">
        <v>256.12799999999999</v>
      </c>
      <c r="Q17" s="20">
        <v>373.47899999999998</v>
      </c>
      <c r="R17" s="20">
        <v>215.88200000000001</v>
      </c>
      <c r="S17" s="20">
        <v>1362.93</v>
      </c>
      <c r="T17" s="20">
        <v>3922.91</v>
      </c>
      <c r="U17" s="20">
        <v>6255.7</v>
      </c>
      <c r="V17" s="20">
        <v>17942.080000000002</v>
      </c>
      <c r="W17" s="20">
        <v>5.4087500000000004</v>
      </c>
      <c r="X17" s="20">
        <v>3.6335000000000002</v>
      </c>
      <c r="Y17" s="20">
        <v>6.1809000000000003</v>
      </c>
      <c r="Z17" s="20">
        <v>0.76439999999999997</v>
      </c>
      <c r="AA17" s="20">
        <v>1</v>
      </c>
      <c r="AB17" s="20">
        <v>0.94799999999999995</v>
      </c>
      <c r="AC17" s="20">
        <v>0.60799999999999998</v>
      </c>
      <c r="AD17" s="20">
        <v>104.1</v>
      </c>
      <c r="AE17" s="21">
        <f t="shared" si="9"/>
        <v>36464</v>
      </c>
      <c r="AF17" s="22" cm="1">
        <f t="array" ref="AF17">IF(INDEX(calc_types,1,AF$6)="INDEX",C17/C16-1,IF(INDEX(calc_types,1,AF$6)="CASH", C16/1200,C16/C17-1))</f>
        <v>4.5000000000000005E-3</v>
      </c>
      <c r="AG17" s="22" cm="1">
        <f t="array" ref="AG17">IF(INDEX(calc_types,1,AG$6)="INDEX",D17/D16-1,IF(INDEX(calc_types,1,AG$6)="CASH", D16/1200,D16/D17-1))</f>
        <v>2.1533333333333335E-3</v>
      </c>
      <c r="AH17" s="22" cm="1">
        <f t="array" ref="AH17">IF(INDEX(calc_types,1,AH$6)="INDEX",E17/E16-1,IF(INDEX(calc_types,1,AH$6)="CASH", E16/1200,E16/E17-1))</f>
        <v>4.5278666666666665E-3</v>
      </c>
      <c r="AI17" s="22" cm="1">
        <f t="array" ref="AI17">IF(INDEX(calc_types,1,AI$6)="INDEX",F17/F16-1,IF(INDEX(calc_types,1,AI$6)="CASH", F16/1200,F16/F17-1))</f>
        <v>6.4583333333333336E-5</v>
      </c>
      <c r="AJ17" s="22" cm="1">
        <f t="array" ref="AJ17">IF(INDEX(calc_types,1,AJ$6)="INDEX",G17/G16-1,IF(INDEX(calc_types,1,AJ$6)="CASH", G16/1200,G16/G17-1))</f>
        <v>3.9914885331626682E-3</v>
      </c>
      <c r="AK17" s="22" cm="1">
        <f t="array" ref="AK17">IF(INDEX(calc_types,1,AK$6)="INDEX",H17/H16-1,IF(INDEX(calc_types,1,AK$6)="CASH", H16/1200,H16/H17-1))</f>
        <v>1.027739169586761E-3</v>
      </c>
      <c r="AL17" s="22" cm="1">
        <f t="array" ref="AL17">IF(INDEX(calc_types,1,AL$6)="INDEX",I17/I16-1,IF(INDEX(calc_types,1,AL$6)="CASH", I16/1200,I16/I17-1))</f>
        <v>4.5842137035918551E-3</v>
      </c>
      <c r="AM17" s="22" cm="1">
        <f t="array" ref="AM17">IF(INDEX(calc_types,1,AM$6)="INDEX",J17/J16-1,IF(INDEX(calc_types,1,AM$6)="CASH", J16/1200,J16/J17-1))</f>
        <v>2.3794416243649863E-4</v>
      </c>
      <c r="AN17" s="22" cm="1">
        <f t="array" ref="AN17">IF(INDEX(calc_types,1,AN$6)="INDEX",K17/K16-1,IF(INDEX(calc_types,1,AN$6)="CASH", K16/1200,K16/K17-1))</f>
        <v>2.660844843339838E-3</v>
      </c>
      <c r="AO17" s="22" cm="1">
        <f t="array" ref="AO17">IF(INDEX(calc_types,1,AO$6)="INDEX",L17/L16-1,IF(INDEX(calc_types,1,AO$6)="CASH", L16/1200,L16/L17-1))</f>
        <v>-1.5750674567824863E-3</v>
      </c>
      <c r="AP17" s="22" cm="1">
        <f t="array" ref="AP17">IF(INDEX(calc_types,1,AP$6)="INDEX",M17/M16-1,IF(INDEX(calc_types,1,AP$6)="CASH", M16/1200,M16/M17-1))</f>
        <v>5.0504905163011315E-3</v>
      </c>
      <c r="AQ17" s="22" cm="1">
        <f t="array" ref="AQ17">IF(INDEX(calc_types,1,AQ$6)="INDEX",N17/N16-1,IF(INDEX(calc_types,1,AQ$6)="CASH", N16/1200,N16/N17-1))</f>
        <v>8.2422901396772552E-4</v>
      </c>
      <c r="AR17" s="22" cm="1">
        <f t="array" ref="AR17">IF(INDEX(calc_types,1,AR$6)="INDEX",O17/O16-1,IF(INDEX(calc_types,1,AR$6)="CASH", O16/1200,O16/O17-1))</f>
        <v>6.2610477109203977E-4</v>
      </c>
      <c r="AS17" s="22" cm="1">
        <f t="array" ref="AS17">IF(INDEX(calc_types,1,AS$6)="INDEX",P17/P16-1,IF(INDEX(calc_types,1,AS$6)="CASH", P16/1200,P16/P17-1))</f>
        <v>-4.1679626749611121E-3</v>
      </c>
      <c r="AT17" s="22" cm="1">
        <f t="array" ref="AT17">IF(INDEX(calc_types,1,AT$6)="INDEX",Q17/Q16-1,IF(INDEX(calc_types,1,AT$6)="CASH", Q16/1200,Q16/Q17-1))</f>
        <v>7.5265249306020188E-3</v>
      </c>
      <c r="AU17" s="22" cm="1">
        <f t="array" ref="AU17">IF(INDEX(calc_types,1,AU$6)="INDEX",R17/R16-1,IF(INDEX(calc_types,1,AU$6)="CASH", R16/1200,R16/R17-1))</f>
        <v>6.8139152200608066E-4</v>
      </c>
      <c r="AV17" s="22" cm="1">
        <f t="array" ref="AV17">IF(INDEX(calc_types,1,AV$6)="INDEX",S17/S16-1,IF(INDEX(calc_types,1,AV$6)="CASH", S16/1200,S16/S17-1))</f>
        <v>6.2539467221741418E-2</v>
      </c>
      <c r="AW17" s="22" cm="1">
        <f t="array" ref="AW17">IF(INDEX(calc_types,1,AW$6)="INDEX",T17/T16-1,IF(INDEX(calc_types,1,AW$6)="CASH", T16/1200,T16/T17-1))</f>
        <v>6.8997277714042848E-2</v>
      </c>
      <c r="AX17" s="22" cm="1">
        <f t="array" ref="AX17">IF(INDEX(calc_types,1,AX$6)="INDEX",U17/U16-1,IF(INDEX(calc_types,1,AX$6)="CASH", U16/1200,U16/U17-1))</f>
        <v>3.7463929151879016E-2</v>
      </c>
      <c r="AY17" s="22" cm="1">
        <f t="array" ref="AY17">IF(INDEX(calc_types,1,AY$6)="INDEX",V17/V16-1,IF(INDEX(calc_types,1,AY$6)="CASH", V16/1200,V16/V17-1))</f>
        <v>1.9120204754661474E-2</v>
      </c>
      <c r="AZ17" s="22" cm="1">
        <f t="array" ref="AZ17">IF(INDEX(calc_types,1,AZ$6)="INDEX",W17/W16-1,IF(INDEX(calc_types,1,AZ$6)="CASH", W16/1200,W16/W17-1))</f>
        <v>4.5000000000000005E-3</v>
      </c>
      <c r="BA17" s="22" cm="1">
        <f t="array" ref="BA17">IF(INDEX(calc_types,1,BA$6)="INDEX",X17/X16-1,IF(INDEX(calc_types,1,BA$6)="CASH", X16/1200,X16/X17-1))</f>
        <v>2.7186666666666665E-3</v>
      </c>
      <c r="BB17" s="22" cm="1">
        <f t="array" ref="BB17">IF(INDEX(calc_types,1,BB$6)="INDEX",Y17/Y16-1,IF(INDEX(calc_types,1,BB$6)="CASH", Y16/1200,Y16/Y17-1))</f>
        <v>5.0654166666666669E-3</v>
      </c>
      <c r="BC17" s="22" cm="1">
        <f t="array" ref="BC17">IF(INDEX(calc_types,1,BC$6)="INDEX",Z17/Z16-1,IF(INDEX(calc_types,1,BC$6)="CASH", Z16/1200,Z16/Z17-1))</f>
        <v>5.8E-4</v>
      </c>
      <c r="BD17" s="22" cm="1">
        <f t="array" ref="BD17">IF(INDEX(calc_types,1,BD$6)="INDEX",AA17/AA16-1,IF(INDEX(calc_types,1,BD$6)="CASH", AA16/1200,AA16/AA17-1))</f>
        <v>0</v>
      </c>
      <c r="BE17" s="22" cm="1">
        <f t="array" ref="BE17">IF(INDEX(calc_types,1,BE$6)="INDEX",AB17/AB16-1,IF(INDEX(calc_types,1,BE$6)="CASH", AB16/1200,AB16/AB17-1))</f>
        <v>-1.2658227848101111E-2</v>
      </c>
      <c r="BF17" s="22" cm="1">
        <f t="array" ref="BF17">IF(INDEX(calc_types,1,BF$6)="INDEX",AC17/AC16-1,IF(INDEX(calc_types,1,BF$6)="CASH", AC16/1200,AC16/AC17-1))</f>
        <v>-1.4802631578947345E-3</v>
      </c>
      <c r="BG17" s="22" cm="1">
        <f t="array" ref="BG17">IF(INDEX(calc_types,1,BG$6)="INDEX",AD17/AD16-1,IF(INDEX(calc_types,1,BG$6)="CASH", AD16/1200,AD16/AD17-1))</f>
        <v>2.2670509125840566E-2</v>
      </c>
      <c r="BH17" s="23">
        <f t="shared" si="11"/>
        <v>2.8684897126436768E-3</v>
      </c>
      <c r="BI17" s="23">
        <f t="shared" si="12"/>
        <v>9.878218390804612E-4</v>
      </c>
      <c r="BJ17" s="23">
        <f t="shared" si="13"/>
        <v>2.5184608333333352E-3</v>
      </c>
      <c r="BK17" s="23">
        <f t="shared" si="14"/>
        <v>-3.7665948275862144E-5</v>
      </c>
      <c r="BL17" s="23">
        <f t="shared" si="15"/>
        <v>2.3741403278394026E-3</v>
      </c>
      <c r="BM17" s="23">
        <f t="shared" si="16"/>
        <v>-6.4744295572970439E-5</v>
      </c>
      <c r="BN17" s="23">
        <f t="shared" si="17"/>
        <v>4.0080413335068753E-3</v>
      </c>
      <c r="BO17" s="23">
        <f t="shared" si="18"/>
        <v>1.6752223533003671E-4</v>
      </c>
      <c r="BP17" s="23">
        <f t="shared" si="19"/>
        <v>6.5822275888041118E-4</v>
      </c>
      <c r="BQ17" s="23">
        <f t="shared" si="20"/>
        <v>-2.9317176788523774E-3</v>
      </c>
      <c r="BR17" s="23">
        <f t="shared" si="21"/>
        <v>2.7980564689928833E-3</v>
      </c>
      <c r="BS17" s="23">
        <f t="shared" si="22"/>
        <v>5.4143585658793778E-4</v>
      </c>
      <c r="BT17" s="23">
        <f t="shared" si="23"/>
        <v>-2.1305455359608661E-3</v>
      </c>
      <c r="BU17" s="23">
        <f t="shared" si="24"/>
        <v>-6.0794832344610869E-3</v>
      </c>
      <c r="BV17" s="23">
        <f t="shared" si="25"/>
        <v>4.8847426045500967E-3</v>
      </c>
      <c r="BW17" s="23">
        <f t="shared" si="26"/>
        <v>-3.7159384527555455E-5</v>
      </c>
      <c r="BX17" s="23">
        <f t="shared" si="27"/>
        <v>5.7492731267825656E-2</v>
      </c>
      <c r="BY17" s="23">
        <f t="shared" si="28"/>
        <v>6.673021650022172E-2</v>
      </c>
      <c r="BZ17" s="23">
        <f t="shared" si="29"/>
        <v>3.567661871243237E-2</v>
      </c>
      <c r="CA17" s="23">
        <f t="shared" si="30"/>
        <v>1.5274252859628129E-2</v>
      </c>
      <c r="CB17" s="23">
        <f t="shared" si="31"/>
        <v>2.8684897126436768E-3</v>
      </c>
      <c r="CC17" s="23">
        <f t="shared" si="32"/>
        <v>1.6295614942528739E-3</v>
      </c>
      <c r="CD17" s="23">
        <f t="shared" si="33"/>
        <v>3.0781686781609168E-3</v>
      </c>
      <c r="CE17" s="23">
        <f t="shared" si="34"/>
        <v>5.7375890804597701E-4</v>
      </c>
      <c r="CF17" s="23">
        <f t="shared" si="35"/>
        <v>0</v>
      </c>
      <c r="CG17" s="23">
        <f t="shared" si="36"/>
        <v>-1.2697268282529782E-2</v>
      </c>
      <c r="CH17" s="23">
        <f t="shared" si="37"/>
        <v>-6.7588971676268213E-4</v>
      </c>
      <c r="CI17" s="23">
        <f t="shared" si="38"/>
        <v>2.2918779561655358E-2</v>
      </c>
    </row>
    <row r="18" spans="1:87" x14ac:dyDescent="0.2">
      <c r="A18" s="20">
        <v>12</v>
      </c>
      <c r="B18" s="21">
        <v>36494</v>
      </c>
      <c r="C18" s="20">
        <v>6.4824999999999999</v>
      </c>
      <c r="D18" s="20">
        <v>3.5059999999999998</v>
      </c>
      <c r="E18" s="20">
        <v>5.5037500000000001</v>
      </c>
      <c r="F18" s="20">
        <v>0.63</v>
      </c>
      <c r="G18" s="20">
        <v>144.87200000000001</v>
      </c>
      <c r="H18" s="20">
        <v>102.536</v>
      </c>
      <c r="I18" s="20">
        <v>106.96899999999999</v>
      </c>
      <c r="J18" s="20">
        <v>100.898</v>
      </c>
      <c r="K18" s="20">
        <v>700.32399999999996</v>
      </c>
      <c r="L18" s="20">
        <v>232.732</v>
      </c>
      <c r="M18" s="20">
        <v>350.03399999999999</v>
      </c>
      <c r="N18" s="20">
        <v>180.56800000000001</v>
      </c>
      <c r="O18" s="20">
        <v>922.10599999999999</v>
      </c>
      <c r="P18" s="20">
        <v>257.57600000000002</v>
      </c>
      <c r="Q18" s="20">
        <v>375.07900000000001</v>
      </c>
      <c r="R18" s="20">
        <v>215.03700000000001</v>
      </c>
      <c r="S18" s="20">
        <v>1388.91</v>
      </c>
      <c r="T18" s="20">
        <v>4314.38</v>
      </c>
      <c r="U18" s="20">
        <v>6597.2</v>
      </c>
      <c r="V18" s="20">
        <v>18558.23</v>
      </c>
      <c r="W18" s="20">
        <v>6.4824999999999999</v>
      </c>
      <c r="X18" s="20">
        <v>3.0110000000000001</v>
      </c>
      <c r="Y18" s="20">
        <v>5.7022000000000004</v>
      </c>
      <c r="Z18" s="20">
        <v>6.2E-2</v>
      </c>
      <c r="AA18" s="20">
        <v>1</v>
      </c>
      <c r="AB18" s="20">
        <v>0.99080000000000001</v>
      </c>
      <c r="AC18" s="20">
        <v>0.62570000000000003</v>
      </c>
      <c r="AD18" s="20">
        <v>102.16</v>
      </c>
      <c r="AE18" s="21">
        <f t="shared" si="9"/>
        <v>36494</v>
      </c>
      <c r="AF18" s="22" cm="1">
        <f t="array" ref="AF18">IF(INDEX(calc_types,1,AF$6)="INDEX",C18/C17-1,IF(INDEX(calc_types,1,AF$6)="CASH", C17/1200,C17/C18-1))</f>
        <v>4.5072916666666673E-3</v>
      </c>
      <c r="AG18" s="22" cm="1">
        <f t="array" ref="AG18">IF(INDEX(calc_types,1,AG$6)="INDEX",D18/D17-1,IF(INDEX(calc_types,1,AG$6)="CASH", D17/1200,D17/D18-1))</f>
        <v>2.385E-3</v>
      </c>
      <c r="AH18" s="22" cm="1">
        <f t="array" ref="AH18">IF(INDEX(calc_types,1,AH$6)="INDEX",E18/E17-1,IF(INDEX(calc_types,1,AH$6)="CASH", E17/1200,E17/E18-1))</f>
        <v>4.5257833333333334E-3</v>
      </c>
      <c r="AI18" s="22" cm="1">
        <f t="array" ref="AI18">IF(INDEX(calc_types,1,AI$6)="INDEX",F18/F17-1,IF(INDEX(calc_types,1,AI$6)="CASH", F17/1200,F17/F18-1))</f>
        <v>6.2500000000000001E-5</v>
      </c>
      <c r="AJ18" s="22" cm="1">
        <f t="array" ref="AJ18">IF(INDEX(calc_types,1,AJ$6)="INDEX",G18/G17-1,IF(INDEX(calc_types,1,AJ$6)="CASH", G17/1200,G17/G18-1))</f>
        <v>3.4076741931017285E-3</v>
      </c>
      <c r="AK18" s="22" cm="1">
        <f t="array" ref="AK18">IF(INDEX(calc_types,1,AK$6)="INDEX",H18/H17-1,IF(INDEX(calc_types,1,AK$6)="CASH", H17/1200,H17/H18-1))</f>
        <v>2.5911548728378975E-3</v>
      </c>
      <c r="AL18" s="22" cm="1">
        <f t="array" ref="AL18">IF(INDEX(calc_types,1,AL$6)="INDEX",I18/I17-1,IF(INDEX(calc_types,1,AL$6)="CASH", I17/1200,I17/I18-1))</f>
        <v>4.384894180391008E-3</v>
      </c>
      <c r="AM18" s="22" cm="1">
        <f t="array" ref="AM18">IF(INDEX(calc_types,1,AM$6)="INDEX",J18/J17-1,IF(INDEX(calc_types,1,AM$6)="CASH", J17/1200,J17/J18-1))</f>
        <v>9.9119816033610419E-5</v>
      </c>
      <c r="AN18" s="22" cm="1">
        <f t="array" ref="AN18">IF(INDEX(calc_types,1,AN$6)="INDEX",K18/K17-1,IF(INDEX(calc_types,1,AN$6)="CASH", K17/1200,K17/K18-1))</f>
        <v>1.8912678361435731E-3</v>
      </c>
      <c r="AO18" s="22" cm="1">
        <f t="array" ref="AO18">IF(INDEX(calc_types,1,AO$6)="INDEX",L18/L17-1,IF(INDEX(calc_types,1,AO$6)="CASH", L17/1200,L17/L18-1))</f>
        <v>3.1335531561820229E-3</v>
      </c>
      <c r="AP18" s="22" cm="1">
        <f t="array" ref="AP18">IF(INDEX(calc_types,1,AP$6)="INDEX",M18/M17-1,IF(INDEX(calc_types,1,AP$6)="CASH", M17/1200,M17/M18-1))</f>
        <v>2.2562892631554643E-3</v>
      </c>
      <c r="AQ18" s="22" cm="1">
        <f t="array" ref="AQ18">IF(INDEX(calc_types,1,AQ$6)="INDEX",N18/N17-1,IF(INDEX(calc_types,1,AQ$6)="CASH", N17/1200,N17/N18-1))</f>
        <v>-1.9676770356613638E-3</v>
      </c>
      <c r="AR18" s="22" cm="1">
        <f t="array" ref="AR18">IF(INDEX(calc_types,1,AR$6)="INDEX",O18/O17-1,IF(INDEX(calc_types,1,AR$6)="CASH", O17/1200,O17/O18-1))</f>
        <v>-4.5545834291282894E-5</v>
      </c>
      <c r="AS18" s="22" cm="1">
        <f t="array" ref="AS18">IF(INDEX(calc_types,1,AS$6)="INDEX",P18/P17-1,IF(INDEX(calc_types,1,AS$6)="CASH", P17/1200,P17/P18-1))</f>
        <v>5.653423288356052E-3</v>
      </c>
      <c r="AT18" s="22" cm="1">
        <f t="array" ref="AT18">IF(INDEX(calc_types,1,AT$6)="INDEX",Q18/Q17-1,IF(INDEX(calc_types,1,AT$6)="CASH", Q17/1200,Q17/Q18-1))</f>
        <v>4.284042744036487E-3</v>
      </c>
      <c r="AU18" s="22" cm="1">
        <f t="array" ref="AU18">IF(INDEX(calc_types,1,AU$6)="INDEX",R18/R17-1,IF(INDEX(calc_types,1,AU$6)="CASH", R17/1200,R17/R18-1))</f>
        <v>-3.9141753365263821E-3</v>
      </c>
      <c r="AV18" s="22" cm="1">
        <f t="array" ref="AV18">IF(INDEX(calc_types,1,AV$6)="INDEX",S18/S17-1,IF(INDEX(calc_types,1,AV$6)="CASH", S17/1200,S17/S18-1))</f>
        <v>1.906187405075821E-2</v>
      </c>
      <c r="AW18" s="22" cm="1">
        <f t="array" ref="AW18">IF(INDEX(calc_types,1,AW$6)="INDEX",T18/T17-1,IF(INDEX(calc_types,1,AW$6)="CASH", T17/1200,T17/T18-1))</f>
        <v>9.9790716585391959E-2</v>
      </c>
      <c r="AX18" s="22" cm="1">
        <f t="array" ref="AX18">IF(INDEX(calc_types,1,AX$6)="INDEX",U18/U17-1,IF(INDEX(calc_types,1,AX$6)="CASH", U17/1200,U17/U18-1))</f>
        <v>5.4590213725082659E-2</v>
      </c>
      <c r="AY18" s="22" cm="1">
        <f t="array" ref="AY18">IF(INDEX(calc_types,1,AY$6)="INDEX",V18/V17-1,IF(INDEX(calc_types,1,AY$6)="CASH", V17/1200,V17/V18-1))</f>
        <v>3.4341057447073942E-2</v>
      </c>
      <c r="AZ18" s="22" cm="1">
        <f t="array" ref="AZ18">IF(INDEX(calc_types,1,AZ$6)="INDEX",W18/W17-1,IF(INDEX(calc_types,1,AZ$6)="CASH", W17/1200,W17/W18-1))</f>
        <v>4.5072916666666673E-3</v>
      </c>
      <c r="BA18" s="22" cm="1">
        <f t="array" ref="BA18">IF(INDEX(calc_types,1,BA$6)="INDEX",X18/X17-1,IF(INDEX(calc_types,1,BA$6)="CASH", X17/1200,X17/X18-1))</f>
        <v>3.0279166666666666E-3</v>
      </c>
      <c r="BB18" s="22" cm="1">
        <f t="array" ref="BB18">IF(INDEX(calc_types,1,BB$6)="INDEX",Y18/Y17-1,IF(INDEX(calc_types,1,BB$6)="CASH", Y17/1200,Y17/Y18-1))</f>
        <v>5.1507499999999999E-3</v>
      </c>
      <c r="BC18" s="22" cm="1">
        <f t="array" ref="BC18">IF(INDEX(calc_types,1,BC$6)="INDEX",Z18/Z17-1,IF(INDEX(calc_types,1,BC$6)="CASH", Z17/1200,Z17/Z18-1))</f>
        <v>6.3699999999999998E-4</v>
      </c>
      <c r="BD18" s="22" cm="1">
        <f t="array" ref="BD18">IF(INDEX(calc_types,1,BD$6)="INDEX",AA18/AA17-1,IF(INDEX(calc_types,1,BD$6)="CASH", AA17/1200,AA17/AA18-1))</f>
        <v>0</v>
      </c>
      <c r="BE18" s="22" cm="1">
        <f t="array" ref="BE18">IF(INDEX(calc_types,1,BE$6)="INDEX",AB18/AB17-1,IF(INDEX(calc_types,1,BE$6)="CASH", AB17/1200,AB17/AB18-1))</f>
        <v>-4.3197416229309726E-2</v>
      </c>
      <c r="BF18" s="22" cm="1">
        <f t="array" ref="BF18">IF(INDEX(calc_types,1,BF$6)="INDEX",AC18/AC17-1,IF(INDEX(calc_types,1,BF$6)="CASH", AC17/1200,AC17/AC18-1))</f>
        <v>-2.8288317084865011E-2</v>
      </c>
      <c r="BG18" s="22" cm="1">
        <f t="array" ref="BG18">IF(INDEX(calc_types,1,BG$6)="INDEX",AD18/AD17-1,IF(INDEX(calc_types,1,BG$6)="CASH", AD17/1200,AD17/AD18-1))</f>
        <v>1.8989819890367965E-2</v>
      </c>
      <c r="BH18" s="23">
        <f t="shared" si="11"/>
        <v>2.8757813793103435E-3</v>
      </c>
      <c r="BI18" s="23">
        <f t="shared" si="12"/>
        <v>1.2194885057471277E-3</v>
      </c>
      <c r="BJ18" s="23">
        <f t="shared" si="13"/>
        <v>2.5163775000000021E-3</v>
      </c>
      <c r="BK18" s="23">
        <f t="shared" si="14"/>
        <v>-3.9749281609195478E-5</v>
      </c>
      <c r="BL18" s="23">
        <f t="shared" si="15"/>
        <v>1.7903259877784627E-3</v>
      </c>
      <c r="BM18" s="23">
        <f t="shared" si="16"/>
        <v>1.498671407678166E-3</v>
      </c>
      <c r="BN18" s="23">
        <f t="shared" si="17"/>
        <v>3.8087218103060282E-3</v>
      </c>
      <c r="BO18" s="23">
        <f t="shared" si="18"/>
        <v>2.8697888927148497E-5</v>
      </c>
      <c r="BP18" s="23">
        <f t="shared" si="19"/>
        <v>-1.113542483158537E-4</v>
      </c>
      <c r="BQ18" s="23">
        <f t="shared" si="20"/>
        <v>1.7769029341121315E-3</v>
      </c>
      <c r="BR18" s="23">
        <f t="shared" si="21"/>
        <v>3.8552158472160598E-6</v>
      </c>
      <c r="BS18" s="23">
        <f t="shared" si="22"/>
        <v>-2.2504701930411513E-3</v>
      </c>
      <c r="BT18" s="23">
        <f t="shared" si="23"/>
        <v>-2.8021961413441888E-3</v>
      </c>
      <c r="BU18" s="23">
        <f t="shared" si="24"/>
        <v>3.7419027288560771E-3</v>
      </c>
      <c r="BV18" s="23">
        <f t="shared" si="25"/>
        <v>1.6422604179845645E-3</v>
      </c>
      <c r="BW18" s="23">
        <f t="shared" si="26"/>
        <v>-4.6327262430600185E-3</v>
      </c>
      <c r="BX18" s="23">
        <f t="shared" si="27"/>
        <v>1.4015138096842444E-2</v>
      </c>
      <c r="BY18" s="23">
        <f t="shared" si="28"/>
        <v>9.752365537157083E-2</v>
      </c>
      <c r="BZ18" s="23">
        <f t="shared" si="29"/>
        <v>5.2802903285636013E-2</v>
      </c>
      <c r="CA18" s="23">
        <f t="shared" si="30"/>
        <v>3.0495105552040595E-2</v>
      </c>
      <c r="CB18" s="23">
        <f t="shared" si="31"/>
        <v>2.8757813793103435E-3</v>
      </c>
      <c r="CC18" s="23">
        <f t="shared" si="32"/>
        <v>1.938811494252874E-3</v>
      </c>
      <c r="CD18" s="23">
        <f t="shared" si="33"/>
        <v>3.1635020114942499E-3</v>
      </c>
      <c r="CE18" s="23">
        <f t="shared" si="34"/>
        <v>6.3075890804597699E-4</v>
      </c>
      <c r="CF18" s="23">
        <f t="shared" si="35"/>
        <v>0</v>
      </c>
      <c r="CG18" s="23">
        <f t="shared" si="36"/>
        <v>-4.3236456663738397E-2</v>
      </c>
      <c r="CH18" s="23">
        <f t="shared" si="37"/>
        <v>-2.748394364373296E-2</v>
      </c>
      <c r="CI18" s="23">
        <f t="shared" si="38"/>
        <v>1.9238090326182757E-2</v>
      </c>
    </row>
    <row r="19" spans="1:87" x14ac:dyDescent="0.2">
      <c r="A19" s="20">
        <v>13</v>
      </c>
      <c r="B19" s="21">
        <v>36525</v>
      </c>
      <c r="C19" s="20">
        <v>5.8224999999999998</v>
      </c>
      <c r="D19" s="20">
        <v>3.1709999999999998</v>
      </c>
      <c r="E19" s="20">
        <v>5.4081299999999999</v>
      </c>
      <c r="F19" s="20">
        <v>0.1525</v>
      </c>
      <c r="G19" s="20">
        <v>145.44900000000001</v>
      </c>
      <c r="H19" s="20">
        <v>102.80500000000001</v>
      </c>
      <c r="I19" s="20">
        <v>107.413</v>
      </c>
      <c r="J19" s="20">
        <v>100.78700000000001</v>
      </c>
      <c r="K19" s="20">
        <v>701.327</v>
      </c>
      <c r="L19" s="20">
        <v>232.84200000000001</v>
      </c>
      <c r="M19" s="20">
        <v>350.911</v>
      </c>
      <c r="N19" s="20">
        <v>180.72200000000001</v>
      </c>
      <c r="O19" s="20">
        <v>919.03599999999994</v>
      </c>
      <c r="P19" s="20">
        <v>256.70299999999997</v>
      </c>
      <c r="Q19" s="20">
        <v>375.67</v>
      </c>
      <c r="R19" s="20">
        <v>216.084</v>
      </c>
      <c r="S19" s="20">
        <v>1469.25</v>
      </c>
      <c r="T19" s="20">
        <v>4904.46</v>
      </c>
      <c r="U19" s="20">
        <v>6930.2</v>
      </c>
      <c r="V19" s="20">
        <v>18934.34</v>
      </c>
      <c r="W19" s="20">
        <v>5.8224999999999998</v>
      </c>
      <c r="X19" s="20">
        <v>3.3107000000000002</v>
      </c>
      <c r="Y19" s="20">
        <v>5.8738000000000001</v>
      </c>
      <c r="Z19" s="20">
        <v>0.24790000000000001</v>
      </c>
      <c r="AA19" s="20">
        <v>1</v>
      </c>
      <c r="AB19" s="20">
        <v>0.99380000000000002</v>
      </c>
      <c r="AC19" s="20">
        <v>0.61799999999999999</v>
      </c>
      <c r="AD19" s="20">
        <v>102.51</v>
      </c>
      <c r="AE19" s="21">
        <f t="shared" si="9"/>
        <v>36525</v>
      </c>
      <c r="AF19" s="22" cm="1">
        <f t="array" ref="AF19">IF(INDEX(calc_types,1,AF$6)="INDEX",C19/C18-1,IF(INDEX(calc_types,1,AF$6)="CASH", C18/1200,C18/C19-1))</f>
        <v>5.4020833333333334E-3</v>
      </c>
      <c r="AG19" s="22" cm="1">
        <f t="array" ref="AG19">IF(INDEX(calc_types,1,AG$6)="INDEX",D19/D18-1,IF(INDEX(calc_types,1,AG$6)="CASH", D18/1200,D18/D19-1))</f>
        <v>2.9216666666666666E-3</v>
      </c>
      <c r="AH19" s="22" cm="1">
        <f t="array" ref="AH19">IF(INDEX(calc_types,1,AH$6)="INDEX",E19/E18-1,IF(INDEX(calc_types,1,AH$6)="CASH", E18/1200,E18/E19-1))</f>
        <v>4.5864583333333339E-3</v>
      </c>
      <c r="AI19" s="22" cm="1">
        <f t="array" ref="AI19">IF(INDEX(calc_types,1,AI$6)="INDEX",F19/F18-1,IF(INDEX(calc_types,1,AI$6)="CASH", F18/1200,F18/F19-1))</f>
        <v>5.2499999999999997E-4</v>
      </c>
      <c r="AJ19" s="22" cm="1">
        <f t="array" ref="AJ19">IF(INDEX(calc_types,1,AJ$6)="INDEX",G19/G18-1,IF(INDEX(calc_types,1,AJ$6)="CASH", G18/1200,G18/G19-1))</f>
        <v>3.9828262190071406E-3</v>
      </c>
      <c r="AK19" s="22" cm="1">
        <f t="array" ref="AK19">IF(INDEX(calc_types,1,AK$6)="INDEX",H19/H18-1,IF(INDEX(calc_types,1,AK$6)="CASH", H18/1200,H18/H19-1))</f>
        <v>2.6234688304596077E-3</v>
      </c>
      <c r="AL19" s="22" cm="1">
        <f t="array" ref="AL19">IF(INDEX(calc_types,1,AL$6)="INDEX",I19/I18-1,IF(INDEX(calc_types,1,AL$6)="CASH", I18/1200,I18/I19-1))</f>
        <v>4.1507352597480729E-3</v>
      </c>
      <c r="AM19" s="22" cm="1">
        <f t="array" ref="AM19">IF(INDEX(calc_types,1,AM$6)="INDEX",J19/J18-1,IF(INDEX(calc_types,1,AM$6)="CASH", J18/1200,J18/J19-1))</f>
        <v>-1.1001209141904278E-3</v>
      </c>
      <c r="AN19" s="22" cm="1">
        <f t="array" ref="AN19">IF(INDEX(calc_types,1,AN$6)="INDEX",K19/K18-1,IF(INDEX(calc_types,1,AN$6)="CASH", K18/1200,K18/K19-1))</f>
        <v>1.4321942415225219E-3</v>
      </c>
      <c r="AO19" s="22" cm="1">
        <f t="array" ref="AO19">IF(INDEX(calc_types,1,AO$6)="INDEX",L19/L18-1,IF(INDEX(calc_types,1,AO$6)="CASH", L18/1200,L18/L19-1))</f>
        <v>4.7264664936497169E-4</v>
      </c>
      <c r="AP19" s="22" cm="1">
        <f t="array" ref="AP19">IF(INDEX(calc_types,1,AP$6)="INDEX",M19/M18-1,IF(INDEX(calc_types,1,AP$6)="CASH", M18/1200,M18/M19-1))</f>
        <v>2.5054708971128381E-3</v>
      </c>
      <c r="AQ19" s="22" cm="1">
        <f t="array" ref="AQ19">IF(INDEX(calc_types,1,AQ$6)="INDEX",N19/N18-1,IF(INDEX(calc_types,1,AQ$6)="CASH", N18/1200,N18/N19-1))</f>
        <v>8.5286429489173088E-4</v>
      </c>
      <c r="AR19" s="22" cm="1">
        <f t="array" ref="AR19">IF(INDEX(calc_types,1,AR$6)="INDEX",O19/O18-1,IF(INDEX(calc_types,1,AR$6)="CASH", O18/1200,O18/O19-1))</f>
        <v>-3.329335239115716E-3</v>
      </c>
      <c r="AS19" s="22" cm="1">
        <f t="array" ref="AS19">IF(INDEX(calc_types,1,AS$6)="INDEX",P19/P18-1,IF(INDEX(calc_types,1,AS$6)="CASH", P18/1200,P18/P19-1))</f>
        <v>-3.3892909277263294E-3</v>
      </c>
      <c r="AT19" s="22" cm="1">
        <f t="array" ref="AT19">IF(INDEX(calc_types,1,AT$6)="INDEX",Q19/Q18-1,IF(INDEX(calc_types,1,AT$6)="CASH", Q18/1200,Q18/Q19-1))</f>
        <v>1.5756680592622363E-3</v>
      </c>
      <c r="AU19" s="22" cm="1">
        <f t="array" ref="AU19">IF(INDEX(calc_types,1,AU$6)="INDEX",R19/R18-1,IF(INDEX(calc_types,1,AU$6)="CASH", R18/1200,R18/R19-1))</f>
        <v>4.8689295330570648E-3</v>
      </c>
      <c r="AV19" s="22" cm="1">
        <f t="array" ref="AV19">IF(INDEX(calc_types,1,AV$6)="INDEX",S19/S18-1,IF(INDEX(calc_types,1,AV$6)="CASH", S18/1200,S18/S19-1))</f>
        <v>5.7843920772404189E-2</v>
      </c>
      <c r="AW19" s="22" cm="1">
        <f t="array" ref="AW19">IF(INDEX(calc_types,1,AW$6)="INDEX",T19/T18-1,IF(INDEX(calc_types,1,AW$6)="CASH", T18/1200,T18/T19-1))</f>
        <v>0.13677052090914565</v>
      </c>
      <c r="AX19" s="22" cm="1">
        <f t="array" ref="AX19">IF(INDEX(calc_types,1,AX$6)="INDEX",U19/U18-1,IF(INDEX(calc_types,1,AX$6)="CASH", U18/1200,U18/U19-1))</f>
        <v>5.0475959497968903E-2</v>
      </c>
      <c r="AY19" s="22" cm="1">
        <f t="array" ref="AY19">IF(INDEX(calc_types,1,AY$6)="INDEX",V19/V18-1,IF(INDEX(calc_types,1,AY$6)="CASH", V18/1200,V18/V19-1))</f>
        <v>2.0266480154626842E-2</v>
      </c>
      <c r="AZ19" s="22" cm="1">
        <f t="array" ref="AZ19">IF(INDEX(calc_types,1,AZ$6)="INDEX",W19/W18-1,IF(INDEX(calc_types,1,AZ$6)="CASH", W18/1200,W18/W19-1))</f>
        <v>5.4020833333333334E-3</v>
      </c>
      <c r="BA19" s="22" cm="1">
        <f t="array" ref="BA19">IF(INDEX(calc_types,1,BA$6)="INDEX",X19/X18-1,IF(INDEX(calc_types,1,BA$6)="CASH", X18/1200,X18/X19-1))</f>
        <v>2.5091666666666669E-3</v>
      </c>
      <c r="BB19" s="22" cm="1">
        <f t="array" ref="BB19">IF(INDEX(calc_types,1,BB$6)="INDEX",Y19/Y18-1,IF(INDEX(calc_types,1,BB$6)="CASH", Y18/1200,Y18/Y19-1))</f>
        <v>4.7518333333333336E-3</v>
      </c>
      <c r="BC19" s="22" cm="1">
        <f t="array" ref="BC19">IF(INDEX(calc_types,1,BC$6)="INDEX",Z19/Z18-1,IF(INDEX(calc_types,1,BC$6)="CASH", Z18/1200,Z18/Z19-1))</f>
        <v>5.1666666666666664E-5</v>
      </c>
      <c r="BD19" s="22" cm="1">
        <f t="array" ref="BD19">IF(INDEX(calc_types,1,BD$6)="INDEX",AA19/AA18-1,IF(INDEX(calc_types,1,BD$6)="CASH", AA18/1200,AA18/AA19-1))</f>
        <v>0</v>
      </c>
      <c r="BE19" s="22" cm="1">
        <f t="array" ref="BE19">IF(INDEX(calc_types,1,BE$6)="INDEX",AB19/AB18-1,IF(INDEX(calc_types,1,BE$6)="CASH", AB18/1200,AB18/AB19-1))</f>
        <v>-3.0187160394445911E-3</v>
      </c>
      <c r="BF19" s="22" cm="1">
        <f t="array" ref="BF19">IF(INDEX(calc_types,1,BF$6)="INDEX",AC19/AC18-1,IF(INDEX(calc_types,1,BF$6)="CASH", AC18/1200,AC18/AC19-1))</f>
        <v>1.2459546925566389E-2</v>
      </c>
      <c r="BG19" s="22" cm="1">
        <f t="array" ref="BG19">IF(INDEX(calc_types,1,BG$6)="INDEX",AD19/AD18-1,IF(INDEX(calc_types,1,BG$6)="CASH", AD18/1200,AD18/AD19-1))</f>
        <v>-3.4143010438006938E-3</v>
      </c>
      <c r="BH19" s="23">
        <f t="shared" si="11"/>
        <v>3.7705730459770097E-3</v>
      </c>
      <c r="BI19" s="23">
        <f t="shared" si="12"/>
        <v>1.7561551724137943E-3</v>
      </c>
      <c r="BJ19" s="23">
        <f t="shared" si="13"/>
        <v>2.5770525000000026E-3</v>
      </c>
      <c r="BK19" s="23">
        <f t="shared" si="14"/>
        <v>4.2275071839080447E-4</v>
      </c>
      <c r="BL19" s="23">
        <f t="shared" si="15"/>
        <v>2.3654780136838751E-3</v>
      </c>
      <c r="BM19" s="23">
        <f t="shared" si="16"/>
        <v>1.5309853652998762E-3</v>
      </c>
      <c r="BN19" s="23">
        <f t="shared" si="17"/>
        <v>3.5745628896630931E-3</v>
      </c>
      <c r="BO19" s="23">
        <f t="shared" si="18"/>
        <v>-1.1705428412968897E-3</v>
      </c>
      <c r="BP19" s="23">
        <f t="shared" si="19"/>
        <v>-5.7042784293690483E-4</v>
      </c>
      <c r="BQ19" s="23">
        <f t="shared" si="20"/>
        <v>-8.8400357270491969E-4</v>
      </c>
      <c r="BR19" s="23">
        <f t="shared" si="21"/>
        <v>2.5303684980458986E-4</v>
      </c>
      <c r="BS19" s="23">
        <f t="shared" si="22"/>
        <v>5.7007113751194314E-4</v>
      </c>
      <c r="BT19" s="23">
        <f t="shared" si="23"/>
        <v>-6.085985546168622E-3</v>
      </c>
      <c r="BU19" s="23">
        <f t="shared" si="24"/>
        <v>-5.3008114872263043E-3</v>
      </c>
      <c r="BV19" s="23">
        <f t="shared" si="25"/>
        <v>-1.0661142667896862E-3</v>
      </c>
      <c r="BW19" s="23">
        <f t="shared" si="26"/>
        <v>4.1503786265234283E-3</v>
      </c>
      <c r="BX19" s="23">
        <f t="shared" si="27"/>
        <v>5.2797184818488427E-2</v>
      </c>
      <c r="BY19" s="23">
        <f t="shared" si="28"/>
        <v>0.13450345969532451</v>
      </c>
      <c r="BZ19" s="23">
        <f t="shared" si="29"/>
        <v>4.8688649058522257E-2</v>
      </c>
      <c r="CA19" s="23">
        <f t="shared" si="30"/>
        <v>1.6420528259593496E-2</v>
      </c>
      <c r="CB19" s="23">
        <f t="shared" si="31"/>
        <v>3.7705730459770097E-3</v>
      </c>
      <c r="CC19" s="23">
        <f t="shared" si="32"/>
        <v>1.4200614942528743E-3</v>
      </c>
      <c r="CD19" s="23">
        <f t="shared" si="33"/>
        <v>2.7645853448275835E-3</v>
      </c>
      <c r="CE19" s="23">
        <f t="shared" si="34"/>
        <v>4.5425574712643625E-5</v>
      </c>
      <c r="CF19" s="23">
        <f t="shared" si="35"/>
        <v>0</v>
      </c>
      <c r="CG19" s="23">
        <f t="shared" si="36"/>
        <v>-3.0577564738732618E-3</v>
      </c>
      <c r="CH19" s="23">
        <f t="shared" si="37"/>
        <v>1.3263920366698441E-2</v>
      </c>
      <c r="CI19" s="23">
        <f t="shared" si="38"/>
        <v>-3.1660306079859014E-3</v>
      </c>
    </row>
    <row r="20" spans="1:87" x14ac:dyDescent="0.2">
      <c r="A20" s="20">
        <v>14</v>
      </c>
      <c r="B20" s="21">
        <v>36556</v>
      </c>
      <c r="C20" s="20">
        <v>5.8849999999999998</v>
      </c>
      <c r="D20" s="20">
        <v>3.306</v>
      </c>
      <c r="E20" s="20">
        <v>6.10609</v>
      </c>
      <c r="F20" s="20">
        <v>8.7499999999999994E-2</v>
      </c>
      <c r="G20" s="20">
        <v>146.06700000000001</v>
      </c>
      <c r="H20" s="20">
        <v>103.05200000000001</v>
      </c>
      <c r="I20" s="20">
        <v>107.923</v>
      </c>
      <c r="J20" s="20">
        <v>100.92400000000001</v>
      </c>
      <c r="K20" s="20">
        <v>701.06600000000003</v>
      </c>
      <c r="L20" s="20">
        <v>233.03100000000001</v>
      </c>
      <c r="M20" s="20">
        <v>352.36700000000002</v>
      </c>
      <c r="N20" s="20">
        <v>180.804</v>
      </c>
      <c r="O20" s="20">
        <v>914.19399999999996</v>
      </c>
      <c r="P20" s="20">
        <v>256.178</v>
      </c>
      <c r="Q20" s="20">
        <v>375.05700000000002</v>
      </c>
      <c r="R20" s="20">
        <v>216.02099999999999</v>
      </c>
      <c r="S20" s="20">
        <v>1394.46</v>
      </c>
      <c r="T20" s="20">
        <v>4684.4799999999996</v>
      </c>
      <c r="U20" s="20">
        <v>6268.5</v>
      </c>
      <c r="V20" s="20">
        <v>19539.7</v>
      </c>
      <c r="W20" s="20">
        <v>5.8849999999999998</v>
      </c>
      <c r="X20" s="20">
        <v>3.4270999999999998</v>
      </c>
      <c r="Y20" s="20">
        <v>6.1912000000000003</v>
      </c>
      <c r="Z20" s="20">
        <v>0.23449999999999999</v>
      </c>
      <c r="AA20" s="20">
        <v>1</v>
      </c>
      <c r="AB20" s="20">
        <v>1.0302</v>
      </c>
      <c r="AC20" s="20">
        <v>0.61870000000000003</v>
      </c>
      <c r="AD20" s="20">
        <v>107.32</v>
      </c>
      <c r="AE20" s="21">
        <f t="shared" si="9"/>
        <v>36556</v>
      </c>
      <c r="AF20" s="22" cm="1">
        <f t="array" ref="AF20">IF(INDEX(calc_types,1,AF$6)="INDEX",C20/C19-1,IF(INDEX(calc_types,1,AF$6)="CASH", C19/1200,C19/C20-1))</f>
        <v>4.8520833333333332E-3</v>
      </c>
      <c r="AG20" s="22" cm="1">
        <f t="array" ref="AG20">IF(INDEX(calc_types,1,AG$6)="INDEX",D20/D19-1,IF(INDEX(calc_types,1,AG$6)="CASH", D19/1200,D19/D20-1))</f>
        <v>2.6424999999999999E-3</v>
      </c>
      <c r="AH20" s="22" cm="1">
        <f t="array" ref="AH20">IF(INDEX(calc_types,1,AH$6)="INDEX",E20/E19-1,IF(INDEX(calc_types,1,AH$6)="CASH", E19/1200,E19/E20-1))</f>
        <v>4.5067750000000002E-3</v>
      </c>
      <c r="AI20" s="22" cm="1">
        <f t="array" ref="AI20">IF(INDEX(calc_types,1,AI$6)="INDEX",F20/F19-1,IF(INDEX(calc_types,1,AI$6)="CASH", F19/1200,F19/F20-1))</f>
        <v>1.2708333333333332E-4</v>
      </c>
      <c r="AJ20" s="22" cm="1">
        <f t="array" ref="AJ20">IF(INDEX(calc_types,1,AJ$6)="INDEX",G20/G19-1,IF(INDEX(calc_types,1,AJ$6)="CASH", G19/1200,G19/G20-1))</f>
        <v>4.2489119897695105E-3</v>
      </c>
      <c r="AK20" s="22" cm="1">
        <f t="array" ref="AK20">IF(INDEX(calc_types,1,AK$6)="INDEX",H20/H19-1,IF(INDEX(calc_types,1,AK$6)="CASH", H19/1200,H19/H20-1))</f>
        <v>2.4026068770974796E-3</v>
      </c>
      <c r="AL20" s="22" cm="1">
        <f t="array" ref="AL20">IF(INDEX(calc_types,1,AL$6)="INDEX",I20/I19-1,IF(INDEX(calc_types,1,AL$6)="CASH", I19/1200,I19/I20-1))</f>
        <v>4.748028637129531E-3</v>
      </c>
      <c r="AM20" s="22" cm="1">
        <f t="array" ref="AM20">IF(INDEX(calc_types,1,AM$6)="INDEX",J20/J19-1,IF(INDEX(calc_types,1,AM$6)="CASH", J19/1200,J19/J20-1))</f>
        <v>1.3593022909701435E-3</v>
      </c>
      <c r="AN20" s="22" cm="1">
        <f t="array" ref="AN20">IF(INDEX(calc_types,1,AN$6)="INDEX",K20/K19-1,IF(INDEX(calc_types,1,AN$6)="CASH", K19/1200,K19/K20-1))</f>
        <v>-3.721516496584254E-4</v>
      </c>
      <c r="AO20" s="22" cm="1">
        <f t="array" ref="AO20">IF(INDEX(calc_types,1,AO$6)="INDEX",L20/L19-1,IF(INDEX(calc_types,1,AO$6)="CASH", L19/1200,L19/L20-1))</f>
        <v>8.1170922771667264E-4</v>
      </c>
      <c r="AP20" s="22" cm="1">
        <f t="array" ref="AP20">IF(INDEX(calc_types,1,AP$6)="INDEX",M20/M19-1,IF(INDEX(calc_types,1,AP$6)="CASH", M19/1200,M19/M20-1))</f>
        <v>4.1492002245584469E-3</v>
      </c>
      <c r="AQ20" s="22" cm="1">
        <f t="array" ref="AQ20">IF(INDEX(calc_types,1,AQ$6)="INDEX",N20/N19-1,IF(INDEX(calc_types,1,AQ$6)="CASH", N19/1200,N19/N20-1))</f>
        <v>4.537355717622038E-4</v>
      </c>
      <c r="AR20" s="22" cm="1">
        <f t="array" ref="AR20">IF(INDEX(calc_types,1,AR$6)="INDEX",O20/O19-1,IF(INDEX(calc_types,1,AR$6)="CASH", O19/1200,O19/O20-1))</f>
        <v>-5.2685640170787584E-3</v>
      </c>
      <c r="AS20" s="22" cm="1">
        <f t="array" ref="AS20">IF(INDEX(calc_types,1,AS$6)="INDEX",P20/P19-1,IF(INDEX(calc_types,1,AS$6)="CASH", P19/1200,P19/P20-1))</f>
        <v>-2.0451650350793438E-3</v>
      </c>
      <c r="AT20" s="22" cm="1">
        <f t="array" ref="AT20">IF(INDEX(calc_types,1,AT$6)="INDEX",Q20/Q19-1,IF(INDEX(calc_types,1,AT$6)="CASH", Q19/1200,Q19/Q20-1))</f>
        <v>-1.6317512710624094E-3</v>
      </c>
      <c r="AU20" s="22" cm="1">
        <f t="array" ref="AU20">IF(INDEX(calc_types,1,AU$6)="INDEX",R20/R19-1,IF(INDEX(calc_types,1,AU$6)="CASH", R19/1200,R19/R20-1))</f>
        <v>-2.9155328483376763E-4</v>
      </c>
      <c r="AV20" s="22" cm="1">
        <f t="array" ref="AV20">IF(INDEX(calc_types,1,AV$6)="INDEX",S20/S19-1,IF(INDEX(calc_types,1,AV$6)="CASH", S19/1200,S19/S20-1))</f>
        <v>-5.0903522205206664E-2</v>
      </c>
      <c r="AW20" s="22" cm="1">
        <f t="array" ref="AW20">IF(INDEX(calc_types,1,AW$6)="INDEX",T20/T19-1,IF(INDEX(calc_types,1,AW$6)="CASH", T19/1200,T19/T20-1))</f>
        <v>-4.4853052119907311E-2</v>
      </c>
      <c r="AX20" s="22" cm="1">
        <f t="array" ref="AX20">IF(INDEX(calc_types,1,AX$6)="INDEX",U20/U19-1,IF(INDEX(calc_types,1,AX$6)="CASH", U19/1200,U19/U20-1))</f>
        <v>-9.5480649909093551E-2</v>
      </c>
      <c r="AY20" s="22" cm="1">
        <f t="array" ref="AY20">IF(INDEX(calc_types,1,AY$6)="INDEX",V20/V19-1,IF(INDEX(calc_types,1,AY$6)="CASH", V19/1200,V19/V20-1))</f>
        <v>3.1971539541383542E-2</v>
      </c>
      <c r="AZ20" s="22" cm="1">
        <f t="array" ref="AZ20">IF(INDEX(calc_types,1,AZ$6)="INDEX",W20/W19-1,IF(INDEX(calc_types,1,AZ$6)="CASH", W19/1200,W19/W20-1))</f>
        <v>4.8520833333333332E-3</v>
      </c>
      <c r="BA20" s="22" cm="1">
        <f t="array" ref="BA20">IF(INDEX(calc_types,1,BA$6)="INDEX",X20/X19-1,IF(INDEX(calc_types,1,BA$6)="CASH", X19/1200,X19/X20-1))</f>
        <v>2.7589166666666669E-3</v>
      </c>
      <c r="BB20" s="22" cm="1">
        <f t="array" ref="BB20">IF(INDEX(calc_types,1,BB$6)="INDEX",Y20/Y19-1,IF(INDEX(calc_types,1,BB$6)="CASH", Y19/1200,Y19/Y20-1))</f>
        <v>4.8948333333333335E-3</v>
      </c>
      <c r="BC20" s="22" cm="1">
        <f t="array" ref="BC20">IF(INDEX(calc_types,1,BC$6)="INDEX",Z20/Z19-1,IF(INDEX(calc_types,1,BC$6)="CASH", Z19/1200,Z19/Z20-1))</f>
        <v>2.0658333333333333E-4</v>
      </c>
      <c r="BD20" s="22" cm="1">
        <f t="array" ref="BD20">IF(INDEX(calc_types,1,BD$6)="INDEX",AA20/AA19-1,IF(INDEX(calc_types,1,BD$6)="CASH", AA19/1200,AA19/AA20-1))</f>
        <v>0</v>
      </c>
      <c r="BE20" s="22" cm="1">
        <f t="array" ref="BE20">IF(INDEX(calc_types,1,BE$6)="INDEX",AB20/AB19-1,IF(INDEX(calc_types,1,BE$6)="CASH", AB19/1200,AB19/AB20-1))</f>
        <v>-3.5332945059211807E-2</v>
      </c>
      <c r="BF20" s="22" cm="1">
        <f t="array" ref="BF20">IF(INDEX(calc_types,1,BF$6)="INDEX",AC20/AC19-1,IF(INDEX(calc_types,1,BF$6)="CASH", AC19/1200,AC19/AC20-1))</f>
        <v>-1.1314045579441379E-3</v>
      </c>
      <c r="BG20" s="22" cm="1">
        <f t="array" ref="BG20">IF(INDEX(calc_types,1,BG$6)="INDEX",AD20/AD19-1,IF(INDEX(calc_types,1,BG$6)="CASH", AD19/1200,AD19/AD20-1))</f>
        <v>-4.4819232202757964E-2</v>
      </c>
      <c r="BH20" s="23">
        <f t="shared" si="11"/>
        <v>3.2205730459770095E-3</v>
      </c>
      <c r="BI20" s="23">
        <f t="shared" si="12"/>
        <v>1.4769885057471276E-3</v>
      </c>
      <c r="BJ20" s="23">
        <f t="shared" si="13"/>
        <v>2.4973691666666689E-3</v>
      </c>
      <c r="BK20" s="23">
        <f t="shared" si="14"/>
        <v>2.4834051724137844E-5</v>
      </c>
      <c r="BL20" s="23">
        <f t="shared" si="15"/>
        <v>2.6315637844462449E-3</v>
      </c>
      <c r="BM20" s="23">
        <f t="shared" si="16"/>
        <v>1.3101234119377481E-3</v>
      </c>
      <c r="BN20" s="23">
        <f t="shared" si="17"/>
        <v>4.1718562670445512E-3</v>
      </c>
      <c r="BO20" s="23">
        <f t="shared" si="18"/>
        <v>1.2888803638636816E-3</v>
      </c>
      <c r="BP20" s="23">
        <f t="shared" si="19"/>
        <v>-2.3747737341178522E-3</v>
      </c>
      <c r="BQ20" s="23">
        <f t="shared" si="20"/>
        <v>-5.4494099435321874E-4</v>
      </c>
      <c r="BR20" s="23">
        <f t="shared" si="21"/>
        <v>1.8967661772501987E-3</v>
      </c>
      <c r="BS20" s="23">
        <f t="shared" si="22"/>
        <v>1.7094241438241612E-4</v>
      </c>
      <c r="BT20" s="23">
        <f t="shared" si="23"/>
        <v>-8.0252143241316652E-3</v>
      </c>
      <c r="BU20" s="23">
        <f t="shared" si="24"/>
        <v>-3.9566855945793187E-3</v>
      </c>
      <c r="BV20" s="23">
        <f t="shared" si="25"/>
        <v>-4.2735335971143314E-3</v>
      </c>
      <c r="BW20" s="23">
        <f t="shared" si="26"/>
        <v>-1.0101041913674036E-3</v>
      </c>
      <c r="BX20" s="23">
        <f t="shared" si="27"/>
        <v>-5.5950258159122426E-2</v>
      </c>
      <c r="BY20" s="23">
        <f t="shared" si="28"/>
        <v>-4.7120113333728439E-2</v>
      </c>
      <c r="BZ20" s="23">
        <f t="shared" si="29"/>
        <v>-9.7267960348540197E-2</v>
      </c>
      <c r="CA20" s="23">
        <f t="shared" si="30"/>
        <v>2.8125587646350196E-2</v>
      </c>
      <c r="CB20" s="23">
        <f t="shared" si="31"/>
        <v>3.2205730459770095E-3</v>
      </c>
      <c r="CC20" s="23">
        <f t="shared" si="32"/>
        <v>1.6698114942528743E-3</v>
      </c>
      <c r="CD20" s="23">
        <f t="shared" si="33"/>
        <v>2.9075853448275834E-3</v>
      </c>
      <c r="CE20" s="23">
        <f t="shared" si="34"/>
        <v>2.0034224137931028E-4</v>
      </c>
      <c r="CF20" s="23">
        <f t="shared" si="35"/>
        <v>0</v>
      </c>
      <c r="CG20" s="23">
        <f t="shared" si="36"/>
        <v>-3.5371985493640477E-2</v>
      </c>
      <c r="CH20" s="23">
        <f t="shared" si="37"/>
        <v>-3.2703111681208548E-4</v>
      </c>
      <c r="CI20" s="23">
        <f t="shared" si="38"/>
        <v>-4.4570961766943175E-2</v>
      </c>
    </row>
    <row r="21" spans="1:87" x14ac:dyDescent="0.2">
      <c r="A21" s="20">
        <v>15</v>
      </c>
      <c r="B21" s="21">
        <v>36585</v>
      </c>
      <c r="C21" s="20">
        <v>5.9187500000000002</v>
      </c>
      <c r="D21" s="20">
        <v>3.4580000000000002</v>
      </c>
      <c r="E21" s="20">
        <v>6.1556300000000004</v>
      </c>
      <c r="F21" s="20">
        <v>0.12875</v>
      </c>
      <c r="G21" s="20">
        <v>146.733</v>
      </c>
      <c r="H21" s="20">
        <v>103.31699999999999</v>
      </c>
      <c r="I21" s="20">
        <v>108.45399999999999</v>
      </c>
      <c r="J21" s="20">
        <v>100.876</v>
      </c>
      <c r="K21" s="20">
        <v>705.73599999999999</v>
      </c>
      <c r="L21" s="20">
        <v>233.691</v>
      </c>
      <c r="M21" s="20">
        <v>355.154</v>
      </c>
      <c r="N21" s="20">
        <v>180.87100000000001</v>
      </c>
      <c r="O21" s="20">
        <v>921.65</v>
      </c>
      <c r="P21" s="20">
        <v>257.35700000000003</v>
      </c>
      <c r="Q21" s="20">
        <v>379.964</v>
      </c>
      <c r="R21" s="20">
        <v>215.54900000000001</v>
      </c>
      <c r="S21" s="20">
        <v>1366.42</v>
      </c>
      <c r="T21" s="20">
        <v>5182.62</v>
      </c>
      <c r="U21" s="20">
        <v>6232.6</v>
      </c>
      <c r="V21" s="20">
        <v>19959.52</v>
      </c>
      <c r="W21" s="20">
        <v>5.9187500000000002</v>
      </c>
      <c r="X21" s="20">
        <v>3.6724000000000001</v>
      </c>
      <c r="Y21" s="20">
        <v>6.2862</v>
      </c>
      <c r="Z21" s="20">
        <v>0.36230000000000001</v>
      </c>
      <c r="AA21" s="20">
        <v>1</v>
      </c>
      <c r="AB21" s="20">
        <v>1.0370999999999999</v>
      </c>
      <c r="AC21" s="20">
        <v>0.63319999999999999</v>
      </c>
      <c r="AD21" s="20">
        <v>110.33</v>
      </c>
      <c r="AE21" s="21">
        <f t="shared" si="9"/>
        <v>36585</v>
      </c>
      <c r="AF21" s="22" cm="1">
        <f t="array" ref="AF21">IF(INDEX(calc_types,1,AF$6)="INDEX",C21/C20-1,IF(INDEX(calc_types,1,AF$6)="CASH", C20/1200,C20/C21-1))</f>
        <v>4.9041666666666669E-3</v>
      </c>
      <c r="AG21" s="22" cm="1">
        <f t="array" ref="AG21">IF(INDEX(calc_types,1,AG$6)="INDEX",D21/D20-1,IF(INDEX(calc_types,1,AG$6)="CASH", D20/1200,D20/D21-1))</f>
        <v>2.7550000000000001E-3</v>
      </c>
      <c r="AH21" s="22" cm="1">
        <f t="array" ref="AH21">IF(INDEX(calc_types,1,AH$6)="INDEX",E21/E20-1,IF(INDEX(calc_types,1,AH$6)="CASH", E20/1200,E20/E21-1))</f>
        <v>5.0884083333333332E-3</v>
      </c>
      <c r="AI21" s="22" cm="1">
        <f t="array" ref="AI21">IF(INDEX(calc_types,1,AI$6)="INDEX",F21/F20-1,IF(INDEX(calc_types,1,AI$6)="CASH", F20/1200,F20/F21-1))</f>
        <v>7.2916666666666659E-5</v>
      </c>
      <c r="AJ21" s="22" cm="1">
        <f t="array" ref="AJ21">IF(INDEX(calc_types,1,AJ$6)="INDEX",G21/G20-1,IF(INDEX(calc_types,1,AJ$6)="CASH", G20/1200,G20/G21-1))</f>
        <v>4.5595514387233305E-3</v>
      </c>
      <c r="AK21" s="22" cm="1">
        <f t="array" ref="AK21">IF(INDEX(calc_types,1,AK$6)="INDEX",H21/H20-1,IF(INDEX(calc_types,1,AK$6)="CASH", H20/1200,H20/H21-1))</f>
        <v>2.5715172922406992E-3</v>
      </c>
      <c r="AL21" s="22" cm="1">
        <f t="array" ref="AL21">IF(INDEX(calc_types,1,AL$6)="INDEX",I21/I20-1,IF(INDEX(calc_types,1,AL$6)="CASH", I20/1200,I20/I21-1))</f>
        <v>4.9201745689055887E-3</v>
      </c>
      <c r="AM21" s="22" cm="1">
        <f t="array" ref="AM21">IF(INDEX(calc_types,1,AM$6)="INDEX",J21/J20-1,IF(INDEX(calc_types,1,AM$6)="CASH", J20/1200,J20/J21-1))</f>
        <v>-4.7560540604818513E-4</v>
      </c>
      <c r="AN21" s="22" cm="1">
        <f t="array" ref="AN21">IF(INDEX(calc_types,1,AN$6)="INDEX",K21/K20-1,IF(INDEX(calc_types,1,AN$6)="CASH", K20/1200,K20/K21-1))</f>
        <v>6.661284386919375E-3</v>
      </c>
      <c r="AO21" s="22" cm="1">
        <f t="array" ref="AO21">IF(INDEX(calc_types,1,AO$6)="INDEX",L21/L20-1,IF(INDEX(calc_types,1,AO$6)="CASH", L20/1200,L20/L21-1))</f>
        <v>2.8322412039600842E-3</v>
      </c>
      <c r="AP21" s="22" cm="1">
        <f t="array" ref="AP21">IF(INDEX(calc_types,1,AP$6)="INDEX",M21/M20-1,IF(INDEX(calc_types,1,AP$6)="CASH", M20/1200,M20/M21-1))</f>
        <v>7.9093672222425582E-3</v>
      </c>
      <c r="AQ21" s="22" cm="1">
        <f t="array" ref="AQ21">IF(INDEX(calc_types,1,AQ$6)="INDEX",N21/N20-1,IF(INDEX(calc_types,1,AQ$6)="CASH", N20/1200,N20/N21-1))</f>
        <v>3.7056702285354071E-4</v>
      </c>
      <c r="AR21" s="22" cm="1">
        <f t="array" ref="AR21">IF(INDEX(calc_types,1,AR$6)="INDEX",O21/O20-1,IF(INDEX(calc_types,1,AR$6)="CASH", O20/1200,O20/O21-1))</f>
        <v>8.1558181305061428E-3</v>
      </c>
      <c r="AS21" s="22" cm="1">
        <f t="array" ref="AS21">IF(INDEX(calc_types,1,AS$6)="INDEX",P21/P20-1,IF(INDEX(calc_types,1,AS$6)="CASH", P20/1200,P20/P21-1))</f>
        <v>4.6022687350202318E-3</v>
      </c>
      <c r="AT21" s="22" cm="1">
        <f t="array" ref="AT21">IF(INDEX(calc_types,1,AT$6)="INDEX",Q21/Q20-1,IF(INDEX(calc_types,1,AT$6)="CASH", Q20/1200,Q20/Q21-1))</f>
        <v>1.3083344664944319E-2</v>
      </c>
      <c r="AU21" s="22" cm="1">
        <f t="array" ref="AU21">IF(INDEX(calc_types,1,AU$6)="INDEX",R21/R20-1,IF(INDEX(calc_types,1,AU$6)="CASH", R20/1200,R20/R21-1))</f>
        <v>-2.1849727572781363E-3</v>
      </c>
      <c r="AV21" s="22" cm="1">
        <f t="array" ref="AV21">IF(INDEX(calc_types,1,AV$6)="INDEX",S21/S20-1,IF(INDEX(calc_types,1,AV$6)="CASH", S20/1200,S20/S21-1))</f>
        <v>-2.0108142219927405E-2</v>
      </c>
      <c r="AW21" s="22" cm="1">
        <f t="array" ref="AW21">IF(INDEX(calc_types,1,AW$6)="INDEX",T21/T20-1,IF(INDEX(calc_types,1,AW$6)="CASH", T20/1200,T20/T21-1))</f>
        <v>0.10633837693831549</v>
      </c>
      <c r="AX21" s="22" cm="1">
        <f t="array" ref="AX21">IF(INDEX(calc_types,1,AX$6)="INDEX",U21/U20-1,IF(INDEX(calc_types,1,AX$6)="CASH", U20/1200,U20/U21-1))</f>
        <v>-5.7270479381031913E-3</v>
      </c>
      <c r="AY21" s="22" cm="1">
        <f t="array" ref="AY21">IF(INDEX(calc_types,1,AY$6)="INDEX",V21/V20-1,IF(INDEX(calc_types,1,AY$6)="CASH", V20/1200,V20/V21-1))</f>
        <v>2.1485488518247386E-2</v>
      </c>
      <c r="AZ21" s="22" cm="1">
        <f t="array" ref="AZ21">IF(INDEX(calc_types,1,AZ$6)="INDEX",W21/W20-1,IF(INDEX(calc_types,1,AZ$6)="CASH", W20/1200,W20/W21-1))</f>
        <v>4.9041666666666669E-3</v>
      </c>
      <c r="BA21" s="22" cm="1">
        <f t="array" ref="BA21">IF(INDEX(calc_types,1,BA$6)="INDEX",X21/X20-1,IF(INDEX(calc_types,1,BA$6)="CASH", X20/1200,X20/X21-1))</f>
        <v>2.8559166666666663E-3</v>
      </c>
      <c r="BB21" s="22" cm="1">
        <f t="array" ref="BB21">IF(INDEX(calc_types,1,BB$6)="INDEX",Y21/Y20-1,IF(INDEX(calc_types,1,BB$6)="CASH", Y20/1200,Y20/Y21-1))</f>
        <v>5.1593333333333335E-3</v>
      </c>
      <c r="BC21" s="22" cm="1">
        <f t="array" ref="BC21">IF(INDEX(calc_types,1,BC$6)="INDEX",Z21/Z20-1,IF(INDEX(calc_types,1,BC$6)="CASH", Z20/1200,Z20/Z21-1))</f>
        <v>1.9541666666666666E-4</v>
      </c>
      <c r="BD21" s="22" cm="1">
        <f t="array" ref="BD21">IF(INDEX(calc_types,1,BD$6)="INDEX",AA21/AA20-1,IF(INDEX(calc_types,1,BD$6)="CASH", AA20/1200,AA20/AA21-1))</f>
        <v>0</v>
      </c>
      <c r="BE21" s="22" cm="1">
        <f t="array" ref="BE21">IF(INDEX(calc_types,1,BE$6)="INDEX",AB21/AB20-1,IF(INDEX(calc_types,1,BE$6)="CASH", AB20/1200,AB20/AB21-1))</f>
        <v>-6.653167486259659E-3</v>
      </c>
      <c r="BF21" s="22" cm="1">
        <f t="array" ref="BF21">IF(INDEX(calc_types,1,BF$6)="INDEX",AC21/AC20-1,IF(INDEX(calc_types,1,BF$6)="CASH", AC20/1200,AC20/AC21-1))</f>
        <v>-2.2899557801642434E-2</v>
      </c>
      <c r="BG21" s="22" cm="1">
        <f t="array" ref="BG21">IF(INDEX(calc_types,1,BG$6)="INDEX",AD21/AD20-1,IF(INDEX(calc_types,1,BG$6)="CASH", AD20/1200,AD20/AD21-1))</f>
        <v>-2.7281790990664412E-2</v>
      </c>
      <c r="BH21" s="23">
        <f t="shared" si="11"/>
        <v>3.2726563793103432E-3</v>
      </c>
      <c r="BI21" s="23">
        <f t="shared" si="12"/>
        <v>1.5894885057471278E-3</v>
      </c>
      <c r="BJ21" s="23">
        <f t="shared" si="13"/>
        <v>3.0790025000000019E-3</v>
      </c>
      <c r="BK21" s="23">
        <f t="shared" si="14"/>
        <v>-2.933261494252882E-5</v>
      </c>
      <c r="BL21" s="23">
        <f t="shared" si="15"/>
        <v>2.9422032334000649E-3</v>
      </c>
      <c r="BM21" s="23">
        <f t="shared" si="16"/>
        <v>1.4790338270809678E-3</v>
      </c>
      <c r="BN21" s="23">
        <f t="shared" si="17"/>
        <v>4.3440021988206089E-3</v>
      </c>
      <c r="BO21" s="23">
        <f t="shared" si="18"/>
        <v>-5.4602733315464703E-4</v>
      </c>
      <c r="BP21" s="23">
        <f t="shared" si="19"/>
        <v>4.6586623024599486E-3</v>
      </c>
      <c r="BQ21" s="23">
        <f t="shared" si="20"/>
        <v>1.4755909818901928E-3</v>
      </c>
      <c r="BR21" s="23">
        <f t="shared" si="21"/>
        <v>5.6569331749343095E-3</v>
      </c>
      <c r="BS21" s="23">
        <f t="shared" si="22"/>
        <v>8.7773865473753023E-5</v>
      </c>
      <c r="BT21" s="23">
        <f t="shared" si="23"/>
        <v>5.3991678234532369E-3</v>
      </c>
      <c r="BU21" s="23">
        <f t="shared" si="24"/>
        <v>2.6907481755202569E-3</v>
      </c>
      <c r="BV21" s="23">
        <f t="shared" si="25"/>
        <v>1.0441562338892397E-2</v>
      </c>
      <c r="BW21" s="23">
        <f t="shared" si="26"/>
        <v>-2.9035236638117723E-3</v>
      </c>
      <c r="BX21" s="23">
        <f t="shared" si="27"/>
        <v>-2.5154878173843171E-2</v>
      </c>
      <c r="BY21" s="23">
        <f t="shared" si="28"/>
        <v>0.10407131572449436</v>
      </c>
      <c r="BZ21" s="23">
        <f t="shared" si="29"/>
        <v>-7.5143583775498348E-3</v>
      </c>
      <c r="CA21" s="23">
        <f t="shared" si="30"/>
        <v>1.763953662321404E-2</v>
      </c>
      <c r="CB21" s="23">
        <f t="shared" si="31"/>
        <v>3.2726563793103432E-3</v>
      </c>
      <c r="CC21" s="23">
        <f t="shared" si="32"/>
        <v>1.7668114942528737E-3</v>
      </c>
      <c r="CD21" s="23">
        <f t="shared" si="33"/>
        <v>3.1720853448275834E-3</v>
      </c>
      <c r="CE21" s="23">
        <f t="shared" si="34"/>
        <v>1.8917557471264361E-4</v>
      </c>
      <c r="CF21" s="23">
        <f t="shared" si="35"/>
        <v>0</v>
      </c>
      <c r="CG21" s="23">
        <f t="shared" si="36"/>
        <v>-6.6922079206883298E-3</v>
      </c>
      <c r="CH21" s="23">
        <f t="shared" si="37"/>
        <v>-2.2095184360510382E-2</v>
      </c>
      <c r="CI21" s="23">
        <f t="shared" si="38"/>
        <v>-2.7033520554849619E-2</v>
      </c>
    </row>
    <row r="22" spans="1:87" x14ac:dyDescent="0.2">
      <c r="A22" s="20">
        <v>16</v>
      </c>
      <c r="B22" s="21">
        <v>36616</v>
      </c>
      <c r="C22" s="20">
        <v>6.1325000000000003</v>
      </c>
      <c r="D22" s="20">
        <v>3.6920000000000002</v>
      </c>
      <c r="E22" s="20">
        <v>6.05016</v>
      </c>
      <c r="F22" s="20">
        <v>9.8750000000000004E-2</v>
      </c>
      <c r="G22" s="20">
        <v>147.44200000000001</v>
      </c>
      <c r="H22" s="20">
        <v>103.575</v>
      </c>
      <c r="I22" s="20">
        <v>109.092</v>
      </c>
      <c r="J22" s="20">
        <v>100.898</v>
      </c>
      <c r="K22" s="20">
        <v>710.11199999999997</v>
      </c>
      <c r="L22" s="20">
        <v>234.857</v>
      </c>
      <c r="M22" s="20">
        <v>357.04199999999997</v>
      </c>
      <c r="N22" s="20">
        <v>180.6</v>
      </c>
      <c r="O22" s="20">
        <v>933.96500000000003</v>
      </c>
      <c r="P22" s="20">
        <v>260.01799999999997</v>
      </c>
      <c r="Q22" s="20">
        <v>383.13299999999998</v>
      </c>
      <c r="R22" s="20">
        <v>215.44399999999999</v>
      </c>
      <c r="S22" s="20">
        <v>1498.58</v>
      </c>
      <c r="T22" s="20">
        <v>5249.55</v>
      </c>
      <c r="U22" s="20">
        <v>6540.2</v>
      </c>
      <c r="V22" s="20">
        <v>20337.32</v>
      </c>
      <c r="W22" s="20">
        <v>6.1325000000000003</v>
      </c>
      <c r="X22" s="20">
        <v>3.7995999999999999</v>
      </c>
      <c r="Y22" s="20">
        <v>6.1417000000000002</v>
      </c>
      <c r="Z22" s="20">
        <v>0.2437</v>
      </c>
      <c r="AA22" s="20">
        <v>1</v>
      </c>
      <c r="AB22" s="20">
        <v>1.0466</v>
      </c>
      <c r="AC22" s="20">
        <v>0.62849999999999995</v>
      </c>
      <c r="AD22" s="20">
        <v>102.78</v>
      </c>
      <c r="AE22" s="21">
        <f t="shared" si="9"/>
        <v>36616</v>
      </c>
      <c r="AF22" s="22" cm="1">
        <f t="array" ref="AF22">IF(INDEX(calc_types,1,AF$6)="INDEX",C22/C21-1,IF(INDEX(calc_types,1,AF$6)="CASH", C21/1200,C21/C22-1))</f>
        <v>4.9322916666666664E-3</v>
      </c>
      <c r="AG22" s="22" cm="1">
        <f t="array" ref="AG22">IF(INDEX(calc_types,1,AG$6)="INDEX",D22/D21-1,IF(INDEX(calc_types,1,AG$6)="CASH", D21/1200,D21/D22-1))</f>
        <v>2.8816666666666669E-3</v>
      </c>
      <c r="AH22" s="22" cm="1">
        <f t="array" ref="AH22">IF(INDEX(calc_types,1,AH$6)="INDEX",E22/E21-1,IF(INDEX(calc_types,1,AH$6)="CASH", E21/1200,E21/E22-1))</f>
        <v>5.1296916666666668E-3</v>
      </c>
      <c r="AI22" s="22" cm="1">
        <f t="array" ref="AI22">IF(INDEX(calc_types,1,AI$6)="INDEX",F22/F21-1,IF(INDEX(calc_types,1,AI$6)="CASH", F21/1200,F21/F22-1))</f>
        <v>1.0729166666666667E-4</v>
      </c>
      <c r="AJ22" s="22" cm="1">
        <f t="array" ref="AJ22">IF(INDEX(calc_types,1,AJ$6)="INDEX",G22/G21-1,IF(INDEX(calc_types,1,AJ$6)="CASH", G21/1200,G21/G22-1))</f>
        <v>4.83190556998081E-3</v>
      </c>
      <c r="AK22" s="22" cm="1">
        <f t="array" ref="AK22">IF(INDEX(calc_types,1,AK$6)="INDEX",H22/H21-1,IF(INDEX(calc_types,1,AK$6)="CASH", H21/1200,H21/H22-1))</f>
        <v>2.4971689073434167E-3</v>
      </c>
      <c r="AL22" s="22" cm="1">
        <f t="array" ref="AL22">IF(INDEX(calc_types,1,AL$6)="INDEX",I22/I21-1,IF(INDEX(calc_types,1,AL$6)="CASH", I21/1200,I21/I22-1))</f>
        <v>5.8826783705534513E-3</v>
      </c>
      <c r="AM22" s="22" cm="1">
        <f t="array" ref="AM22">IF(INDEX(calc_types,1,AM$6)="INDEX",J22/J21-1,IF(INDEX(calc_types,1,AM$6)="CASH", J21/1200,J21/J22-1))</f>
        <v>2.1808953566737621E-4</v>
      </c>
      <c r="AN22" s="22" cm="1">
        <f t="array" ref="AN22">IF(INDEX(calc_types,1,AN$6)="INDEX",K22/K21-1,IF(INDEX(calc_types,1,AN$6)="CASH", K21/1200,K21/K22-1))</f>
        <v>6.2006189283243529E-3</v>
      </c>
      <c r="AO22" s="22" cm="1">
        <f t="array" ref="AO22">IF(INDEX(calc_types,1,AO$6)="INDEX",L22/L21-1,IF(INDEX(calc_types,1,AO$6)="CASH", L21/1200,L21/L22-1))</f>
        <v>4.9894946745916435E-3</v>
      </c>
      <c r="AP22" s="22" cm="1">
        <f t="array" ref="AP22">IF(INDEX(calc_types,1,AP$6)="INDEX",M22/M21-1,IF(INDEX(calc_types,1,AP$6)="CASH", M21/1200,M21/M22-1))</f>
        <v>5.3160037617483447E-3</v>
      </c>
      <c r="AQ22" s="22" cm="1">
        <f t="array" ref="AQ22">IF(INDEX(calc_types,1,AQ$6)="INDEX",N22/N21-1,IF(INDEX(calc_types,1,AQ$6)="CASH", N21/1200,N21/N22-1))</f>
        <v>-1.498305422096502E-3</v>
      </c>
      <c r="AR22" s="22" cm="1">
        <f t="array" ref="AR22">IF(INDEX(calc_types,1,AR$6)="INDEX",O22/O21-1,IF(INDEX(calc_types,1,AR$6)="CASH", O21/1200,O21/O22-1))</f>
        <v>1.3361905278576502E-2</v>
      </c>
      <c r="AS22" s="22" cm="1">
        <f t="array" ref="AS22">IF(INDEX(calc_types,1,AS$6)="INDEX",P22/P21-1,IF(INDEX(calc_types,1,AS$6)="CASH", P21/1200,P21/P22-1))</f>
        <v>1.0339722642088489E-2</v>
      </c>
      <c r="AT22" s="22" cm="1">
        <f t="array" ref="AT22">IF(INDEX(calc_types,1,AT$6)="INDEX",Q22/Q21-1,IF(INDEX(calc_types,1,AT$6)="CASH", Q21/1200,Q21/Q22-1))</f>
        <v>8.3402638144665087E-3</v>
      </c>
      <c r="AU22" s="22" cm="1">
        <f t="array" ref="AU22">IF(INDEX(calc_types,1,AU$6)="INDEX",R22/R21-1,IF(INDEX(calc_types,1,AU$6)="CASH", R21/1200,R21/R22-1))</f>
        <v>-4.8712821678609242E-4</v>
      </c>
      <c r="AV22" s="22" cm="1">
        <f t="array" ref="AV22">IF(INDEX(calc_types,1,AV$6)="INDEX",S22/S21-1,IF(INDEX(calc_types,1,AV$6)="CASH", S21/1200,S21/S22-1))</f>
        <v>9.6719895786068655E-2</v>
      </c>
      <c r="AW22" s="22" cm="1">
        <f t="array" ref="AW22">IF(INDEX(calc_types,1,AW$6)="INDEX",T22/T21-1,IF(INDEX(calc_types,1,AW$6)="CASH", T21/1200,T21/T22-1))</f>
        <v>1.2914317468770697E-2</v>
      </c>
      <c r="AX22" s="22" cm="1">
        <f t="array" ref="AX22">IF(INDEX(calc_types,1,AX$6)="INDEX",U22/U21-1,IF(INDEX(calc_types,1,AX$6)="CASH", U21/1200,U21/U22-1))</f>
        <v>4.935339986522469E-2</v>
      </c>
      <c r="AY22" s="22" cm="1">
        <f t="array" ref="AY22">IF(INDEX(calc_types,1,AY$6)="INDEX",V22/V21-1,IF(INDEX(calc_types,1,AY$6)="CASH", V21/1200,V21/V22-1))</f>
        <v>1.8928310901264123E-2</v>
      </c>
      <c r="AZ22" s="22" cm="1">
        <f t="array" ref="AZ22">IF(INDEX(calc_types,1,AZ$6)="INDEX",W22/W21-1,IF(INDEX(calc_types,1,AZ$6)="CASH", W21/1200,W21/W22-1))</f>
        <v>4.9322916666666664E-3</v>
      </c>
      <c r="BA22" s="22" cm="1">
        <f t="array" ref="BA22">IF(INDEX(calc_types,1,BA$6)="INDEX",X22/X21-1,IF(INDEX(calc_types,1,BA$6)="CASH", X21/1200,X21/X22-1))</f>
        <v>3.0603333333333333E-3</v>
      </c>
      <c r="BB22" s="22" cm="1">
        <f t="array" ref="BB22">IF(INDEX(calc_types,1,BB$6)="INDEX",Y22/Y21-1,IF(INDEX(calc_types,1,BB$6)="CASH", Y21/1200,Y21/Y22-1))</f>
        <v>5.2385000000000001E-3</v>
      </c>
      <c r="BC22" s="22" cm="1">
        <f t="array" ref="BC22">IF(INDEX(calc_types,1,BC$6)="INDEX",Z22/Z21-1,IF(INDEX(calc_types,1,BC$6)="CASH", Z21/1200,Z21/Z22-1))</f>
        <v>3.019166666666667E-4</v>
      </c>
      <c r="BD22" s="22" cm="1">
        <f t="array" ref="BD22">IF(INDEX(calc_types,1,BD$6)="INDEX",AA22/AA21-1,IF(INDEX(calc_types,1,BD$6)="CASH", AA21/1200,AA21/AA22-1))</f>
        <v>0</v>
      </c>
      <c r="BE22" s="22" cm="1">
        <f t="array" ref="BE22">IF(INDEX(calc_types,1,BE$6)="INDEX",AB22/AB21-1,IF(INDEX(calc_types,1,BE$6)="CASH", AB21/1200,AB21/AB22-1))</f>
        <v>-9.0770112746035858E-3</v>
      </c>
      <c r="BF22" s="22" cm="1">
        <f t="array" ref="BF22">IF(INDEX(calc_types,1,BF$6)="INDEX",AC22/AC21-1,IF(INDEX(calc_types,1,BF$6)="CASH", AC21/1200,AC21/AC22-1))</f>
        <v>7.478122513921992E-3</v>
      </c>
      <c r="BG22" s="22" cm="1">
        <f t="array" ref="BG22">IF(INDEX(calc_types,1,BG$6)="INDEX",AD22/AD21-1,IF(INDEX(calc_types,1,BG$6)="CASH", AD21/1200,AD21/AD22-1))</f>
        <v>7.3457871181163537E-2</v>
      </c>
      <c r="BH22" s="23">
        <f t="shared" si="11"/>
        <v>3.3007813793103427E-3</v>
      </c>
      <c r="BI22" s="23">
        <f t="shared" si="12"/>
        <v>1.7161551724137946E-3</v>
      </c>
      <c r="BJ22" s="23">
        <f t="shared" si="13"/>
        <v>3.1202858333333355E-3</v>
      </c>
      <c r="BK22" s="23">
        <f t="shared" si="14"/>
        <v>5.0423850574711889E-6</v>
      </c>
      <c r="BL22" s="23">
        <f t="shared" si="15"/>
        <v>3.2145573646575444E-3</v>
      </c>
      <c r="BM22" s="23">
        <f t="shared" si="16"/>
        <v>1.4046854421836852E-3</v>
      </c>
      <c r="BN22" s="23">
        <f t="shared" si="17"/>
        <v>5.3065060004684715E-3</v>
      </c>
      <c r="BO22" s="23">
        <f t="shared" si="18"/>
        <v>1.4766760856091429E-4</v>
      </c>
      <c r="BP22" s="23">
        <f t="shared" si="19"/>
        <v>4.1979968438649266E-3</v>
      </c>
      <c r="BQ22" s="23">
        <f t="shared" si="20"/>
        <v>3.6328444525217524E-3</v>
      </c>
      <c r="BR22" s="23">
        <f t="shared" si="21"/>
        <v>3.0635697144400964E-3</v>
      </c>
      <c r="BS22" s="23">
        <f t="shared" si="22"/>
        <v>-1.7810985794762897E-3</v>
      </c>
      <c r="BT22" s="23">
        <f t="shared" si="23"/>
        <v>1.0605254971523596E-2</v>
      </c>
      <c r="BU22" s="23">
        <f t="shared" si="24"/>
        <v>8.4282020825885151E-3</v>
      </c>
      <c r="BV22" s="23">
        <f t="shared" si="25"/>
        <v>5.6984814884145866E-3</v>
      </c>
      <c r="BW22" s="23">
        <f t="shared" si="26"/>
        <v>-1.2056791233197284E-3</v>
      </c>
      <c r="BX22" s="23">
        <f t="shared" si="27"/>
        <v>9.1673159832152892E-2</v>
      </c>
      <c r="BY22" s="23">
        <f t="shared" si="28"/>
        <v>1.0647256254949567E-2</v>
      </c>
      <c r="BZ22" s="23">
        <f t="shared" si="29"/>
        <v>4.7566089425778044E-2</v>
      </c>
      <c r="CA22" s="23">
        <f t="shared" si="30"/>
        <v>1.5082359006230778E-2</v>
      </c>
      <c r="CB22" s="23">
        <f t="shared" si="31"/>
        <v>3.3007813793103427E-3</v>
      </c>
      <c r="CC22" s="23">
        <f t="shared" si="32"/>
        <v>1.9712281609195409E-3</v>
      </c>
      <c r="CD22" s="23">
        <f t="shared" si="33"/>
        <v>3.25125201149425E-3</v>
      </c>
      <c r="CE22" s="23">
        <f t="shared" si="34"/>
        <v>2.9567557471264365E-4</v>
      </c>
      <c r="CF22" s="23">
        <f t="shared" si="35"/>
        <v>0</v>
      </c>
      <c r="CG22" s="23">
        <f t="shared" si="36"/>
        <v>-9.1160517090322565E-3</v>
      </c>
      <c r="CH22" s="23">
        <f t="shared" si="37"/>
        <v>8.2824959550540436E-3</v>
      </c>
      <c r="CI22" s="23">
        <f t="shared" si="38"/>
        <v>7.3706141616978332E-2</v>
      </c>
    </row>
    <row r="23" spans="1:87" x14ac:dyDescent="0.2">
      <c r="A23" s="20">
        <v>17</v>
      </c>
      <c r="B23" s="21">
        <v>36646</v>
      </c>
      <c r="C23" s="20">
        <v>6.2912499999999998</v>
      </c>
      <c r="D23" s="20">
        <v>3.9329999999999998</v>
      </c>
      <c r="E23" s="20">
        <v>6.1868800000000004</v>
      </c>
      <c r="F23" s="20">
        <v>8.5000000000000006E-2</v>
      </c>
      <c r="G23" s="20">
        <v>148.15100000000001</v>
      </c>
      <c r="H23" s="20">
        <v>103.83</v>
      </c>
      <c r="I23" s="20">
        <v>109.756</v>
      </c>
      <c r="J23" s="20">
        <v>100.866</v>
      </c>
      <c r="K23" s="20">
        <v>711.95600000000002</v>
      </c>
      <c r="L23" s="20">
        <v>235.01900000000001</v>
      </c>
      <c r="M23" s="20">
        <v>360.33600000000001</v>
      </c>
      <c r="N23" s="20">
        <v>180.91399999999999</v>
      </c>
      <c r="O23" s="20">
        <v>932.755</v>
      </c>
      <c r="P23" s="20">
        <v>259.81</v>
      </c>
      <c r="Q23" s="20">
        <v>387.23500000000001</v>
      </c>
      <c r="R23" s="20">
        <v>216.28399999999999</v>
      </c>
      <c r="S23" s="20">
        <v>1452.43</v>
      </c>
      <c r="T23" s="20">
        <v>5303.95</v>
      </c>
      <c r="U23" s="20">
        <v>6327.4</v>
      </c>
      <c r="V23" s="20">
        <v>17973.7</v>
      </c>
      <c r="W23" s="20">
        <v>6.2912499999999998</v>
      </c>
      <c r="X23" s="20">
        <v>4.0727000000000002</v>
      </c>
      <c r="Y23" s="20">
        <v>6.3597000000000001</v>
      </c>
      <c r="Z23" s="20">
        <v>0.23200000000000001</v>
      </c>
      <c r="AA23" s="20">
        <v>1</v>
      </c>
      <c r="AB23" s="20">
        <v>1.0966</v>
      </c>
      <c r="AC23" s="20">
        <v>0.64439999999999997</v>
      </c>
      <c r="AD23" s="20">
        <v>108.18</v>
      </c>
      <c r="AE23" s="21">
        <f t="shared" si="9"/>
        <v>36646</v>
      </c>
      <c r="AF23" s="22" cm="1">
        <f t="array" ref="AF23">IF(INDEX(calc_types,1,AF$6)="INDEX",C23/C22-1,IF(INDEX(calc_types,1,AF$6)="CASH", C22/1200,C22/C23-1))</f>
        <v>5.1104166666666668E-3</v>
      </c>
      <c r="AG23" s="22" cm="1">
        <f t="array" ref="AG23">IF(INDEX(calc_types,1,AG$6)="INDEX",D23/D22-1,IF(INDEX(calc_types,1,AG$6)="CASH", D22/1200,D22/D23-1))</f>
        <v>3.0766666666666668E-3</v>
      </c>
      <c r="AH23" s="22" cm="1">
        <f t="array" ref="AH23">IF(INDEX(calc_types,1,AH$6)="INDEX",E23/E22-1,IF(INDEX(calc_types,1,AH$6)="CASH", E22/1200,E22/E23-1))</f>
        <v>5.0417999999999999E-3</v>
      </c>
      <c r="AI23" s="22" cm="1">
        <f t="array" ref="AI23">IF(INDEX(calc_types,1,AI$6)="INDEX",F23/F22-1,IF(INDEX(calc_types,1,AI$6)="CASH", F22/1200,F22/F23-1))</f>
        <v>8.229166666666667E-5</v>
      </c>
      <c r="AJ23" s="22" cm="1">
        <f t="array" ref="AJ23">IF(INDEX(calc_types,1,AJ$6)="INDEX",G23/G22-1,IF(INDEX(calc_types,1,AJ$6)="CASH", G22/1200,G22/G23-1))</f>
        <v>4.8086705280721009E-3</v>
      </c>
      <c r="AK23" s="22" cm="1">
        <f t="array" ref="AK23">IF(INDEX(calc_types,1,AK$6)="INDEX",H23/H22-1,IF(INDEX(calc_types,1,AK$6)="CASH", H22/1200,H22/H23-1))</f>
        <v>2.461984069514811E-3</v>
      </c>
      <c r="AL23" s="22" cm="1">
        <f t="array" ref="AL23">IF(INDEX(calc_types,1,AL$6)="INDEX",I23/I22-1,IF(INDEX(calc_types,1,AL$6)="CASH", I22/1200,I22/I23-1))</f>
        <v>6.0866058006086021E-3</v>
      </c>
      <c r="AM23" s="22" cm="1">
        <f t="array" ref="AM23">IF(INDEX(calc_types,1,AM$6)="INDEX",J23/J22-1,IF(INDEX(calc_types,1,AM$6)="CASH", J22/1200,J22/J23-1))</f>
        <v>-3.1715197526216432E-4</v>
      </c>
      <c r="AN23" s="22" cm="1">
        <f t="array" ref="AN23">IF(INDEX(calc_types,1,AN$6)="INDEX",K23/K22-1,IF(INDEX(calc_types,1,AN$6)="CASH", K22/1200,K22/K23-1))</f>
        <v>2.5967734667207143E-3</v>
      </c>
      <c r="AO23" s="22" cm="1">
        <f t="array" ref="AO23">IF(INDEX(calc_types,1,AO$6)="INDEX",L23/L22-1,IF(INDEX(calc_types,1,AO$6)="CASH", L22/1200,L22/L23-1))</f>
        <v>6.8978144147302523E-4</v>
      </c>
      <c r="AP23" s="22" cm="1">
        <f t="array" ref="AP23">IF(INDEX(calc_types,1,AP$6)="INDEX",M23/M22-1,IF(INDEX(calc_types,1,AP$6)="CASH", M22/1200,M22/M23-1))</f>
        <v>9.2258053674358909E-3</v>
      </c>
      <c r="AQ23" s="22" cm="1">
        <f t="array" ref="AQ23">IF(INDEX(calc_types,1,AQ$6)="INDEX",N23/N22-1,IF(INDEX(calc_types,1,AQ$6)="CASH", N22/1200,N22/N23-1))</f>
        <v>1.7386489479511713E-3</v>
      </c>
      <c r="AR23" s="22" cm="1">
        <f t="array" ref="AR23">IF(INDEX(calc_types,1,AR$6)="INDEX",O23/O22-1,IF(INDEX(calc_types,1,AR$6)="CASH", O22/1200,O22/O23-1))</f>
        <v>-1.2955517605049982E-3</v>
      </c>
      <c r="AS23" s="22" cm="1">
        <f t="array" ref="AS23">IF(INDEX(calc_types,1,AS$6)="INDEX",P23/P22-1,IF(INDEX(calc_types,1,AS$6)="CASH", P22/1200,P22/P23-1))</f>
        <v>-7.9994461921850668E-4</v>
      </c>
      <c r="AT23" s="22" cm="1">
        <f t="array" ref="AT23">IF(INDEX(calc_types,1,AT$6)="INDEX",Q23/Q22-1,IF(INDEX(calc_types,1,AT$6)="CASH", Q22/1200,Q22/Q23-1))</f>
        <v>1.0706464856851339E-2</v>
      </c>
      <c r="AU23" s="22" cm="1">
        <f t="array" ref="AU23">IF(INDEX(calc_types,1,AU$6)="INDEX",R23/R22-1,IF(INDEX(calc_types,1,AU$6)="CASH", R22/1200,R22/R23-1))</f>
        <v>3.8989250106755691E-3</v>
      </c>
      <c r="AV23" s="22" cm="1">
        <f t="array" ref="AV23">IF(INDEX(calc_types,1,AV$6)="INDEX",S23/S22-1,IF(INDEX(calc_types,1,AV$6)="CASH", S22/1200,S22/S23-1))</f>
        <v>-3.0795820042973876E-2</v>
      </c>
      <c r="AW23" s="22" cm="1">
        <f t="array" ref="AW23">IF(INDEX(calc_types,1,AW$6)="INDEX",T23/T22-1,IF(INDEX(calc_types,1,AW$6)="CASH", T22/1200,T22/T23-1))</f>
        <v>1.0362793001304826E-2</v>
      </c>
      <c r="AX23" s="22" cm="1">
        <f t="array" ref="AX23">IF(INDEX(calc_types,1,AX$6)="INDEX",U23/U22-1,IF(INDEX(calc_types,1,AX$6)="CASH", U22/1200,U22/U23-1))</f>
        <v>-3.2537231277330991E-2</v>
      </c>
      <c r="AY23" s="22" cm="1">
        <f t="array" ref="AY23">IF(INDEX(calc_types,1,AY$6)="INDEX",V23/V22-1,IF(INDEX(calc_types,1,AY$6)="CASH", V22/1200,V22/V23-1))</f>
        <v>-0.11622081965568709</v>
      </c>
      <c r="AZ23" s="22" cm="1">
        <f t="array" ref="AZ23">IF(INDEX(calc_types,1,AZ$6)="INDEX",W23/W22-1,IF(INDEX(calc_types,1,AZ$6)="CASH", W22/1200,W22/W23-1))</f>
        <v>5.1104166666666668E-3</v>
      </c>
      <c r="BA23" s="22" cm="1">
        <f t="array" ref="BA23">IF(INDEX(calc_types,1,BA$6)="INDEX",X23/X22-1,IF(INDEX(calc_types,1,BA$6)="CASH", X22/1200,X22/X23-1))</f>
        <v>3.1663333333333331E-3</v>
      </c>
      <c r="BB23" s="22" cm="1">
        <f t="array" ref="BB23">IF(INDEX(calc_types,1,BB$6)="INDEX",Y23/Y22-1,IF(INDEX(calc_types,1,BB$6)="CASH", Y22/1200,Y22/Y23-1))</f>
        <v>5.1180833333333339E-3</v>
      </c>
      <c r="BC23" s="22" cm="1">
        <f t="array" ref="BC23">IF(INDEX(calc_types,1,BC$6)="INDEX",Z23/Z22-1,IF(INDEX(calc_types,1,BC$6)="CASH", Z22/1200,Z22/Z23-1))</f>
        <v>2.0308333333333333E-4</v>
      </c>
      <c r="BD23" s="22" cm="1">
        <f t="array" ref="BD23">IF(INDEX(calc_types,1,BD$6)="INDEX",AA23/AA22-1,IF(INDEX(calc_types,1,BD$6)="CASH", AA22/1200,AA22/AA23-1))</f>
        <v>0</v>
      </c>
      <c r="BE23" s="22" cm="1">
        <f t="array" ref="BE23">IF(INDEX(calc_types,1,BE$6)="INDEX",AB23/AB22-1,IF(INDEX(calc_types,1,BE$6)="CASH", AB22/1200,AB22/AB23-1))</f>
        <v>-4.5595476928688705E-2</v>
      </c>
      <c r="BF23" s="22" cm="1">
        <f t="array" ref="BF23">IF(INDEX(calc_types,1,BF$6)="INDEX",AC23/AC22-1,IF(INDEX(calc_types,1,BF$6)="CASH", AC22/1200,AC22/AC23-1))</f>
        <v>-2.4674115456238432E-2</v>
      </c>
      <c r="BG23" s="22" cm="1">
        <f t="array" ref="BG23">IF(INDEX(calc_types,1,BG$6)="INDEX",AD23/AD22-1,IF(INDEX(calc_types,1,BG$6)="CASH", AD22/1200,AD22/AD23-1))</f>
        <v>-4.9916805324459301E-2</v>
      </c>
      <c r="BH23" s="23">
        <f t="shared" si="11"/>
        <v>3.478906379310343E-3</v>
      </c>
      <c r="BI23" s="23">
        <f t="shared" si="12"/>
        <v>1.9111551724137945E-3</v>
      </c>
      <c r="BJ23" s="23">
        <f t="shared" si="13"/>
        <v>3.0323941666666686E-3</v>
      </c>
      <c r="BK23" s="23">
        <f t="shared" si="14"/>
        <v>-1.9957614942528809E-5</v>
      </c>
      <c r="BL23" s="23">
        <f t="shared" si="15"/>
        <v>3.1913223227488354E-3</v>
      </c>
      <c r="BM23" s="23">
        <f t="shared" si="16"/>
        <v>1.3695006043550795E-3</v>
      </c>
      <c r="BN23" s="23">
        <f t="shared" si="17"/>
        <v>5.5104334305236223E-3</v>
      </c>
      <c r="BO23" s="23">
        <f t="shared" si="18"/>
        <v>-3.8757390236862622E-4</v>
      </c>
      <c r="BP23" s="23">
        <f t="shared" si="19"/>
        <v>5.9415138226128752E-4</v>
      </c>
      <c r="BQ23" s="23">
        <f t="shared" si="20"/>
        <v>-6.6686878059686616E-4</v>
      </c>
      <c r="BR23" s="23">
        <f t="shared" si="21"/>
        <v>6.9733713201276422E-3</v>
      </c>
      <c r="BS23" s="23">
        <f t="shared" si="22"/>
        <v>1.4558557905713836E-3</v>
      </c>
      <c r="BT23" s="23">
        <f t="shared" si="23"/>
        <v>-4.0522020675579041E-3</v>
      </c>
      <c r="BU23" s="23">
        <f t="shared" si="24"/>
        <v>-2.7114651787184816E-3</v>
      </c>
      <c r="BV23" s="23">
        <f t="shared" si="25"/>
        <v>8.0646825307994167E-3</v>
      </c>
      <c r="BW23" s="23">
        <f t="shared" si="26"/>
        <v>3.1803741041419331E-3</v>
      </c>
      <c r="BX23" s="23">
        <f t="shared" si="27"/>
        <v>-3.5842555996889638E-2</v>
      </c>
      <c r="BY23" s="23">
        <f t="shared" si="28"/>
        <v>8.0957317874836964E-3</v>
      </c>
      <c r="BZ23" s="23">
        <f t="shared" si="29"/>
        <v>-3.4324541716777637E-2</v>
      </c>
      <c r="CA23" s="23">
        <f t="shared" si="30"/>
        <v>-0.12006677155072043</v>
      </c>
      <c r="CB23" s="23">
        <f t="shared" si="31"/>
        <v>3.478906379310343E-3</v>
      </c>
      <c r="CC23" s="23">
        <f t="shared" si="32"/>
        <v>2.0772281609195403E-3</v>
      </c>
      <c r="CD23" s="23">
        <f t="shared" si="33"/>
        <v>3.1308353448275838E-3</v>
      </c>
      <c r="CE23" s="23">
        <f t="shared" si="34"/>
        <v>1.9684224137931028E-4</v>
      </c>
      <c r="CF23" s="23">
        <f t="shared" si="35"/>
        <v>0</v>
      </c>
      <c r="CG23" s="23">
        <f t="shared" si="36"/>
        <v>-4.5634517363117376E-2</v>
      </c>
      <c r="CH23" s="23">
        <f t="shared" si="37"/>
        <v>-2.3869742015106381E-2</v>
      </c>
      <c r="CI23" s="23">
        <f t="shared" si="38"/>
        <v>-4.9668534888644512E-2</v>
      </c>
    </row>
    <row r="24" spans="1:87" x14ac:dyDescent="0.2">
      <c r="A24" s="20">
        <v>18</v>
      </c>
      <c r="B24" s="21">
        <v>36677</v>
      </c>
      <c r="C24" s="20">
        <v>6.6537499999999996</v>
      </c>
      <c r="D24" s="20">
        <v>4.2530000000000001</v>
      </c>
      <c r="E24" s="20">
        <v>6.1243800000000004</v>
      </c>
      <c r="F24" s="20">
        <v>8.1250000000000003E-2</v>
      </c>
      <c r="G24" s="20">
        <v>148.858</v>
      </c>
      <c r="H24" s="20">
        <v>104.005</v>
      </c>
      <c r="I24" s="20">
        <v>110.354</v>
      </c>
      <c r="J24" s="20">
        <v>100.94499999999999</v>
      </c>
      <c r="K24" s="20">
        <v>714.88199999999995</v>
      </c>
      <c r="L24" s="20">
        <v>234.54599999999999</v>
      </c>
      <c r="M24" s="20">
        <v>361.72500000000002</v>
      </c>
      <c r="N24" s="20">
        <v>181.208</v>
      </c>
      <c r="O24" s="20">
        <v>936.54300000000001</v>
      </c>
      <c r="P24" s="20">
        <v>259.44299999999998</v>
      </c>
      <c r="Q24" s="20">
        <v>388.714</v>
      </c>
      <c r="R24" s="20">
        <v>217.16300000000001</v>
      </c>
      <c r="S24" s="20">
        <v>1420.6</v>
      </c>
      <c r="T24" s="20">
        <v>5200.8900000000003</v>
      </c>
      <c r="U24" s="20">
        <v>6359.3</v>
      </c>
      <c r="V24" s="20">
        <v>16332.45</v>
      </c>
      <c r="W24" s="20">
        <v>6.6537499999999996</v>
      </c>
      <c r="X24" s="20">
        <v>4.5247999999999999</v>
      </c>
      <c r="Y24" s="20">
        <v>5.6719999999999997</v>
      </c>
      <c r="Z24" s="20">
        <v>0.44650000000000001</v>
      </c>
      <c r="AA24" s="20">
        <v>1</v>
      </c>
      <c r="AB24" s="20">
        <v>1.0661</v>
      </c>
      <c r="AC24" s="20">
        <v>0.66610000000000003</v>
      </c>
      <c r="AD24" s="20">
        <v>107.66</v>
      </c>
      <c r="AE24" s="21">
        <f t="shared" si="9"/>
        <v>36677</v>
      </c>
      <c r="AF24" s="22" cm="1">
        <f t="array" ref="AF24">IF(INDEX(calc_types,1,AF$6)="INDEX",C24/C23-1,IF(INDEX(calc_types,1,AF$6)="CASH", C23/1200,C23/C24-1))</f>
        <v>5.2427083333333327E-3</v>
      </c>
      <c r="AG24" s="22" cm="1">
        <f t="array" ref="AG24">IF(INDEX(calc_types,1,AG$6)="INDEX",D24/D23-1,IF(INDEX(calc_types,1,AG$6)="CASH", D23/1200,D23/D24-1))</f>
        <v>3.2775E-3</v>
      </c>
      <c r="AH24" s="22" cm="1">
        <f t="array" ref="AH24">IF(INDEX(calc_types,1,AH$6)="INDEX",E24/E23-1,IF(INDEX(calc_types,1,AH$6)="CASH", E23/1200,E23/E24-1))</f>
        <v>5.155733333333334E-3</v>
      </c>
      <c r="AI24" s="22" cm="1">
        <f t="array" ref="AI24">IF(INDEX(calc_types,1,AI$6)="INDEX",F24/F23-1,IF(INDEX(calc_types,1,AI$6)="CASH", F23/1200,F23/F24-1))</f>
        <v>7.0833333333333338E-5</v>
      </c>
      <c r="AJ24" s="22" cm="1">
        <f t="array" ref="AJ24">IF(INDEX(calc_types,1,AJ$6)="INDEX",G24/G23-1,IF(INDEX(calc_types,1,AJ$6)="CASH", G23/1200,G23/G24-1))</f>
        <v>4.772158135955884E-3</v>
      </c>
      <c r="AK24" s="22" cm="1">
        <f t="array" ref="AK24">IF(INDEX(calc_types,1,AK$6)="INDEX",H24/H23-1,IF(INDEX(calc_types,1,AK$6)="CASH", H23/1200,H23/H24-1))</f>
        <v>1.6854473658864944E-3</v>
      </c>
      <c r="AL24" s="22" cm="1">
        <f t="array" ref="AL24">IF(INDEX(calc_types,1,AL$6)="INDEX",I24/I23-1,IF(INDEX(calc_types,1,AL$6)="CASH", I23/1200,I23/I24-1))</f>
        <v>5.4484492875104262E-3</v>
      </c>
      <c r="AM24" s="22" cm="1">
        <f t="array" ref="AM24">IF(INDEX(calc_types,1,AM$6)="INDEX",J24/J23-1,IF(INDEX(calc_types,1,AM$6)="CASH", J23/1200,J23/J24-1))</f>
        <v>7.8321733785413628E-4</v>
      </c>
      <c r="AN24" s="22" cm="1">
        <f t="array" ref="AN24">IF(INDEX(calc_types,1,AN$6)="INDEX",K24/K23-1,IF(INDEX(calc_types,1,AN$6)="CASH", K23/1200,K23/K24-1))</f>
        <v>4.109804538482642E-3</v>
      </c>
      <c r="AO24" s="22" cm="1">
        <f t="array" ref="AO24">IF(INDEX(calc_types,1,AO$6)="INDEX",L24/L23-1,IF(INDEX(calc_types,1,AO$6)="CASH", L23/1200,L23/L24-1))</f>
        <v>-2.0126032363341206E-3</v>
      </c>
      <c r="AP24" s="22" cm="1">
        <f t="array" ref="AP24">IF(INDEX(calc_types,1,AP$6)="INDEX",M24/M23-1,IF(INDEX(calc_types,1,AP$6)="CASH", M23/1200,M23/M24-1))</f>
        <v>3.8547355801252792E-3</v>
      </c>
      <c r="AQ24" s="22" cm="1">
        <f t="array" ref="AQ24">IF(INDEX(calc_types,1,AQ$6)="INDEX",N24/N23-1,IF(INDEX(calc_types,1,AQ$6)="CASH", N23/1200,N23/N24-1))</f>
        <v>1.6250815304510446E-3</v>
      </c>
      <c r="AR24" s="22" cm="1">
        <f t="array" ref="AR24">IF(INDEX(calc_types,1,AR$6)="INDEX",O24/O23-1,IF(INDEX(calc_types,1,AR$6)="CASH", O23/1200,O23/O24-1))</f>
        <v>4.0610878526514682E-3</v>
      </c>
      <c r="AS24" s="22" cm="1">
        <f t="array" ref="AS24">IF(INDEX(calc_types,1,AS$6)="INDEX",P24/P23-1,IF(INDEX(calc_types,1,AS$6)="CASH", P23/1200,P23/P24-1))</f>
        <v>-1.4125707247604202E-3</v>
      </c>
      <c r="AT24" s="22" cm="1">
        <f t="array" ref="AT24">IF(INDEX(calc_types,1,AT$6)="INDEX",Q24/Q23-1,IF(INDEX(calc_types,1,AT$6)="CASH", Q23/1200,Q23/Q24-1))</f>
        <v>3.8193861608584179E-3</v>
      </c>
      <c r="AU24" s="22" cm="1">
        <f t="array" ref="AU24">IF(INDEX(calc_types,1,AU$6)="INDEX",R24/R23-1,IF(INDEX(calc_types,1,AU$6)="CASH", R23/1200,R23/R24-1))</f>
        <v>4.0641009043664855E-3</v>
      </c>
      <c r="AV24" s="22" cm="1">
        <f t="array" ref="AV24">IF(INDEX(calc_types,1,AV$6)="INDEX",S24/S23-1,IF(INDEX(calc_types,1,AV$6)="CASH", S23/1200,S23/S24-1))</f>
        <v>-2.1914997624670529E-2</v>
      </c>
      <c r="AW24" s="22" cm="1">
        <f t="array" ref="AW24">IF(INDEX(calc_types,1,AW$6)="INDEX",T24/T23-1,IF(INDEX(calc_types,1,AW$6)="CASH", T23/1200,T23/T24-1))</f>
        <v>-1.9430801572412948E-2</v>
      </c>
      <c r="AX24" s="22" cm="1">
        <f t="array" ref="AX24">IF(INDEX(calc_types,1,AX$6)="INDEX",U24/U23-1,IF(INDEX(calc_types,1,AX$6)="CASH", U23/1200,U23/U24-1))</f>
        <v>5.0415652558712942E-3</v>
      </c>
      <c r="AY24" s="22" cm="1">
        <f t="array" ref="AY24">IF(INDEX(calc_types,1,AY$6)="INDEX",V24/V23-1,IF(INDEX(calc_types,1,AY$6)="CASH", V23/1200,V23/V24-1))</f>
        <v>-9.1313975419640925E-2</v>
      </c>
      <c r="AZ24" s="22" cm="1">
        <f t="array" ref="AZ24">IF(INDEX(calc_types,1,AZ$6)="INDEX",W24/W23-1,IF(INDEX(calc_types,1,AZ$6)="CASH", W23/1200,W23/W24-1))</f>
        <v>5.2427083333333327E-3</v>
      </c>
      <c r="BA24" s="22" cm="1">
        <f t="array" ref="BA24">IF(INDEX(calc_types,1,BA$6)="INDEX",X24/X23-1,IF(INDEX(calc_types,1,BA$6)="CASH", X23/1200,X23/X24-1))</f>
        <v>3.393916666666667E-3</v>
      </c>
      <c r="BB24" s="22" cm="1">
        <f t="array" ref="BB24">IF(INDEX(calc_types,1,BB$6)="INDEX",Y24/Y23-1,IF(INDEX(calc_types,1,BB$6)="CASH", Y23/1200,Y23/Y24-1))</f>
        <v>5.2997499999999998E-3</v>
      </c>
      <c r="BC24" s="22" cm="1">
        <f t="array" ref="BC24">IF(INDEX(calc_types,1,BC$6)="INDEX",Z24/Z23-1,IF(INDEX(calc_types,1,BC$6)="CASH", Z23/1200,Z23/Z24-1))</f>
        <v>1.9333333333333333E-4</v>
      </c>
      <c r="BD24" s="22" cm="1">
        <f t="array" ref="BD24">IF(INDEX(calc_types,1,BD$6)="INDEX",AA24/AA23-1,IF(INDEX(calc_types,1,BD$6)="CASH", AA23/1200,AA23/AA24-1))</f>
        <v>0</v>
      </c>
      <c r="BE24" s="22" cm="1">
        <f t="array" ref="BE24">IF(INDEX(calc_types,1,BE$6)="INDEX",AB24/AB23-1,IF(INDEX(calc_types,1,BE$6)="CASH", AB23/1200,AB23/AB24-1))</f>
        <v>2.8608948503892728E-2</v>
      </c>
      <c r="BF24" s="22" cm="1">
        <f t="array" ref="BF24">IF(INDEX(calc_types,1,BF$6)="INDEX",AC24/AC23-1,IF(INDEX(calc_types,1,BF$6)="CASH", AC23/1200,AC23/AC24-1))</f>
        <v>-3.257769103738184E-2</v>
      </c>
      <c r="BG24" s="22" cm="1">
        <f t="array" ref="BG24">IF(INDEX(calc_types,1,BG$6)="INDEX",AD24/AD23-1,IF(INDEX(calc_types,1,BG$6)="CASH", AD23/1200,AD23/AD24-1))</f>
        <v>4.8300204347020426E-3</v>
      </c>
      <c r="BH24" s="23">
        <f t="shared" si="11"/>
        <v>3.611198045977009E-3</v>
      </c>
      <c r="BI24" s="23">
        <f t="shared" si="12"/>
        <v>2.1119885057471277E-3</v>
      </c>
      <c r="BJ24" s="23">
        <f t="shared" si="13"/>
        <v>3.1463275000000028E-3</v>
      </c>
      <c r="BK24" s="23">
        <f t="shared" si="14"/>
        <v>-3.1415948275862141E-5</v>
      </c>
      <c r="BL24" s="23">
        <f t="shared" si="15"/>
        <v>3.1548099306326184E-3</v>
      </c>
      <c r="BM24" s="23">
        <f t="shared" si="16"/>
        <v>5.9296390072676288E-4</v>
      </c>
      <c r="BN24" s="23">
        <f t="shared" si="17"/>
        <v>4.8722769174254464E-3</v>
      </c>
      <c r="BO24" s="23">
        <f t="shared" si="18"/>
        <v>7.1279541074767438E-4</v>
      </c>
      <c r="BP24" s="23">
        <f t="shared" si="19"/>
        <v>2.1071824540232153E-3</v>
      </c>
      <c r="BQ24" s="23">
        <f t="shared" si="20"/>
        <v>-3.3692534584040118E-3</v>
      </c>
      <c r="BR24" s="23">
        <f t="shared" si="21"/>
        <v>1.6023015328170309E-3</v>
      </c>
      <c r="BS24" s="23">
        <f t="shared" si="22"/>
        <v>1.3422883730712569E-3</v>
      </c>
      <c r="BT24" s="23">
        <f t="shared" si="23"/>
        <v>1.3044375455985623E-3</v>
      </c>
      <c r="BU24" s="23">
        <f t="shared" si="24"/>
        <v>-3.3240912842603951E-3</v>
      </c>
      <c r="BV24" s="23">
        <f t="shared" si="25"/>
        <v>1.1776038348064954E-3</v>
      </c>
      <c r="BW24" s="23">
        <f t="shared" si="26"/>
        <v>3.3455499978328495E-3</v>
      </c>
      <c r="BX24" s="23">
        <f t="shared" si="27"/>
        <v>-2.6961733578586295E-2</v>
      </c>
      <c r="BY24" s="23">
        <f t="shared" si="28"/>
        <v>-2.169786278623408E-2</v>
      </c>
      <c r="BZ24" s="23">
        <f t="shared" si="29"/>
        <v>3.2542548164246508E-3</v>
      </c>
      <c r="CA24" s="23">
        <f t="shared" si="30"/>
        <v>-9.5159927314674264E-2</v>
      </c>
      <c r="CB24" s="23">
        <f t="shared" si="31"/>
        <v>3.611198045977009E-3</v>
      </c>
      <c r="CC24" s="23">
        <f t="shared" si="32"/>
        <v>2.3048114942528742E-3</v>
      </c>
      <c r="CD24" s="23">
        <f t="shared" si="33"/>
        <v>3.3125020114942497E-3</v>
      </c>
      <c r="CE24" s="23">
        <f t="shared" si="34"/>
        <v>1.8709224137931029E-4</v>
      </c>
      <c r="CF24" s="23">
        <f t="shared" si="35"/>
        <v>0</v>
      </c>
      <c r="CG24" s="23">
        <f t="shared" si="36"/>
        <v>2.8569908069464058E-2</v>
      </c>
      <c r="CH24" s="23">
        <f t="shared" si="37"/>
        <v>-3.1773317596249788E-2</v>
      </c>
      <c r="CI24" s="23">
        <f t="shared" si="38"/>
        <v>5.0782908705168349E-3</v>
      </c>
    </row>
    <row r="25" spans="1:87" x14ac:dyDescent="0.2">
      <c r="A25" s="20">
        <v>19</v>
      </c>
      <c r="B25" s="21">
        <v>36707</v>
      </c>
      <c r="C25" s="20">
        <v>6.6418799999999996</v>
      </c>
      <c r="D25" s="20">
        <v>4.4169999999999998</v>
      </c>
      <c r="E25" s="20">
        <v>6.0703100000000001</v>
      </c>
      <c r="F25" s="20">
        <v>0.1525</v>
      </c>
      <c r="G25" s="20">
        <v>149.762</v>
      </c>
      <c r="H25" s="20">
        <v>104.4</v>
      </c>
      <c r="I25" s="20">
        <v>110.926</v>
      </c>
      <c r="J25" s="20">
        <v>100.938</v>
      </c>
      <c r="K25" s="20">
        <v>722.29899999999998</v>
      </c>
      <c r="L25" s="20">
        <v>235.733</v>
      </c>
      <c r="M25" s="20">
        <v>364.68700000000001</v>
      </c>
      <c r="N25" s="20">
        <v>180.89500000000001</v>
      </c>
      <c r="O25" s="20">
        <v>951.96799999999996</v>
      </c>
      <c r="P25" s="20">
        <v>261.04899999999998</v>
      </c>
      <c r="Q25" s="20">
        <v>392.30700000000002</v>
      </c>
      <c r="R25" s="20">
        <v>216.517</v>
      </c>
      <c r="S25" s="20">
        <v>1454.6</v>
      </c>
      <c r="T25" s="20">
        <v>5145.3500000000004</v>
      </c>
      <c r="U25" s="20">
        <v>6312.7</v>
      </c>
      <c r="V25" s="20">
        <v>17411.05</v>
      </c>
      <c r="W25" s="20">
        <v>6.6418799999999996</v>
      </c>
      <c r="X25" s="20">
        <v>4.4782999999999999</v>
      </c>
      <c r="Y25" s="20">
        <v>6.1391</v>
      </c>
      <c r="Z25" s="20">
        <v>0.26169999999999999</v>
      </c>
      <c r="AA25" s="20">
        <v>1</v>
      </c>
      <c r="AB25" s="20">
        <v>1.0499000000000001</v>
      </c>
      <c r="AC25" s="20">
        <v>0.65939999999999999</v>
      </c>
      <c r="AD25" s="20">
        <v>106.12</v>
      </c>
      <c r="AE25" s="21">
        <f t="shared" si="9"/>
        <v>36707</v>
      </c>
      <c r="AF25" s="22" cm="1">
        <f t="array" ref="AF25">IF(INDEX(calc_types,1,AF$6)="INDEX",C25/C24-1,IF(INDEX(calc_types,1,AF$6)="CASH", C24/1200,C24/C25-1))</f>
        <v>5.5447916666666666E-3</v>
      </c>
      <c r="AG25" s="22" cm="1">
        <f t="array" ref="AG25">IF(INDEX(calc_types,1,AG$6)="INDEX",D25/D24-1,IF(INDEX(calc_types,1,AG$6)="CASH", D24/1200,D24/D25-1))</f>
        <v>3.5441666666666668E-3</v>
      </c>
      <c r="AH25" s="22" cm="1">
        <f t="array" ref="AH25">IF(INDEX(calc_types,1,AH$6)="INDEX",E25/E24-1,IF(INDEX(calc_types,1,AH$6)="CASH", E24/1200,E24/E25-1))</f>
        <v>5.1036500000000004E-3</v>
      </c>
      <c r="AI25" s="22" cm="1">
        <f t="array" ref="AI25">IF(INDEX(calc_types,1,AI$6)="INDEX",F25/F24-1,IF(INDEX(calc_types,1,AI$6)="CASH", F24/1200,F24/F25-1))</f>
        <v>6.770833333333333E-5</v>
      </c>
      <c r="AJ25" s="22" cm="1">
        <f t="array" ref="AJ25">IF(INDEX(calc_types,1,AJ$6)="INDEX",G25/G24-1,IF(INDEX(calc_types,1,AJ$6)="CASH", G24/1200,G24/G25-1))</f>
        <v>6.0729016915448408E-3</v>
      </c>
      <c r="AK25" s="22" cm="1">
        <f t="array" ref="AK25">IF(INDEX(calc_types,1,AK$6)="INDEX",H25/H24-1,IF(INDEX(calc_types,1,AK$6)="CASH", H24/1200,H24/H25-1))</f>
        <v>3.7978943320033931E-3</v>
      </c>
      <c r="AL25" s="22" cm="1">
        <f t="array" ref="AL25">IF(INDEX(calc_types,1,AL$6)="INDEX",I25/I24-1,IF(INDEX(calc_types,1,AL$6)="CASH", I24/1200,I24/I25-1))</f>
        <v>5.1833191365968645E-3</v>
      </c>
      <c r="AM25" s="22" cm="1">
        <f t="array" ref="AM25">IF(INDEX(calc_types,1,AM$6)="INDEX",J25/J24-1,IF(INDEX(calc_types,1,AM$6)="CASH", J24/1200,J24/J25-1))</f>
        <v>-6.9344692654293993E-5</v>
      </c>
      <c r="AN25" s="22" cm="1">
        <f t="array" ref="AN25">IF(INDEX(calc_types,1,AN$6)="INDEX",K25/K24-1,IF(INDEX(calc_types,1,AN$6)="CASH", K24/1200,K24/K25-1))</f>
        <v>1.037513883410135E-2</v>
      </c>
      <c r="AO25" s="22" cm="1">
        <f t="array" ref="AO25">IF(INDEX(calc_types,1,AO$6)="INDEX",L25/L24-1,IF(INDEX(calc_types,1,AO$6)="CASH", L24/1200,L24/L25-1))</f>
        <v>5.0608409437808977E-3</v>
      </c>
      <c r="AP25" s="22" cm="1">
        <f t="array" ref="AP25">IF(INDEX(calc_types,1,AP$6)="INDEX",M25/M24-1,IF(INDEX(calc_types,1,AP$6)="CASH", M24/1200,M24/M25-1))</f>
        <v>8.1885410187296781E-3</v>
      </c>
      <c r="AQ25" s="22" cm="1">
        <f t="array" ref="AQ25">IF(INDEX(calc_types,1,AQ$6)="INDEX",N25/N24-1,IF(INDEX(calc_types,1,AQ$6)="CASH", N24/1200,N24/N25-1))</f>
        <v>-1.7272968080879192E-3</v>
      </c>
      <c r="AR25" s="22" cm="1">
        <f t="array" ref="AR25">IF(INDEX(calc_types,1,AR$6)="INDEX",O25/O24-1,IF(INDEX(calc_types,1,AR$6)="CASH", O24/1200,O24/O25-1))</f>
        <v>1.647014605842978E-2</v>
      </c>
      <c r="AS25" s="22" cm="1">
        <f t="array" ref="AS25">IF(INDEX(calc_types,1,AS$6)="INDEX",P25/P24-1,IF(INDEX(calc_types,1,AS$6)="CASH", P24/1200,P24/P25-1))</f>
        <v>6.190184356486661E-3</v>
      </c>
      <c r="AT25" s="22" cm="1">
        <f t="array" ref="AT25">IF(INDEX(calc_types,1,AT$6)="INDEX",Q25/Q24-1,IF(INDEX(calc_types,1,AT$6)="CASH", Q24/1200,Q24/Q25-1))</f>
        <v>9.2432997010656326E-3</v>
      </c>
      <c r="AU25" s="22" cm="1">
        <f t="array" ref="AU25">IF(INDEX(calc_types,1,AU$6)="INDEX",R25/R24-1,IF(INDEX(calc_types,1,AU$6)="CASH", R24/1200,R24/R25-1))</f>
        <v>-2.9747240552028265E-3</v>
      </c>
      <c r="AV25" s="22" cm="1">
        <f t="array" ref="AV25">IF(INDEX(calc_types,1,AV$6)="INDEX",S25/S24-1,IF(INDEX(calc_types,1,AV$6)="CASH", S24/1200,S24/S25-1))</f>
        <v>2.3933549204561366E-2</v>
      </c>
      <c r="AW25" s="22" cm="1">
        <f t="array" ref="AW25">IF(INDEX(calc_types,1,AW$6)="INDEX",T25/T24-1,IF(INDEX(calc_types,1,AW$6)="CASH", T24/1200,T24/T25-1))</f>
        <v>-1.0678941488860505E-2</v>
      </c>
      <c r="AX25" s="22" cm="1">
        <f t="array" ref="AX25">IF(INDEX(calc_types,1,AX$6)="INDEX",U25/U24-1,IF(INDEX(calc_types,1,AX$6)="CASH", U24/1200,U24/U25-1))</f>
        <v>-7.3278505495888435E-3</v>
      </c>
      <c r="AY25" s="22" cm="1">
        <f t="array" ref="AY25">IF(INDEX(calc_types,1,AY$6)="INDEX",V25/V24-1,IF(INDEX(calc_types,1,AY$6)="CASH", V24/1200,V24/V25-1))</f>
        <v>6.6040306261460957E-2</v>
      </c>
      <c r="AZ25" s="22" cm="1">
        <f t="array" ref="AZ25">IF(INDEX(calc_types,1,AZ$6)="INDEX",W25/W24-1,IF(INDEX(calc_types,1,AZ$6)="CASH", W24/1200,W24/W25-1))</f>
        <v>5.5447916666666666E-3</v>
      </c>
      <c r="BA25" s="22" cm="1">
        <f t="array" ref="BA25">IF(INDEX(calc_types,1,BA$6)="INDEX",X25/X24-1,IF(INDEX(calc_types,1,BA$6)="CASH", X24/1200,X24/X25-1))</f>
        <v>3.7706666666666665E-3</v>
      </c>
      <c r="BB25" s="22" cm="1">
        <f t="array" ref="BB25">IF(INDEX(calc_types,1,BB$6)="INDEX",Y25/Y24-1,IF(INDEX(calc_types,1,BB$6)="CASH", Y24/1200,Y24/Y25-1))</f>
        <v>4.7266666666666663E-3</v>
      </c>
      <c r="BC25" s="22" cm="1">
        <f t="array" ref="BC25">IF(INDEX(calc_types,1,BC$6)="INDEX",Z25/Z24-1,IF(INDEX(calc_types,1,BC$6)="CASH", Z24/1200,Z24/Z25-1))</f>
        <v>3.7208333333333332E-4</v>
      </c>
      <c r="BD25" s="22" cm="1">
        <f t="array" ref="BD25">IF(INDEX(calc_types,1,BD$6)="INDEX",AA25/AA24-1,IF(INDEX(calc_types,1,BD$6)="CASH", AA24/1200,AA24/AA25-1))</f>
        <v>0</v>
      </c>
      <c r="BE25" s="22" cm="1">
        <f t="array" ref="BE25">IF(INDEX(calc_types,1,BE$6)="INDEX",AB25/AB24-1,IF(INDEX(calc_types,1,BE$6)="CASH", AB24/1200,AB24/AB25-1))</f>
        <v>1.5430040956281532E-2</v>
      </c>
      <c r="BF25" s="22" cm="1">
        <f t="array" ref="BF25">IF(INDEX(calc_types,1,BF$6)="INDEX",AC25/AC24-1,IF(INDEX(calc_types,1,BF$6)="CASH", AC24/1200,AC24/AC25-1))</f>
        <v>1.0160752198968837E-2</v>
      </c>
      <c r="BG25" s="22" cm="1">
        <f t="array" ref="BG25">IF(INDEX(calc_types,1,BG$6)="INDEX",AD25/AD24-1,IF(INDEX(calc_types,1,BG$6)="CASH", AD24/1200,AD24/AD25-1))</f>
        <v>1.4511873350923299E-2</v>
      </c>
      <c r="BH25" s="23">
        <f t="shared" si="11"/>
        <v>3.9132813793103429E-3</v>
      </c>
      <c r="BI25" s="23">
        <f t="shared" si="12"/>
        <v>2.3786551724137945E-3</v>
      </c>
      <c r="BJ25" s="23">
        <f t="shared" si="13"/>
        <v>3.0942441666666691E-3</v>
      </c>
      <c r="BK25" s="23">
        <f t="shared" si="14"/>
        <v>-3.4540948275862149E-5</v>
      </c>
      <c r="BL25" s="23">
        <f t="shared" si="15"/>
        <v>4.4555534862215753E-3</v>
      </c>
      <c r="BM25" s="23">
        <f t="shared" si="16"/>
        <v>2.7054108668436616E-3</v>
      </c>
      <c r="BN25" s="23">
        <f t="shared" si="17"/>
        <v>4.6071467665118847E-3</v>
      </c>
      <c r="BO25" s="23">
        <f t="shared" si="18"/>
        <v>-1.3976661976075592E-4</v>
      </c>
      <c r="BP25" s="23">
        <f t="shared" si="19"/>
        <v>8.3725167496419232E-3</v>
      </c>
      <c r="BQ25" s="23">
        <f t="shared" si="20"/>
        <v>3.7041907217110065E-3</v>
      </c>
      <c r="BR25" s="23">
        <f t="shared" si="21"/>
        <v>5.9361069714214294E-3</v>
      </c>
      <c r="BS25" s="23">
        <f t="shared" si="22"/>
        <v>-2.0100899654677067E-3</v>
      </c>
      <c r="BT25" s="23">
        <f t="shared" si="23"/>
        <v>1.3713495751376873E-2</v>
      </c>
      <c r="BU25" s="23">
        <f t="shared" si="24"/>
        <v>4.2786637969866861E-3</v>
      </c>
      <c r="BV25" s="23">
        <f t="shared" si="25"/>
        <v>6.6015173750137105E-3</v>
      </c>
      <c r="BW25" s="23">
        <f t="shared" si="26"/>
        <v>-3.6932749617364625E-3</v>
      </c>
      <c r="BX25" s="23">
        <f t="shared" si="27"/>
        <v>1.88868132506456E-2</v>
      </c>
      <c r="BY25" s="23">
        <f t="shared" si="28"/>
        <v>-1.2946002702681635E-2</v>
      </c>
      <c r="BZ25" s="23">
        <f t="shared" si="29"/>
        <v>-9.1151609890354878E-3</v>
      </c>
      <c r="CA25" s="23">
        <f t="shared" si="30"/>
        <v>6.2194354366427611E-2</v>
      </c>
      <c r="CB25" s="23">
        <f t="shared" si="31"/>
        <v>3.9132813793103429E-3</v>
      </c>
      <c r="CC25" s="23">
        <f t="shared" si="32"/>
        <v>2.6815614942528737E-3</v>
      </c>
      <c r="CD25" s="23">
        <f t="shared" si="33"/>
        <v>2.7394186781609163E-3</v>
      </c>
      <c r="CE25" s="23">
        <f t="shared" si="34"/>
        <v>3.6584224137931027E-4</v>
      </c>
      <c r="CF25" s="23">
        <f t="shared" si="35"/>
        <v>0</v>
      </c>
      <c r="CG25" s="23">
        <f t="shared" si="36"/>
        <v>1.5391000521852861E-2</v>
      </c>
      <c r="CH25" s="23">
        <f t="shared" si="37"/>
        <v>1.0965125640100888E-2</v>
      </c>
      <c r="CI25" s="23">
        <f t="shared" si="38"/>
        <v>1.4760143786738091E-2</v>
      </c>
    </row>
    <row r="26" spans="1:87" x14ac:dyDescent="0.2">
      <c r="A26" s="20">
        <v>20</v>
      </c>
      <c r="B26" s="21">
        <v>36738</v>
      </c>
      <c r="C26" s="20">
        <v>6.6206300000000002</v>
      </c>
      <c r="D26" s="20">
        <v>4.4169999999999998</v>
      </c>
      <c r="E26" s="20">
        <v>6.0862499999999997</v>
      </c>
      <c r="F26" s="20">
        <v>0.11749999999999999</v>
      </c>
      <c r="G26" s="20">
        <v>150.53299999999999</v>
      </c>
      <c r="H26" s="20">
        <v>104.93600000000001</v>
      </c>
      <c r="I26" s="20">
        <v>111.44499999999999</v>
      </c>
      <c r="J26" s="20">
        <v>100.998</v>
      </c>
      <c r="K26" s="20">
        <v>726.86300000000006</v>
      </c>
      <c r="L26" s="20">
        <v>236.09700000000001</v>
      </c>
      <c r="M26" s="20">
        <v>366.31200000000001</v>
      </c>
      <c r="N26" s="20">
        <v>181.43799999999999</v>
      </c>
      <c r="O26" s="20">
        <v>958.173</v>
      </c>
      <c r="P26" s="20">
        <v>261.07900000000001</v>
      </c>
      <c r="Q26" s="20">
        <v>393.416</v>
      </c>
      <c r="R26" s="20">
        <v>218.04900000000001</v>
      </c>
      <c r="S26" s="20">
        <v>1430.83</v>
      </c>
      <c r="T26" s="20">
        <v>5122.8</v>
      </c>
      <c r="U26" s="20">
        <v>6365.3</v>
      </c>
      <c r="V26" s="20">
        <v>15727.49</v>
      </c>
      <c r="W26" s="20">
        <v>6.6206300000000002</v>
      </c>
      <c r="X26" s="20">
        <v>4.4908000000000001</v>
      </c>
      <c r="Y26" s="20">
        <v>6.1557000000000004</v>
      </c>
      <c r="Z26" s="20">
        <v>0.1714</v>
      </c>
      <c r="AA26" s="20">
        <v>1</v>
      </c>
      <c r="AB26" s="20">
        <v>1.0791999999999999</v>
      </c>
      <c r="AC26" s="20">
        <v>0.66679999999999995</v>
      </c>
      <c r="AD26" s="20">
        <v>109.43</v>
      </c>
      <c r="AE26" s="21">
        <f t="shared" si="9"/>
        <v>36738</v>
      </c>
      <c r="AF26" s="22" cm="1">
        <f t="array" ref="AF26">IF(INDEX(calc_types,1,AF$6)="INDEX",C26/C25-1,IF(INDEX(calc_types,1,AF$6)="CASH", C25/1200,C25/C26-1))</f>
        <v>5.5348999999999997E-3</v>
      </c>
      <c r="AG26" s="22" cm="1">
        <f t="array" ref="AG26">IF(INDEX(calc_types,1,AG$6)="INDEX",D26/D25-1,IF(INDEX(calc_types,1,AG$6)="CASH", D25/1200,D25/D26-1))</f>
        <v>3.6808333333333333E-3</v>
      </c>
      <c r="AH26" s="22" cm="1">
        <f t="array" ref="AH26">IF(INDEX(calc_types,1,AH$6)="INDEX",E26/E25-1,IF(INDEX(calc_types,1,AH$6)="CASH", E25/1200,E25/E26-1))</f>
        <v>5.0585916666666666E-3</v>
      </c>
      <c r="AI26" s="22" cm="1">
        <f t="array" ref="AI26">IF(INDEX(calc_types,1,AI$6)="INDEX",F26/F25-1,IF(INDEX(calc_types,1,AI$6)="CASH", F25/1200,F25/F26-1))</f>
        <v>1.2708333333333332E-4</v>
      </c>
      <c r="AJ26" s="22" cm="1">
        <f t="array" ref="AJ26">IF(INDEX(calc_types,1,AJ$6)="INDEX",G26/G25-1,IF(INDEX(calc_types,1,AJ$6)="CASH", G25/1200,G25/G26-1))</f>
        <v>5.1481684272378647E-3</v>
      </c>
      <c r="AK26" s="22" cm="1">
        <f t="array" ref="AK26">IF(INDEX(calc_types,1,AK$6)="INDEX",H26/H25-1,IF(INDEX(calc_types,1,AK$6)="CASH", H25/1200,H25/H26-1))</f>
        <v>5.1340996168582897E-3</v>
      </c>
      <c r="AL26" s="22" cm="1">
        <f t="array" ref="AL26">IF(INDEX(calc_types,1,AL$6)="INDEX",I26/I25-1,IF(INDEX(calc_types,1,AL$6)="CASH", I25/1200,I25/I26-1))</f>
        <v>4.678794872257086E-3</v>
      </c>
      <c r="AM26" s="22" cm="1">
        <f t="array" ref="AM26">IF(INDEX(calc_types,1,AM$6)="INDEX",J26/J25-1,IF(INDEX(calc_types,1,AM$6)="CASH", J25/1200,J25/J26-1))</f>
        <v>5.9442430006551028E-4</v>
      </c>
      <c r="AN26" s="22" cm="1">
        <f t="array" ref="AN26">IF(INDEX(calc_types,1,AN$6)="INDEX",K26/K25-1,IF(INDEX(calc_types,1,AN$6)="CASH", K25/1200,K25/K26-1))</f>
        <v>6.3187128875992205E-3</v>
      </c>
      <c r="AO26" s="22" cm="1">
        <f t="array" ref="AO26">IF(INDEX(calc_types,1,AO$6)="INDEX",L26/L25-1,IF(INDEX(calc_types,1,AO$6)="CASH", L25/1200,L25/L26-1))</f>
        <v>1.5441198304861903E-3</v>
      </c>
      <c r="AP26" s="22" cm="1">
        <f t="array" ref="AP26">IF(INDEX(calc_types,1,AP$6)="INDEX",M26/M25-1,IF(INDEX(calc_types,1,AP$6)="CASH", M25/1200,M25/M26-1))</f>
        <v>4.4558758606696447E-3</v>
      </c>
      <c r="AQ26" s="22" cm="1">
        <f t="array" ref="AQ26">IF(INDEX(calc_types,1,AQ$6)="INDEX",N26/N25-1,IF(INDEX(calc_types,1,AQ$6)="CASH", N25/1200,N25/N26-1))</f>
        <v>3.0017413416620897E-3</v>
      </c>
      <c r="AR26" s="22" cm="1">
        <f t="array" ref="AR26">IF(INDEX(calc_types,1,AR$6)="INDEX",O26/O25-1,IF(INDEX(calc_types,1,AR$6)="CASH", O25/1200,O25/O26-1))</f>
        <v>6.5180762378567181E-3</v>
      </c>
      <c r="AS26" s="22" cm="1">
        <f t="array" ref="AS26">IF(INDEX(calc_types,1,AS$6)="INDEX",P26/P25-1,IF(INDEX(calc_types,1,AS$6)="CASH", P25/1200,P25/P26-1))</f>
        <v>1.1492095353760057E-4</v>
      </c>
      <c r="AT26" s="22" cm="1">
        <f t="array" ref="AT26">IF(INDEX(calc_types,1,AT$6)="INDEX",Q26/Q25-1,IF(INDEX(calc_types,1,AT$6)="CASH", Q25/1200,Q25/Q26-1))</f>
        <v>2.8268677336880099E-3</v>
      </c>
      <c r="AU26" s="22" cm="1">
        <f t="array" ref="AU26">IF(INDEX(calc_types,1,AU$6)="INDEX",R26/R25-1,IF(INDEX(calc_types,1,AU$6)="CASH", R25/1200,R25/R26-1))</f>
        <v>7.0756568768273187E-3</v>
      </c>
      <c r="AV26" s="22" cm="1">
        <f t="array" ref="AV26">IF(INDEX(calc_types,1,AV$6)="INDEX",S26/S25-1,IF(INDEX(calc_types,1,AV$6)="CASH", S25/1200,S25/S26-1))</f>
        <v>-1.6341262202667406E-2</v>
      </c>
      <c r="AW26" s="22" cm="1">
        <f t="array" ref="AW26">IF(INDEX(calc_types,1,AW$6)="INDEX",T26/T25-1,IF(INDEX(calc_types,1,AW$6)="CASH", T25/1200,T25/T26-1))</f>
        <v>-4.3825978796389053E-3</v>
      </c>
      <c r="AX26" s="22" cm="1">
        <f t="array" ref="AX26">IF(INDEX(calc_types,1,AX$6)="INDEX",U26/U25-1,IF(INDEX(calc_types,1,AX$6)="CASH", U25/1200,U25/U26-1))</f>
        <v>8.3324092702012909E-3</v>
      </c>
      <c r="AY26" s="22" cm="1">
        <f t="array" ref="AY26">IF(INDEX(calc_types,1,AY$6)="INDEX",V26/V25-1,IF(INDEX(calc_types,1,AY$6)="CASH", V25/1200,V25/V26-1))</f>
        <v>-9.6694915010869464E-2</v>
      </c>
      <c r="AZ26" s="22" cm="1">
        <f t="array" ref="AZ26">IF(INDEX(calc_types,1,AZ$6)="INDEX",W26/W25-1,IF(INDEX(calc_types,1,AZ$6)="CASH", W25/1200,W25/W26-1))</f>
        <v>5.5348999999999997E-3</v>
      </c>
      <c r="BA26" s="22" cm="1">
        <f t="array" ref="BA26">IF(INDEX(calc_types,1,BA$6)="INDEX",X26/X25-1,IF(INDEX(calc_types,1,BA$6)="CASH", X25/1200,X25/X26-1))</f>
        <v>3.7319166666666668E-3</v>
      </c>
      <c r="BB26" s="22" cm="1">
        <f t="array" ref="BB26">IF(INDEX(calc_types,1,BB$6)="INDEX",Y26/Y25-1,IF(INDEX(calc_types,1,BB$6)="CASH", Y25/1200,Y25/Y26-1))</f>
        <v>5.115916666666667E-3</v>
      </c>
      <c r="BC26" s="22" cm="1">
        <f t="array" ref="BC26">IF(INDEX(calc_types,1,BC$6)="INDEX",Z26/Z25-1,IF(INDEX(calc_types,1,BC$6)="CASH", Z25/1200,Z25/Z26-1))</f>
        <v>2.1808333333333331E-4</v>
      </c>
      <c r="BD26" s="22" cm="1">
        <f t="array" ref="BD26">IF(INDEX(calc_types,1,BD$6)="INDEX",AA26/AA25-1,IF(INDEX(calc_types,1,BD$6)="CASH", AA25/1200,AA25/AA26-1))</f>
        <v>0</v>
      </c>
      <c r="BE26" s="22" cm="1">
        <f t="array" ref="BE26">IF(INDEX(calc_types,1,BE$6)="INDEX",AB26/AB25-1,IF(INDEX(calc_types,1,BE$6)="CASH", AB25/1200,AB25/AB26-1))</f>
        <v>-2.7149740548554346E-2</v>
      </c>
      <c r="BF26" s="22" cm="1">
        <f t="array" ref="BF26">IF(INDEX(calc_types,1,BF$6)="INDEX",AC26/AC25-1,IF(INDEX(calc_types,1,BF$6)="CASH", AC25/1200,AC25/AC26-1))</f>
        <v>-1.1097780443911187E-2</v>
      </c>
      <c r="BG26" s="22" cm="1">
        <f t="array" ref="BG26">IF(INDEX(calc_types,1,BG$6)="INDEX",AD26/AD25-1,IF(INDEX(calc_types,1,BG$6)="CASH", AD25/1200,AD25/AD26-1))</f>
        <v>-3.0247646897560099E-2</v>
      </c>
      <c r="BH26" s="23">
        <f t="shared" si="11"/>
        <v>3.903389712643676E-3</v>
      </c>
      <c r="BI26" s="23">
        <f t="shared" si="12"/>
        <v>2.515321839080461E-3</v>
      </c>
      <c r="BJ26" s="23">
        <f t="shared" si="13"/>
        <v>3.0491858333333353E-3</v>
      </c>
      <c r="BK26" s="23">
        <f t="shared" si="14"/>
        <v>2.4834051724137844E-5</v>
      </c>
      <c r="BL26" s="23">
        <f t="shared" si="15"/>
        <v>3.5308202219145992E-3</v>
      </c>
      <c r="BM26" s="23">
        <f t="shared" si="16"/>
        <v>4.0416161516985578E-3</v>
      </c>
      <c r="BN26" s="23">
        <f t="shared" si="17"/>
        <v>4.1026225021721062E-3</v>
      </c>
      <c r="BO26" s="23">
        <f t="shared" si="18"/>
        <v>5.2400237295904839E-4</v>
      </c>
      <c r="BP26" s="23">
        <f t="shared" si="19"/>
        <v>4.3160908031397941E-3</v>
      </c>
      <c r="BQ26" s="23">
        <f t="shared" si="20"/>
        <v>1.874696084162989E-4</v>
      </c>
      <c r="BR26" s="23">
        <f t="shared" si="21"/>
        <v>2.2034418133613965E-3</v>
      </c>
      <c r="BS26" s="23">
        <f t="shared" si="22"/>
        <v>2.7189481842823022E-3</v>
      </c>
      <c r="BT26" s="23">
        <f t="shared" si="23"/>
        <v>3.7614259308038122E-3</v>
      </c>
      <c r="BU26" s="23">
        <f t="shared" si="24"/>
        <v>-1.7965996059623743E-3</v>
      </c>
      <c r="BV26" s="23">
        <f t="shared" si="25"/>
        <v>1.8508540763608741E-4</v>
      </c>
      <c r="BW26" s="23">
        <f t="shared" si="26"/>
        <v>6.3571059702936823E-3</v>
      </c>
      <c r="BX26" s="23">
        <f t="shared" si="27"/>
        <v>-2.1387998156583172E-2</v>
      </c>
      <c r="BY26" s="23">
        <f t="shared" si="28"/>
        <v>-6.6496590934600353E-3</v>
      </c>
      <c r="BZ26" s="23">
        <f t="shared" si="29"/>
        <v>6.5450988307546474E-3</v>
      </c>
      <c r="CA26" s="23">
        <f t="shared" si="30"/>
        <v>-0.1005408669059028</v>
      </c>
      <c r="CB26" s="23">
        <f t="shared" si="31"/>
        <v>3.903389712643676E-3</v>
      </c>
      <c r="CC26" s="23">
        <f t="shared" si="32"/>
        <v>2.642811494252874E-3</v>
      </c>
      <c r="CD26" s="23">
        <f t="shared" si="33"/>
        <v>3.128668678160917E-3</v>
      </c>
      <c r="CE26" s="23">
        <f t="shared" si="34"/>
        <v>2.1184224137931027E-4</v>
      </c>
      <c r="CF26" s="23">
        <f t="shared" si="35"/>
        <v>0</v>
      </c>
      <c r="CG26" s="23">
        <f t="shared" si="36"/>
        <v>-2.7188780982983017E-2</v>
      </c>
      <c r="CH26" s="23">
        <f t="shared" si="37"/>
        <v>-1.0293407002779136E-2</v>
      </c>
      <c r="CI26" s="23">
        <f t="shared" si="38"/>
        <v>-2.9999376461745306E-2</v>
      </c>
    </row>
    <row r="27" spans="1:87" x14ac:dyDescent="0.2">
      <c r="A27" s="20">
        <v>21</v>
      </c>
      <c r="B27" s="21">
        <v>36769</v>
      </c>
      <c r="C27" s="20">
        <v>6.63</v>
      </c>
      <c r="D27" s="20">
        <v>4.7409999999999997</v>
      </c>
      <c r="E27" s="20">
        <v>6.0693799999999998</v>
      </c>
      <c r="F27" s="20">
        <v>0.39712999999999998</v>
      </c>
      <c r="G27" s="20">
        <v>151.34700000000001</v>
      </c>
      <c r="H27" s="20">
        <v>105.13200000000001</v>
      </c>
      <c r="I27" s="20">
        <v>112.02500000000001</v>
      </c>
      <c r="J27" s="20">
        <v>100.907</v>
      </c>
      <c r="K27" s="20">
        <v>732.23599999999999</v>
      </c>
      <c r="L27" s="20">
        <v>236.715</v>
      </c>
      <c r="M27" s="20">
        <v>368.04300000000001</v>
      </c>
      <c r="N27" s="20">
        <v>180.79400000000001</v>
      </c>
      <c r="O27" s="20">
        <v>969.221</v>
      </c>
      <c r="P27" s="20">
        <v>261.28399999999999</v>
      </c>
      <c r="Q27" s="20">
        <v>394.774</v>
      </c>
      <c r="R27" s="20">
        <v>216.60300000000001</v>
      </c>
      <c r="S27" s="20">
        <v>1517.68</v>
      </c>
      <c r="T27" s="20">
        <v>5175.12</v>
      </c>
      <c r="U27" s="20">
        <v>6672.7</v>
      </c>
      <c r="V27" s="20">
        <v>16861.259999999998</v>
      </c>
      <c r="W27" s="20">
        <v>6.63</v>
      </c>
      <c r="X27" s="20">
        <v>4.7344999999999997</v>
      </c>
      <c r="Y27" s="20">
        <v>6.1050000000000004</v>
      </c>
      <c r="Z27" s="20">
        <v>0.45450000000000002</v>
      </c>
      <c r="AA27" s="20">
        <v>1</v>
      </c>
      <c r="AB27" s="20">
        <v>1.1264000000000001</v>
      </c>
      <c r="AC27" s="20">
        <v>0.69089999999999996</v>
      </c>
      <c r="AD27" s="20">
        <v>106.67</v>
      </c>
      <c r="AE27" s="21">
        <f t="shared" si="9"/>
        <v>36769</v>
      </c>
      <c r="AF27" s="22" cm="1">
        <f t="array" ref="AF27">IF(INDEX(calc_types,1,AF$6)="INDEX",C27/C26-1,IF(INDEX(calc_types,1,AF$6)="CASH", C26/1200,C26/C27-1))</f>
        <v>5.5171916666666666E-3</v>
      </c>
      <c r="AG27" s="22" cm="1">
        <f t="array" ref="AG27">IF(INDEX(calc_types,1,AG$6)="INDEX",D27/D26-1,IF(INDEX(calc_types,1,AG$6)="CASH", D26/1200,D26/D27-1))</f>
        <v>3.6808333333333333E-3</v>
      </c>
      <c r="AH27" s="22" cm="1">
        <f t="array" ref="AH27">IF(INDEX(calc_types,1,AH$6)="INDEX",E27/E26-1,IF(INDEX(calc_types,1,AH$6)="CASH", E26/1200,E26/E27-1))</f>
        <v>5.071875E-3</v>
      </c>
      <c r="AI27" s="22" cm="1">
        <f t="array" ref="AI27">IF(INDEX(calc_types,1,AI$6)="INDEX",F27/F26-1,IF(INDEX(calc_types,1,AI$6)="CASH", F26/1200,F26/F27-1))</f>
        <v>9.7916666666666657E-5</v>
      </c>
      <c r="AJ27" s="22" cm="1">
        <f t="array" ref="AJ27">IF(INDEX(calc_types,1,AJ$6)="INDEX",G27/G26-1,IF(INDEX(calc_types,1,AJ$6)="CASH", G26/1200,G26/G27-1))</f>
        <v>5.4074521865639102E-3</v>
      </c>
      <c r="AK27" s="22" cm="1">
        <f t="array" ref="AK27">IF(INDEX(calc_types,1,AK$6)="INDEX",H27/H26-1,IF(INDEX(calc_types,1,AK$6)="CASH", H26/1200,H26/H27-1))</f>
        <v>1.8678051383700378E-3</v>
      </c>
      <c r="AL27" s="22" cm="1">
        <f t="array" ref="AL27">IF(INDEX(calc_types,1,AL$6)="INDEX",I27/I26-1,IF(INDEX(calc_types,1,AL$6)="CASH", I26/1200,I26/I27-1))</f>
        <v>5.2043608955090193E-3</v>
      </c>
      <c r="AM27" s="22" cm="1">
        <f t="array" ref="AM27">IF(INDEX(calc_types,1,AM$6)="INDEX",J27/J26-1,IF(INDEX(calc_types,1,AM$6)="CASH", J26/1200,J26/J27-1))</f>
        <v>-9.0100794075143043E-4</v>
      </c>
      <c r="AN27" s="22" cm="1">
        <f t="array" ref="AN27">IF(INDEX(calc_types,1,AN$6)="INDEX",K27/K26-1,IF(INDEX(calc_types,1,AN$6)="CASH", K26/1200,K26/K27-1))</f>
        <v>7.3920394902478037E-3</v>
      </c>
      <c r="AO27" s="22" cm="1">
        <f t="array" ref="AO27">IF(INDEX(calc_types,1,AO$6)="INDEX",L27/L26-1,IF(INDEX(calc_types,1,AO$6)="CASH", L26/1200,L26/L27-1))</f>
        <v>2.6175682028997116E-3</v>
      </c>
      <c r="AP27" s="22" cm="1">
        <f t="array" ref="AP27">IF(INDEX(calc_types,1,AP$6)="INDEX",M27/M26-1,IF(INDEX(calc_types,1,AP$6)="CASH", M26/1200,M26/M27-1))</f>
        <v>4.7254799187577134E-3</v>
      </c>
      <c r="AQ27" s="22" cm="1">
        <f t="array" ref="AQ27">IF(INDEX(calc_types,1,AQ$6)="INDEX",N27/N26-1,IF(INDEX(calc_types,1,AQ$6)="CASH", N26/1200,N26/N27-1))</f>
        <v>-3.5494218410695444E-3</v>
      </c>
      <c r="AR27" s="22" cm="1">
        <f t="array" ref="AR27">IF(INDEX(calc_types,1,AR$6)="INDEX",O27/O26-1,IF(INDEX(calc_types,1,AR$6)="CASH", O26/1200,O26/O27-1))</f>
        <v>1.1530276891542623E-2</v>
      </c>
      <c r="AS27" s="22" cm="1">
        <f t="array" ref="AS27">IF(INDEX(calc_types,1,AS$6)="INDEX",P27/P26-1,IF(INDEX(calc_types,1,AS$6)="CASH", P26/1200,P26/P27-1))</f>
        <v>7.8520294623452003E-4</v>
      </c>
      <c r="AT27" s="22" cm="1">
        <f t="array" ref="AT27">IF(INDEX(calc_types,1,AT$6)="INDEX",Q27/Q26-1,IF(INDEX(calc_types,1,AT$6)="CASH", Q26/1200,Q26/Q27-1))</f>
        <v>3.4518169062773829E-3</v>
      </c>
      <c r="AU27" s="22" cm="1">
        <f t="array" ref="AU27">IF(INDEX(calc_types,1,AU$6)="INDEX",R27/R26-1,IF(INDEX(calc_types,1,AU$6)="CASH", R26/1200,R26/R27-1))</f>
        <v>-6.6315369481171338E-3</v>
      </c>
      <c r="AV27" s="22" cm="1">
        <f t="array" ref="AV27">IF(INDEX(calc_types,1,AV$6)="INDEX",S27/S26-1,IF(INDEX(calc_types,1,AV$6)="CASH", S26/1200,S26/S27-1))</f>
        <v>6.069903482594019E-2</v>
      </c>
      <c r="AW27" s="22" cm="1">
        <f t="array" ref="AW27">IF(INDEX(calc_types,1,AW$6)="INDEX",T27/T26-1,IF(INDEX(calc_types,1,AW$6)="CASH", T26/1200,T26/T27-1))</f>
        <v>1.0213164675568098E-2</v>
      </c>
      <c r="AX27" s="22" cm="1">
        <f t="array" ref="AX27">IF(INDEX(calc_types,1,AX$6)="INDEX",U27/U26-1,IF(INDEX(calc_types,1,AX$6)="CASH", U26/1200,U26/U27-1))</f>
        <v>4.8293089092422914E-2</v>
      </c>
      <c r="AY27" s="22" cm="1">
        <f t="array" ref="AY27">IF(INDEX(calc_types,1,AY$6)="INDEX",V27/V26-1,IF(INDEX(calc_types,1,AY$6)="CASH", V26/1200,V26/V27-1))</f>
        <v>7.2088426061628352E-2</v>
      </c>
      <c r="AZ27" s="22" cm="1">
        <f t="array" ref="AZ27">IF(INDEX(calc_types,1,AZ$6)="INDEX",W27/W26-1,IF(INDEX(calc_types,1,AZ$6)="CASH", W26/1200,W26/W27-1))</f>
        <v>5.5171916666666666E-3</v>
      </c>
      <c r="BA27" s="22" cm="1">
        <f t="array" ref="BA27">IF(INDEX(calc_types,1,BA$6)="INDEX",X27/X26-1,IF(INDEX(calc_types,1,BA$6)="CASH", X26/1200,X26/X27-1))</f>
        <v>3.7423333333333336E-3</v>
      </c>
      <c r="BB27" s="22" cm="1">
        <f t="array" ref="BB27">IF(INDEX(calc_types,1,BB$6)="INDEX",Y27/Y26-1,IF(INDEX(calc_types,1,BB$6)="CASH", Y26/1200,Y26/Y27-1))</f>
        <v>5.1297500000000006E-3</v>
      </c>
      <c r="BC27" s="22" cm="1">
        <f t="array" ref="BC27">IF(INDEX(calc_types,1,BC$6)="INDEX",Z27/Z26-1,IF(INDEX(calc_types,1,BC$6)="CASH", Z26/1200,Z26/Z27-1))</f>
        <v>1.4283333333333333E-4</v>
      </c>
      <c r="BD27" s="22" cm="1">
        <f t="array" ref="BD27">IF(INDEX(calc_types,1,BD$6)="INDEX",AA27/AA26-1,IF(INDEX(calc_types,1,BD$6)="CASH", AA26/1200,AA26/AA27-1))</f>
        <v>0</v>
      </c>
      <c r="BE27" s="22" cm="1">
        <f t="array" ref="BE27">IF(INDEX(calc_types,1,BE$6)="INDEX",AB27/AB26-1,IF(INDEX(calc_types,1,BE$6)="CASH", AB26/1200,AB26/AB27-1))</f>
        <v>-4.1903409090909172E-2</v>
      </c>
      <c r="BF27" s="22" cm="1">
        <f t="array" ref="BF27">IF(INDEX(calc_types,1,BF$6)="INDEX",AC27/AC26-1,IF(INDEX(calc_types,1,BF$6)="CASH", AC26/1200,AC26/AC27-1))</f>
        <v>-3.4882037921551645E-2</v>
      </c>
      <c r="BG27" s="22" cm="1">
        <f t="array" ref="BG27">IF(INDEX(calc_types,1,BG$6)="INDEX",AD27/AD26-1,IF(INDEX(calc_types,1,BG$6)="CASH", AD26/1200,AD26/AD27-1))</f>
        <v>2.5874191431517923E-2</v>
      </c>
      <c r="BH27" s="23">
        <f t="shared" si="11"/>
        <v>3.8856813793103429E-3</v>
      </c>
      <c r="BI27" s="23">
        <f t="shared" si="12"/>
        <v>2.515321839080461E-3</v>
      </c>
      <c r="BJ27" s="23">
        <f t="shared" si="13"/>
        <v>3.0624691666666687E-3</v>
      </c>
      <c r="BK27" s="23">
        <f t="shared" si="14"/>
        <v>-4.3326149425288222E-6</v>
      </c>
      <c r="BL27" s="23">
        <f t="shared" si="15"/>
        <v>3.7901039812406447E-3</v>
      </c>
      <c r="BM27" s="23">
        <f t="shared" si="16"/>
        <v>7.7532167321030633E-4</v>
      </c>
      <c r="BN27" s="23">
        <f t="shared" si="17"/>
        <v>4.6281885254240394E-3</v>
      </c>
      <c r="BO27" s="23">
        <f t="shared" si="18"/>
        <v>-9.7142986785789232E-4</v>
      </c>
      <c r="BP27" s="23">
        <f t="shared" si="19"/>
        <v>5.3894174057883774E-3</v>
      </c>
      <c r="BQ27" s="23">
        <f t="shared" si="20"/>
        <v>1.2609179808298202E-3</v>
      </c>
      <c r="BR27" s="23">
        <f t="shared" si="21"/>
        <v>2.4730458714494652E-3</v>
      </c>
      <c r="BS27" s="23">
        <f t="shared" si="22"/>
        <v>-3.8322149984493319E-3</v>
      </c>
      <c r="BT27" s="23">
        <f t="shared" si="23"/>
        <v>8.7736265844897167E-3</v>
      </c>
      <c r="BU27" s="23">
        <f t="shared" si="24"/>
        <v>-1.1263176132654549E-3</v>
      </c>
      <c r="BV27" s="23">
        <f t="shared" si="25"/>
        <v>8.100345802254604E-4</v>
      </c>
      <c r="BW27" s="23">
        <f t="shared" si="26"/>
        <v>-7.3500878546507702E-3</v>
      </c>
      <c r="BX27" s="23">
        <f t="shared" si="27"/>
        <v>5.5652298872024428E-2</v>
      </c>
      <c r="BY27" s="23">
        <f t="shared" si="28"/>
        <v>7.9461034617469683E-3</v>
      </c>
      <c r="BZ27" s="23">
        <f t="shared" si="29"/>
        <v>4.6505778652976268E-2</v>
      </c>
      <c r="CA27" s="23">
        <f t="shared" si="30"/>
        <v>6.8242474166595013E-2</v>
      </c>
      <c r="CB27" s="23">
        <f t="shared" si="31"/>
        <v>3.8856813793103429E-3</v>
      </c>
      <c r="CC27" s="23">
        <f t="shared" si="32"/>
        <v>2.6532281609195412E-3</v>
      </c>
      <c r="CD27" s="23">
        <f t="shared" si="33"/>
        <v>3.1425020114942506E-3</v>
      </c>
      <c r="CE27" s="23">
        <f t="shared" si="34"/>
        <v>1.3659224137931028E-4</v>
      </c>
      <c r="CF27" s="23">
        <f t="shared" si="35"/>
        <v>0</v>
      </c>
      <c r="CG27" s="23">
        <f t="shared" si="36"/>
        <v>-4.1942449525337842E-2</v>
      </c>
      <c r="CH27" s="23">
        <f t="shared" si="37"/>
        <v>-3.4077664480419594E-2</v>
      </c>
      <c r="CI27" s="23">
        <f t="shared" si="38"/>
        <v>2.6122461867332716E-2</v>
      </c>
    </row>
    <row r="28" spans="1:87" x14ac:dyDescent="0.2">
      <c r="A28" s="20">
        <v>22</v>
      </c>
      <c r="B28" s="21">
        <v>36799</v>
      </c>
      <c r="C28" s="20">
        <v>6.6174999999999997</v>
      </c>
      <c r="D28" s="20">
        <v>4.7910000000000004</v>
      </c>
      <c r="E28" s="20">
        <v>6.1017200000000003</v>
      </c>
      <c r="F28" s="20">
        <v>0.36749999999999999</v>
      </c>
      <c r="G28" s="20">
        <v>152.172</v>
      </c>
      <c r="H28" s="20">
        <v>105.575</v>
      </c>
      <c r="I28" s="20">
        <v>112.598</v>
      </c>
      <c r="J28" s="20">
        <v>100.929</v>
      </c>
      <c r="K28" s="20">
        <v>737.49599999999998</v>
      </c>
      <c r="L28" s="20">
        <v>238.33699999999999</v>
      </c>
      <c r="M28" s="20">
        <v>371.029</v>
      </c>
      <c r="N28" s="20">
        <v>180.96</v>
      </c>
      <c r="O28" s="20">
        <v>978.346</v>
      </c>
      <c r="P28" s="20">
        <v>263.86599999999999</v>
      </c>
      <c r="Q28" s="20">
        <v>398.57299999999998</v>
      </c>
      <c r="R28" s="20">
        <v>217.38300000000001</v>
      </c>
      <c r="S28" s="20">
        <v>1436.51</v>
      </c>
      <c r="T28" s="20">
        <v>4915.18</v>
      </c>
      <c r="U28" s="20">
        <v>6294.2</v>
      </c>
      <c r="V28" s="20">
        <v>15747.26</v>
      </c>
      <c r="W28" s="20">
        <v>6.6174999999999997</v>
      </c>
      <c r="X28" s="20">
        <v>4.9619999999999997</v>
      </c>
      <c r="Y28" s="20">
        <v>6.2435</v>
      </c>
      <c r="Z28" s="20">
        <v>0.53920000000000001</v>
      </c>
      <c r="AA28" s="20">
        <v>1</v>
      </c>
      <c r="AB28" s="20">
        <v>1.1329</v>
      </c>
      <c r="AC28" s="20">
        <v>0.67649999999999999</v>
      </c>
      <c r="AD28" s="20">
        <v>108.14</v>
      </c>
      <c r="AE28" s="21">
        <f t="shared" si="9"/>
        <v>36799</v>
      </c>
      <c r="AF28" s="22" cm="1">
        <f t="array" ref="AF28">IF(INDEX(calc_types,1,AF$6)="INDEX",C28/C27-1,IF(INDEX(calc_types,1,AF$6)="CASH", C27/1200,C27/C28-1))</f>
        <v>5.5249999999999995E-3</v>
      </c>
      <c r="AG28" s="22" cm="1">
        <f t="array" ref="AG28">IF(INDEX(calc_types,1,AG$6)="INDEX",D28/D27-1,IF(INDEX(calc_types,1,AG$6)="CASH", D27/1200,D27/D28-1))</f>
        <v>3.9508333333333331E-3</v>
      </c>
      <c r="AH28" s="22" cm="1">
        <f t="array" ref="AH28">IF(INDEX(calc_types,1,AH$6)="INDEX",E28/E27-1,IF(INDEX(calc_types,1,AH$6)="CASH", E27/1200,E27/E28-1))</f>
        <v>5.0578166666666669E-3</v>
      </c>
      <c r="AI28" s="22" cm="1">
        <f t="array" ref="AI28">IF(INDEX(calc_types,1,AI$6)="INDEX",F28/F27-1,IF(INDEX(calc_types,1,AI$6)="CASH", F27/1200,F27/F28-1))</f>
        <v>3.3094166666666666E-4</v>
      </c>
      <c r="AJ28" s="22" cm="1">
        <f t="array" ref="AJ28">IF(INDEX(calc_types,1,AJ$6)="INDEX",G28/G27-1,IF(INDEX(calc_types,1,AJ$6)="CASH", G27/1200,G27/G28-1))</f>
        <v>5.4510495748181231E-3</v>
      </c>
      <c r="AK28" s="22" cm="1">
        <f t="array" ref="AK28">IF(INDEX(calc_types,1,AK$6)="INDEX",H28/H27-1,IF(INDEX(calc_types,1,AK$6)="CASH", H27/1200,H27/H28-1))</f>
        <v>4.2137503329147119E-3</v>
      </c>
      <c r="AL28" s="22" cm="1">
        <f t="array" ref="AL28">IF(INDEX(calc_types,1,AL$6)="INDEX",I28/I27-1,IF(INDEX(calc_types,1,AL$6)="CASH", I27/1200,I27/I28-1))</f>
        <v>5.1149297031911622E-3</v>
      </c>
      <c r="AM28" s="22" cm="1">
        <f t="array" ref="AM28">IF(INDEX(calc_types,1,AM$6)="INDEX",J28/J27-1,IF(INDEX(calc_types,1,AM$6)="CASH", J27/1200,J27/J28-1))</f>
        <v>2.1802253560210261E-4</v>
      </c>
      <c r="AN28" s="22" cm="1">
        <f t="array" ref="AN28">IF(INDEX(calc_types,1,AN$6)="INDEX",K28/K27-1,IF(INDEX(calc_types,1,AN$6)="CASH", K27/1200,K27/K28-1))</f>
        <v>7.1834763655433953E-3</v>
      </c>
      <c r="AO28" s="22" cm="1">
        <f t="array" ref="AO28">IF(INDEX(calc_types,1,AO$6)="INDEX",L28/L27-1,IF(INDEX(calc_types,1,AO$6)="CASH", L27/1200,L27/L28-1))</f>
        <v>6.8521217497834463E-3</v>
      </c>
      <c r="AP28" s="22" cm="1">
        <f t="array" ref="AP28">IF(INDEX(calc_types,1,AP$6)="INDEX",M28/M27-1,IF(INDEX(calc_types,1,AP$6)="CASH", M27/1200,M27/M28-1))</f>
        <v>8.1131824270532782E-3</v>
      </c>
      <c r="AQ28" s="22" cm="1">
        <f t="array" ref="AQ28">IF(INDEX(calc_types,1,AQ$6)="INDEX",N28/N27-1,IF(INDEX(calc_types,1,AQ$6)="CASH", N27/1200,N27/N28-1))</f>
        <v>9.1817206323208111E-4</v>
      </c>
      <c r="AR28" s="22" cm="1">
        <f t="array" ref="AR28">IF(INDEX(calc_types,1,AR$6)="INDEX",O28/O27-1,IF(INDEX(calc_types,1,AR$6)="CASH", O27/1200,O27/O28-1))</f>
        <v>9.4147774346613478E-3</v>
      </c>
      <c r="AS28" s="22" cm="1">
        <f t="array" ref="AS28">IF(INDEX(calc_types,1,AS$6)="INDEX",P28/P27-1,IF(INDEX(calc_types,1,AS$6)="CASH", P27/1200,P27/P28-1))</f>
        <v>9.8819675142756136E-3</v>
      </c>
      <c r="AT28" s="22" cm="1">
        <f t="array" ref="AT28">IF(INDEX(calc_types,1,AT$6)="INDEX",Q28/Q27-1,IF(INDEX(calc_types,1,AT$6)="CASH", Q27/1200,Q27/Q28-1))</f>
        <v>9.6232274668544004E-3</v>
      </c>
      <c r="AU28" s="22" cm="1">
        <f t="array" ref="AU28">IF(INDEX(calc_types,1,AU$6)="INDEX",R28/R27-1,IF(INDEX(calc_types,1,AU$6)="CASH", R27/1200,R27/R28-1))</f>
        <v>3.6010581570893319E-3</v>
      </c>
      <c r="AV28" s="22" cm="1">
        <f t="array" ref="AV28">IF(INDEX(calc_types,1,AV$6)="INDEX",S28/S27-1,IF(INDEX(calc_types,1,AV$6)="CASH", S27/1200,S27/S28-1))</f>
        <v>-5.3482947656950164E-2</v>
      </c>
      <c r="AW28" s="22" cm="1">
        <f t="array" ref="AW28">IF(INDEX(calc_types,1,AW$6)="INDEX",T28/T27-1,IF(INDEX(calc_types,1,AW$6)="CASH", T27/1200,T27/T28-1))</f>
        <v>-5.0228786965326289E-2</v>
      </c>
      <c r="AX28" s="22" cm="1">
        <f t="array" ref="AX28">IF(INDEX(calc_types,1,AX$6)="INDEX",U28/U27-1,IF(INDEX(calc_types,1,AX$6)="CASH", U27/1200,U27/U28-1))</f>
        <v>-5.6723665083099784E-2</v>
      </c>
      <c r="AY28" s="22" cm="1">
        <f t="array" ref="AY28">IF(INDEX(calc_types,1,AY$6)="INDEX",V28/V27-1,IF(INDEX(calc_types,1,AY$6)="CASH", V27/1200,V27/V28-1))</f>
        <v>-6.6068609344734464E-2</v>
      </c>
      <c r="AZ28" s="22" cm="1">
        <f t="array" ref="AZ28">IF(INDEX(calc_types,1,AZ$6)="INDEX",W28/W27-1,IF(INDEX(calc_types,1,AZ$6)="CASH", W27/1200,W27/W28-1))</f>
        <v>5.5249999999999995E-3</v>
      </c>
      <c r="BA28" s="22" cm="1">
        <f t="array" ref="BA28">IF(INDEX(calc_types,1,BA$6)="INDEX",X28/X27-1,IF(INDEX(calc_types,1,BA$6)="CASH", X27/1200,X27/X28-1))</f>
        <v>3.9454166666666665E-3</v>
      </c>
      <c r="BB28" s="22" cm="1">
        <f t="array" ref="BB28">IF(INDEX(calc_types,1,BB$6)="INDEX",Y28/Y27-1,IF(INDEX(calc_types,1,BB$6)="CASH", Y27/1200,Y27/Y28-1))</f>
        <v>5.0875E-3</v>
      </c>
      <c r="BC28" s="22" cm="1">
        <f t="array" ref="BC28">IF(INDEX(calc_types,1,BC$6)="INDEX",Z28/Z27-1,IF(INDEX(calc_types,1,BC$6)="CASH", Z27/1200,Z27/Z28-1))</f>
        <v>3.7875000000000002E-4</v>
      </c>
      <c r="BD28" s="22" cm="1">
        <f t="array" ref="BD28">IF(INDEX(calc_types,1,BD$6)="INDEX",AA28/AA27-1,IF(INDEX(calc_types,1,BD$6)="CASH", AA27/1200,AA27/AA28-1))</f>
        <v>0</v>
      </c>
      <c r="BE28" s="22" cm="1">
        <f t="array" ref="BE28">IF(INDEX(calc_types,1,BE$6)="INDEX",AB28/AB27-1,IF(INDEX(calc_types,1,BE$6)="CASH", AB27/1200,AB27/AB28-1))</f>
        <v>-5.7374878630064297E-3</v>
      </c>
      <c r="BF28" s="22" cm="1">
        <f t="array" ref="BF28">IF(INDEX(calc_types,1,BF$6)="INDEX",AC28/AC27-1,IF(INDEX(calc_types,1,BF$6)="CASH", AC27/1200,AC27/AC28-1))</f>
        <v>2.1286031042128561E-2</v>
      </c>
      <c r="BG28" s="22" cm="1">
        <f t="array" ref="BG28">IF(INDEX(calc_types,1,BG$6)="INDEX",AD28/AD27-1,IF(INDEX(calc_types,1,BG$6)="CASH", AD27/1200,AD27/AD28-1))</f>
        <v>-1.3593489920473489E-2</v>
      </c>
      <c r="BH28" s="23">
        <f t="shared" si="11"/>
        <v>3.8934897126436758E-3</v>
      </c>
      <c r="BI28" s="23">
        <f t="shared" si="12"/>
        <v>2.7853218390804608E-3</v>
      </c>
      <c r="BJ28" s="23">
        <f t="shared" si="13"/>
        <v>3.0484108333333356E-3</v>
      </c>
      <c r="BK28" s="23">
        <f t="shared" si="14"/>
        <v>2.2869238505747116E-4</v>
      </c>
      <c r="BL28" s="23">
        <f t="shared" si="15"/>
        <v>3.8337013694948576E-3</v>
      </c>
      <c r="BM28" s="23">
        <f t="shared" si="16"/>
        <v>3.1212668677549804E-3</v>
      </c>
      <c r="BN28" s="23">
        <f t="shared" si="17"/>
        <v>4.5387573331061824E-3</v>
      </c>
      <c r="BO28" s="23">
        <f t="shared" si="18"/>
        <v>1.4760060849564068E-4</v>
      </c>
      <c r="BP28" s="23">
        <f t="shared" si="19"/>
        <v>5.180854281083969E-3</v>
      </c>
      <c r="BQ28" s="23">
        <f t="shared" si="20"/>
        <v>5.4954715277135552E-3</v>
      </c>
      <c r="BR28" s="23">
        <f t="shared" si="21"/>
        <v>5.8607483797450295E-3</v>
      </c>
      <c r="BS28" s="23">
        <f t="shared" si="22"/>
        <v>6.3537890585229338E-4</v>
      </c>
      <c r="BT28" s="23">
        <f t="shared" si="23"/>
        <v>6.6581271276084418E-3</v>
      </c>
      <c r="BU28" s="23">
        <f t="shared" si="24"/>
        <v>7.9704469547756396E-3</v>
      </c>
      <c r="BV28" s="23">
        <f t="shared" si="25"/>
        <v>6.9814451408024784E-3</v>
      </c>
      <c r="BW28" s="23">
        <f t="shared" si="26"/>
        <v>2.8825072505556958E-3</v>
      </c>
      <c r="BX28" s="23">
        <f t="shared" si="27"/>
        <v>-5.8529683610865926E-2</v>
      </c>
      <c r="BY28" s="23">
        <f t="shared" si="28"/>
        <v>-5.2495848179147417E-2</v>
      </c>
      <c r="BZ28" s="23">
        <f t="shared" si="29"/>
        <v>-5.851097552254643E-2</v>
      </c>
      <c r="CA28" s="23">
        <f t="shared" si="30"/>
        <v>-6.9914561239767803E-2</v>
      </c>
      <c r="CB28" s="23">
        <f t="shared" si="31"/>
        <v>3.8934897126436758E-3</v>
      </c>
      <c r="CC28" s="23">
        <f t="shared" si="32"/>
        <v>2.8563114942528741E-3</v>
      </c>
      <c r="CD28" s="23">
        <f t="shared" si="33"/>
        <v>3.10025201149425E-3</v>
      </c>
      <c r="CE28" s="23">
        <f t="shared" si="34"/>
        <v>3.7250890804597697E-4</v>
      </c>
      <c r="CF28" s="23">
        <f t="shared" si="35"/>
        <v>0</v>
      </c>
      <c r="CG28" s="23">
        <f t="shared" si="36"/>
        <v>-5.7765282974351004E-3</v>
      </c>
      <c r="CH28" s="23">
        <f t="shared" si="37"/>
        <v>2.2090404483260613E-2</v>
      </c>
      <c r="CI28" s="23">
        <f t="shared" si="38"/>
        <v>-1.3345219484658697E-2</v>
      </c>
    </row>
    <row r="29" spans="1:87" x14ac:dyDescent="0.2">
      <c r="A29" s="20">
        <v>23</v>
      </c>
      <c r="B29" s="21">
        <v>36830</v>
      </c>
      <c r="C29" s="20">
        <v>6.62</v>
      </c>
      <c r="D29" s="20">
        <v>4.9569999999999999</v>
      </c>
      <c r="E29" s="20">
        <v>6.0575000000000001</v>
      </c>
      <c r="F29" s="20">
        <v>0.33250000000000002</v>
      </c>
      <c r="G29" s="20">
        <v>152.93600000000001</v>
      </c>
      <c r="H29" s="20">
        <v>105.97</v>
      </c>
      <c r="I29" s="20">
        <v>113.17100000000001</v>
      </c>
      <c r="J29" s="20">
        <v>100.946</v>
      </c>
      <c r="K29" s="20">
        <v>741.45299999999997</v>
      </c>
      <c r="L29" s="20">
        <v>239.255</v>
      </c>
      <c r="M29" s="20">
        <v>373.27499999999998</v>
      </c>
      <c r="N29" s="20">
        <v>181.38200000000001</v>
      </c>
      <c r="O29" s="20">
        <v>984.79499999999996</v>
      </c>
      <c r="P29" s="20">
        <v>265.15499999999997</v>
      </c>
      <c r="Q29" s="20">
        <v>401.03899999999999</v>
      </c>
      <c r="R29" s="20">
        <v>218.47200000000001</v>
      </c>
      <c r="S29" s="20">
        <v>1429.4</v>
      </c>
      <c r="T29" s="20">
        <v>5057.46</v>
      </c>
      <c r="U29" s="20">
        <v>6438.4</v>
      </c>
      <c r="V29" s="20">
        <v>14539.6</v>
      </c>
      <c r="W29" s="20">
        <v>6.62</v>
      </c>
      <c r="X29" s="20">
        <v>5.1109999999999998</v>
      </c>
      <c r="Y29" s="20">
        <v>6.1798999999999999</v>
      </c>
      <c r="Z29" s="20">
        <v>0.46239999999999998</v>
      </c>
      <c r="AA29" s="20">
        <v>1</v>
      </c>
      <c r="AB29" s="20">
        <v>1.1779999999999999</v>
      </c>
      <c r="AC29" s="20">
        <v>0.69099999999999995</v>
      </c>
      <c r="AD29" s="20">
        <v>108.84</v>
      </c>
      <c r="AE29" s="21">
        <f t="shared" si="9"/>
        <v>36830</v>
      </c>
      <c r="AF29" s="22" cm="1">
        <f t="array" ref="AF29">IF(INDEX(calc_types,1,AF$6)="INDEX",C29/C28-1,IF(INDEX(calc_types,1,AF$6)="CASH", C28/1200,C28/C29-1))</f>
        <v>5.5145833333333331E-3</v>
      </c>
      <c r="AG29" s="22" cm="1">
        <f t="array" ref="AG29">IF(INDEX(calc_types,1,AG$6)="INDEX",D29/D28-1,IF(INDEX(calc_types,1,AG$6)="CASH", D28/1200,D28/D29-1))</f>
        <v>3.9925000000000004E-3</v>
      </c>
      <c r="AH29" s="22" cm="1">
        <f t="array" ref="AH29">IF(INDEX(calc_types,1,AH$6)="INDEX",E29/E28-1,IF(INDEX(calc_types,1,AH$6)="CASH", E28/1200,E28/E29-1))</f>
        <v>5.0847666666666673E-3</v>
      </c>
      <c r="AI29" s="22" cm="1">
        <f t="array" ref="AI29">IF(INDEX(calc_types,1,AI$6)="INDEX",F29/F28-1,IF(INDEX(calc_types,1,AI$6)="CASH", F28/1200,F28/F29-1))</f>
        <v>3.0624999999999999E-4</v>
      </c>
      <c r="AJ29" s="22" cm="1">
        <f t="array" ref="AJ29">IF(INDEX(calc_types,1,AJ$6)="INDEX",G29/G28-1,IF(INDEX(calc_types,1,AJ$6)="CASH", G28/1200,G28/G29-1))</f>
        <v>5.0206345451200285E-3</v>
      </c>
      <c r="AK29" s="22" cm="1">
        <f t="array" ref="AK29">IF(INDEX(calc_types,1,AK$6)="INDEX",H29/H28-1,IF(INDEX(calc_types,1,AK$6)="CASH", H28/1200,H28/H29-1))</f>
        <v>3.7414160549371633E-3</v>
      </c>
      <c r="AL29" s="22" cm="1">
        <f t="array" ref="AL29">IF(INDEX(calc_types,1,AL$6)="INDEX",I29/I28-1,IF(INDEX(calc_types,1,AL$6)="CASH", I28/1200,I28/I29-1))</f>
        <v>5.0889003357075246E-3</v>
      </c>
      <c r="AM29" s="22" cm="1">
        <f t="array" ref="AM29">IF(INDEX(calc_types,1,AM$6)="INDEX",J29/J28-1,IF(INDEX(calc_types,1,AM$6)="CASH", J28/1200,J28/J29-1))</f>
        <v>1.6843523665155402E-4</v>
      </c>
      <c r="AN29" s="22" cm="1">
        <f t="array" ref="AN29">IF(INDEX(calc_types,1,AN$6)="INDEX",K29/K28-1,IF(INDEX(calc_types,1,AN$6)="CASH", K28/1200,K28/K29-1))</f>
        <v>5.3654528295745685E-3</v>
      </c>
      <c r="AO29" s="22" cm="1">
        <f t="array" ref="AO29">IF(INDEX(calc_types,1,AO$6)="INDEX",L29/L28-1,IF(INDEX(calc_types,1,AO$6)="CASH", L28/1200,L28/L29-1))</f>
        <v>3.85168899499444E-3</v>
      </c>
      <c r="AP29" s="22" cm="1">
        <f t="array" ref="AP29">IF(INDEX(calc_types,1,AP$6)="INDEX",M29/M28-1,IF(INDEX(calc_types,1,AP$6)="CASH", M28/1200,M28/M29-1))</f>
        <v>6.0534351762260297E-3</v>
      </c>
      <c r="AQ29" s="22" cm="1">
        <f t="array" ref="AQ29">IF(INDEX(calc_types,1,AQ$6)="INDEX",N29/N28-1,IF(INDEX(calc_types,1,AQ$6)="CASH", N28/1200,N28/N29-1))</f>
        <v>2.3320070733863218E-3</v>
      </c>
      <c r="AR29" s="22" cm="1">
        <f t="array" ref="AR29">IF(INDEX(calc_types,1,AR$6)="INDEX",O29/O28-1,IF(INDEX(calc_types,1,AR$6)="CASH", O28/1200,O28/O29-1))</f>
        <v>6.5917374834669751E-3</v>
      </c>
      <c r="AS29" s="22" cm="1">
        <f t="array" ref="AS29">IF(INDEX(calc_types,1,AS$6)="INDEX",P29/P28-1,IF(INDEX(calc_types,1,AS$6)="CASH", P28/1200,P28/P29-1))</f>
        <v>4.8850552932169222E-3</v>
      </c>
      <c r="AT29" s="22" cm="1">
        <f t="array" ref="AT29">IF(INDEX(calc_types,1,AT$6)="INDEX",Q29/Q28-1,IF(INDEX(calc_types,1,AT$6)="CASH", Q28/1200,Q28/Q29-1))</f>
        <v>6.1870723807182504E-3</v>
      </c>
      <c r="AU29" s="22" cm="1">
        <f t="array" ref="AU29">IF(INDEX(calc_types,1,AU$6)="INDEX",R29/R28-1,IF(INDEX(calc_types,1,AU$6)="CASH", R28/1200,R28/R29-1))</f>
        <v>5.0095913663901204E-3</v>
      </c>
      <c r="AV29" s="22" cm="1">
        <f t="array" ref="AV29">IF(INDEX(calc_types,1,AV$6)="INDEX",S29/S28-1,IF(INDEX(calc_types,1,AV$6)="CASH", S28/1200,S28/S29-1))</f>
        <v>-4.9494956526581202E-3</v>
      </c>
      <c r="AW29" s="22" cm="1">
        <f t="array" ref="AW29">IF(INDEX(calc_types,1,AW$6)="INDEX",T29/T28-1,IF(INDEX(calc_types,1,AW$6)="CASH", T28/1200,T28/T29-1))</f>
        <v>2.894705789004659E-2</v>
      </c>
      <c r="AX29" s="22" cm="1">
        <f t="array" ref="AX29">IF(INDEX(calc_types,1,AX$6)="INDEX",U29/U28-1,IF(INDEX(calc_types,1,AX$6)="CASH", U28/1200,U28/U29-1))</f>
        <v>2.2909980617076053E-2</v>
      </c>
      <c r="AY29" s="22" cm="1">
        <f t="array" ref="AY29">IF(INDEX(calc_types,1,AY$6)="INDEX",V29/V28-1,IF(INDEX(calc_types,1,AY$6)="CASH", V28/1200,V28/V29-1))</f>
        <v>-7.6690167051283842E-2</v>
      </c>
      <c r="AZ29" s="22" cm="1">
        <f t="array" ref="AZ29">IF(INDEX(calc_types,1,AZ$6)="INDEX",W29/W28-1,IF(INDEX(calc_types,1,AZ$6)="CASH", W28/1200,W28/W29-1))</f>
        <v>5.5145833333333331E-3</v>
      </c>
      <c r="BA29" s="22" cm="1">
        <f t="array" ref="BA29">IF(INDEX(calc_types,1,BA$6)="INDEX",X29/X28-1,IF(INDEX(calc_types,1,BA$6)="CASH", X28/1200,X28/X29-1))</f>
        <v>4.1349999999999998E-3</v>
      </c>
      <c r="BB29" s="22" cm="1">
        <f t="array" ref="BB29">IF(INDEX(calc_types,1,BB$6)="INDEX",Y29/Y28-1,IF(INDEX(calc_types,1,BB$6)="CASH", Y28/1200,Y28/Y29-1))</f>
        <v>5.2029166666666665E-3</v>
      </c>
      <c r="BC29" s="22" cm="1">
        <f t="array" ref="BC29">IF(INDEX(calc_types,1,BC$6)="INDEX",Z29/Z28-1,IF(INDEX(calc_types,1,BC$6)="CASH", Z28/1200,Z28/Z29-1))</f>
        <v>4.4933333333333332E-4</v>
      </c>
      <c r="BD29" s="22" cm="1">
        <f t="array" ref="BD29">IF(INDEX(calc_types,1,BD$6)="INDEX",AA29/AA28-1,IF(INDEX(calc_types,1,BD$6)="CASH", AA28/1200,AA28/AA29-1))</f>
        <v>0</v>
      </c>
      <c r="BE29" s="22" cm="1">
        <f t="array" ref="BE29">IF(INDEX(calc_types,1,BE$6)="INDEX",AB29/AB28-1,IF(INDEX(calc_types,1,BE$6)="CASH", AB28/1200,AB28/AB29-1))</f>
        <v>-3.8285229202037252E-2</v>
      </c>
      <c r="BF29" s="22" cm="1">
        <f t="array" ref="BF29">IF(INDEX(calc_types,1,BF$6)="INDEX",AC29/AC28-1,IF(INDEX(calc_types,1,BF$6)="CASH", AC28/1200,AC28/AC29-1))</f>
        <v>-2.0984081041968139E-2</v>
      </c>
      <c r="BG29" s="22" cm="1">
        <f t="array" ref="BG29">IF(INDEX(calc_types,1,BG$6)="INDEX",AD29/AD28-1,IF(INDEX(calc_types,1,BG$6)="CASH", AD28/1200,AD28/AD29-1))</f>
        <v>-6.4314590224182622E-3</v>
      </c>
      <c r="BH29" s="23">
        <f t="shared" si="11"/>
        <v>3.8830730459770094E-3</v>
      </c>
      <c r="BI29" s="23">
        <f t="shared" si="12"/>
        <v>2.8269885057471281E-3</v>
      </c>
      <c r="BJ29" s="23">
        <f t="shared" si="13"/>
        <v>3.075360833333336E-3</v>
      </c>
      <c r="BK29" s="23">
        <f t="shared" si="14"/>
        <v>2.040007183908045E-4</v>
      </c>
      <c r="BL29" s="23">
        <f t="shared" si="15"/>
        <v>3.4032863397967629E-3</v>
      </c>
      <c r="BM29" s="23">
        <f t="shared" si="16"/>
        <v>2.6489325897774319E-3</v>
      </c>
      <c r="BN29" s="23">
        <f t="shared" si="17"/>
        <v>4.5127279656225448E-3</v>
      </c>
      <c r="BO29" s="23">
        <f t="shared" si="18"/>
        <v>9.8013309545092099E-5</v>
      </c>
      <c r="BP29" s="23">
        <f t="shared" si="19"/>
        <v>3.3628307451151417E-3</v>
      </c>
      <c r="BQ29" s="23">
        <f t="shared" si="20"/>
        <v>2.4950387729245488E-3</v>
      </c>
      <c r="BR29" s="23">
        <f t="shared" si="21"/>
        <v>3.8010011289177814E-3</v>
      </c>
      <c r="BS29" s="23">
        <f t="shared" si="22"/>
        <v>2.0492139160065343E-3</v>
      </c>
      <c r="BT29" s="23">
        <f t="shared" si="23"/>
        <v>3.8350871764140692E-3</v>
      </c>
      <c r="BU29" s="23">
        <f t="shared" si="24"/>
        <v>2.9735347337169473E-3</v>
      </c>
      <c r="BV29" s="23">
        <f t="shared" si="25"/>
        <v>3.5452900546663279E-3</v>
      </c>
      <c r="BW29" s="23">
        <f t="shared" si="26"/>
        <v>4.2910404598564839E-3</v>
      </c>
      <c r="BX29" s="23">
        <f t="shared" si="27"/>
        <v>-9.9962316065738861E-3</v>
      </c>
      <c r="BY29" s="23">
        <f t="shared" si="28"/>
        <v>2.6679996676225459E-2</v>
      </c>
      <c r="BZ29" s="23">
        <f t="shared" si="29"/>
        <v>2.1122670177629411E-2</v>
      </c>
      <c r="CA29" s="23">
        <f t="shared" si="30"/>
        <v>-8.0536118946317181E-2</v>
      </c>
      <c r="CB29" s="23">
        <f t="shared" si="31"/>
        <v>3.8830730459770094E-3</v>
      </c>
      <c r="CC29" s="23">
        <f t="shared" si="32"/>
        <v>3.0458948275862074E-3</v>
      </c>
      <c r="CD29" s="23">
        <f t="shared" si="33"/>
        <v>3.2156686781609164E-3</v>
      </c>
      <c r="CE29" s="23">
        <f t="shared" si="34"/>
        <v>4.4309224137931028E-4</v>
      </c>
      <c r="CF29" s="23">
        <f t="shared" si="35"/>
        <v>0</v>
      </c>
      <c r="CG29" s="23">
        <f t="shared" si="36"/>
        <v>-3.8324269636465923E-2</v>
      </c>
      <c r="CH29" s="23">
        <f t="shared" si="37"/>
        <v>-2.0179707600836087E-2</v>
      </c>
      <c r="CI29" s="23">
        <f t="shared" si="38"/>
        <v>-6.1831885866034698E-3</v>
      </c>
    </row>
    <row r="30" spans="1:87" x14ac:dyDescent="0.2">
      <c r="A30" s="20">
        <v>24</v>
      </c>
      <c r="B30" s="21">
        <v>36860</v>
      </c>
      <c r="C30" s="20">
        <v>6.80375</v>
      </c>
      <c r="D30" s="20">
        <v>5.0309999999999997</v>
      </c>
      <c r="E30" s="20">
        <v>5.98</v>
      </c>
      <c r="F30" s="20">
        <v>0.71375</v>
      </c>
      <c r="G30" s="20">
        <v>153.83099999999999</v>
      </c>
      <c r="H30" s="20">
        <v>106.503</v>
      </c>
      <c r="I30" s="20">
        <v>113.715</v>
      </c>
      <c r="J30" s="20">
        <v>100.976</v>
      </c>
      <c r="K30" s="20">
        <v>748.46699999999998</v>
      </c>
      <c r="L30" s="20">
        <v>241.244</v>
      </c>
      <c r="M30" s="20">
        <v>376.70600000000002</v>
      </c>
      <c r="N30" s="20">
        <v>181.54499999999999</v>
      </c>
      <c r="O30" s="20">
        <v>1000.067</v>
      </c>
      <c r="P30" s="20">
        <v>268.226</v>
      </c>
      <c r="Q30" s="20">
        <v>406.50900000000001</v>
      </c>
      <c r="R30" s="20">
        <v>219.49299999999999</v>
      </c>
      <c r="S30" s="20">
        <v>1314.95</v>
      </c>
      <c r="T30" s="20">
        <v>4790.08</v>
      </c>
      <c r="U30" s="20">
        <v>6142.2</v>
      </c>
      <c r="V30" s="20">
        <v>14648.51</v>
      </c>
      <c r="W30" s="20">
        <v>6.80375</v>
      </c>
      <c r="X30" s="20">
        <v>4.9608999999999996</v>
      </c>
      <c r="Y30" s="20">
        <v>6.0121000000000002</v>
      </c>
      <c r="Z30" s="20">
        <v>0.64639999999999997</v>
      </c>
      <c r="AA30" s="20">
        <v>1</v>
      </c>
      <c r="AB30" s="20">
        <v>1.1456</v>
      </c>
      <c r="AC30" s="20">
        <v>0.70220000000000005</v>
      </c>
      <c r="AD30" s="20">
        <v>110.38</v>
      </c>
      <c r="AE30" s="21">
        <f t="shared" si="9"/>
        <v>36860</v>
      </c>
      <c r="AF30" s="22" cm="1">
        <f t="array" ref="AF30">IF(INDEX(calc_types,1,AF$6)="INDEX",C30/C29-1,IF(INDEX(calc_types,1,AF$6)="CASH", C29/1200,C29/C30-1))</f>
        <v>5.5166666666666671E-3</v>
      </c>
      <c r="AG30" s="22" cm="1">
        <f t="array" ref="AG30">IF(INDEX(calc_types,1,AG$6)="INDEX",D30/D29-1,IF(INDEX(calc_types,1,AG$6)="CASH", D29/1200,D29/D30-1))</f>
        <v>4.1308333333333336E-3</v>
      </c>
      <c r="AH30" s="22" cm="1">
        <f t="array" ref="AH30">IF(INDEX(calc_types,1,AH$6)="INDEX",E30/E29-1,IF(INDEX(calc_types,1,AH$6)="CASH", E29/1200,E29/E30-1))</f>
        <v>5.0479166666666667E-3</v>
      </c>
      <c r="AI30" s="22" cm="1">
        <f t="array" ref="AI30">IF(INDEX(calc_types,1,AI$6)="INDEX",F30/F29-1,IF(INDEX(calc_types,1,AI$6)="CASH", F29/1200,F29/F30-1))</f>
        <v>2.7708333333333334E-4</v>
      </c>
      <c r="AJ30" s="22" cm="1">
        <f t="array" ref="AJ30">IF(INDEX(calc_types,1,AJ$6)="INDEX",G30/G29-1,IF(INDEX(calc_types,1,AJ$6)="CASH", G29/1200,G29/G30-1))</f>
        <v>5.8521211487156943E-3</v>
      </c>
      <c r="AK30" s="22" cm="1">
        <f t="array" ref="AK30">IF(INDEX(calc_types,1,AK$6)="INDEX",H30/H29-1,IF(INDEX(calc_types,1,AK$6)="CASH", H29/1200,H29/H30-1))</f>
        <v>5.0297253939795006E-3</v>
      </c>
      <c r="AL30" s="22" cm="1">
        <f t="array" ref="AL30">IF(INDEX(calc_types,1,AL$6)="INDEX",I30/I29-1,IF(INDEX(calc_types,1,AL$6)="CASH", I29/1200,I29/I30-1))</f>
        <v>4.8068851560911785E-3</v>
      </c>
      <c r="AM30" s="22" cm="1">
        <f t="array" ref="AM30">IF(INDEX(calc_types,1,AM$6)="INDEX",J30/J29-1,IF(INDEX(calc_types,1,AM$6)="CASH", J29/1200,J29/J30-1))</f>
        <v>2.9718859588290236E-4</v>
      </c>
      <c r="AN30" s="22" cm="1">
        <f t="array" ref="AN30">IF(INDEX(calc_types,1,AN$6)="INDEX",K30/K29-1,IF(INDEX(calc_types,1,AN$6)="CASH", K29/1200,K29/K30-1))</f>
        <v>9.4598039255353594E-3</v>
      </c>
      <c r="AO30" s="22" cm="1">
        <f t="array" ref="AO30">IF(INDEX(calc_types,1,AO$6)="INDEX",L30/L29-1,IF(INDEX(calc_types,1,AO$6)="CASH", L29/1200,L29/L30-1))</f>
        <v>8.3133058870243914E-3</v>
      </c>
      <c r="AP30" s="22" cm="1">
        <f t="array" ref="AP30">IF(INDEX(calc_types,1,AP$6)="INDEX",M30/M29-1,IF(INDEX(calc_types,1,AP$6)="CASH", M29/1200,M29/M30-1))</f>
        <v>9.1916147612352006E-3</v>
      </c>
      <c r="AQ30" s="22" cm="1">
        <f t="array" ref="AQ30">IF(INDEX(calc_types,1,AQ$6)="INDEX",N30/N29-1,IF(INDEX(calc_types,1,AQ$6)="CASH", N29/1200,N29/N30-1))</f>
        <v>8.9865587544513126E-4</v>
      </c>
      <c r="AR30" s="22" cm="1">
        <f t="array" ref="AR30">IF(INDEX(calc_types,1,AR$6)="INDEX",O30/O29-1,IF(INDEX(calc_types,1,AR$6)="CASH", O29/1200,O29/O30-1))</f>
        <v>1.5507796038769506E-2</v>
      </c>
      <c r="AS30" s="22" cm="1">
        <f t="array" ref="AS30">IF(INDEX(calc_types,1,AS$6)="INDEX",P30/P29-1,IF(INDEX(calc_types,1,AS$6)="CASH", P29/1200,P29/P30-1))</f>
        <v>1.1581904923535502E-2</v>
      </c>
      <c r="AT30" s="22" cm="1">
        <f t="array" ref="AT30">IF(INDEX(calc_types,1,AT$6)="INDEX",Q30/Q29-1,IF(INDEX(calc_types,1,AT$6)="CASH", Q29/1200,Q29/Q30-1))</f>
        <v>1.3639571213772239E-2</v>
      </c>
      <c r="AU30" s="22" cm="1">
        <f t="array" ref="AU30">IF(INDEX(calc_types,1,AU$6)="INDEX",R30/R29-1,IF(INDEX(calc_types,1,AU$6)="CASH", R29/1200,R29/R30-1))</f>
        <v>4.6733677542201146E-3</v>
      </c>
      <c r="AV30" s="22" cm="1">
        <f t="array" ref="AV30">IF(INDEX(calc_types,1,AV$6)="INDEX",S30/S29-1,IF(INDEX(calc_types,1,AV$6)="CASH", S29/1200,S29/S30-1))</f>
        <v>-8.0068560235063702E-2</v>
      </c>
      <c r="AW30" s="22" cm="1">
        <f t="array" ref="AW30">IF(INDEX(calc_types,1,AW$6)="INDEX",T30/T29-1,IF(INDEX(calc_types,1,AW$6)="CASH", T29/1200,T29/T30-1))</f>
        <v>-5.2868435934243729E-2</v>
      </c>
      <c r="AX30" s="22" cm="1">
        <f t="array" ref="AX30">IF(INDEX(calc_types,1,AX$6)="INDEX",U30/U29-1,IF(INDEX(calc_types,1,AX$6)="CASH", U29/1200,U29/U30-1))</f>
        <v>-4.6005218687872773E-2</v>
      </c>
      <c r="AY30" s="22" cm="1">
        <f t="array" ref="AY30">IF(INDEX(calc_types,1,AY$6)="INDEX",V30/V29-1,IF(INDEX(calc_types,1,AY$6)="CASH", V29/1200,V29/V30-1))</f>
        <v>7.4905774574265394E-3</v>
      </c>
      <c r="AZ30" s="22" cm="1">
        <f t="array" ref="AZ30">IF(INDEX(calc_types,1,AZ$6)="INDEX",W30/W29-1,IF(INDEX(calc_types,1,AZ$6)="CASH", W29/1200,W29/W30-1))</f>
        <v>5.5166666666666671E-3</v>
      </c>
      <c r="BA30" s="22" cm="1">
        <f t="array" ref="BA30">IF(INDEX(calc_types,1,BA$6)="INDEX",X30/X29-1,IF(INDEX(calc_types,1,BA$6)="CASH", X29/1200,X29/X30-1))</f>
        <v>4.2591666666666663E-3</v>
      </c>
      <c r="BB30" s="22" cm="1">
        <f t="array" ref="BB30">IF(INDEX(calc_types,1,BB$6)="INDEX",Y30/Y29-1,IF(INDEX(calc_types,1,BB$6)="CASH", Y29/1200,Y29/Y30-1))</f>
        <v>5.1499166666666664E-3</v>
      </c>
      <c r="BC30" s="22" cm="1">
        <f t="array" ref="BC30">IF(INDEX(calc_types,1,BC$6)="INDEX",Z30/Z29-1,IF(INDEX(calc_types,1,BC$6)="CASH", Z29/1200,Z29/Z30-1))</f>
        <v>3.8533333333333334E-4</v>
      </c>
      <c r="BD30" s="22" cm="1">
        <f t="array" ref="BD30">IF(INDEX(calc_types,1,BD$6)="INDEX",AA30/AA29-1,IF(INDEX(calc_types,1,BD$6)="CASH", AA29/1200,AA29/AA30-1))</f>
        <v>0</v>
      </c>
      <c r="BE30" s="22" cm="1">
        <f t="array" ref="BE30">IF(INDEX(calc_types,1,BE$6)="INDEX",AB30/AB29-1,IF(INDEX(calc_types,1,BE$6)="CASH", AB29/1200,AB29/AB30-1))</f>
        <v>2.8282122905027851E-2</v>
      </c>
      <c r="BF30" s="22" cm="1">
        <f t="array" ref="BF30">IF(INDEX(calc_types,1,BF$6)="INDEX",AC30/AC29-1,IF(INDEX(calc_types,1,BF$6)="CASH", AC29/1200,AC29/AC30-1))</f>
        <v>-1.5949871831387186E-2</v>
      </c>
      <c r="BG30" s="22" cm="1">
        <f t="array" ref="BG30">IF(INDEX(calc_types,1,BG$6)="INDEX",AD30/AD29-1,IF(INDEX(calc_types,1,BG$6)="CASH", AD29/1200,AD29/AD30-1))</f>
        <v>-1.395180286283737E-2</v>
      </c>
      <c r="BH30" s="23">
        <f t="shared" si="11"/>
        <v>3.8851563793103434E-3</v>
      </c>
      <c r="BI30" s="23">
        <f t="shared" si="12"/>
        <v>2.9653218390804613E-3</v>
      </c>
      <c r="BJ30" s="23">
        <f t="shared" si="13"/>
        <v>3.0385108333333354E-3</v>
      </c>
      <c r="BK30" s="23">
        <f t="shared" si="14"/>
        <v>1.7483405172413784E-4</v>
      </c>
      <c r="BL30" s="23">
        <f t="shared" si="15"/>
        <v>4.2347729433924288E-3</v>
      </c>
      <c r="BM30" s="23">
        <f t="shared" si="16"/>
        <v>3.9372419288197687E-3</v>
      </c>
      <c r="BN30" s="23">
        <f t="shared" si="17"/>
        <v>4.2307127860061987E-3</v>
      </c>
      <c r="BO30" s="23">
        <f t="shared" si="18"/>
        <v>2.2676666877644044E-4</v>
      </c>
      <c r="BP30" s="23">
        <f t="shared" si="19"/>
        <v>7.4571818410759331E-3</v>
      </c>
      <c r="BQ30" s="23">
        <f t="shared" si="20"/>
        <v>6.9566556649545003E-3</v>
      </c>
      <c r="BR30" s="23">
        <f t="shared" si="21"/>
        <v>6.9391807139269519E-3</v>
      </c>
      <c r="BS30" s="23">
        <f t="shared" si="22"/>
        <v>6.1586271806534352E-4</v>
      </c>
      <c r="BT30" s="23">
        <f t="shared" si="23"/>
        <v>1.2751145731716599E-2</v>
      </c>
      <c r="BU30" s="23">
        <f t="shared" si="24"/>
        <v>9.670384364035528E-3</v>
      </c>
      <c r="BV30" s="23">
        <f t="shared" si="25"/>
        <v>1.0997788887720317E-2</v>
      </c>
      <c r="BW30" s="23">
        <f t="shared" si="26"/>
        <v>3.9548168476864782E-3</v>
      </c>
      <c r="BX30" s="23">
        <f t="shared" si="27"/>
        <v>-8.5115296188979464E-2</v>
      </c>
      <c r="BY30" s="23">
        <f t="shared" si="28"/>
        <v>-5.5135497148064858E-2</v>
      </c>
      <c r="BZ30" s="23">
        <f t="shared" si="29"/>
        <v>-4.7792529127319419E-2</v>
      </c>
      <c r="CA30" s="23">
        <f t="shared" si="30"/>
        <v>3.6446255623931948E-3</v>
      </c>
      <c r="CB30" s="23">
        <f t="shared" si="31"/>
        <v>3.8851563793103434E-3</v>
      </c>
      <c r="CC30" s="23">
        <f t="shared" si="32"/>
        <v>3.1700614942528739E-3</v>
      </c>
      <c r="CD30" s="23">
        <f t="shared" si="33"/>
        <v>3.1626686781609163E-3</v>
      </c>
      <c r="CE30" s="23">
        <f t="shared" si="34"/>
        <v>3.7909224137931029E-4</v>
      </c>
      <c r="CF30" s="23">
        <f t="shared" si="35"/>
        <v>0</v>
      </c>
      <c r="CG30" s="23">
        <f t="shared" si="36"/>
        <v>2.824308247059918E-2</v>
      </c>
      <c r="CH30" s="23">
        <f t="shared" si="37"/>
        <v>-1.5145498390255134E-2</v>
      </c>
      <c r="CI30" s="23">
        <f t="shared" si="38"/>
        <v>-1.3703532427022578E-2</v>
      </c>
    </row>
    <row r="31" spans="1:87" x14ac:dyDescent="0.2">
      <c r="A31" s="20">
        <v>25</v>
      </c>
      <c r="B31" s="21">
        <v>36891</v>
      </c>
      <c r="C31" s="20">
        <v>6.5612500000000002</v>
      </c>
      <c r="D31" s="20">
        <v>4.8570000000000002</v>
      </c>
      <c r="E31" s="20">
        <v>5.85344</v>
      </c>
      <c r="F31" s="20">
        <v>0.5575</v>
      </c>
      <c r="G31" s="20">
        <v>154.94300000000001</v>
      </c>
      <c r="H31" s="20">
        <v>107.072</v>
      </c>
      <c r="I31" s="20">
        <v>114.223</v>
      </c>
      <c r="J31" s="20">
        <v>100.93600000000001</v>
      </c>
      <c r="K31" s="20">
        <v>757.39700000000005</v>
      </c>
      <c r="L31" s="20">
        <v>243.83</v>
      </c>
      <c r="M31" s="20">
        <v>379.66899999999998</v>
      </c>
      <c r="N31" s="20">
        <v>181.65100000000001</v>
      </c>
      <c r="O31" s="20">
        <v>1018.84</v>
      </c>
      <c r="P31" s="20">
        <v>272.483</v>
      </c>
      <c r="Q31" s="20">
        <v>409.98200000000003</v>
      </c>
      <c r="R31" s="20">
        <v>219.77</v>
      </c>
      <c r="S31" s="20">
        <v>1320.28</v>
      </c>
      <c r="T31" s="20">
        <v>4772.3900000000003</v>
      </c>
      <c r="U31" s="20">
        <v>6222.5</v>
      </c>
      <c r="V31" s="20">
        <v>13785.69</v>
      </c>
      <c r="W31" s="20">
        <v>6.5612500000000002</v>
      </c>
      <c r="X31" s="20">
        <v>4.7453000000000003</v>
      </c>
      <c r="Y31" s="20">
        <v>5.7336</v>
      </c>
      <c r="Z31" s="20">
        <v>0.31850000000000001</v>
      </c>
      <c r="AA31" s="20">
        <v>1</v>
      </c>
      <c r="AB31" s="20">
        <v>1.0608</v>
      </c>
      <c r="AC31" s="20">
        <v>0.66979999999999995</v>
      </c>
      <c r="AD31" s="20">
        <v>114.41</v>
      </c>
      <c r="AE31" s="21">
        <f t="shared" si="9"/>
        <v>36891</v>
      </c>
      <c r="AF31" s="22" cm="1">
        <f t="array" ref="AF31">IF(INDEX(calc_types,1,AF$6)="INDEX",C31/C30-1,IF(INDEX(calc_types,1,AF$6)="CASH", C30/1200,C30/C31-1))</f>
        <v>5.6697916666666667E-3</v>
      </c>
      <c r="AG31" s="22" cm="1">
        <f t="array" ref="AG31">IF(INDEX(calc_types,1,AG$6)="INDEX",D31/D30-1,IF(INDEX(calc_types,1,AG$6)="CASH", D30/1200,D30/D31-1))</f>
        <v>4.1925E-3</v>
      </c>
      <c r="AH31" s="22" cm="1">
        <f t="array" ref="AH31">IF(INDEX(calc_types,1,AH$6)="INDEX",E31/E30-1,IF(INDEX(calc_types,1,AH$6)="CASH", E30/1200,E30/E31-1))</f>
        <v>4.9833333333333335E-3</v>
      </c>
      <c r="AI31" s="22" cm="1">
        <f t="array" ref="AI31">IF(INDEX(calc_types,1,AI$6)="INDEX",F31/F30-1,IF(INDEX(calc_types,1,AI$6)="CASH", F30/1200,F30/F31-1))</f>
        <v>5.9479166666666665E-4</v>
      </c>
      <c r="AJ31" s="22" cm="1">
        <f t="array" ref="AJ31">IF(INDEX(calc_types,1,AJ$6)="INDEX",G31/G30-1,IF(INDEX(calc_types,1,AJ$6)="CASH", G30/1200,G30/G31-1))</f>
        <v>7.2287120281349093E-3</v>
      </c>
      <c r="AK31" s="22" cm="1">
        <f t="array" ref="AK31">IF(INDEX(calc_types,1,AK$6)="INDEX",H31/H30-1,IF(INDEX(calc_types,1,AK$6)="CASH", H30/1200,H30/H31-1))</f>
        <v>5.3425725096944987E-3</v>
      </c>
      <c r="AL31" s="22" cm="1">
        <f t="array" ref="AL31">IF(INDEX(calc_types,1,AL$6)="INDEX",I31/I30-1,IF(INDEX(calc_types,1,AL$6)="CASH", I30/1200,I30/I31-1))</f>
        <v>4.4673086224331637E-3</v>
      </c>
      <c r="AM31" s="22" cm="1">
        <f t="array" ref="AM31">IF(INDEX(calc_types,1,AM$6)="INDEX",J31/J30-1,IF(INDEX(calc_types,1,AM$6)="CASH", J30/1200,J30/J31-1))</f>
        <v>-3.9613373474878255E-4</v>
      </c>
      <c r="AN31" s="22" cm="1">
        <f t="array" ref="AN31">IF(INDEX(calc_types,1,AN$6)="INDEX",K31/K30-1,IF(INDEX(calc_types,1,AN$6)="CASH", K30/1200,K30/K31-1))</f>
        <v>1.1931053740512398E-2</v>
      </c>
      <c r="AO31" s="22" cm="1">
        <f t="array" ref="AO31">IF(INDEX(calc_types,1,AO$6)="INDEX",L31/L30-1,IF(INDEX(calc_types,1,AO$6)="CASH", L30/1200,L30/L31-1))</f>
        <v>1.071943758186733E-2</v>
      </c>
      <c r="AP31" s="22" cm="1">
        <f t="array" ref="AP31">IF(INDEX(calc_types,1,AP$6)="INDEX",M31/M30-1,IF(INDEX(calc_types,1,AP$6)="CASH", M30/1200,M30/M31-1))</f>
        <v>7.8655503230635748E-3</v>
      </c>
      <c r="AQ31" s="22" cm="1">
        <f t="array" ref="AQ31">IF(INDEX(calc_types,1,AQ$6)="INDEX",N31/N30-1,IF(INDEX(calc_types,1,AQ$6)="CASH", N30/1200,N30/N31-1))</f>
        <v>5.8387727560682556E-4</v>
      </c>
      <c r="AR31" s="22" cm="1">
        <f t="array" ref="AR31">IF(INDEX(calc_types,1,AR$6)="INDEX",O31/O30-1,IF(INDEX(calc_types,1,AR$6)="CASH", O30/1200,O30/O31-1))</f>
        <v>1.877174229326628E-2</v>
      </c>
      <c r="AS31" s="22" cm="1">
        <f t="array" ref="AS31">IF(INDEX(calc_types,1,AS$6)="INDEX",P31/P30-1,IF(INDEX(calc_types,1,AS$6)="CASH", P30/1200,P30/P31-1))</f>
        <v>1.5870944651152463E-2</v>
      </c>
      <c r="AT31" s="22" cm="1">
        <f t="array" ref="AT31">IF(INDEX(calc_types,1,AT$6)="INDEX",Q31/Q30-1,IF(INDEX(calc_types,1,AT$6)="CASH", Q30/1200,Q30/Q31-1))</f>
        <v>8.5434762821978705E-3</v>
      </c>
      <c r="AU31" s="22" cm="1">
        <f t="array" ref="AU31">IF(INDEX(calc_types,1,AU$6)="INDEX",R31/R30-1,IF(INDEX(calc_types,1,AU$6)="CASH", R30/1200,R30/R31-1))</f>
        <v>1.2619992437117311E-3</v>
      </c>
      <c r="AV31" s="22" cm="1">
        <f t="array" ref="AV31">IF(INDEX(calc_types,1,AV$6)="INDEX",S31/S30-1,IF(INDEX(calc_types,1,AV$6)="CASH", S30/1200,S30/S31-1))</f>
        <v>4.0533860603064742E-3</v>
      </c>
      <c r="AW31" s="22" cm="1">
        <f t="array" ref="AW31">IF(INDEX(calc_types,1,AW$6)="INDEX",T31/T30-1,IF(INDEX(calc_types,1,AW$6)="CASH", T30/1200,T30/T31-1))</f>
        <v>-3.6930489678668188E-3</v>
      </c>
      <c r="AX31" s="22" cm="1">
        <f t="array" ref="AX31">IF(INDEX(calc_types,1,AX$6)="INDEX",U31/U30-1,IF(INDEX(calc_types,1,AX$6)="CASH", U30/1200,U30/U31-1))</f>
        <v>1.3073491582820562E-2</v>
      </c>
      <c r="AY31" s="22" cm="1">
        <f t="array" ref="AY31">IF(INDEX(calc_types,1,AY$6)="INDEX",V31/V30-1,IF(INDEX(calc_types,1,AY$6)="CASH", V30/1200,V30/V31-1))</f>
        <v>-5.890155380990969E-2</v>
      </c>
      <c r="AZ31" s="22" cm="1">
        <f t="array" ref="AZ31">IF(INDEX(calc_types,1,AZ$6)="INDEX",W31/W30-1,IF(INDEX(calc_types,1,AZ$6)="CASH", W30/1200,W30/W31-1))</f>
        <v>5.6697916666666667E-3</v>
      </c>
      <c r="BA31" s="22" cm="1">
        <f t="array" ref="BA31">IF(INDEX(calc_types,1,BA$6)="INDEX",X31/X30-1,IF(INDEX(calc_types,1,BA$6)="CASH", X30/1200,X30/X31-1))</f>
        <v>4.1340833333333334E-3</v>
      </c>
      <c r="BB31" s="22" cm="1">
        <f t="array" ref="BB31">IF(INDEX(calc_types,1,BB$6)="INDEX",Y31/Y30-1,IF(INDEX(calc_types,1,BB$6)="CASH", Y30/1200,Y30/Y31-1))</f>
        <v>5.0100833333333334E-3</v>
      </c>
      <c r="BC31" s="22" cm="1">
        <f t="array" ref="BC31">IF(INDEX(calc_types,1,BC$6)="INDEX",Z31/Z30-1,IF(INDEX(calc_types,1,BC$6)="CASH", Z30/1200,Z30/Z31-1))</f>
        <v>5.3866666666666668E-4</v>
      </c>
      <c r="BD31" s="22" cm="1">
        <f t="array" ref="BD31">IF(INDEX(calc_types,1,BD$6)="INDEX",AA31/AA30-1,IF(INDEX(calc_types,1,BD$6)="CASH", AA30/1200,AA30/AA31-1))</f>
        <v>0</v>
      </c>
      <c r="BE31" s="22" cm="1">
        <f t="array" ref="BE31">IF(INDEX(calc_types,1,BE$6)="INDEX",AB31/AB30-1,IF(INDEX(calc_types,1,BE$6)="CASH", AB30/1200,AB30/AB31-1))</f>
        <v>7.9939668174962231E-2</v>
      </c>
      <c r="BF31" s="22" cm="1">
        <f t="array" ref="BF31">IF(INDEX(calc_types,1,BF$6)="INDEX",AC31/AC30-1,IF(INDEX(calc_types,1,BF$6)="CASH", AC30/1200,AC30/AC31-1))</f>
        <v>4.8372648551806563E-2</v>
      </c>
      <c r="BG31" s="22" cm="1">
        <f t="array" ref="BG31">IF(INDEX(calc_types,1,BG$6)="INDEX",AD31/AD30-1,IF(INDEX(calc_types,1,BG$6)="CASH", AD30/1200,AD30/AD31-1))</f>
        <v>-3.5224193689362804E-2</v>
      </c>
      <c r="BH31" s="23">
        <f t="shared" si="11"/>
        <v>4.038281379310343E-3</v>
      </c>
      <c r="BI31" s="23">
        <f t="shared" si="12"/>
        <v>3.0269885057471278E-3</v>
      </c>
      <c r="BJ31" s="23">
        <f t="shared" si="13"/>
        <v>2.9739275000000022E-3</v>
      </c>
      <c r="BK31" s="23">
        <f t="shared" si="14"/>
        <v>4.9254238505747115E-4</v>
      </c>
      <c r="BL31" s="23">
        <f t="shared" si="15"/>
        <v>5.6113638228116438E-3</v>
      </c>
      <c r="BM31" s="23">
        <f t="shared" si="16"/>
        <v>4.2500890445347668E-3</v>
      </c>
      <c r="BN31" s="23">
        <f t="shared" si="17"/>
        <v>3.8911362523481839E-3</v>
      </c>
      <c r="BO31" s="23">
        <f t="shared" si="18"/>
        <v>-4.6655566185524445E-4</v>
      </c>
      <c r="BP31" s="23">
        <f t="shared" si="19"/>
        <v>9.9284316560529721E-3</v>
      </c>
      <c r="BQ31" s="23">
        <f t="shared" si="20"/>
        <v>9.3627873597974393E-3</v>
      </c>
      <c r="BR31" s="23">
        <f t="shared" si="21"/>
        <v>5.6131162757553262E-3</v>
      </c>
      <c r="BS31" s="23">
        <f t="shared" si="22"/>
        <v>3.0108411822703788E-4</v>
      </c>
      <c r="BT31" s="23">
        <f t="shared" si="23"/>
        <v>1.6015091986213374E-2</v>
      </c>
      <c r="BU31" s="23">
        <f t="shared" si="24"/>
        <v>1.3959424091652489E-2</v>
      </c>
      <c r="BV31" s="23">
        <f t="shared" si="25"/>
        <v>5.9016939561459484E-3</v>
      </c>
      <c r="BW31" s="23">
        <f t="shared" si="26"/>
        <v>5.4344833717809499E-4</v>
      </c>
      <c r="BX31" s="23">
        <f t="shared" si="27"/>
        <v>-9.9334989360929087E-4</v>
      </c>
      <c r="BY31" s="23">
        <f t="shared" si="28"/>
        <v>-5.9601101816879488E-3</v>
      </c>
      <c r="BZ31" s="23">
        <f t="shared" si="29"/>
        <v>1.1286181143373918E-2</v>
      </c>
      <c r="CA31" s="23">
        <f t="shared" si="30"/>
        <v>-6.274750570494303E-2</v>
      </c>
      <c r="CB31" s="23">
        <f t="shared" si="31"/>
        <v>4.038281379310343E-3</v>
      </c>
      <c r="CC31" s="23">
        <f t="shared" si="32"/>
        <v>3.044978160919541E-3</v>
      </c>
      <c r="CD31" s="23">
        <f t="shared" si="33"/>
        <v>3.0228353448275833E-3</v>
      </c>
      <c r="CE31" s="23">
        <f t="shared" si="34"/>
        <v>5.3242557471264368E-4</v>
      </c>
      <c r="CF31" s="23">
        <f t="shared" si="35"/>
        <v>0</v>
      </c>
      <c r="CG31" s="23">
        <f t="shared" si="36"/>
        <v>7.9900627740533567E-2</v>
      </c>
      <c r="CH31" s="23">
        <f t="shared" si="37"/>
        <v>4.9177021992938615E-2</v>
      </c>
      <c r="CI31" s="23">
        <f t="shared" si="38"/>
        <v>-3.4975923253548015E-2</v>
      </c>
    </row>
    <row r="32" spans="1:87" x14ac:dyDescent="0.2">
      <c r="A32" s="20">
        <v>26</v>
      </c>
      <c r="B32" s="21">
        <v>36922</v>
      </c>
      <c r="C32" s="20">
        <v>5.57</v>
      </c>
      <c r="D32" s="20">
        <v>4.7889999999999997</v>
      </c>
      <c r="E32" s="20">
        <v>5.8995300000000004</v>
      </c>
      <c r="F32" s="20">
        <v>0.41749999999999998</v>
      </c>
      <c r="G32" s="20">
        <v>156.214</v>
      </c>
      <c r="H32" s="20">
        <v>107.571</v>
      </c>
      <c r="I32" s="20">
        <v>114.792</v>
      </c>
      <c r="J32" s="20">
        <v>101.08199999999999</v>
      </c>
      <c r="K32" s="20">
        <v>766.88300000000004</v>
      </c>
      <c r="L32" s="20">
        <v>245.10300000000001</v>
      </c>
      <c r="M32" s="20">
        <v>381.983</v>
      </c>
      <c r="N32" s="20">
        <v>182.21299999999999</v>
      </c>
      <c r="O32" s="20">
        <v>1031.444</v>
      </c>
      <c r="P32" s="20">
        <v>273.73200000000003</v>
      </c>
      <c r="Q32" s="20">
        <v>412.94200000000001</v>
      </c>
      <c r="R32" s="20">
        <v>221.22900000000001</v>
      </c>
      <c r="S32" s="20">
        <v>1366.01</v>
      </c>
      <c r="T32" s="20">
        <v>4779.8999999999996</v>
      </c>
      <c r="U32" s="20">
        <v>6297.5</v>
      </c>
      <c r="V32" s="20">
        <v>13843.55</v>
      </c>
      <c r="W32" s="20">
        <v>5.57</v>
      </c>
      <c r="X32" s="20">
        <v>4.5823</v>
      </c>
      <c r="Y32" s="20">
        <v>5.7328999999999999</v>
      </c>
      <c r="Z32" s="20">
        <v>0.35149999999999998</v>
      </c>
      <c r="AA32" s="20">
        <v>1</v>
      </c>
      <c r="AB32" s="20">
        <v>1.0677000000000001</v>
      </c>
      <c r="AC32" s="20">
        <v>0.68279999999999996</v>
      </c>
      <c r="AD32" s="20">
        <v>116.57</v>
      </c>
      <c r="AE32" s="21">
        <f t="shared" si="9"/>
        <v>36922</v>
      </c>
      <c r="AF32" s="22" cm="1">
        <f t="array" ref="AF32">IF(INDEX(calc_types,1,AF$6)="INDEX",C32/C31-1,IF(INDEX(calc_types,1,AF$6)="CASH", C31/1200,C31/C32-1))</f>
        <v>5.467708333333334E-3</v>
      </c>
      <c r="AG32" s="22" cm="1">
        <f t="array" ref="AG32">IF(INDEX(calc_types,1,AG$6)="INDEX",D32/D31-1,IF(INDEX(calc_types,1,AG$6)="CASH", D31/1200,D31/D32-1))</f>
        <v>4.0474999999999999E-3</v>
      </c>
      <c r="AH32" s="22" cm="1">
        <f t="array" ref="AH32">IF(INDEX(calc_types,1,AH$6)="INDEX",E32/E31-1,IF(INDEX(calc_types,1,AH$6)="CASH", E31/1200,E31/E32-1))</f>
        <v>4.877866666666667E-3</v>
      </c>
      <c r="AI32" s="22" cm="1">
        <f t="array" ref="AI32">IF(INDEX(calc_types,1,AI$6)="INDEX",F32/F31-1,IF(INDEX(calc_types,1,AI$6)="CASH", F31/1200,F31/F32-1))</f>
        <v>4.6458333333333334E-4</v>
      </c>
      <c r="AJ32" s="22" cm="1">
        <f t="array" ref="AJ32">IF(INDEX(calc_types,1,AJ$6)="INDEX",G32/G31-1,IF(INDEX(calc_types,1,AJ$6)="CASH", G31/1200,G31/G32-1))</f>
        <v>8.2030165931987753E-3</v>
      </c>
      <c r="AK32" s="22" cm="1">
        <f t="array" ref="AK32">IF(INDEX(calc_types,1,AK$6)="INDEX",H32/H31-1,IF(INDEX(calc_types,1,AK$6)="CASH", H31/1200,H31/H32-1))</f>
        <v>4.6604154213987226E-3</v>
      </c>
      <c r="AL32" s="22" cm="1">
        <f t="array" ref="AL32">IF(INDEX(calc_types,1,AL$6)="INDEX",I32/I31-1,IF(INDEX(calc_types,1,AL$6)="CASH", I31/1200,I31/I32-1))</f>
        <v>4.9814835891195397E-3</v>
      </c>
      <c r="AM32" s="22" cm="1">
        <f t="array" ref="AM32">IF(INDEX(calc_types,1,AM$6)="INDEX",J32/J31-1,IF(INDEX(calc_types,1,AM$6)="CASH", J31/1200,J31/J32-1))</f>
        <v>1.4464611238802494E-3</v>
      </c>
      <c r="AN32" s="22" cm="1">
        <f t="array" ref="AN32">IF(INDEX(calc_types,1,AN$6)="INDEX",K32/K31-1,IF(INDEX(calc_types,1,AN$6)="CASH", K31/1200,K31/K32-1))</f>
        <v>1.2524475275185853E-2</v>
      </c>
      <c r="AO32" s="22" cm="1">
        <f t="array" ref="AO32">IF(INDEX(calc_types,1,AO$6)="INDEX",L32/L31-1,IF(INDEX(calc_types,1,AO$6)="CASH", L31/1200,L31/L32-1))</f>
        <v>5.2208505926258919E-3</v>
      </c>
      <c r="AP32" s="22" cm="1">
        <f t="array" ref="AP32">IF(INDEX(calc_types,1,AP$6)="INDEX",M32/M31-1,IF(INDEX(calc_types,1,AP$6)="CASH", M31/1200,M31/M32-1))</f>
        <v>6.0947825605988104E-3</v>
      </c>
      <c r="AQ32" s="22" cm="1">
        <f t="array" ref="AQ32">IF(INDEX(calc_types,1,AQ$6)="INDEX",N32/N31-1,IF(INDEX(calc_types,1,AQ$6)="CASH", N31/1200,N31/N32-1))</f>
        <v>3.0938447902846278E-3</v>
      </c>
      <c r="AR32" s="22" cm="1">
        <f t="array" ref="AR32">IF(INDEX(calc_types,1,AR$6)="INDEX",O32/O31-1,IF(INDEX(calc_types,1,AR$6)="CASH", O31/1200,O31/O32-1))</f>
        <v>1.2370931647756267E-2</v>
      </c>
      <c r="AS32" s="22" cm="1">
        <f t="array" ref="AS32">IF(INDEX(calc_types,1,AS$6)="INDEX",P32/P31-1,IF(INDEX(calc_types,1,AS$6)="CASH", P31/1200,P31/P32-1))</f>
        <v>4.5837721986325963E-3</v>
      </c>
      <c r="AT32" s="22" cm="1">
        <f t="array" ref="AT32">IF(INDEX(calc_types,1,AT$6)="INDEX",Q32/Q31-1,IF(INDEX(calc_types,1,AT$6)="CASH", Q31/1200,Q31/Q32-1))</f>
        <v>7.2198291632314948E-3</v>
      </c>
      <c r="AU32" s="22" cm="1">
        <f t="array" ref="AU32">IF(INDEX(calc_types,1,AU$6)="INDEX",R32/R31-1,IF(INDEX(calc_types,1,AU$6)="CASH", R31/1200,R31/R32-1))</f>
        <v>6.6387587022795902E-3</v>
      </c>
      <c r="AV32" s="22" cm="1">
        <f t="array" ref="AV32">IF(INDEX(calc_types,1,AV$6)="INDEX",S32/S31-1,IF(INDEX(calc_types,1,AV$6)="CASH", S31/1200,S31/S32-1))</f>
        <v>3.4636592238010078E-2</v>
      </c>
      <c r="AW32" s="22" cm="1">
        <f t="array" ref="AW32">IF(INDEX(calc_types,1,AW$6)="INDEX",T32/T31-1,IF(INDEX(calc_types,1,AW$6)="CASH", T31/1200,T31/T32-1))</f>
        <v>1.5736350130646226E-3</v>
      </c>
      <c r="AX32" s="22" cm="1">
        <f t="array" ref="AX32">IF(INDEX(calc_types,1,AX$6)="INDEX",U32/U31-1,IF(INDEX(calc_types,1,AX$6)="CASH", U31/1200,U31/U32-1))</f>
        <v>1.2053033346725694E-2</v>
      </c>
      <c r="AY32" s="22" cm="1">
        <f t="array" ref="AY32">IF(INDEX(calc_types,1,AY$6)="INDEX",V32/V31-1,IF(INDEX(calc_types,1,AY$6)="CASH", V31/1200,V31/V32-1))</f>
        <v>4.1971058394609795E-3</v>
      </c>
      <c r="AZ32" s="22" cm="1">
        <f t="array" ref="AZ32">IF(INDEX(calc_types,1,AZ$6)="INDEX",W32/W31-1,IF(INDEX(calc_types,1,AZ$6)="CASH", W31/1200,W31/W32-1))</f>
        <v>5.467708333333334E-3</v>
      </c>
      <c r="BA32" s="22" cm="1">
        <f t="array" ref="BA32">IF(INDEX(calc_types,1,BA$6)="INDEX",X32/X31-1,IF(INDEX(calc_types,1,BA$6)="CASH", X31/1200,X31/X32-1))</f>
        <v>3.9544166666666668E-3</v>
      </c>
      <c r="BB32" s="22" cm="1">
        <f t="array" ref="BB32">IF(INDEX(calc_types,1,BB$6)="INDEX",Y32/Y31-1,IF(INDEX(calc_types,1,BB$6)="CASH", Y31/1200,Y31/Y32-1))</f>
        <v>4.7780000000000001E-3</v>
      </c>
      <c r="BC32" s="22" cm="1">
        <f t="array" ref="BC32">IF(INDEX(calc_types,1,BC$6)="INDEX",Z32/Z31-1,IF(INDEX(calc_types,1,BC$6)="CASH", Z31/1200,Z31/Z32-1))</f>
        <v>2.6541666666666668E-4</v>
      </c>
      <c r="BD32" s="22" cm="1">
        <f t="array" ref="BD32">IF(INDEX(calc_types,1,BD$6)="INDEX",AA32/AA31-1,IF(INDEX(calc_types,1,BD$6)="CASH", AA31/1200,AA31/AA32-1))</f>
        <v>0</v>
      </c>
      <c r="BE32" s="22" cm="1">
        <f t="array" ref="BE32">IF(INDEX(calc_types,1,BE$6)="INDEX",AB32/AB31-1,IF(INDEX(calc_types,1,BE$6)="CASH", AB31/1200,AB31/AB32-1))</f>
        <v>-6.4624894633324992E-3</v>
      </c>
      <c r="BF32" s="22" cm="1">
        <f t="array" ref="BF32">IF(INDEX(calc_types,1,BF$6)="INDEX",AC32/AC31-1,IF(INDEX(calc_types,1,BF$6)="CASH", AC31/1200,AC31/AC32-1))</f>
        <v>-1.9039250146455799E-2</v>
      </c>
      <c r="BG32" s="22" cm="1">
        <f t="array" ref="BG32">IF(INDEX(calc_types,1,BG$6)="INDEX",AD32/AD31-1,IF(INDEX(calc_types,1,BG$6)="CASH", AD31/1200,AD31/AD32-1))</f>
        <v>-1.852963884361325E-2</v>
      </c>
      <c r="BH32" s="23">
        <f t="shared" si="11"/>
        <v>3.8361980459770103E-3</v>
      </c>
      <c r="BI32" s="23">
        <f t="shared" si="12"/>
        <v>2.8819885057471276E-3</v>
      </c>
      <c r="BJ32" s="23">
        <f t="shared" si="13"/>
        <v>2.8684608333333357E-3</v>
      </c>
      <c r="BK32" s="23">
        <f t="shared" si="14"/>
        <v>3.6233405172413785E-4</v>
      </c>
      <c r="BL32" s="23">
        <f t="shared" si="15"/>
        <v>6.5856683878755097E-3</v>
      </c>
      <c r="BM32" s="23">
        <f t="shared" si="16"/>
        <v>3.5679319562389911E-3</v>
      </c>
      <c r="BN32" s="23">
        <f t="shared" si="17"/>
        <v>4.4053112190345599E-3</v>
      </c>
      <c r="BO32" s="23">
        <f t="shared" si="18"/>
        <v>1.3760391967737875E-3</v>
      </c>
      <c r="BP32" s="23">
        <f t="shared" si="19"/>
        <v>1.0521853190726427E-2</v>
      </c>
      <c r="BQ32" s="23">
        <f t="shared" si="20"/>
        <v>3.8642003705560007E-3</v>
      </c>
      <c r="BR32" s="23">
        <f t="shared" si="21"/>
        <v>3.8423485132905622E-3</v>
      </c>
      <c r="BS32" s="23">
        <f t="shared" si="22"/>
        <v>2.8110516329048403E-3</v>
      </c>
      <c r="BT32" s="23">
        <f t="shared" si="23"/>
        <v>9.6142813407033602E-3</v>
      </c>
      <c r="BU32" s="23">
        <f t="shared" si="24"/>
        <v>2.6722516391326214E-3</v>
      </c>
      <c r="BV32" s="23">
        <f t="shared" si="25"/>
        <v>4.5780468371795727E-3</v>
      </c>
      <c r="BW32" s="23">
        <f t="shared" si="26"/>
        <v>5.9202077957459538E-3</v>
      </c>
      <c r="BX32" s="23">
        <f t="shared" si="27"/>
        <v>2.9589856284094312E-2</v>
      </c>
      <c r="BY32" s="23">
        <f t="shared" si="28"/>
        <v>-6.934262007565078E-4</v>
      </c>
      <c r="BZ32" s="23">
        <f t="shared" si="29"/>
        <v>1.026572290727905E-2</v>
      </c>
      <c r="CA32" s="23">
        <f t="shared" si="30"/>
        <v>3.5115394442763494E-4</v>
      </c>
      <c r="CB32" s="23">
        <f t="shared" si="31"/>
        <v>3.8361980459770103E-3</v>
      </c>
      <c r="CC32" s="23">
        <f t="shared" si="32"/>
        <v>2.8653114942528745E-3</v>
      </c>
      <c r="CD32" s="23">
        <f t="shared" si="33"/>
        <v>2.7907520114942501E-3</v>
      </c>
      <c r="CE32" s="23">
        <f t="shared" si="34"/>
        <v>2.5917557471264363E-4</v>
      </c>
      <c r="CF32" s="23">
        <f t="shared" si="35"/>
        <v>0</v>
      </c>
      <c r="CG32" s="23">
        <f t="shared" si="36"/>
        <v>-6.5015298977611699E-3</v>
      </c>
      <c r="CH32" s="23">
        <f t="shared" si="37"/>
        <v>-1.8234876705323748E-2</v>
      </c>
      <c r="CI32" s="23">
        <f t="shared" si="38"/>
        <v>-1.8281368407798457E-2</v>
      </c>
    </row>
    <row r="33" spans="1:87" x14ac:dyDescent="0.2">
      <c r="A33" s="20">
        <v>27</v>
      </c>
      <c r="B33" s="21">
        <v>36950</v>
      </c>
      <c r="C33" s="20">
        <v>5.2074999999999996</v>
      </c>
      <c r="D33" s="20">
        <v>4.8079999999999998</v>
      </c>
      <c r="E33" s="20">
        <v>5.7221900000000003</v>
      </c>
      <c r="F33" s="20">
        <v>0.38</v>
      </c>
      <c r="G33" s="20">
        <v>156.87700000000001</v>
      </c>
      <c r="H33" s="20">
        <v>107.877</v>
      </c>
      <c r="I33" s="20">
        <v>115.267</v>
      </c>
      <c r="J33" s="20">
        <v>101.154</v>
      </c>
      <c r="K33" s="20">
        <v>771.87</v>
      </c>
      <c r="L33" s="20">
        <v>245.89599999999999</v>
      </c>
      <c r="M33" s="20">
        <v>383.78500000000003</v>
      </c>
      <c r="N33" s="20">
        <v>182.773</v>
      </c>
      <c r="O33" s="20">
        <v>1041.7239999999999</v>
      </c>
      <c r="P33" s="20">
        <v>274.75799999999998</v>
      </c>
      <c r="Q33" s="20">
        <v>414.82900000000001</v>
      </c>
      <c r="R33" s="20">
        <v>222.935</v>
      </c>
      <c r="S33" s="20">
        <v>1239.94</v>
      </c>
      <c r="T33" s="20">
        <v>4318.88</v>
      </c>
      <c r="U33" s="20">
        <v>5917.9</v>
      </c>
      <c r="V33" s="20">
        <v>12883.54</v>
      </c>
      <c r="W33" s="20">
        <v>5.2074999999999996</v>
      </c>
      <c r="X33" s="20">
        <v>4.5884999999999998</v>
      </c>
      <c r="Y33" s="20">
        <v>5.4554999999999998</v>
      </c>
      <c r="Z33" s="20">
        <v>0.1065</v>
      </c>
      <c r="AA33" s="20">
        <v>1</v>
      </c>
      <c r="AB33" s="20">
        <v>1.0827</v>
      </c>
      <c r="AC33" s="20">
        <v>0.69189999999999996</v>
      </c>
      <c r="AD33" s="20">
        <v>117.37</v>
      </c>
      <c r="AE33" s="21">
        <f t="shared" si="9"/>
        <v>36950</v>
      </c>
      <c r="AF33" s="22" cm="1">
        <f t="array" ref="AF33">IF(INDEX(calc_types,1,AF$6)="INDEX",C33/C32-1,IF(INDEX(calc_types,1,AF$6)="CASH", C32/1200,C32/C33-1))</f>
        <v>4.6416666666666672E-3</v>
      </c>
      <c r="AG33" s="22" cm="1">
        <f t="array" ref="AG33">IF(INDEX(calc_types,1,AG$6)="INDEX",D33/D32-1,IF(INDEX(calc_types,1,AG$6)="CASH", D32/1200,D32/D33-1))</f>
        <v>3.9908333333333332E-3</v>
      </c>
      <c r="AH33" s="22" cm="1">
        <f t="array" ref="AH33">IF(INDEX(calc_types,1,AH$6)="INDEX",E33/E32-1,IF(INDEX(calc_types,1,AH$6)="CASH", E32/1200,E32/E33-1))</f>
        <v>4.9162750000000003E-3</v>
      </c>
      <c r="AI33" s="22" cm="1">
        <f t="array" ref="AI33">IF(INDEX(calc_types,1,AI$6)="INDEX",F33/F32-1,IF(INDEX(calc_types,1,AI$6)="CASH", F32/1200,F32/F33-1))</f>
        <v>3.4791666666666668E-4</v>
      </c>
      <c r="AJ33" s="22" cm="1">
        <f t="array" ref="AJ33">IF(INDEX(calc_types,1,AJ$6)="INDEX",G33/G32-1,IF(INDEX(calc_types,1,AJ$6)="CASH", G32/1200,G32/G33-1))</f>
        <v>4.2441778585786682E-3</v>
      </c>
      <c r="AK33" s="22" cm="1">
        <f t="array" ref="AK33">IF(INDEX(calc_types,1,AK$6)="INDEX",H33/H32-1,IF(INDEX(calc_types,1,AK$6)="CASH", H32/1200,H32/H33-1))</f>
        <v>2.8446328471427584E-3</v>
      </c>
      <c r="AL33" s="22" cm="1">
        <f t="array" ref="AL33">IF(INDEX(calc_types,1,AL$6)="INDEX",I33/I32-1,IF(INDEX(calc_types,1,AL$6)="CASH", I32/1200,I32/I33-1))</f>
        <v>4.1379190187469383E-3</v>
      </c>
      <c r="AM33" s="22" cm="1">
        <f t="array" ref="AM33">IF(INDEX(calc_types,1,AM$6)="INDEX",J33/J32-1,IF(INDEX(calc_types,1,AM$6)="CASH", J32/1200,J32/J33-1))</f>
        <v>7.1229298984976097E-4</v>
      </c>
      <c r="AN33" s="22" cm="1">
        <f t="array" ref="AN33">IF(INDEX(calc_types,1,AN$6)="INDEX",K33/K32-1,IF(INDEX(calc_types,1,AN$6)="CASH", K32/1200,K32/K33-1))</f>
        <v>6.5029476465119362E-3</v>
      </c>
      <c r="AO33" s="22" cm="1">
        <f t="array" ref="AO33">IF(INDEX(calc_types,1,AO$6)="INDEX",L33/L32-1,IF(INDEX(calc_types,1,AO$6)="CASH", L32/1200,L32/L33-1))</f>
        <v>3.235374516019629E-3</v>
      </c>
      <c r="AP33" s="22" cm="1">
        <f t="array" ref="AP33">IF(INDEX(calc_types,1,AP$6)="INDEX",M33/M32-1,IF(INDEX(calc_types,1,AP$6)="CASH", M32/1200,M32/M33-1))</f>
        <v>4.7174874274509282E-3</v>
      </c>
      <c r="AQ33" s="22" cm="1">
        <f t="array" ref="AQ33">IF(INDEX(calc_types,1,AQ$6)="INDEX",N33/N32-1,IF(INDEX(calc_types,1,AQ$6)="CASH", N32/1200,N32/N33-1))</f>
        <v>3.0733262720004095E-3</v>
      </c>
      <c r="AR33" s="22" cm="1">
        <f t="array" ref="AR33">IF(INDEX(calc_types,1,AR$6)="INDEX",O33/O32-1,IF(INDEX(calc_types,1,AR$6)="CASH", O32/1200,O32/O33-1))</f>
        <v>9.9666099177464496E-3</v>
      </c>
      <c r="AS33" s="22" cm="1">
        <f t="array" ref="AS33">IF(INDEX(calc_types,1,AS$6)="INDEX",P33/P32-1,IF(INDEX(calc_types,1,AS$6)="CASH", P32/1200,P32/P33-1))</f>
        <v>3.7481916619173106E-3</v>
      </c>
      <c r="AT33" s="22" cm="1">
        <f t="array" ref="AT33">IF(INDEX(calc_types,1,AT$6)="INDEX",Q33/Q32-1,IF(INDEX(calc_types,1,AT$6)="CASH", Q32/1200,Q32/Q33-1))</f>
        <v>4.5696490063980022E-3</v>
      </c>
      <c r="AU33" s="22" cm="1">
        <f t="array" ref="AU33">IF(INDEX(calc_types,1,AU$6)="INDEX",R33/R32-1,IF(INDEX(calc_types,1,AU$6)="CASH", R32/1200,R32/R33-1))</f>
        <v>7.711466399070499E-3</v>
      </c>
      <c r="AV33" s="22" cm="1">
        <f t="array" ref="AV33">IF(INDEX(calc_types,1,AV$6)="INDEX",S33/S32-1,IF(INDEX(calc_types,1,AV$6)="CASH", S32/1200,S32/S33-1))</f>
        <v>-9.2290686012547418E-2</v>
      </c>
      <c r="AW33" s="22" cm="1">
        <f t="array" ref="AW33">IF(INDEX(calc_types,1,AW$6)="INDEX",T33/T32-1,IF(INDEX(calc_types,1,AW$6)="CASH", T32/1200,T32/T33-1))</f>
        <v>-9.6449716521265993E-2</v>
      </c>
      <c r="AX33" s="22" cm="1">
        <f t="array" ref="AX33">IF(INDEX(calc_types,1,AX$6)="INDEX",U33/U32-1,IF(INDEX(calc_types,1,AX$6)="CASH", U32/1200,U32/U33-1))</f>
        <v>-6.027788805081391E-2</v>
      </c>
      <c r="AY33" s="22" cm="1">
        <f t="array" ref="AY33">IF(INDEX(calc_types,1,AY$6)="INDEX",V33/V32-1,IF(INDEX(calc_types,1,AY$6)="CASH", V32/1200,V32/V33-1))</f>
        <v>-6.9347096662344399E-2</v>
      </c>
      <c r="AZ33" s="22" cm="1">
        <f t="array" ref="AZ33">IF(INDEX(calc_types,1,AZ$6)="INDEX",W33/W32-1,IF(INDEX(calc_types,1,AZ$6)="CASH", W32/1200,W32/W33-1))</f>
        <v>4.6416666666666672E-3</v>
      </c>
      <c r="BA33" s="22" cm="1">
        <f t="array" ref="BA33">IF(INDEX(calc_types,1,BA$6)="INDEX",X33/X32-1,IF(INDEX(calc_types,1,BA$6)="CASH", X32/1200,X32/X33-1))</f>
        <v>3.8185833333333336E-3</v>
      </c>
      <c r="BB33" s="22" cm="1">
        <f t="array" ref="BB33">IF(INDEX(calc_types,1,BB$6)="INDEX",Y33/Y32-1,IF(INDEX(calc_types,1,BB$6)="CASH", Y32/1200,Y32/Y33-1))</f>
        <v>4.7774166666666668E-3</v>
      </c>
      <c r="BC33" s="22" cm="1">
        <f t="array" ref="BC33">IF(INDEX(calc_types,1,BC$6)="INDEX",Z33/Z32-1,IF(INDEX(calc_types,1,BC$6)="CASH", Z32/1200,Z32/Z33-1))</f>
        <v>2.9291666666666664E-4</v>
      </c>
      <c r="BD33" s="22" cm="1">
        <f t="array" ref="BD33">IF(INDEX(calc_types,1,BD$6)="INDEX",AA33/AA32-1,IF(INDEX(calc_types,1,BD$6)="CASH", AA32/1200,AA32/AA33-1))</f>
        <v>0</v>
      </c>
      <c r="BE33" s="22" cm="1">
        <f t="array" ref="BE33">IF(INDEX(calc_types,1,BE$6)="INDEX",AB33/AB32-1,IF(INDEX(calc_types,1,BE$6)="CASH", AB32/1200,AB32/AB33-1))</f>
        <v>-1.3854253255749405E-2</v>
      </c>
      <c r="BF33" s="22" cm="1">
        <f t="array" ref="BF33">IF(INDEX(calc_types,1,BF$6)="INDEX",AC33/AC32-1,IF(INDEX(calc_types,1,BF$6)="CASH", AC32/1200,AC32/AC33-1))</f>
        <v>-1.3152189622777866E-2</v>
      </c>
      <c r="BG33" s="22" cm="1">
        <f t="array" ref="BG33">IF(INDEX(calc_types,1,BG$6)="INDEX",AD33/AD32-1,IF(INDEX(calc_types,1,BG$6)="CASH", AD32/1200,AD32/AD33-1))</f>
        <v>-6.8160518019937388E-3</v>
      </c>
      <c r="BH33" s="23">
        <f t="shared" si="11"/>
        <v>3.0101563793103435E-3</v>
      </c>
      <c r="BI33" s="23">
        <f t="shared" si="12"/>
        <v>2.8253218390804609E-3</v>
      </c>
      <c r="BJ33" s="23">
        <f t="shared" si="13"/>
        <v>2.906869166666669E-3</v>
      </c>
      <c r="BK33" s="23">
        <f t="shared" si="14"/>
        <v>2.4566738505747118E-4</v>
      </c>
      <c r="BL33" s="23">
        <f t="shared" si="15"/>
        <v>2.6268296532554027E-3</v>
      </c>
      <c r="BM33" s="23">
        <f t="shared" si="16"/>
        <v>1.752149381983027E-3</v>
      </c>
      <c r="BN33" s="23">
        <f t="shared" si="17"/>
        <v>3.5617466486619585E-3</v>
      </c>
      <c r="BO33" s="23">
        <f t="shared" si="18"/>
        <v>6.4187106274329908E-4</v>
      </c>
      <c r="BP33" s="23">
        <f t="shared" si="19"/>
        <v>4.5003255620525099E-3</v>
      </c>
      <c r="BQ33" s="23">
        <f t="shared" si="20"/>
        <v>1.8787242939497376E-3</v>
      </c>
      <c r="BR33" s="23">
        <f t="shared" si="21"/>
        <v>2.46505338014268E-3</v>
      </c>
      <c r="BS33" s="23">
        <f t="shared" si="22"/>
        <v>2.790533114620622E-3</v>
      </c>
      <c r="BT33" s="23">
        <f t="shared" si="23"/>
        <v>7.2099596106935436E-3</v>
      </c>
      <c r="BU33" s="23">
        <f t="shared" si="24"/>
        <v>1.8366711024173357E-3</v>
      </c>
      <c r="BV33" s="23">
        <f t="shared" si="25"/>
        <v>1.9278666803460797E-3</v>
      </c>
      <c r="BW33" s="23">
        <f t="shared" si="26"/>
        <v>6.9929154925368626E-3</v>
      </c>
      <c r="BX33" s="23">
        <f t="shared" si="27"/>
        <v>-9.7337421966463181E-2</v>
      </c>
      <c r="BY33" s="23">
        <f t="shared" si="28"/>
        <v>-9.8716777735087122E-2</v>
      </c>
      <c r="BZ33" s="23">
        <f t="shared" si="29"/>
        <v>-6.2065198490260556E-2</v>
      </c>
      <c r="CA33" s="23">
        <f t="shared" si="30"/>
        <v>-7.3193048557377738E-2</v>
      </c>
      <c r="CB33" s="23">
        <f t="shared" si="31"/>
        <v>3.0101563793103435E-3</v>
      </c>
      <c r="CC33" s="23">
        <f t="shared" si="32"/>
        <v>2.7294781609195412E-3</v>
      </c>
      <c r="CD33" s="23">
        <f t="shared" si="33"/>
        <v>2.7901686781609167E-3</v>
      </c>
      <c r="CE33" s="23">
        <f t="shared" si="34"/>
        <v>2.8667557471264359E-4</v>
      </c>
      <c r="CF33" s="23">
        <f t="shared" si="35"/>
        <v>0</v>
      </c>
      <c r="CG33" s="23">
        <f t="shared" si="36"/>
        <v>-1.3893293690178075E-2</v>
      </c>
      <c r="CH33" s="23">
        <f t="shared" si="37"/>
        <v>-1.2347816181645814E-2</v>
      </c>
      <c r="CI33" s="23">
        <f t="shared" si="38"/>
        <v>-6.5677813661789465E-3</v>
      </c>
    </row>
    <row r="34" spans="1:87" x14ac:dyDescent="0.2">
      <c r="A34" s="20">
        <v>28</v>
      </c>
      <c r="B34" s="21">
        <v>36981</v>
      </c>
      <c r="C34" s="20">
        <v>5.08</v>
      </c>
      <c r="D34" s="20">
        <v>4.6980000000000004</v>
      </c>
      <c r="E34" s="20">
        <v>5.6884399999999999</v>
      </c>
      <c r="F34" s="20">
        <v>0.12625</v>
      </c>
      <c r="G34" s="20">
        <v>157.77000000000001</v>
      </c>
      <c r="H34" s="20">
        <v>108.38200000000001</v>
      </c>
      <c r="I34" s="20">
        <v>115.88200000000001</v>
      </c>
      <c r="J34" s="20">
        <v>101.251</v>
      </c>
      <c r="K34" s="20">
        <v>778.30700000000002</v>
      </c>
      <c r="L34" s="20">
        <v>247.62700000000001</v>
      </c>
      <c r="M34" s="20">
        <v>386.56</v>
      </c>
      <c r="N34" s="20">
        <v>183.126</v>
      </c>
      <c r="O34" s="20">
        <v>1050.893</v>
      </c>
      <c r="P34" s="20">
        <v>277.25200000000001</v>
      </c>
      <c r="Q34" s="20">
        <v>418.84</v>
      </c>
      <c r="R34" s="20">
        <v>223.727</v>
      </c>
      <c r="S34" s="20">
        <v>1160.33</v>
      </c>
      <c r="T34" s="20">
        <v>4185</v>
      </c>
      <c r="U34" s="20">
        <v>5633.7</v>
      </c>
      <c r="V34" s="20">
        <v>12999.7</v>
      </c>
      <c r="W34" s="20">
        <v>5.08</v>
      </c>
      <c r="X34" s="20">
        <v>4.5976999999999997</v>
      </c>
      <c r="Y34" s="20">
        <v>5.4010999999999996</v>
      </c>
      <c r="Z34" s="20">
        <v>2.52E-2</v>
      </c>
      <c r="AA34" s="20">
        <v>1</v>
      </c>
      <c r="AB34" s="20">
        <v>1.1406000000000001</v>
      </c>
      <c r="AC34" s="20">
        <v>0.70620000000000005</v>
      </c>
      <c r="AD34" s="20">
        <v>126.34</v>
      </c>
      <c r="AE34" s="21">
        <f t="shared" si="9"/>
        <v>36981</v>
      </c>
      <c r="AF34" s="22" cm="1">
        <f t="array" ref="AF34">IF(INDEX(calc_types,1,AF$6)="INDEX",C34/C33-1,IF(INDEX(calc_types,1,AF$6)="CASH", C33/1200,C33/C34-1))</f>
        <v>4.3395833333333333E-3</v>
      </c>
      <c r="AG34" s="22" cm="1">
        <f t="array" ref="AG34">IF(INDEX(calc_types,1,AG$6)="INDEX",D34/D33-1,IF(INDEX(calc_types,1,AG$6)="CASH", D33/1200,D33/D34-1))</f>
        <v>4.0066666666666662E-3</v>
      </c>
      <c r="AH34" s="22" cm="1">
        <f t="array" ref="AH34">IF(INDEX(calc_types,1,AH$6)="INDEX",E34/E33-1,IF(INDEX(calc_types,1,AH$6)="CASH", E33/1200,E33/E34-1))</f>
        <v>4.7684916666666669E-3</v>
      </c>
      <c r="AI34" s="22" cm="1">
        <f t="array" ref="AI34">IF(INDEX(calc_types,1,AI$6)="INDEX",F34/F33-1,IF(INDEX(calc_types,1,AI$6)="CASH", F33/1200,F33/F34-1))</f>
        <v>3.1666666666666665E-4</v>
      </c>
      <c r="AJ34" s="22" cm="1">
        <f t="array" ref="AJ34">IF(INDEX(calc_types,1,AJ$6)="INDEX",G34/G33-1,IF(INDEX(calc_types,1,AJ$6)="CASH", G33/1200,G33/G34-1))</f>
        <v>5.6923577069933895E-3</v>
      </c>
      <c r="AK34" s="22" cm="1">
        <f t="array" ref="AK34">IF(INDEX(calc_types,1,AK$6)="INDEX",H34/H33-1,IF(INDEX(calc_types,1,AK$6)="CASH", H33/1200,H33/H34-1))</f>
        <v>4.6812573579169126E-3</v>
      </c>
      <c r="AL34" s="22" cm="1">
        <f t="array" ref="AL34">IF(INDEX(calc_types,1,AL$6)="INDEX",I34/I33-1,IF(INDEX(calc_types,1,AL$6)="CASH", I33/1200,I33/I34-1))</f>
        <v>5.3354385904031965E-3</v>
      </c>
      <c r="AM34" s="22" cm="1">
        <f t="array" ref="AM34">IF(INDEX(calc_types,1,AM$6)="INDEX",J34/J33-1,IF(INDEX(calc_types,1,AM$6)="CASH", J33/1200,J33/J34-1))</f>
        <v>9.5893390276224899E-4</v>
      </c>
      <c r="AN34" s="22" cm="1">
        <f t="array" ref="AN34">IF(INDEX(calc_types,1,AN$6)="INDEX",K34/K33-1,IF(INDEX(calc_types,1,AN$6)="CASH", K33/1200,K33/K34-1))</f>
        <v>8.3394872193505165E-3</v>
      </c>
      <c r="AO34" s="22" cm="1">
        <f t="array" ref="AO34">IF(INDEX(calc_types,1,AO$6)="INDEX",L34/L33-1,IF(INDEX(calc_types,1,AO$6)="CASH", L33/1200,L33/L34-1))</f>
        <v>7.0395614406091322E-3</v>
      </c>
      <c r="AP34" s="22" cm="1">
        <f t="array" ref="AP34">IF(INDEX(calc_types,1,AP$6)="INDEX",M34/M33-1,IF(INDEX(calc_types,1,AP$6)="CASH", M33/1200,M33/M34-1))</f>
        <v>7.2306108889090837E-3</v>
      </c>
      <c r="AQ34" s="22" cm="1">
        <f t="array" ref="AQ34">IF(INDEX(calc_types,1,AQ$6)="INDEX",N34/N33-1,IF(INDEX(calc_types,1,AQ$6)="CASH", N33/1200,N33/N34-1))</f>
        <v>1.9313574762136465E-3</v>
      </c>
      <c r="AR34" s="22" cm="1">
        <f t="array" ref="AR34">IF(INDEX(calc_types,1,AR$6)="INDEX",O34/O33-1,IF(INDEX(calc_types,1,AR$6)="CASH", O33/1200,O33/O34-1))</f>
        <v>8.8017555513746348E-3</v>
      </c>
      <c r="AS34" s="22" cm="1">
        <f t="array" ref="AS34">IF(INDEX(calc_types,1,AS$6)="INDEX",P34/P33-1,IF(INDEX(calc_types,1,AS$6)="CASH", P33/1200,P33/P34-1))</f>
        <v>9.0770787383807061E-3</v>
      </c>
      <c r="AT34" s="22" cm="1">
        <f t="array" ref="AT34">IF(INDEX(calc_types,1,AT$6)="INDEX",Q34/Q33-1,IF(INDEX(calc_types,1,AT$6)="CASH", Q33/1200,Q33/Q34-1))</f>
        <v>9.6690443532152504E-3</v>
      </c>
      <c r="AU34" s="22" cm="1">
        <f t="array" ref="AU34">IF(INDEX(calc_types,1,AU$6)="INDEX",R34/R33-1,IF(INDEX(calc_types,1,AU$6)="CASH", R33/1200,R33/R34-1))</f>
        <v>3.5526050194003567E-3</v>
      </c>
      <c r="AV34" s="22" cm="1">
        <f t="array" ref="AV34">IF(INDEX(calc_types,1,AV$6)="INDEX",S34/S33-1,IF(INDEX(calc_types,1,AV$6)="CASH", S33/1200,S33/S34-1))</f>
        <v>-6.4204719583205727E-2</v>
      </c>
      <c r="AW34" s="22" cm="1">
        <f t="array" ref="AW34">IF(INDEX(calc_types,1,AW$6)="INDEX",T34/T33-1,IF(INDEX(calc_types,1,AW$6)="CASH", T33/1200,T33/T34-1))</f>
        <v>-3.0998777460823246E-2</v>
      </c>
      <c r="AX34" s="22" cm="1">
        <f t="array" ref="AX34">IF(INDEX(calc_types,1,AX$6)="INDEX",U34/U33-1,IF(INDEX(calc_types,1,AX$6)="CASH", U33/1200,U33/U34-1))</f>
        <v>-4.8023792223592765E-2</v>
      </c>
      <c r="AY34" s="22" cm="1">
        <f t="array" ref="AY34">IF(INDEX(calc_types,1,AY$6)="INDEX",V34/V33-1,IF(INDEX(calc_types,1,AY$6)="CASH", V33/1200,V33/V34-1))</f>
        <v>9.0161554976349034E-3</v>
      </c>
      <c r="AZ34" s="22" cm="1">
        <f t="array" ref="AZ34">IF(INDEX(calc_types,1,AZ$6)="INDEX",W34/W33-1,IF(INDEX(calc_types,1,AZ$6)="CASH", W33/1200,W33/W34-1))</f>
        <v>4.3395833333333333E-3</v>
      </c>
      <c r="BA34" s="22" cm="1">
        <f t="array" ref="BA34">IF(INDEX(calc_types,1,BA$6)="INDEX",X34/X33-1,IF(INDEX(calc_types,1,BA$6)="CASH", X33/1200,X33/X34-1))</f>
        <v>3.8237499999999999E-3</v>
      </c>
      <c r="BB34" s="22" cm="1">
        <f t="array" ref="BB34">IF(INDEX(calc_types,1,BB$6)="INDEX",Y34/Y33-1,IF(INDEX(calc_types,1,BB$6)="CASH", Y33/1200,Y33/Y34-1))</f>
        <v>4.5462499999999999E-3</v>
      </c>
      <c r="BC34" s="22" cm="1">
        <f t="array" ref="BC34">IF(INDEX(calc_types,1,BC$6)="INDEX",Z34/Z33-1,IF(INDEX(calc_types,1,BC$6)="CASH", Z33/1200,Z33/Z34-1))</f>
        <v>8.8750000000000002E-5</v>
      </c>
      <c r="BD34" s="22" cm="1">
        <f t="array" ref="BD34">IF(INDEX(calc_types,1,BD$6)="INDEX",AA34/AA33-1,IF(INDEX(calc_types,1,BD$6)="CASH", AA33/1200,AA33/AA34-1))</f>
        <v>0</v>
      </c>
      <c r="BE34" s="22" cm="1">
        <f t="array" ref="BE34">IF(INDEX(calc_types,1,BE$6)="INDEX",AB34/AB33-1,IF(INDEX(calc_types,1,BE$6)="CASH", AB33/1200,AB33/AB34-1))</f>
        <v>-5.0762756443976875E-2</v>
      </c>
      <c r="BF34" s="22" cm="1">
        <f t="array" ref="BF34">IF(INDEX(calc_types,1,BF$6)="INDEX",AC34/AC33-1,IF(INDEX(calc_types,1,BF$6)="CASH", AC33/1200,AC33/AC34-1))</f>
        <v>-2.0249221183800792E-2</v>
      </c>
      <c r="BG34" s="22" cm="1">
        <f t="array" ref="BG34">IF(INDEX(calc_types,1,BG$6)="INDEX",AD34/AD33-1,IF(INDEX(calc_types,1,BG$6)="CASH", AD33/1200,AD33/AD34-1))</f>
        <v>-7.0998891879056503E-2</v>
      </c>
      <c r="BH34" s="23">
        <f t="shared" si="11"/>
        <v>2.7080730459770096E-3</v>
      </c>
      <c r="BI34" s="23">
        <f t="shared" si="12"/>
        <v>2.8411551724137939E-3</v>
      </c>
      <c r="BJ34" s="23">
        <f t="shared" si="13"/>
        <v>2.7590858333333356E-3</v>
      </c>
      <c r="BK34" s="23">
        <f t="shared" si="14"/>
        <v>2.1441738505747116E-4</v>
      </c>
      <c r="BL34" s="23">
        <f t="shared" si="15"/>
        <v>4.0750095016701239E-3</v>
      </c>
      <c r="BM34" s="23">
        <f t="shared" si="16"/>
        <v>3.5887738927571811E-3</v>
      </c>
      <c r="BN34" s="23">
        <f t="shared" si="17"/>
        <v>4.7592662203182166E-3</v>
      </c>
      <c r="BO34" s="23">
        <f t="shared" si="18"/>
        <v>8.885119756557871E-4</v>
      </c>
      <c r="BP34" s="23">
        <f t="shared" si="19"/>
        <v>6.3368651348910902E-3</v>
      </c>
      <c r="BQ34" s="23">
        <f t="shared" si="20"/>
        <v>5.6829112185392411E-3</v>
      </c>
      <c r="BR34" s="23">
        <f t="shared" si="21"/>
        <v>4.978176841600835E-3</v>
      </c>
      <c r="BS34" s="23">
        <f t="shared" si="22"/>
        <v>1.6485643188338588E-3</v>
      </c>
      <c r="BT34" s="23">
        <f t="shared" si="23"/>
        <v>6.0451052443217289E-3</v>
      </c>
      <c r="BU34" s="23">
        <f t="shared" si="24"/>
        <v>7.1655581788807312E-3</v>
      </c>
      <c r="BV34" s="23">
        <f t="shared" si="25"/>
        <v>7.0272620271633283E-3</v>
      </c>
      <c r="BW34" s="23">
        <f t="shared" si="26"/>
        <v>2.8340541128667207E-3</v>
      </c>
      <c r="BX34" s="23">
        <f t="shared" si="27"/>
        <v>-6.925145553712149E-2</v>
      </c>
      <c r="BY34" s="23">
        <f t="shared" si="28"/>
        <v>-3.3265838674644374E-2</v>
      </c>
      <c r="BZ34" s="23">
        <f t="shared" si="29"/>
        <v>-4.9811102663039411E-2</v>
      </c>
      <c r="CA34" s="23">
        <f t="shared" si="30"/>
        <v>5.1702036026015589E-3</v>
      </c>
      <c r="CB34" s="23">
        <f t="shared" si="31"/>
        <v>2.7080730459770096E-3</v>
      </c>
      <c r="CC34" s="23">
        <f t="shared" si="32"/>
        <v>2.7346448275862075E-3</v>
      </c>
      <c r="CD34" s="23">
        <f t="shared" si="33"/>
        <v>2.5590020114942499E-3</v>
      </c>
      <c r="CE34" s="23">
        <f t="shared" si="34"/>
        <v>8.2508908045976969E-5</v>
      </c>
      <c r="CF34" s="23">
        <f t="shared" si="35"/>
        <v>0</v>
      </c>
      <c r="CG34" s="23">
        <f t="shared" si="36"/>
        <v>-5.0801796878405546E-2</v>
      </c>
      <c r="CH34" s="23">
        <f t="shared" si="37"/>
        <v>-1.944484774266874E-2</v>
      </c>
      <c r="CI34" s="23">
        <f t="shared" si="38"/>
        <v>-7.0750621443241707E-2</v>
      </c>
    </row>
    <row r="35" spans="1:87" x14ac:dyDescent="0.2">
      <c r="A35" s="20">
        <v>29</v>
      </c>
      <c r="B35" s="21">
        <v>37011</v>
      </c>
      <c r="C35" s="20">
        <v>4.4325000000000001</v>
      </c>
      <c r="D35" s="20">
        <v>4.8220000000000001</v>
      </c>
      <c r="E35" s="20">
        <v>5.4217199999999997</v>
      </c>
      <c r="F35" s="20">
        <v>7.8750000000000001E-2</v>
      </c>
      <c r="G35" s="20">
        <v>158.46</v>
      </c>
      <c r="H35" s="20">
        <v>108.587</v>
      </c>
      <c r="I35" s="20">
        <v>116.36199999999999</v>
      </c>
      <c r="J35" s="20">
        <v>101.223</v>
      </c>
      <c r="K35" s="20">
        <v>780.38499999999999</v>
      </c>
      <c r="L35" s="20">
        <v>246.59899999999999</v>
      </c>
      <c r="M35" s="20">
        <v>387.43400000000003</v>
      </c>
      <c r="N35" s="20">
        <v>183.304</v>
      </c>
      <c r="O35" s="20">
        <v>1045.5050000000001</v>
      </c>
      <c r="P35" s="20">
        <v>274.27199999999999</v>
      </c>
      <c r="Q35" s="20">
        <v>417.18299999999999</v>
      </c>
      <c r="R35" s="20">
        <v>224.42400000000001</v>
      </c>
      <c r="S35" s="20">
        <v>1249.46</v>
      </c>
      <c r="T35" s="20">
        <v>4525.01</v>
      </c>
      <c r="U35" s="20">
        <v>5966.9</v>
      </c>
      <c r="V35" s="20">
        <v>13934.32</v>
      </c>
      <c r="W35" s="20">
        <v>4.4325000000000001</v>
      </c>
      <c r="X35" s="20">
        <v>4.7591000000000001</v>
      </c>
      <c r="Y35" s="20">
        <v>5.2948000000000004</v>
      </c>
      <c r="Z35" s="20">
        <v>0.2717</v>
      </c>
      <c r="AA35" s="20">
        <v>1</v>
      </c>
      <c r="AB35" s="20">
        <v>1.1247</v>
      </c>
      <c r="AC35" s="20">
        <v>0.69820000000000004</v>
      </c>
      <c r="AD35" s="20">
        <v>123.48</v>
      </c>
      <c r="AE35" s="21">
        <f t="shared" si="9"/>
        <v>37011</v>
      </c>
      <c r="AF35" s="22" cm="1">
        <f t="array" ref="AF35">IF(INDEX(calc_types,1,AF$6)="INDEX",C35/C34-1,IF(INDEX(calc_types,1,AF$6)="CASH", C34/1200,C34/C35-1))</f>
        <v>4.2333333333333337E-3</v>
      </c>
      <c r="AG35" s="22" cm="1">
        <f t="array" ref="AG35">IF(INDEX(calc_types,1,AG$6)="INDEX",D35/D34-1,IF(INDEX(calc_types,1,AG$6)="CASH", D34/1200,D34/D35-1))</f>
        <v>3.9150000000000001E-3</v>
      </c>
      <c r="AH35" s="22" cm="1">
        <f t="array" ref="AH35">IF(INDEX(calc_types,1,AH$6)="INDEX",E35/E34-1,IF(INDEX(calc_types,1,AH$6)="CASH", E34/1200,E34/E35-1))</f>
        <v>4.7403666666666665E-3</v>
      </c>
      <c r="AI35" s="22" cm="1">
        <f t="array" ref="AI35">IF(INDEX(calc_types,1,AI$6)="INDEX",F35/F34-1,IF(INDEX(calc_types,1,AI$6)="CASH", F34/1200,F34/F35-1))</f>
        <v>1.0520833333333333E-4</v>
      </c>
      <c r="AJ35" s="22" cm="1">
        <f t="array" ref="AJ35">IF(INDEX(calc_types,1,AJ$6)="INDEX",G35/G34-1,IF(INDEX(calc_types,1,AJ$6)="CASH", G34/1200,G34/G35-1))</f>
        <v>4.3734550294731722E-3</v>
      </c>
      <c r="AK35" s="22" cm="1">
        <f t="array" ref="AK35">IF(INDEX(calc_types,1,AK$6)="INDEX",H35/H34-1,IF(INDEX(calc_types,1,AK$6)="CASH", H34/1200,H34/H35-1))</f>
        <v>1.8914579911792906E-3</v>
      </c>
      <c r="AL35" s="22" cm="1">
        <f t="array" ref="AL35">IF(INDEX(calc_types,1,AL$6)="INDEX",I35/I34-1,IF(INDEX(calc_types,1,AL$6)="CASH", I34/1200,I34/I35-1))</f>
        <v>4.1421445953642166E-3</v>
      </c>
      <c r="AM35" s="22" cm="1">
        <f t="array" ref="AM35">IF(INDEX(calc_types,1,AM$6)="INDEX",J35/J34-1,IF(INDEX(calc_types,1,AM$6)="CASH", J34/1200,J34/J35-1))</f>
        <v>-2.7654047861258579E-4</v>
      </c>
      <c r="AN35" s="22" cm="1">
        <f t="array" ref="AN35">IF(INDEX(calc_types,1,AN$6)="INDEX",K35/K34-1,IF(INDEX(calc_types,1,AN$6)="CASH", K34/1200,K34/K35-1))</f>
        <v>2.6698976110968164E-3</v>
      </c>
      <c r="AO35" s="22" cm="1">
        <f t="array" ref="AO35">IF(INDEX(calc_types,1,AO$6)="INDEX",L35/L34-1,IF(INDEX(calc_types,1,AO$6)="CASH", L34/1200,L34/L35-1))</f>
        <v>-4.1514051375658445E-3</v>
      </c>
      <c r="AP35" s="22" cm="1">
        <f t="array" ref="AP35">IF(INDEX(calc_types,1,AP$6)="INDEX",M35/M34-1,IF(INDEX(calc_types,1,AP$6)="CASH", M34/1200,M34/M35-1))</f>
        <v>2.26096854304636E-3</v>
      </c>
      <c r="AQ35" s="22" cm="1">
        <f t="array" ref="AQ35">IF(INDEX(calc_types,1,AQ$6)="INDEX",N35/N34-1,IF(INDEX(calc_types,1,AQ$6)="CASH", N34/1200,N34/N35-1))</f>
        <v>9.7200834398170066E-4</v>
      </c>
      <c r="AR35" s="22" cm="1">
        <f t="array" ref="AR35">IF(INDEX(calc_types,1,AR$6)="INDEX",O35/O34-1,IF(INDEX(calc_types,1,AR$6)="CASH", O34/1200,O34/O35-1))</f>
        <v>-5.1270681220637604E-3</v>
      </c>
      <c r="AS35" s="22" cm="1">
        <f t="array" ref="AS35">IF(INDEX(calc_types,1,AS$6)="INDEX",P35/P34-1,IF(INDEX(calc_types,1,AS$6)="CASH", P34/1200,P34/P35-1))</f>
        <v>-1.0748344466406046E-2</v>
      </c>
      <c r="AT35" s="22" cm="1">
        <f t="array" ref="AT35">IF(INDEX(calc_types,1,AT$6)="INDEX",Q35/Q34-1,IF(INDEX(calc_types,1,AT$6)="CASH", Q34/1200,Q34/Q35-1))</f>
        <v>-3.9561646452105359E-3</v>
      </c>
      <c r="AU35" s="22" cm="1">
        <f t="array" ref="AU35">IF(INDEX(calc_types,1,AU$6)="INDEX",R35/R34-1,IF(INDEX(calc_types,1,AU$6)="CASH", R34/1200,R34/R35-1))</f>
        <v>3.1154040415328765E-3</v>
      </c>
      <c r="AV35" s="22" cm="1">
        <f t="array" ref="AV35">IF(INDEX(calc_types,1,AV$6)="INDEX",S35/S34-1,IF(INDEX(calc_types,1,AV$6)="CASH", S34/1200,S34/S35-1))</f>
        <v>7.6814354537071416E-2</v>
      </c>
      <c r="AW35" s="22" cm="1">
        <f t="array" ref="AW35">IF(INDEX(calc_types,1,AW$6)="INDEX",T35/T34-1,IF(INDEX(calc_types,1,AW$6)="CASH", T34/1200,T34/T35-1))</f>
        <v>8.1244922341696668E-2</v>
      </c>
      <c r="AX35" s="22" cm="1">
        <f t="array" ref="AX35">IF(INDEX(calc_types,1,AX$6)="INDEX",U35/U34-1,IF(INDEX(calc_types,1,AX$6)="CASH", U34/1200,U34/U35-1))</f>
        <v>5.9144079379448655E-2</v>
      </c>
      <c r="AY35" s="22" cm="1">
        <f t="array" ref="AY35">IF(INDEX(calc_types,1,AY$6)="INDEX",V35/V34-1,IF(INDEX(calc_types,1,AY$6)="CASH", V34/1200,V34/V35-1))</f>
        <v>7.1895505280890948E-2</v>
      </c>
      <c r="AZ35" s="22" cm="1">
        <f t="array" ref="AZ35">IF(INDEX(calc_types,1,AZ$6)="INDEX",W35/W34-1,IF(INDEX(calc_types,1,AZ$6)="CASH", W34/1200,W34/W35-1))</f>
        <v>4.2333333333333337E-3</v>
      </c>
      <c r="BA35" s="22" cm="1">
        <f t="array" ref="BA35">IF(INDEX(calc_types,1,BA$6)="INDEX",X35/X34-1,IF(INDEX(calc_types,1,BA$6)="CASH", X34/1200,X34/X35-1))</f>
        <v>3.8314166666666666E-3</v>
      </c>
      <c r="BB35" s="22" cm="1">
        <f t="array" ref="BB35">IF(INDEX(calc_types,1,BB$6)="INDEX",Y35/Y34-1,IF(INDEX(calc_types,1,BB$6)="CASH", Y34/1200,Y34/Y35-1))</f>
        <v>4.5009166666666661E-3</v>
      </c>
      <c r="BC35" s="22" cm="1">
        <f t="array" ref="BC35">IF(INDEX(calc_types,1,BC$6)="INDEX",Z35/Z34-1,IF(INDEX(calc_types,1,BC$6)="CASH", Z34/1200,Z34/Z35-1))</f>
        <v>2.0999999999999999E-5</v>
      </c>
      <c r="BD35" s="22" cm="1">
        <f t="array" ref="BD35">IF(INDEX(calc_types,1,BD$6)="INDEX",AA35/AA34-1,IF(INDEX(calc_types,1,BD$6)="CASH", AA34/1200,AA34/AA35-1))</f>
        <v>0</v>
      </c>
      <c r="BE35" s="22" cm="1">
        <f t="array" ref="BE35">IF(INDEX(calc_types,1,BE$6)="INDEX",AB35/AB34-1,IF(INDEX(calc_types,1,BE$6)="CASH", AB34/1200,AB34/AB35-1))</f>
        <v>1.4137103227527259E-2</v>
      </c>
      <c r="BF35" s="22" cm="1">
        <f t="array" ref="BF35">IF(INDEX(calc_types,1,BF$6)="INDEX",AC35/AC34-1,IF(INDEX(calc_types,1,BF$6)="CASH", AC34/1200,AC34/AC35-1))</f>
        <v>1.145803494700659E-2</v>
      </c>
      <c r="BG35" s="22" cm="1">
        <f t="array" ref="BG35">IF(INDEX(calc_types,1,BG$6)="INDEX",AD35/AD34-1,IF(INDEX(calc_types,1,BG$6)="CASH", AD34/1200,AD34/AD35-1))</f>
        <v>2.316164561062517E-2</v>
      </c>
      <c r="BH35" s="23">
        <f t="shared" si="11"/>
        <v>2.60182304597701E-3</v>
      </c>
      <c r="BI35" s="23">
        <f t="shared" si="12"/>
        <v>2.7494885057471278E-3</v>
      </c>
      <c r="BJ35" s="23">
        <f t="shared" si="13"/>
        <v>2.7309608333333352E-3</v>
      </c>
      <c r="BK35" s="23">
        <f t="shared" si="14"/>
        <v>2.9590517241378546E-6</v>
      </c>
      <c r="BL35" s="23">
        <f t="shared" si="15"/>
        <v>2.7561068241499067E-3</v>
      </c>
      <c r="BM35" s="23">
        <f t="shared" si="16"/>
        <v>7.9897452601955911E-4</v>
      </c>
      <c r="BN35" s="23">
        <f t="shared" si="17"/>
        <v>3.5659722252792368E-3</v>
      </c>
      <c r="BO35" s="23">
        <f t="shared" si="18"/>
        <v>-3.4696240571904769E-4</v>
      </c>
      <c r="BP35" s="23">
        <f t="shared" si="19"/>
        <v>6.6727552663738967E-4</v>
      </c>
      <c r="BQ35" s="23">
        <f t="shared" si="20"/>
        <v>-5.5080553596357357E-3</v>
      </c>
      <c r="BR35" s="23">
        <f t="shared" si="21"/>
        <v>8.534495738111731E-6</v>
      </c>
      <c r="BS35" s="23">
        <f t="shared" si="22"/>
        <v>6.8921518660191292E-4</v>
      </c>
      <c r="BT35" s="23">
        <f t="shared" si="23"/>
        <v>-7.8837184291166672E-3</v>
      </c>
      <c r="BU35" s="23">
        <f t="shared" si="24"/>
        <v>-1.265986502590602E-2</v>
      </c>
      <c r="BV35" s="23">
        <f t="shared" si="25"/>
        <v>-6.597946971262458E-3</v>
      </c>
      <c r="BW35" s="23">
        <f t="shared" si="26"/>
        <v>2.3968531349992405E-3</v>
      </c>
      <c r="BX35" s="23">
        <f t="shared" si="27"/>
        <v>7.1767618583155654E-2</v>
      </c>
      <c r="BY35" s="23">
        <f t="shared" si="28"/>
        <v>7.897786112787554E-2</v>
      </c>
      <c r="BZ35" s="23">
        <f t="shared" si="29"/>
        <v>5.7356768940002009E-2</v>
      </c>
      <c r="CA35" s="23">
        <f t="shared" si="30"/>
        <v>6.8049553385857608E-2</v>
      </c>
      <c r="CB35" s="23">
        <f t="shared" si="31"/>
        <v>2.60182304597701E-3</v>
      </c>
      <c r="CC35" s="23">
        <f t="shared" si="32"/>
        <v>2.7423114942528738E-3</v>
      </c>
      <c r="CD35" s="23">
        <f t="shared" si="33"/>
        <v>2.513668678160916E-3</v>
      </c>
      <c r="CE35" s="23">
        <f t="shared" si="34"/>
        <v>1.4758908045976959E-5</v>
      </c>
      <c r="CF35" s="23">
        <f t="shared" si="35"/>
        <v>0</v>
      </c>
      <c r="CG35" s="23">
        <f t="shared" si="36"/>
        <v>1.4098062793098588E-2</v>
      </c>
      <c r="CH35" s="23">
        <f t="shared" si="37"/>
        <v>1.2262408388138642E-2</v>
      </c>
      <c r="CI35" s="23">
        <f t="shared" si="38"/>
        <v>2.3409916046439962E-2</v>
      </c>
    </row>
    <row r="36" spans="1:87" x14ac:dyDescent="0.2">
      <c r="A36" s="20">
        <v>30</v>
      </c>
      <c r="B36" s="21">
        <v>37042</v>
      </c>
      <c r="C36" s="20">
        <v>4.0575000000000001</v>
      </c>
      <c r="D36" s="20">
        <v>4.5739999999999998</v>
      </c>
      <c r="E36" s="20">
        <v>5.3056299999999998</v>
      </c>
      <c r="F36" s="20">
        <v>6.7500000000000004E-2</v>
      </c>
      <c r="G36" s="20">
        <v>159.21</v>
      </c>
      <c r="H36" s="20">
        <v>109.15600000000001</v>
      </c>
      <c r="I36" s="20">
        <v>116.854</v>
      </c>
      <c r="J36" s="20">
        <v>101.253</v>
      </c>
      <c r="K36" s="20">
        <v>784.78399999999999</v>
      </c>
      <c r="L36" s="20">
        <v>248.51300000000001</v>
      </c>
      <c r="M36" s="20">
        <v>388.16800000000001</v>
      </c>
      <c r="N36" s="20">
        <v>183.548</v>
      </c>
      <c r="O36" s="20">
        <v>1049.596</v>
      </c>
      <c r="P36" s="20">
        <v>276.01100000000002</v>
      </c>
      <c r="Q36" s="20">
        <v>416.745</v>
      </c>
      <c r="R36" s="20">
        <v>225.44300000000001</v>
      </c>
      <c r="S36" s="20">
        <v>1255.82</v>
      </c>
      <c r="T36" s="20">
        <v>4426.24</v>
      </c>
      <c r="U36" s="20">
        <v>5796.1</v>
      </c>
      <c r="V36" s="20">
        <v>13262.14</v>
      </c>
      <c r="W36" s="20">
        <v>4.0575000000000001</v>
      </c>
      <c r="X36" s="20">
        <v>4.5244</v>
      </c>
      <c r="Y36" s="20">
        <v>5.1337000000000002</v>
      </c>
      <c r="Z36" s="20">
        <v>-2.9700000000000001E-2</v>
      </c>
      <c r="AA36" s="20">
        <v>1</v>
      </c>
      <c r="AB36" s="20">
        <v>1.1830000000000001</v>
      </c>
      <c r="AC36" s="20">
        <v>0.70469999999999999</v>
      </c>
      <c r="AD36" s="20">
        <v>119.23</v>
      </c>
      <c r="AE36" s="21">
        <f t="shared" si="9"/>
        <v>37042</v>
      </c>
      <c r="AF36" s="22" cm="1">
        <f t="array" ref="AF36">IF(INDEX(calc_types,1,AF$6)="INDEX",C36/C35-1,IF(INDEX(calc_types,1,AF$6)="CASH", C35/1200,C35/C36-1))</f>
        <v>3.69375E-3</v>
      </c>
      <c r="AG36" s="22" cm="1">
        <f t="array" ref="AG36">IF(INDEX(calc_types,1,AG$6)="INDEX",D36/D35-1,IF(INDEX(calc_types,1,AG$6)="CASH", D35/1200,D35/D36-1))</f>
        <v>4.018333333333333E-3</v>
      </c>
      <c r="AH36" s="22" cm="1">
        <f t="array" ref="AH36">IF(INDEX(calc_types,1,AH$6)="INDEX",E36/E35-1,IF(INDEX(calc_types,1,AH$6)="CASH", E35/1200,E35/E36-1))</f>
        <v>4.5180999999999997E-3</v>
      </c>
      <c r="AI36" s="22" cm="1">
        <f t="array" ref="AI36">IF(INDEX(calc_types,1,AI$6)="INDEX",F36/F35-1,IF(INDEX(calc_types,1,AI$6)="CASH", F35/1200,F35/F36-1))</f>
        <v>6.5624999999999996E-5</v>
      </c>
      <c r="AJ36" s="22" cm="1">
        <f t="array" ref="AJ36">IF(INDEX(calc_types,1,AJ$6)="INDEX",G36/G35-1,IF(INDEX(calc_types,1,AJ$6)="CASH", G35/1200,G35/G36-1))</f>
        <v>4.7330556607345642E-3</v>
      </c>
      <c r="AK36" s="22" cm="1">
        <f t="array" ref="AK36">IF(INDEX(calc_types,1,AK$6)="INDEX",H36/H35-1,IF(INDEX(calc_types,1,AK$6)="CASH", H35/1200,H35/H36-1))</f>
        <v>5.240037941926845E-3</v>
      </c>
      <c r="AL36" s="22" cm="1">
        <f t="array" ref="AL36">IF(INDEX(calc_types,1,AL$6)="INDEX",I36/I35-1,IF(INDEX(calc_types,1,AL$6)="CASH", I35/1200,I35/I36-1))</f>
        <v>4.2281844588440975E-3</v>
      </c>
      <c r="AM36" s="22" cm="1">
        <f t="array" ref="AM36">IF(INDEX(calc_types,1,AM$6)="INDEX",J36/J35-1,IF(INDEX(calc_types,1,AM$6)="CASH", J35/1200,J35/J36-1))</f>
        <v>2.9637532971760194E-4</v>
      </c>
      <c r="AN36" s="22" cm="1">
        <f t="array" ref="AN36">IF(INDEX(calc_types,1,AN$6)="INDEX",K36/K35-1,IF(INDEX(calc_types,1,AN$6)="CASH", K35/1200,K35/K36-1))</f>
        <v>5.6369612434887806E-3</v>
      </c>
      <c r="AO36" s="22" cm="1">
        <f t="array" ref="AO36">IF(INDEX(calc_types,1,AO$6)="INDEX",L36/L35-1,IF(INDEX(calc_types,1,AO$6)="CASH", L35/1200,L35/L36-1))</f>
        <v>7.7615886520221444E-3</v>
      </c>
      <c r="AP36" s="22" cm="1">
        <f t="array" ref="AP36">IF(INDEX(calc_types,1,AP$6)="INDEX",M36/M35-1,IF(INDEX(calc_types,1,AP$6)="CASH", M35/1200,M35/M36-1))</f>
        <v>1.8945162272798743E-3</v>
      </c>
      <c r="AQ36" s="22" cm="1">
        <f t="array" ref="AQ36">IF(INDEX(calc_types,1,AQ$6)="INDEX",N36/N35-1,IF(INDEX(calc_types,1,AQ$6)="CASH", N35/1200,N35/N36-1))</f>
        <v>1.3311220704403937E-3</v>
      </c>
      <c r="AR36" s="22" cm="1">
        <f t="array" ref="AR36">IF(INDEX(calc_types,1,AR$6)="INDEX",O36/O35-1,IF(INDEX(calc_types,1,AR$6)="CASH", O35/1200,O35/O36-1))</f>
        <v>3.9129415928187417E-3</v>
      </c>
      <c r="AS36" s="22" cm="1">
        <f t="array" ref="AS36">IF(INDEX(calc_types,1,AS$6)="INDEX",P36/P35-1,IF(INDEX(calc_types,1,AS$6)="CASH", P35/1200,P35/P36-1))</f>
        <v>6.340421187726264E-3</v>
      </c>
      <c r="AT36" s="22" cm="1">
        <f t="array" ref="AT36">IF(INDEX(calc_types,1,AT$6)="INDEX",Q36/Q35-1,IF(INDEX(calc_types,1,AT$6)="CASH", Q35/1200,Q35/Q36-1))</f>
        <v>-1.049898965202245E-3</v>
      </c>
      <c r="AU36" s="22" cm="1">
        <f t="array" ref="AU36">IF(INDEX(calc_types,1,AU$6)="INDEX",R36/R35-1,IF(INDEX(calc_types,1,AU$6)="CASH", R35/1200,R35/R36-1))</f>
        <v>4.5405126011479613E-3</v>
      </c>
      <c r="AV36" s="22" cm="1">
        <f t="array" ref="AV36">IF(INDEX(calc_types,1,AV$6)="INDEX",S36/S35-1,IF(INDEX(calc_types,1,AV$6)="CASH", S35/1200,S35/S36-1))</f>
        <v>5.0901989659533076E-3</v>
      </c>
      <c r="AW36" s="22" cm="1">
        <f t="array" ref="AW36">IF(INDEX(calc_types,1,AW$6)="INDEX",T36/T35-1,IF(INDEX(calc_types,1,AW$6)="CASH", T35/1200,T35/T36-1))</f>
        <v>-2.1827576071655197E-2</v>
      </c>
      <c r="AX36" s="22" cm="1">
        <f t="array" ref="AX36">IF(INDEX(calc_types,1,AX$6)="INDEX",U36/U35-1,IF(INDEX(calc_types,1,AX$6)="CASH", U35/1200,U35/U36-1))</f>
        <v>-2.8624578927080924E-2</v>
      </c>
      <c r="AY36" s="22" cm="1">
        <f t="array" ref="AY36">IF(INDEX(calc_types,1,AY$6)="INDEX",V36/V35-1,IF(INDEX(calc_types,1,AY$6)="CASH", V35/1200,V35/V36-1))</f>
        <v>-4.8239167752714196E-2</v>
      </c>
      <c r="AZ36" s="22" cm="1">
        <f t="array" ref="AZ36">IF(INDEX(calc_types,1,AZ$6)="INDEX",W36/W35-1,IF(INDEX(calc_types,1,AZ$6)="CASH", W35/1200,W35/W36-1))</f>
        <v>3.69375E-3</v>
      </c>
      <c r="BA36" s="22" cm="1">
        <f t="array" ref="BA36">IF(INDEX(calc_types,1,BA$6)="INDEX",X36/X35-1,IF(INDEX(calc_types,1,BA$6)="CASH", X35/1200,X35/X36-1))</f>
        <v>3.9659166666666671E-3</v>
      </c>
      <c r="BB36" s="22" cm="1">
        <f t="array" ref="BB36">IF(INDEX(calc_types,1,BB$6)="INDEX",Y36/Y35-1,IF(INDEX(calc_types,1,BB$6)="CASH", Y35/1200,Y35/Y36-1))</f>
        <v>4.4123333333333341E-3</v>
      </c>
      <c r="BC36" s="22" cm="1">
        <f t="array" ref="BC36">IF(INDEX(calc_types,1,BC$6)="INDEX",Z36/Z35-1,IF(INDEX(calc_types,1,BC$6)="CASH", Z35/1200,Z35/Z36-1))</f>
        <v>2.2641666666666668E-4</v>
      </c>
      <c r="BD36" s="22" cm="1">
        <f t="array" ref="BD36">IF(INDEX(calc_types,1,BD$6)="INDEX",AA36/AA35-1,IF(INDEX(calc_types,1,BD$6)="CASH", AA35/1200,AA35/AA36-1))</f>
        <v>0</v>
      </c>
      <c r="BE36" s="22" cm="1">
        <f t="array" ref="BE36">IF(INDEX(calc_types,1,BE$6)="INDEX",AB36/AB35-1,IF(INDEX(calc_types,1,BE$6)="CASH", AB35/1200,AB35/AB36-1))</f>
        <v>-4.9281487743026209E-2</v>
      </c>
      <c r="BF36" s="22" cm="1">
        <f t="array" ref="BF36">IF(INDEX(calc_types,1,BF$6)="INDEX",AC36/AC35-1,IF(INDEX(calc_types,1,BF$6)="CASH", AC35/1200,AC35/AC36-1))</f>
        <v>-9.2237831701432738E-3</v>
      </c>
      <c r="BG36" s="22" cm="1">
        <f t="array" ref="BG36">IF(INDEX(calc_types,1,BG$6)="INDEX",AD36/AD35-1,IF(INDEX(calc_types,1,BG$6)="CASH", AD35/1200,AD35/AD36-1))</f>
        <v>3.5645391260588744E-2</v>
      </c>
      <c r="BH36" s="23">
        <f t="shared" si="11"/>
        <v>2.0622397126436763E-3</v>
      </c>
      <c r="BI36" s="23">
        <f t="shared" si="12"/>
        <v>2.8528218390804607E-3</v>
      </c>
      <c r="BJ36" s="23">
        <f t="shared" si="13"/>
        <v>2.5086941666666684E-3</v>
      </c>
      <c r="BK36" s="23">
        <f t="shared" si="14"/>
        <v>-3.6624281609195483E-5</v>
      </c>
      <c r="BL36" s="23">
        <f t="shared" si="15"/>
        <v>3.1157074554112986E-3</v>
      </c>
      <c r="BM36" s="23">
        <f t="shared" si="16"/>
        <v>4.1475544767671131E-3</v>
      </c>
      <c r="BN36" s="23">
        <f t="shared" si="17"/>
        <v>3.6520120887591177E-3</v>
      </c>
      <c r="BO36" s="23">
        <f t="shared" si="18"/>
        <v>2.2595340261114002E-4</v>
      </c>
      <c r="BP36" s="23">
        <f t="shared" si="19"/>
        <v>3.6343391590293538E-3</v>
      </c>
      <c r="BQ36" s="23">
        <f t="shared" si="20"/>
        <v>6.4049384299522533E-3</v>
      </c>
      <c r="BR36" s="23">
        <f t="shared" si="21"/>
        <v>-3.5791782002837389E-4</v>
      </c>
      <c r="BS36" s="23">
        <f t="shared" si="22"/>
        <v>1.0483289130606059E-3</v>
      </c>
      <c r="BT36" s="23">
        <f t="shared" si="23"/>
        <v>1.1562912857658357E-3</v>
      </c>
      <c r="BU36" s="23">
        <f t="shared" si="24"/>
        <v>4.4289006282262891E-3</v>
      </c>
      <c r="BV36" s="23">
        <f t="shared" si="25"/>
        <v>-3.6916812912541675E-3</v>
      </c>
      <c r="BW36" s="23">
        <f t="shared" si="26"/>
        <v>3.8219616946143253E-3</v>
      </c>
      <c r="BX36" s="23">
        <f t="shared" si="27"/>
        <v>4.3463012037542499E-5</v>
      </c>
      <c r="BY36" s="23">
        <f t="shared" si="28"/>
        <v>-2.4094637285476329E-2</v>
      </c>
      <c r="BZ36" s="23">
        <f t="shared" si="29"/>
        <v>-3.0411889366527566E-2</v>
      </c>
      <c r="CA36" s="23">
        <f t="shared" si="30"/>
        <v>-5.2085119647747542E-2</v>
      </c>
      <c r="CB36" s="23">
        <f t="shared" si="31"/>
        <v>2.0622397126436763E-3</v>
      </c>
      <c r="CC36" s="23">
        <f t="shared" si="32"/>
        <v>2.8768114942528747E-3</v>
      </c>
      <c r="CD36" s="23">
        <f t="shared" si="33"/>
        <v>2.425085344827584E-3</v>
      </c>
      <c r="CE36" s="23">
        <f t="shared" si="34"/>
        <v>2.2017557471264363E-4</v>
      </c>
      <c r="CF36" s="23">
        <f t="shared" si="35"/>
        <v>0</v>
      </c>
      <c r="CG36" s="23">
        <f t="shared" si="36"/>
        <v>-4.932052817745488E-2</v>
      </c>
      <c r="CH36" s="23">
        <f t="shared" si="37"/>
        <v>-8.4194097290112221E-3</v>
      </c>
      <c r="CI36" s="23">
        <f t="shared" si="38"/>
        <v>3.5893661696403532E-2</v>
      </c>
    </row>
    <row r="37" spans="1:87" x14ac:dyDescent="0.2">
      <c r="A37" s="20">
        <v>31</v>
      </c>
      <c r="B37" s="21">
        <v>37072</v>
      </c>
      <c r="C37" s="20">
        <v>3.8624999999999998</v>
      </c>
      <c r="D37" s="20">
        <v>4.5229999999999997</v>
      </c>
      <c r="E37" s="20">
        <v>5.2245299999999997</v>
      </c>
      <c r="F37" s="20">
        <v>7.3749999999999996E-2</v>
      </c>
      <c r="G37" s="20">
        <v>159.655</v>
      </c>
      <c r="H37" s="20">
        <v>109.574</v>
      </c>
      <c r="I37" s="20">
        <v>117.253</v>
      </c>
      <c r="J37" s="20">
        <v>101.274</v>
      </c>
      <c r="K37" s="20">
        <v>787.45</v>
      </c>
      <c r="L37" s="20">
        <v>249.84800000000001</v>
      </c>
      <c r="M37" s="20">
        <v>388.2</v>
      </c>
      <c r="N37" s="20">
        <v>183.577</v>
      </c>
      <c r="O37" s="20">
        <v>1052.992</v>
      </c>
      <c r="P37" s="20">
        <v>278.45600000000002</v>
      </c>
      <c r="Q37" s="20">
        <v>415.83499999999998</v>
      </c>
      <c r="R37" s="20">
        <v>225.60599999999999</v>
      </c>
      <c r="S37" s="20">
        <v>1224.42</v>
      </c>
      <c r="T37" s="20">
        <v>4243.91</v>
      </c>
      <c r="U37" s="20">
        <v>5642.5</v>
      </c>
      <c r="V37" s="20">
        <v>12969.05</v>
      </c>
      <c r="W37" s="20">
        <v>3.8624999999999998</v>
      </c>
      <c r="X37" s="20">
        <v>4.5000999999999998</v>
      </c>
      <c r="Y37" s="20">
        <v>5.1398000000000001</v>
      </c>
      <c r="Z37" s="20">
        <v>3.8300000000000001E-2</v>
      </c>
      <c r="AA37" s="20">
        <v>1</v>
      </c>
      <c r="AB37" s="20">
        <v>1.1778999999999999</v>
      </c>
      <c r="AC37" s="20">
        <v>0.70589999999999997</v>
      </c>
      <c r="AD37" s="20">
        <v>124.65</v>
      </c>
      <c r="AE37" s="21">
        <f t="shared" si="9"/>
        <v>37072</v>
      </c>
      <c r="AF37" s="22" cm="1">
        <f t="array" ref="AF37">IF(INDEX(calc_types,1,AF$6)="INDEX",C37/C36-1,IF(INDEX(calc_types,1,AF$6)="CASH", C36/1200,C36/C37-1))</f>
        <v>3.3812500000000001E-3</v>
      </c>
      <c r="AG37" s="22" cm="1">
        <f t="array" ref="AG37">IF(INDEX(calc_types,1,AG$6)="INDEX",D37/D36-1,IF(INDEX(calc_types,1,AG$6)="CASH", D36/1200,D36/D37-1))</f>
        <v>3.8116666666666663E-3</v>
      </c>
      <c r="AH37" s="22" cm="1">
        <f t="array" ref="AH37">IF(INDEX(calc_types,1,AH$6)="INDEX",E37/E36-1,IF(INDEX(calc_types,1,AH$6)="CASH", E36/1200,E36/E37-1))</f>
        <v>4.4213583333333334E-3</v>
      </c>
      <c r="AI37" s="22" cm="1">
        <f t="array" ref="AI37">IF(INDEX(calc_types,1,AI$6)="INDEX",F37/F36-1,IF(INDEX(calc_types,1,AI$6)="CASH", F36/1200,F36/F37-1))</f>
        <v>5.6250000000000005E-5</v>
      </c>
      <c r="AJ37" s="22" cm="1">
        <f t="array" ref="AJ37">IF(INDEX(calc_types,1,AJ$6)="INDEX",G37/G36-1,IF(INDEX(calc_types,1,AJ$6)="CASH", G36/1200,G36/G37-1))</f>
        <v>2.7950505621505695E-3</v>
      </c>
      <c r="AK37" s="22" cm="1">
        <f t="array" ref="AK37">IF(INDEX(calc_types,1,AK$6)="INDEX",H37/H36-1,IF(INDEX(calc_types,1,AK$6)="CASH", H36/1200,H36/H37-1))</f>
        <v>3.8293818021912784E-3</v>
      </c>
      <c r="AL37" s="22" cm="1">
        <f t="array" ref="AL37">IF(INDEX(calc_types,1,AL$6)="INDEX",I37/I36-1,IF(INDEX(calc_types,1,AL$6)="CASH", I36/1200,I36/I37-1))</f>
        <v>3.4145172608555097E-3</v>
      </c>
      <c r="AM37" s="22" cm="1">
        <f t="array" ref="AM37">IF(INDEX(calc_types,1,AM$6)="INDEX",J37/J36-1,IF(INDEX(calc_types,1,AM$6)="CASH", J36/1200,J36/J37-1))</f>
        <v>2.0740126218488086E-4</v>
      </c>
      <c r="AN37" s="22" cm="1">
        <f t="array" ref="AN37">IF(INDEX(calc_types,1,AN$6)="INDEX",K37/K36-1,IF(INDEX(calc_types,1,AN$6)="CASH", K36/1200,K36/K37-1))</f>
        <v>3.3971130909906666E-3</v>
      </c>
      <c r="AO37" s="22" cm="1">
        <f t="array" ref="AO37">IF(INDEX(calc_types,1,AO$6)="INDEX",L37/L36-1,IF(INDEX(calc_types,1,AO$6)="CASH", L36/1200,L36/L37-1))</f>
        <v>5.3719523727129292E-3</v>
      </c>
      <c r="AP37" s="22" cm="1">
        <f t="array" ref="AP37">IF(INDEX(calc_types,1,AP$6)="INDEX",M37/M36-1,IF(INDEX(calc_types,1,AP$6)="CASH", M36/1200,M36/M37-1))</f>
        <v>8.2438531769701839E-5</v>
      </c>
      <c r="AQ37" s="22" cm="1">
        <f t="array" ref="AQ37">IF(INDEX(calc_types,1,AQ$6)="INDEX",N37/N36-1,IF(INDEX(calc_types,1,AQ$6)="CASH", N36/1200,N36/N37-1))</f>
        <v>1.5799681827100009E-4</v>
      </c>
      <c r="AR37" s="22" cm="1">
        <f t="array" ref="AR37">IF(INDEX(calc_types,1,AR$6)="INDEX",O37/O36-1,IF(INDEX(calc_types,1,AR$6)="CASH", O36/1200,O36/O37-1))</f>
        <v>3.2355306232112468E-3</v>
      </c>
      <c r="AS37" s="22" cm="1">
        <f t="array" ref="AS37">IF(INDEX(calc_types,1,AS$6)="INDEX",P37/P36-1,IF(INDEX(calc_types,1,AS$6)="CASH", P36/1200,P36/P37-1))</f>
        <v>8.8583426022874612E-3</v>
      </c>
      <c r="AT37" s="22" cm="1">
        <f t="array" ref="AT37">IF(INDEX(calc_types,1,AT$6)="INDEX",Q37/Q36-1,IF(INDEX(calc_types,1,AT$6)="CASH", Q36/1200,Q36/Q37-1))</f>
        <v>-2.1835894851768289E-3</v>
      </c>
      <c r="AU37" s="22" cm="1">
        <f t="array" ref="AU37">IF(INDEX(calc_types,1,AU$6)="INDEX",R37/R36-1,IF(INDEX(calc_types,1,AU$6)="CASH", R36/1200,R36/R37-1))</f>
        <v>7.2302089663445201E-4</v>
      </c>
      <c r="AV37" s="22" cm="1">
        <f t="array" ref="AV37">IF(INDEX(calc_types,1,AV$6)="INDEX",S37/S36-1,IF(INDEX(calc_types,1,AV$6)="CASH", S36/1200,S36/S37-1))</f>
        <v>-2.5003583316080213E-2</v>
      </c>
      <c r="AW37" s="22" cm="1">
        <f t="array" ref="AW37">IF(INDEX(calc_types,1,AW$6)="INDEX",T37/T36-1,IF(INDEX(calc_types,1,AW$6)="CASH", T36/1200,T36/T37-1))</f>
        <v>-4.1192976431463246E-2</v>
      </c>
      <c r="AX37" s="22" cm="1">
        <f t="array" ref="AX37">IF(INDEX(calc_types,1,AX$6)="INDEX",U37/U36-1,IF(INDEX(calc_types,1,AX$6)="CASH", U36/1200,U36/U37-1))</f>
        <v>-2.6500577974845174E-2</v>
      </c>
      <c r="AY37" s="22" cm="1">
        <f t="array" ref="AY37">IF(INDEX(calc_types,1,AY$6)="INDEX",V37/V36-1,IF(INDEX(calc_types,1,AY$6)="CASH", V36/1200,V36/V37-1))</f>
        <v>-2.2099751623795294E-2</v>
      </c>
      <c r="AZ37" s="22" cm="1">
        <f t="array" ref="AZ37">IF(INDEX(calc_types,1,AZ$6)="INDEX",W37/W36-1,IF(INDEX(calc_types,1,AZ$6)="CASH", W36/1200,W36/W37-1))</f>
        <v>3.3812500000000001E-3</v>
      </c>
      <c r="BA37" s="22" cm="1">
        <f t="array" ref="BA37">IF(INDEX(calc_types,1,BA$6)="INDEX",X37/X36-1,IF(INDEX(calc_types,1,BA$6)="CASH", X36/1200,X36/X37-1))</f>
        <v>3.7703333333333334E-3</v>
      </c>
      <c r="BB37" s="22" cm="1">
        <f t="array" ref="BB37">IF(INDEX(calc_types,1,BB$6)="INDEX",Y37/Y36-1,IF(INDEX(calc_types,1,BB$6)="CASH", Y36/1200,Y36/Y37-1))</f>
        <v>4.2780833333333334E-3</v>
      </c>
      <c r="BC37" s="22" cm="1">
        <f t="array" ref="BC37">IF(INDEX(calc_types,1,BC$6)="INDEX",Z37/Z36-1,IF(INDEX(calc_types,1,BC$6)="CASH", Z36/1200,Z36/Z37-1))</f>
        <v>-2.4750000000000002E-5</v>
      </c>
      <c r="BD37" s="22" cm="1">
        <f t="array" ref="BD37">IF(INDEX(calc_types,1,BD$6)="INDEX",AA37/AA36-1,IF(INDEX(calc_types,1,BD$6)="CASH", AA36/1200,AA36/AA37-1))</f>
        <v>0</v>
      </c>
      <c r="BE37" s="22" cm="1">
        <f t="array" ref="BE37">IF(INDEX(calc_types,1,BE$6)="INDEX",AB37/AB36-1,IF(INDEX(calc_types,1,BE$6)="CASH", AB36/1200,AB36/AB37-1))</f>
        <v>4.3297393666696937E-3</v>
      </c>
      <c r="BF37" s="22" cm="1">
        <f t="array" ref="BF37">IF(INDEX(calc_types,1,BF$6)="INDEX",AC37/AC36-1,IF(INDEX(calc_types,1,BF$6)="CASH", AC36/1200,AC36/AC37-1))</f>
        <v>-1.6999575010624435E-3</v>
      </c>
      <c r="BG37" s="22" cm="1">
        <f t="array" ref="BG37">IF(INDEX(calc_types,1,BG$6)="INDEX",AD37/AD36-1,IF(INDEX(calc_types,1,BG$6)="CASH", AD36/1200,AD36/AD37-1))</f>
        <v>-4.3481748896911365E-2</v>
      </c>
      <c r="BH37" s="23">
        <f t="shared" si="11"/>
        <v>1.7497397126436764E-3</v>
      </c>
      <c r="BI37" s="23">
        <f t="shared" si="12"/>
        <v>2.646155172413794E-3</v>
      </c>
      <c r="BJ37" s="23">
        <f t="shared" si="13"/>
        <v>2.4119525000000021E-3</v>
      </c>
      <c r="BK37" s="23">
        <f t="shared" si="14"/>
        <v>-4.5999281609195474E-5</v>
      </c>
      <c r="BL37" s="23">
        <f t="shared" si="15"/>
        <v>1.1777023568273037E-3</v>
      </c>
      <c r="BM37" s="23">
        <f t="shared" si="16"/>
        <v>2.736898337031547E-3</v>
      </c>
      <c r="BN37" s="23">
        <f t="shared" si="17"/>
        <v>2.8383448907705298E-3</v>
      </c>
      <c r="BO37" s="23">
        <f t="shared" si="18"/>
        <v>1.3697933507841894E-4</v>
      </c>
      <c r="BP37" s="23">
        <f t="shared" si="19"/>
        <v>1.3944910065312398E-3</v>
      </c>
      <c r="BQ37" s="23">
        <f t="shared" si="20"/>
        <v>4.0153021506430381E-3</v>
      </c>
      <c r="BR37" s="23">
        <f t="shared" si="21"/>
        <v>-2.1699955155385464E-3</v>
      </c>
      <c r="BS37" s="23">
        <f t="shared" si="22"/>
        <v>-1.2479633910878759E-4</v>
      </c>
      <c r="BT37" s="23">
        <f t="shared" si="23"/>
        <v>4.7888031615834093E-4</v>
      </c>
      <c r="BU37" s="23">
        <f t="shared" si="24"/>
        <v>6.9468220427874863E-3</v>
      </c>
      <c r="BV37" s="23">
        <f t="shared" si="25"/>
        <v>-4.825371811228751E-3</v>
      </c>
      <c r="BW37" s="23">
        <f t="shared" si="26"/>
        <v>4.4699901008158965E-6</v>
      </c>
      <c r="BX37" s="23">
        <f t="shared" si="27"/>
        <v>-3.0050319269995979E-2</v>
      </c>
      <c r="BY37" s="23">
        <f t="shared" si="28"/>
        <v>-4.3460037645284375E-2</v>
      </c>
      <c r="BZ37" s="23">
        <f t="shared" si="29"/>
        <v>-2.8287888414291817E-2</v>
      </c>
      <c r="CA37" s="23">
        <f t="shared" si="30"/>
        <v>-2.594570351882864E-2</v>
      </c>
      <c r="CB37" s="23">
        <f t="shared" si="31"/>
        <v>1.7497397126436764E-3</v>
      </c>
      <c r="CC37" s="23">
        <f t="shared" si="32"/>
        <v>2.6812281609195406E-3</v>
      </c>
      <c r="CD37" s="23">
        <f t="shared" si="33"/>
        <v>2.2908353448275833E-3</v>
      </c>
      <c r="CE37" s="23">
        <f t="shared" si="34"/>
        <v>-3.0991091954023038E-5</v>
      </c>
      <c r="CF37" s="23">
        <f t="shared" si="35"/>
        <v>0</v>
      </c>
      <c r="CG37" s="23">
        <f t="shared" si="36"/>
        <v>4.290698932241023E-3</v>
      </c>
      <c r="CH37" s="23">
        <f t="shared" si="37"/>
        <v>-8.955840599303911E-4</v>
      </c>
      <c r="CI37" s="23">
        <f t="shared" si="38"/>
        <v>-4.3233478461096576E-2</v>
      </c>
    </row>
    <row r="38" spans="1:87" x14ac:dyDescent="0.2">
      <c r="A38" s="20">
        <v>32</v>
      </c>
      <c r="B38" s="21">
        <v>37103</v>
      </c>
      <c r="C38" s="20">
        <v>3.75</v>
      </c>
      <c r="D38" s="20">
        <v>4.5140000000000002</v>
      </c>
      <c r="E38" s="20">
        <v>5.2512499999999998</v>
      </c>
      <c r="F38" s="20">
        <v>6.6879999999999995E-2</v>
      </c>
      <c r="G38" s="20">
        <v>160.346</v>
      </c>
      <c r="H38" s="20">
        <v>110.008</v>
      </c>
      <c r="I38" s="20">
        <v>117.962</v>
      </c>
      <c r="J38" s="20">
        <v>101.313</v>
      </c>
      <c r="K38" s="20">
        <v>796.28499999999997</v>
      </c>
      <c r="L38" s="20">
        <v>251.404</v>
      </c>
      <c r="M38" s="20">
        <v>392.56200000000001</v>
      </c>
      <c r="N38" s="20">
        <v>183.48599999999999</v>
      </c>
      <c r="O38" s="20">
        <v>1074.1600000000001</v>
      </c>
      <c r="P38" s="20">
        <v>281.303</v>
      </c>
      <c r="Q38" s="20">
        <v>422.08199999999999</v>
      </c>
      <c r="R38" s="20">
        <v>225.358</v>
      </c>
      <c r="S38" s="20">
        <v>1211.23</v>
      </c>
      <c r="T38" s="20">
        <v>4091.38</v>
      </c>
      <c r="U38" s="20">
        <v>5529.1</v>
      </c>
      <c r="V38" s="20">
        <v>11860.77</v>
      </c>
      <c r="W38" s="20">
        <v>3.75</v>
      </c>
      <c r="X38" s="20">
        <v>4.3997999999999999</v>
      </c>
      <c r="Y38" s="20">
        <v>5.0861999999999998</v>
      </c>
      <c r="Z38" s="20">
        <v>8.5900000000000004E-2</v>
      </c>
      <c r="AA38" s="20">
        <v>1</v>
      </c>
      <c r="AB38" s="20">
        <v>1.141</v>
      </c>
      <c r="AC38" s="20">
        <v>0.70189999999999997</v>
      </c>
      <c r="AD38" s="20">
        <v>125</v>
      </c>
      <c r="AE38" s="21">
        <f t="shared" si="9"/>
        <v>37103</v>
      </c>
      <c r="AF38" s="22" cm="1">
        <f t="array" ref="AF38">IF(INDEX(calc_types,1,AF$6)="INDEX",C38/C37-1,IF(INDEX(calc_types,1,AF$6)="CASH", C37/1200,C37/C38-1))</f>
        <v>3.2187499999999998E-3</v>
      </c>
      <c r="AG38" s="22" cm="1">
        <f t="array" ref="AG38">IF(INDEX(calc_types,1,AG$6)="INDEX",D38/D37-1,IF(INDEX(calc_types,1,AG$6)="CASH", D37/1200,D37/D38-1))</f>
        <v>3.7691666666666663E-3</v>
      </c>
      <c r="AH38" s="22" cm="1">
        <f t="array" ref="AH38">IF(INDEX(calc_types,1,AH$6)="INDEX",E38/E37-1,IF(INDEX(calc_types,1,AH$6)="CASH", E37/1200,E37/E38-1))</f>
        <v>4.3537749999999998E-3</v>
      </c>
      <c r="AI38" s="22" cm="1">
        <f t="array" ref="AI38">IF(INDEX(calc_types,1,AI$6)="INDEX",F38/F37-1,IF(INDEX(calc_types,1,AI$6)="CASH", F37/1200,F37/F38-1))</f>
        <v>6.1458333333333327E-5</v>
      </c>
      <c r="AJ38" s="22" cm="1">
        <f t="array" ref="AJ38">IF(INDEX(calc_types,1,AJ$6)="INDEX",G38/G37-1,IF(INDEX(calc_types,1,AJ$6)="CASH", G37/1200,G37/G38-1))</f>
        <v>4.3280824277347474E-3</v>
      </c>
      <c r="AK38" s="22" cm="1">
        <f t="array" ref="AK38">IF(INDEX(calc_types,1,AK$6)="INDEX",H38/H37-1,IF(INDEX(calc_types,1,AK$6)="CASH", H37/1200,H37/H38-1))</f>
        <v>3.9607936189240966E-3</v>
      </c>
      <c r="AL38" s="22" cm="1">
        <f t="array" ref="AL38">IF(INDEX(calc_types,1,AL$6)="INDEX",I38/I37-1,IF(INDEX(calc_types,1,AL$6)="CASH", I37/1200,I37/I38-1))</f>
        <v>6.0467536011872269E-3</v>
      </c>
      <c r="AM38" s="22" cm="1">
        <f t="array" ref="AM38">IF(INDEX(calc_types,1,AM$6)="INDEX",J38/J37-1,IF(INDEX(calc_types,1,AM$6)="CASH", J37/1200,J37/J38-1))</f>
        <v>3.8509390366736618E-4</v>
      </c>
      <c r="AN38" s="22" cm="1">
        <f t="array" ref="AN38">IF(INDEX(calc_types,1,AN$6)="INDEX",K38/K37-1,IF(INDEX(calc_types,1,AN$6)="CASH", K37/1200,K37/K38-1))</f>
        <v>1.1219759984760769E-2</v>
      </c>
      <c r="AO38" s="22" cm="1">
        <f t="array" ref="AO38">IF(INDEX(calc_types,1,AO$6)="INDEX",L38/L37-1,IF(INDEX(calc_types,1,AO$6)="CASH", L37/1200,L37/L38-1))</f>
        <v>6.2277864941884253E-3</v>
      </c>
      <c r="AP38" s="22" cm="1">
        <f t="array" ref="AP38">IF(INDEX(calc_types,1,AP$6)="INDEX",M38/M37-1,IF(INDEX(calc_types,1,AP$6)="CASH", M37/1200,M37/M38-1))</f>
        <v>1.1236476043276822E-2</v>
      </c>
      <c r="AQ38" s="22" cm="1">
        <f t="array" ref="AQ38">IF(INDEX(calc_types,1,AQ$6)="INDEX",N38/N37-1,IF(INDEX(calc_types,1,AQ$6)="CASH", N37/1200,N37/N38-1))</f>
        <v>-4.9570479962091074E-4</v>
      </c>
      <c r="AR38" s="22" cm="1">
        <f t="array" ref="AR38">IF(INDEX(calc_types,1,AR$6)="INDEX",O38/O37-1,IF(INDEX(calc_types,1,AR$6)="CASH", O37/1200,O37/O38-1))</f>
        <v>2.0102716829757616E-2</v>
      </c>
      <c r="AS38" s="22" cm="1">
        <f t="array" ref="AS38">IF(INDEX(calc_types,1,AS$6)="INDEX",P38/P37-1,IF(INDEX(calc_types,1,AS$6)="CASH", P37/1200,P37/P38-1))</f>
        <v>1.0224236504151385E-2</v>
      </c>
      <c r="AT38" s="22" cm="1">
        <f t="array" ref="AT38">IF(INDEX(calc_types,1,AT$6)="INDEX",Q38/Q37-1,IF(INDEX(calc_types,1,AT$6)="CASH", Q37/1200,Q37/Q38-1))</f>
        <v>1.5022785479817724E-2</v>
      </c>
      <c r="AU38" s="22" cm="1">
        <f t="array" ref="AU38">IF(INDEX(calc_types,1,AU$6)="INDEX",R38/R37-1,IF(INDEX(calc_types,1,AU$6)="CASH", R37/1200,R37/R38-1))</f>
        <v>-1.0992615444623821E-3</v>
      </c>
      <c r="AV38" s="22" cm="1">
        <f t="array" ref="AV38">IF(INDEX(calc_types,1,AV$6)="INDEX",S38/S37-1,IF(INDEX(calc_types,1,AV$6)="CASH", S37/1200,S37/S38-1))</f>
        <v>-1.0772447362833004E-2</v>
      </c>
      <c r="AW38" s="22" cm="1">
        <f t="array" ref="AW38">IF(INDEX(calc_types,1,AW$6)="INDEX",T38/T37-1,IF(INDEX(calc_types,1,AW$6)="CASH", T37/1200,T37/T38-1))</f>
        <v>-3.5940912978833173E-2</v>
      </c>
      <c r="AX38" s="22" cm="1">
        <f t="array" ref="AX38">IF(INDEX(calc_types,1,AX$6)="INDEX",U38/U37-1,IF(INDEX(calc_types,1,AX$6)="CASH", U37/1200,U37/U38-1))</f>
        <v>-2.0097474523703918E-2</v>
      </c>
      <c r="AY38" s="22" cm="1">
        <f t="array" ref="AY38">IF(INDEX(calc_types,1,AY$6)="INDEX",V38/V37-1,IF(INDEX(calc_types,1,AY$6)="CASH", V37/1200,V37/V38-1))</f>
        <v>-8.5455758131860016E-2</v>
      </c>
      <c r="AZ38" s="22" cm="1">
        <f t="array" ref="AZ38">IF(INDEX(calc_types,1,AZ$6)="INDEX",W38/W37-1,IF(INDEX(calc_types,1,AZ$6)="CASH", W37/1200,W37/W38-1))</f>
        <v>3.2187499999999998E-3</v>
      </c>
      <c r="BA38" s="22" cm="1">
        <f t="array" ref="BA38">IF(INDEX(calc_types,1,BA$6)="INDEX",X38/X37-1,IF(INDEX(calc_types,1,BA$6)="CASH", X37/1200,X37/X38-1))</f>
        <v>3.7500833333333331E-3</v>
      </c>
      <c r="BB38" s="22" cm="1">
        <f t="array" ref="BB38">IF(INDEX(calc_types,1,BB$6)="INDEX",Y38/Y37-1,IF(INDEX(calc_types,1,BB$6)="CASH", Y37/1200,Y37/Y38-1))</f>
        <v>4.2831666666666669E-3</v>
      </c>
      <c r="BC38" s="22" cm="1">
        <f t="array" ref="BC38">IF(INDEX(calc_types,1,BC$6)="INDEX",Z38/Z37-1,IF(INDEX(calc_types,1,BC$6)="CASH", Z37/1200,Z37/Z38-1))</f>
        <v>3.1916666666666665E-5</v>
      </c>
      <c r="BD38" s="22" cm="1">
        <f t="array" ref="BD38">IF(INDEX(calc_types,1,BD$6)="INDEX",AA38/AA37-1,IF(INDEX(calc_types,1,BD$6)="CASH", AA37/1200,AA37/AA38-1))</f>
        <v>0</v>
      </c>
      <c r="BE38" s="22" cm="1">
        <f t="array" ref="BE38">IF(INDEX(calc_types,1,BE$6)="INDEX",AB38/AB37-1,IF(INDEX(calc_types,1,BE$6)="CASH", AB37/1200,AB37/AB38-1))</f>
        <v>3.2340052585451362E-2</v>
      </c>
      <c r="BF38" s="22" cm="1">
        <f t="array" ref="BF38">IF(INDEX(calc_types,1,BF$6)="INDEX",AC38/AC37-1,IF(INDEX(calc_types,1,BF$6)="CASH", AC37/1200,AC37/AC38-1))</f>
        <v>5.6988174953698234E-3</v>
      </c>
      <c r="BG38" s="22" cm="1">
        <f t="array" ref="BG38">IF(INDEX(calc_types,1,BG$6)="INDEX",AD38/AD37-1,IF(INDEX(calc_types,1,BG$6)="CASH", AD37/1200,AD37/AD38-1))</f>
        <v>-2.7999999999999137E-3</v>
      </c>
      <c r="BH38" s="23">
        <f t="shared" si="11"/>
        <v>1.5872397126436761E-3</v>
      </c>
      <c r="BI38" s="23">
        <f t="shared" si="12"/>
        <v>2.603655172413794E-3</v>
      </c>
      <c r="BJ38" s="23">
        <f t="shared" si="13"/>
        <v>2.3443691666666685E-3</v>
      </c>
      <c r="BK38" s="23">
        <f t="shared" si="14"/>
        <v>-4.0790948275862152E-5</v>
      </c>
      <c r="BL38" s="23">
        <f t="shared" si="15"/>
        <v>2.7107342224114818E-3</v>
      </c>
      <c r="BM38" s="23">
        <f t="shared" si="16"/>
        <v>2.8683101537643652E-3</v>
      </c>
      <c r="BN38" s="23">
        <f t="shared" si="17"/>
        <v>5.4705812311022471E-3</v>
      </c>
      <c r="BO38" s="23">
        <f t="shared" si="18"/>
        <v>3.1467197656090428E-4</v>
      </c>
      <c r="BP38" s="23">
        <f t="shared" si="19"/>
        <v>9.2171379003013424E-3</v>
      </c>
      <c r="BQ38" s="23">
        <f t="shared" si="20"/>
        <v>4.8711362721185342E-3</v>
      </c>
      <c r="BR38" s="23">
        <f t="shared" si="21"/>
        <v>8.9840419959685731E-3</v>
      </c>
      <c r="BS38" s="23">
        <f t="shared" si="22"/>
        <v>-7.7849795700069848E-4</v>
      </c>
      <c r="BT38" s="23">
        <f t="shared" si="23"/>
        <v>1.734606652270471E-2</v>
      </c>
      <c r="BU38" s="23">
        <f t="shared" si="24"/>
        <v>8.3127159446514109E-3</v>
      </c>
      <c r="BV38" s="23">
        <f t="shared" si="25"/>
        <v>1.2381003153765802E-2</v>
      </c>
      <c r="BW38" s="23">
        <f t="shared" si="26"/>
        <v>-1.8178124509960181E-3</v>
      </c>
      <c r="BX38" s="23">
        <f t="shared" si="27"/>
        <v>-1.581918331674877E-2</v>
      </c>
      <c r="BY38" s="23">
        <f t="shared" si="28"/>
        <v>-3.8207974192654301E-2</v>
      </c>
      <c r="BZ38" s="23">
        <f t="shared" si="29"/>
        <v>-2.188478496315056E-2</v>
      </c>
      <c r="CA38" s="23">
        <f t="shared" si="30"/>
        <v>-8.9301710026893355E-2</v>
      </c>
      <c r="CB38" s="23">
        <f t="shared" si="31"/>
        <v>1.5872397126436761E-3</v>
      </c>
      <c r="CC38" s="23">
        <f t="shared" si="32"/>
        <v>2.6609781609195403E-3</v>
      </c>
      <c r="CD38" s="23">
        <f t="shared" si="33"/>
        <v>2.2959186781609168E-3</v>
      </c>
      <c r="CE38" s="23">
        <f t="shared" si="34"/>
        <v>2.5675574712643626E-5</v>
      </c>
      <c r="CF38" s="23">
        <f t="shared" si="35"/>
        <v>0</v>
      </c>
      <c r="CG38" s="23">
        <f t="shared" si="36"/>
        <v>3.2301012151022691E-2</v>
      </c>
      <c r="CH38" s="23">
        <f t="shared" si="37"/>
        <v>6.5031909365018759E-3</v>
      </c>
      <c r="CI38" s="23">
        <f t="shared" si="38"/>
        <v>-2.5517295641851213E-3</v>
      </c>
    </row>
    <row r="39" spans="1:87" x14ac:dyDescent="0.2">
      <c r="A39" s="20">
        <v>33</v>
      </c>
      <c r="B39" s="21">
        <v>37134</v>
      </c>
      <c r="C39" s="20">
        <v>3.5812499999999998</v>
      </c>
      <c r="D39" s="20">
        <v>4.3150000000000004</v>
      </c>
      <c r="E39" s="20">
        <v>4.8907800000000003</v>
      </c>
      <c r="F39" s="20">
        <v>6.3130000000000006E-2</v>
      </c>
      <c r="G39" s="20">
        <v>160.87299999999999</v>
      </c>
      <c r="H39" s="20">
        <v>110.489</v>
      </c>
      <c r="I39" s="20">
        <v>118.58</v>
      </c>
      <c r="J39" s="20">
        <v>101.282</v>
      </c>
      <c r="K39" s="20">
        <v>800.87300000000005</v>
      </c>
      <c r="L39" s="20">
        <v>253.11099999999999</v>
      </c>
      <c r="M39" s="20">
        <v>396.255</v>
      </c>
      <c r="N39" s="20">
        <v>183.518</v>
      </c>
      <c r="O39" s="20">
        <v>1083.6179999999999</v>
      </c>
      <c r="P39" s="20">
        <v>284.08699999999999</v>
      </c>
      <c r="Q39" s="20">
        <v>426.71899999999999</v>
      </c>
      <c r="R39" s="20">
        <v>225.31700000000001</v>
      </c>
      <c r="S39" s="20">
        <v>1133.58</v>
      </c>
      <c r="T39" s="20">
        <v>3743.97</v>
      </c>
      <c r="U39" s="20">
        <v>5345</v>
      </c>
      <c r="V39" s="20">
        <v>10713.51</v>
      </c>
      <c r="W39" s="20">
        <v>3.5812499999999998</v>
      </c>
      <c r="X39" s="20">
        <v>4.1981999999999999</v>
      </c>
      <c r="Y39" s="20">
        <v>4.7081</v>
      </c>
      <c r="Z39" s="20">
        <v>-0.1036</v>
      </c>
      <c r="AA39" s="20">
        <v>1</v>
      </c>
      <c r="AB39" s="20">
        <v>1.0961000000000001</v>
      </c>
      <c r="AC39" s="20">
        <v>0.68789999999999996</v>
      </c>
      <c r="AD39" s="20">
        <v>118.79</v>
      </c>
      <c r="AE39" s="21">
        <f t="shared" si="9"/>
        <v>37134</v>
      </c>
      <c r="AF39" s="22" cm="1">
        <f t="array" ref="AF39">IF(INDEX(calc_types,1,AF$6)="INDEX",C39/C38-1,IF(INDEX(calc_types,1,AF$6)="CASH", C38/1200,C38/C39-1))</f>
        <v>3.1250000000000002E-3</v>
      </c>
      <c r="AG39" s="22" cm="1">
        <f t="array" ref="AG39">IF(INDEX(calc_types,1,AG$6)="INDEX",D39/D38-1,IF(INDEX(calc_types,1,AG$6)="CASH", D38/1200,D38/D39-1))</f>
        <v>3.7616666666666671E-3</v>
      </c>
      <c r="AH39" s="22" cm="1">
        <f t="array" ref="AH39">IF(INDEX(calc_types,1,AH$6)="INDEX",E39/E38-1,IF(INDEX(calc_types,1,AH$6)="CASH", E38/1200,E38/E39-1))</f>
        <v>4.3760416666666661E-3</v>
      </c>
      <c r="AI39" s="22" cm="1">
        <f t="array" ref="AI39">IF(INDEX(calc_types,1,AI$6)="INDEX",F39/F38-1,IF(INDEX(calc_types,1,AI$6)="CASH", F38/1200,F38/F39-1))</f>
        <v>5.5733333333333331E-5</v>
      </c>
      <c r="AJ39" s="22" cm="1">
        <f t="array" ref="AJ39">IF(INDEX(calc_types,1,AJ$6)="INDEX",G39/G38-1,IF(INDEX(calc_types,1,AJ$6)="CASH", G38/1200,G38/G39-1))</f>
        <v>3.2866426353010958E-3</v>
      </c>
      <c r="AK39" s="22" cm="1">
        <f t="array" ref="AK39">IF(INDEX(calc_types,1,AK$6)="INDEX",H39/H38-1,IF(INDEX(calc_types,1,AK$6)="CASH", H38/1200,H38/H39-1))</f>
        <v>4.3724092793251401E-3</v>
      </c>
      <c r="AL39" s="22" cm="1">
        <f t="array" ref="AL39">IF(INDEX(calc_types,1,AL$6)="INDEX",I39/I38-1,IF(INDEX(calc_types,1,AL$6)="CASH", I38/1200,I38/I39-1))</f>
        <v>5.238975263220258E-3</v>
      </c>
      <c r="AM39" s="22" cm="1">
        <f t="array" ref="AM39">IF(INDEX(calc_types,1,AM$6)="INDEX",J39/J38-1,IF(INDEX(calc_types,1,AM$6)="CASH", J38/1200,J38/J39-1))</f>
        <v>-3.0598245042601224E-4</v>
      </c>
      <c r="AN39" s="22" cm="1">
        <f t="array" ref="AN39">IF(INDEX(calc_types,1,AN$6)="INDEX",K39/K38-1,IF(INDEX(calc_types,1,AN$6)="CASH", K38/1200,K38/K39-1))</f>
        <v>5.7617561551455143E-3</v>
      </c>
      <c r="AO39" s="22" cm="1">
        <f t="array" ref="AO39">IF(INDEX(calc_types,1,AO$6)="INDEX",L39/L38-1,IF(INDEX(calc_types,1,AO$6)="CASH", L38/1200,L38/L39-1))</f>
        <v>6.7898681007461104E-3</v>
      </c>
      <c r="AP39" s="22" cm="1">
        <f t="array" ref="AP39">IF(INDEX(calc_types,1,AP$6)="INDEX",M39/M38-1,IF(INDEX(calc_types,1,AP$6)="CASH", M38/1200,M38/M39-1))</f>
        <v>9.4074311828449275E-3</v>
      </c>
      <c r="AQ39" s="22" cm="1">
        <f t="array" ref="AQ39">IF(INDEX(calc_types,1,AQ$6)="INDEX",N39/N38-1,IF(INDEX(calc_types,1,AQ$6)="CASH", N38/1200,N38/N39-1))</f>
        <v>1.7440022672032818E-4</v>
      </c>
      <c r="AR39" s="22" cm="1">
        <f t="array" ref="AR39">IF(INDEX(calc_types,1,AR$6)="INDEX",O39/O38-1,IF(INDEX(calc_types,1,AR$6)="CASH", O38/1200,O38/O39-1))</f>
        <v>8.8050197363520599E-3</v>
      </c>
      <c r="AS39" s="22" cm="1">
        <f t="array" ref="AS39">IF(INDEX(calc_types,1,AS$6)="INDEX",P39/P38-1,IF(INDEX(calc_types,1,AS$6)="CASH", P38/1200,P38/P39-1))</f>
        <v>9.8968016693743444E-3</v>
      </c>
      <c r="AT39" s="22" cm="1">
        <f t="array" ref="AT39">IF(INDEX(calc_types,1,AT$6)="INDEX",Q39/Q38-1,IF(INDEX(calc_types,1,AT$6)="CASH", Q38/1200,Q38/Q39-1))</f>
        <v>1.0986016935097931E-2</v>
      </c>
      <c r="AU39" s="22" cm="1">
        <f t="array" ref="AU39">IF(INDEX(calc_types,1,AU$6)="INDEX",R39/R38-1,IF(INDEX(calc_types,1,AU$6)="CASH", R38/1200,R38/R39-1))</f>
        <v>-1.8193274700695206E-4</v>
      </c>
      <c r="AV39" s="22" cm="1">
        <f t="array" ref="AV39">IF(INDEX(calc_types,1,AV$6)="INDEX",S39/S38-1,IF(INDEX(calc_types,1,AV$6)="CASH", S38/1200,S38/S39-1))</f>
        <v>-6.4108385690579084E-2</v>
      </c>
      <c r="AW39" s="22" cm="1">
        <f t="array" ref="AW39">IF(INDEX(calc_types,1,AW$6)="INDEX",T39/T38-1,IF(INDEX(calc_types,1,AW$6)="CASH", T38/1200,T38/T39-1))</f>
        <v>-8.4912670052647354E-2</v>
      </c>
      <c r="AX39" s="22" cm="1">
        <f t="array" ref="AX39">IF(INDEX(calc_types,1,AX$6)="INDEX",U39/U38-1,IF(INDEX(calc_types,1,AX$6)="CASH", U38/1200,U38/U39-1))</f>
        <v>-3.3296558210197058E-2</v>
      </c>
      <c r="AY39" s="22" cm="1">
        <f t="array" ref="AY39">IF(INDEX(calc_types,1,AY$6)="INDEX",V39/V38-1,IF(INDEX(calc_types,1,AY$6)="CASH", V38/1200,V38/V39-1))</f>
        <v>-9.6727278245847481E-2</v>
      </c>
      <c r="AZ39" s="22" cm="1">
        <f t="array" ref="AZ39">IF(INDEX(calc_types,1,AZ$6)="INDEX",W39/W38-1,IF(INDEX(calc_types,1,AZ$6)="CASH", W38/1200,W38/W39-1))</f>
        <v>3.1250000000000002E-3</v>
      </c>
      <c r="BA39" s="22" cm="1">
        <f t="array" ref="BA39">IF(INDEX(calc_types,1,BA$6)="INDEX",X39/X38-1,IF(INDEX(calc_types,1,BA$6)="CASH", X38/1200,X38/X39-1))</f>
        <v>3.6665000000000001E-3</v>
      </c>
      <c r="BB39" s="22" cm="1">
        <f t="array" ref="BB39">IF(INDEX(calc_types,1,BB$6)="INDEX",Y39/Y38-1,IF(INDEX(calc_types,1,BB$6)="CASH", Y38/1200,Y38/Y39-1))</f>
        <v>4.2385000000000001E-3</v>
      </c>
      <c r="BC39" s="22" cm="1">
        <f t="array" ref="BC39">IF(INDEX(calc_types,1,BC$6)="INDEX",Z39/Z38-1,IF(INDEX(calc_types,1,BC$6)="CASH", Z38/1200,Z38/Z39-1))</f>
        <v>7.1583333333333343E-5</v>
      </c>
      <c r="BD39" s="22" cm="1">
        <f t="array" ref="BD39">IF(INDEX(calc_types,1,BD$6)="INDEX",AA39/AA38-1,IF(INDEX(calc_types,1,BD$6)="CASH", AA38/1200,AA38/AA39-1))</f>
        <v>0</v>
      </c>
      <c r="BE39" s="22" cm="1">
        <f t="array" ref="BE39">IF(INDEX(calc_types,1,BE$6)="INDEX",AB39/AB38-1,IF(INDEX(calc_types,1,BE$6)="CASH", AB38/1200,AB38/AB39-1))</f>
        <v>4.0963415746738452E-2</v>
      </c>
      <c r="BF39" s="22" cm="1">
        <f t="array" ref="BF39">IF(INDEX(calc_types,1,BF$6)="INDEX",AC39/AC38-1,IF(INDEX(calc_types,1,BF$6)="CASH", AC38/1200,AC38/AC39-1))</f>
        <v>2.035179531908704E-2</v>
      </c>
      <c r="BG39" s="22" cm="1">
        <f t="array" ref="BG39">IF(INDEX(calc_types,1,BG$6)="INDEX",AD39/AD38-1,IF(INDEX(calc_types,1,BG$6)="CASH", AD38/1200,AD38/AD39-1))</f>
        <v>5.2277127704352111E-2</v>
      </c>
      <c r="BH39" s="23">
        <f t="shared" si="11"/>
        <v>1.4934897126436765E-3</v>
      </c>
      <c r="BI39" s="23">
        <f t="shared" si="12"/>
        <v>2.5961551724137948E-3</v>
      </c>
      <c r="BJ39" s="23">
        <f t="shared" si="13"/>
        <v>2.3666358333333348E-3</v>
      </c>
      <c r="BK39" s="23">
        <f t="shared" si="14"/>
        <v>-4.6515948275862149E-5</v>
      </c>
      <c r="BL39" s="23">
        <f t="shared" si="15"/>
        <v>1.66929442997783E-3</v>
      </c>
      <c r="BM39" s="23">
        <f t="shared" si="16"/>
        <v>3.2799258141654086E-3</v>
      </c>
      <c r="BN39" s="23">
        <f t="shared" si="17"/>
        <v>4.6628028931352782E-3</v>
      </c>
      <c r="BO39" s="23">
        <f t="shared" si="18"/>
        <v>-3.7640437753247414E-4</v>
      </c>
      <c r="BP39" s="23">
        <f t="shared" si="19"/>
        <v>3.7591340706860875E-3</v>
      </c>
      <c r="BQ39" s="23">
        <f t="shared" si="20"/>
        <v>5.4332178786762192E-3</v>
      </c>
      <c r="BR39" s="23">
        <f t="shared" si="21"/>
        <v>7.1549971355366788E-3</v>
      </c>
      <c r="BS39" s="23">
        <f t="shared" si="22"/>
        <v>-1.0839293065945951E-4</v>
      </c>
      <c r="BT39" s="23">
        <f t="shared" si="23"/>
        <v>6.048369429299154E-3</v>
      </c>
      <c r="BU39" s="23">
        <f t="shared" si="24"/>
        <v>7.9852811098743703E-3</v>
      </c>
      <c r="BV39" s="23">
        <f t="shared" si="25"/>
        <v>8.3442346090460088E-3</v>
      </c>
      <c r="BW39" s="23">
        <f t="shared" si="26"/>
        <v>-9.0048365354058817E-4</v>
      </c>
      <c r="BX39" s="23">
        <f t="shared" si="27"/>
        <v>-6.9155121644494846E-2</v>
      </c>
      <c r="BY39" s="23">
        <f t="shared" si="28"/>
        <v>-8.7179731266468483E-2</v>
      </c>
      <c r="BZ39" s="23">
        <f t="shared" si="29"/>
        <v>-3.5083868649643704E-2</v>
      </c>
      <c r="CA39" s="23">
        <f t="shared" si="30"/>
        <v>-0.10057323014088082</v>
      </c>
      <c r="CB39" s="23">
        <f t="shared" si="31"/>
        <v>1.4934897126436765E-3</v>
      </c>
      <c r="CC39" s="23">
        <f t="shared" si="32"/>
        <v>2.5773948275862072E-3</v>
      </c>
      <c r="CD39" s="23">
        <f t="shared" si="33"/>
        <v>2.25125201149425E-3</v>
      </c>
      <c r="CE39" s="23">
        <f t="shared" si="34"/>
        <v>6.534224137931031E-5</v>
      </c>
      <c r="CF39" s="23">
        <f t="shared" si="35"/>
        <v>0</v>
      </c>
      <c r="CG39" s="23">
        <f t="shared" si="36"/>
        <v>4.0924375312309781E-2</v>
      </c>
      <c r="CH39" s="23">
        <f t="shared" si="37"/>
        <v>2.1156168760219092E-2</v>
      </c>
      <c r="CI39" s="23">
        <f t="shared" si="38"/>
        <v>5.25253981401669E-2</v>
      </c>
    </row>
    <row r="40" spans="1:87" x14ac:dyDescent="0.2">
      <c r="A40" s="20">
        <v>34</v>
      </c>
      <c r="B40" s="21">
        <v>37164</v>
      </c>
      <c r="C40" s="20">
        <v>2.63</v>
      </c>
      <c r="D40" s="20">
        <v>3.7269999999999999</v>
      </c>
      <c r="E40" s="20">
        <v>4.6987500000000004</v>
      </c>
      <c r="F40" s="20">
        <v>5.6250000000000001E-2</v>
      </c>
      <c r="G40" s="20">
        <v>161.92500000000001</v>
      </c>
      <c r="H40" s="20">
        <v>111.125</v>
      </c>
      <c r="I40" s="20">
        <v>119.303</v>
      </c>
      <c r="J40" s="20">
        <v>101.289</v>
      </c>
      <c r="K40" s="20">
        <v>814.05499999999995</v>
      </c>
      <c r="L40" s="20">
        <v>255.566</v>
      </c>
      <c r="M40" s="20">
        <v>400.26600000000002</v>
      </c>
      <c r="N40" s="20">
        <v>183.57900000000001</v>
      </c>
      <c r="O40" s="20">
        <v>1110.394</v>
      </c>
      <c r="P40" s="20">
        <v>287.33800000000002</v>
      </c>
      <c r="Q40" s="20">
        <v>431.19799999999998</v>
      </c>
      <c r="R40" s="20">
        <v>225.48500000000001</v>
      </c>
      <c r="S40" s="20">
        <v>1040.94</v>
      </c>
      <c r="T40" s="20">
        <v>3296.66</v>
      </c>
      <c r="U40" s="20">
        <v>4903.3999999999996</v>
      </c>
      <c r="V40" s="20">
        <v>9774.68</v>
      </c>
      <c r="W40" s="20">
        <v>2.63</v>
      </c>
      <c r="X40" s="20">
        <v>3.6836000000000002</v>
      </c>
      <c r="Y40" s="20">
        <v>4.6284000000000001</v>
      </c>
      <c r="Z40" s="20">
        <v>-4.4200000000000003E-2</v>
      </c>
      <c r="AA40" s="20">
        <v>1</v>
      </c>
      <c r="AB40" s="20">
        <v>1.0972</v>
      </c>
      <c r="AC40" s="20">
        <v>0.67830000000000001</v>
      </c>
      <c r="AD40" s="20">
        <v>119.56</v>
      </c>
      <c r="AE40" s="21">
        <f t="shared" si="9"/>
        <v>37164</v>
      </c>
      <c r="AF40" s="22" cm="1">
        <f t="array" ref="AF40">IF(INDEX(calc_types,1,AF$6)="INDEX",C40/C39-1,IF(INDEX(calc_types,1,AF$6)="CASH", C39/1200,C39/C40-1))</f>
        <v>2.984375E-3</v>
      </c>
      <c r="AG40" s="22" cm="1">
        <f t="array" ref="AG40">IF(INDEX(calc_types,1,AG$6)="INDEX",D40/D39-1,IF(INDEX(calc_types,1,AG$6)="CASH", D39/1200,D39/D40-1))</f>
        <v>3.5958333333333337E-3</v>
      </c>
      <c r="AH40" s="22" cm="1">
        <f t="array" ref="AH40">IF(INDEX(calc_types,1,AH$6)="INDEX",E40/E39-1,IF(INDEX(calc_types,1,AH$6)="CASH", E39/1200,E39/E40-1))</f>
        <v>4.0756500000000001E-3</v>
      </c>
      <c r="AI40" s="22" cm="1">
        <f t="array" ref="AI40">IF(INDEX(calc_types,1,AI$6)="INDEX",F40/F39-1,IF(INDEX(calc_types,1,AI$6)="CASH", F39/1200,F39/F40-1))</f>
        <v>5.2608333333333336E-5</v>
      </c>
      <c r="AJ40" s="22" cm="1">
        <f t="array" ref="AJ40">IF(INDEX(calc_types,1,AJ$6)="INDEX",G40/G39-1,IF(INDEX(calc_types,1,AJ$6)="CASH", G39/1200,G39/G40-1))</f>
        <v>6.5393198361440863E-3</v>
      </c>
      <c r="AK40" s="22" cm="1">
        <f t="array" ref="AK40">IF(INDEX(calc_types,1,AK$6)="INDEX",H40/H39-1,IF(INDEX(calc_types,1,AK$6)="CASH", H39/1200,H39/H40-1))</f>
        <v>5.7562291268813404E-3</v>
      </c>
      <c r="AL40" s="22" cm="1">
        <f t="array" ref="AL40">IF(INDEX(calc_types,1,AL$6)="INDEX",I40/I39-1,IF(INDEX(calc_types,1,AL$6)="CASH", I39/1200,I39/I40-1))</f>
        <v>6.0971496036430484E-3</v>
      </c>
      <c r="AM40" s="22" cm="1">
        <f t="array" ref="AM40">IF(INDEX(calc_types,1,AM$6)="INDEX",J40/J39-1,IF(INDEX(calc_types,1,AM$6)="CASH", J39/1200,J39/J40-1))</f>
        <v>6.9113959045186135E-5</v>
      </c>
      <c r="AN40" s="22" cm="1">
        <f t="array" ref="AN40">IF(INDEX(calc_types,1,AN$6)="INDEX",K40/K39-1,IF(INDEX(calc_types,1,AN$6)="CASH", K39/1200,K39/K40-1))</f>
        <v>1.6459538528580619E-2</v>
      </c>
      <c r="AO40" s="22" cm="1">
        <f t="array" ref="AO40">IF(INDEX(calc_types,1,AO$6)="INDEX",L40/L39-1,IF(INDEX(calc_types,1,AO$6)="CASH", L39/1200,L39/L40-1))</f>
        <v>9.6993018873143821E-3</v>
      </c>
      <c r="AP40" s="22" cm="1">
        <f t="array" ref="AP40">IF(INDEX(calc_types,1,AP$6)="INDEX",M40/M39-1,IF(INDEX(calc_types,1,AP$6)="CASH", M39/1200,M39/M40-1))</f>
        <v>1.0122269750539425E-2</v>
      </c>
      <c r="AQ40" s="22" cm="1">
        <f t="array" ref="AQ40">IF(INDEX(calc_types,1,AQ$6)="INDEX",N40/N39-1,IF(INDEX(calc_types,1,AQ$6)="CASH", N39/1200,N39/N40-1))</f>
        <v>3.3239246286465018E-4</v>
      </c>
      <c r="AR40" s="22" cm="1">
        <f t="array" ref="AR40">IF(INDEX(calc_types,1,AR$6)="INDEX",O40/O39-1,IF(INDEX(calc_types,1,AR$6)="CASH", O39/1200,O39/O40-1))</f>
        <v>2.4709814713303135E-2</v>
      </c>
      <c r="AS40" s="22" cm="1">
        <f t="array" ref="AS40">IF(INDEX(calc_types,1,AS$6)="INDEX",P40/P39-1,IF(INDEX(calc_types,1,AS$6)="CASH", P39/1200,P39/P40-1))</f>
        <v>1.1443677465001967E-2</v>
      </c>
      <c r="AT40" s="22" cm="1">
        <f t="array" ref="AT40">IF(INDEX(calc_types,1,AT$6)="INDEX",Q40/Q39-1,IF(INDEX(calc_types,1,AT$6)="CASH", Q39/1200,Q39/Q40-1))</f>
        <v>1.0496368804763678E-2</v>
      </c>
      <c r="AU40" s="22" cm="1">
        <f t="array" ref="AU40">IF(INDEX(calc_types,1,AU$6)="INDEX",R40/R39-1,IF(INDEX(calc_types,1,AU$6)="CASH", R39/1200,R39/R40-1))</f>
        <v>7.4561617632040722E-4</v>
      </c>
      <c r="AV40" s="22" cm="1">
        <f t="array" ref="AV40">IF(INDEX(calc_types,1,AV$6)="INDEX",S40/S39-1,IF(INDEX(calc_types,1,AV$6)="CASH", S39/1200,S39/S40-1))</f>
        <v>-8.1723389615201314E-2</v>
      </c>
      <c r="AW40" s="22" cm="1">
        <f t="array" ref="AW40">IF(INDEX(calc_types,1,AW$6)="INDEX",T40/T39-1,IF(INDEX(calc_types,1,AW$6)="CASH", T39/1200,T39/T40-1))</f>
        <v>-0.11947478211630969</v>
      </c>
      <c r="AX40" s="22" cm="1">
        <f t="array" ref="AX40">IF(INDEX(calc_types,1,AX$6)="INDEX",U40/U39-1,IF(INDEX(calc_types,1,AX$6)="CASH", U39/1200,U39/U40-1))</f>
        <v>-8.2619270346117935E-2</v>
      </c>
      <c r="AY40" s="22" cm="1">
        <f t="array" ref="AY40">IF(INDEX(calc_types,1,AY$6)="INDEX",V40/V39-1,IF(INDEX(calc_types,1,AY$6)="CASH", V39/1200,V39/V40-1))</f>
        <v>-8.7630477779924609E-2</v>
      </c>
      <c r="AZ40" s="22" cm="1">
        <f t="array" ref="AZ40">IF(INDEX(calc_types,1,AZ$6)="INDEX",W40/W39-1,IF(INDEX(calc_types,1,AZ$6)="CASH", W39/1200,W39/W40-1))</f>
        <v>2.984375E-3</v>
      </c>
      <c r="BA40" s="22" cm="1">
        <f t="array" ref="BA40">IF(INDEX(calc_types,1,BA$6)="INDEX",X40/X39-1,IF(INDEX(calc_types,1,BA$6)="CASH", X39/1200,X39/X40-1))</f>
        <v>3.4984999999999999E-3</v>
      </c>
      <c r="BB40" s="22" cm="1">
        <f t="array" ref="BB40">IF(INDEX(calc_types,1,BB$6)="INDEX",Y40/Y39-1,IF(INDEX(calc_types,1,BB$6)="CASH", Y39/1200,Y39/Y40-1))</f>
        <v>3.9234166666666662E-3</v>
      </c>
      <c r="BC40" s="22" cm="1">
        <f t="array" ref="BC40">IF(INDEX(calc_types,1,BC$6)="INDEX",Z40/Z39-1,IF(INDEX(calc_types,1,BC$6)="CASH", Z39/1200,Z39/Z40-1))</f>
        <v>-8.6333333333333336E-5</v>
      </c>
      <c r="BD40" s="22" cm="1">
        <f t="array" ref="BD40">IF(INDEX(calc_types,1,BD$6)="INDEX",AA40/AA39-1,IF(INDEX(calc_types,1,BD$6)="CASH", AA39/1200,AA39/AA40-1))</f>
        <v>0</v>
      </c>
      <c r="BE40" s="22" cm="1">
        <f t="array" ref="BE40">IF(INDEX(calc_types,1,BE$6)="INDEX",AB40/AB39-1,IF(INDEX(calc_types,1,BE$6)="CASH", AB39/1200,AB39/AB40-1))</f>
        <v>-1.002551950419095E-3</v>
      </c>
      <c r="BF40" s="22" cm="1">
        <f t="array" ref="BF40">IF(INDEX(calc_types,1,BF$6)="INDEX",AC40/AC39-1,IF(INDEX(calc_types,1,BF$6)="CASH", AC39/1200,AC39/AC40-1))</f>
        <v>1.4153029632905767E-2</v>
      </c>
      <c r="BG40" s="22" cm="1">
        <f t="array" ref="BG40">IF(INDEX(calc_types,1,BG$6)="INDEX",AD40/AD39-1,IF(INDEX(calc_types,1,BG$6)="CASH", AD39/1200,AD39/AD40-1))</f>
        <v>-6.4402810304449165E-3</v>
      </c>
      <c r="BH40" s="23">
        <f t="shared" si="11"/>
        <v>1.3528647126436763E-3</v>
      </c>
      <c r="BI40" s="23">
        <f t="shared" si="12"/>
        <v>2.4303218390804614E-3</v>
      </c>
      <c r="BJ40" s="23">
        <f t="shared" si="13"/>
        <v>2.0662441666666688E-3</v>
      </c>
      <c r="BK40" s="23">
        <f t="shared" si="14"/>
        <v>-4.9640948275862143E-5</v>
      </c>
      <c r="BL40" s="23">
        <f t="shared" si="15"/>
        <v>4.9219716308208207E-3</v>
      </c>
      <c r="BM40" s="23">
        <f t="shared" si="16"/>
        <v>4.6637456617216085E-3</v>
      </c>
      <c r="BN40" s="23">
        <f t="shared" si="17"/>
        <v>5.5209772335580685E-3</v>
      </c>
      <c r="BO40" s="23">
        <f t="shared" si="18"/>
        <v>-1.3079680612757872E-6</v>
      </c>
      <c r="BP40" s="23">
        <f t="shared" si="19"/>
        <v>1.4456916444121193E-2</v>
      </c>
      <c r="BQ40" s="23">
        <f t="shared" si="20"/>
        <v>8.342651665244491E-3</v>
      </c>
      <c r="BR40" s="23">
        <f t="shared" si="21"/>
        <v>7.8698357032311768E-3</v>
      </c>
      <c r="BS40" s="23">
        <f t="shared" si="22"/>
        <v>4.9599305484862501E-5</v>
      </c>
      <c r="BT40" s="23">
        <f t="shared" si="23"/>
        <v>2.1953164406250229E-2</v>
      </c>
      <c r="BU40" s="23">
        <f t="shared" si="24"/>
        <v>9.5321569055019928E-3</v>
      </c>
      <c r="BV40" s="23">
        <f t="shared" si="25"/>
        <v>7.8545864787117562E-3</v>
      </c>
      <c r="BW40" s="23">
        <f t="shared" si="26"/>
        <v>2.7065269786771102E-5</v>
      </c>
      <c r="BX40" s="23">
        <f t="shared" si="27"/>
        <v>-8.6770125569117076E-2</v>
      </c>
      <c r="BY40" s="23">
        <f t="shared" si="28"/>
        <v>-0.12174184333013081</v>
      </c>
      <c r="BZ40" s="23">
        <f t="shared" si="29"/>
        <v>-8.4406580785564581E-2</v>
      </c>
      <c r="CA40" s="23">
        <f t="shared" si="30"/>
        <v>-9.1476429674957949E-2</v>
      </c>
      <c r="CB40" s="23">
        <f t="shared" si="31"/>
        <v>1.3528647126436763E-3</v>
      </c>
      <c r="CC40" s="23">
        <f t="shared" si="32"/>
        <v>2.4093948275862075E-3</v>
      </c>
      <c r="CD40" s="23">
        <f t="shared" si="33"/>
        <v>1.9361686781609161E-3</v>
      </c>
      <c r="CE40" s="23">
        <f t="shared" si="34"/>
        <v>-9.2574425287356382E-5</v>
      </c>
      <c r="CF40" s="23">
        <f t="shared" si="35"/>
        <v>0</v>
      </c>
      <c r="CG40" s="23">
        <f t="shared" si="36"/>
        <v>-1.0415923848477655E-3</v>
      </c>
      <c r="CH40" s="23">
        <f t="shared" si="37"/>
        <v>1.4957403074037819E-2</v>
      </c>
      <c r="CI40" s="23">
        <f t="shared" si="38"/>
        <v>-6.1920105946301242E-3</v>
      </c>
    </row>
    <row r="41" spans="1:87" x14ac:dyDescent="0.2">
      <c r="A41" s="20">
        <v>35</v>
      </c>
      <c r="B41" s="21">
        <v>37195</v>
      </c>
      <c r="C41" s="20">
        <v>2.2875000000000001</v>
      </c>
      <c r="D41" s="20">
        <v>3.6419999999999999</v>
      </c>
      <c r="E41" s="20">
        <v>4.2537500000000001</v>
      </c>
      <c r="F41" s="20">
        <v>5.3129999999999997E-2</v>
      </c>
      <c r="G41" s="20">
        <v>162.55600000000001</v>
      </c>
      <c r="H41" s="20">
        <v>111.55800000000001</v>
      </c>
      <c r="I41" s="20">
        <v>119.89400000000001</v>
      </c>
      <c r="J41" s="20">
        <v>101.282</v>
      </c>
      <c r="K41" s="20">
        <v>821.75</v>
      </c>
      <c r="L41" s="20">
        <v>257.65100000000001</v>
      </c>
      <c r="M41" s="20">
        <v>404.80099999999999</v>
      </c>
      <c r="N41" s="20">
        <v>183.529</v>
      </c>
      <c r="O41" s="20">
        <v>1127.5619999999999</v>
      </c>
      <c r="P41" s="20">
        <v>291.46100000000001</v>
      </c>
      <c r="Q41" s="20">
        <v>437.92200000000003</v>
      </c>
      <c r="R41" s="20">
        <v>225.65899999999999</v>
      </c>
      <c r="S41" s="20">
        <v>1059.78</v>
      </c>
      <c r="T41" s="20">
        <v>3478.63</v>
      </c>
      <c r="U41" s="20">
        <v>5039.7</v>
      </c>
      <c r="V41" s="20">
        <v>10366.34</v>
      </c>
      <c r="W41" s="20">
        <v>2.2875000000000001</v>
      </c>
      <c r="X41" s="20">
        <v>3.4763999999999999</v>
      </c>
      <c r="Y41" s="20">
        <v>4.1551</v>
      </c>
      <c r="Z41" s="20">
        <v>7.1599999999999997E-2</v>
      </c>
      <c r="AA41" s="20">
        <v>1</v>
      </c>
      <c r="AB41" s="20">
        <v>1.1105</v>
      </c>
      <c r="AC41" s="20">
        <v>0.68740000000000001</v>
      </c>
      <c r="AD41" s="20">
        <v>122.42</v>
      </c>
      <c r="AE41" s="21">
        <f t="shared" si="9"/>
        <v>37195</v>
      </c>
      <c r="AF41" s="22" cm="1">
        <f t="array" ref="AF41">IF(INDEX(calc_types,1,AF$6)="INDEX",C41/C40-1,IF(INDEX(calc_types,1,AF$6)="CASH", C40/1200,C40/C41-1))</f>
        <v>2.1916666666666664E-3</v>
      </c>
      <c r="AG41" s="22" cm="1">
        <f t="array" ref="AG41">IF(INDEX(calc_types,1,AG$6)="INDEX",D41/D40-1,IF(INDEX(calc_types,1,AG$6)="CASH", D40/1200,D40/D41-1))</f>
        <v>3.1058333333333333E-3</v>
      </c>
      <c r="AH41" s="22" cm="1">
        <f t="array" ref="AH41">IF(INDEX(calc_types,1,AH$6)="INDEX",E41/E40-1,IF(INDEX(calc_types,1,AH$6)="CASH", E40/1200,E40/E41-1))</f>
        <v>3.9156250000000007E-3</v>
      </c>
      <c r="AI41" s="22" cm="1">
        <f t="array" ref="AI41">IF(INDEX(calc_types,1,AI$6)="INDEX",F41/F40-1,IF(INDEX(calc_types,1,AI$6)="CASH", F40/1200,F40/F41-1))</f>
        <v>4.6875000000000001E-5</v>
      </c>
      <c r="AJ41" s="22" cm="1">
        <f t="array" ref="AJ41">IF(INDEX(calc_types,1,AJ$6)="INDEX",G41/G40-1,IF(INDEX(calc_types,1,AJ$6)="CASH", G40/1200,G40/G41-1))</f>
        <v>3.8968658329474604E-3</v>
      </c>
      <c r="AK41" s="22" cm="1">
        <f t="array" ref="AK41">IF(INDEX(calc_types,1,AK$6)="INDEX",H41/H40-1,IF(INDEX(calc_types,1,AK$6)="CASH", H40/1200,H40/H41-1))</f>
        <v>3.8965129358830008E-3</v>
      </c>
      <c r="AL41" s="22" cm="1">
        <f t="array" ref="AL41">IF(INDEX(calc_types,1,AL$6)="INDEX",I41/I40-1,IF(INDEX(calc_types,1,AL$6)="CASH", I40/1200,I40/I41-1))</f>
        <v>4.953773165804698E-3</v>
      </c>
      <c r="AM41" s="22" cm="1">
        <f t="array" ref="AM41">IF(INDEX(calc_types,1,AM$6)="INDEX",J41/J40-1,IF(INDEX(calc_types,1,AM$6)="CASH", J40/1200,J40/J41-1))</f>
        <v>-6.9109182635918032E-5</v>
      </c>
      <c r="AN41" s="22" cm="1">
        <f t="array" ref="AN41">IF(INDEX(calc_types,1,AN$6)="INDEX",K41/K40-1,IF(INDEX(calc_types,1,AN$6)="CASH", K40/1200,K40/K41-1))</f>
        <v>9.4526782588399971E-3</v>
      </c>
      <c r="AO41" s="22" cm="1">
        <f t="array" ref="AO41">IF(INDEX(calc_types,1,AO$6)="INDEX",L41/L40-1,IF(INDEX(calc_types,1,AO$6)="CASH", L40/1200,L40/L41-1))</f>
        <v>8.1583622234568942E-3</v>
      </c>
      <c r="AP41" s="22" cm="1">
        <f t="array" ref="AP41">IF(INDEX(calc_types,1,AP$6)="INDEX",M41/M40-1,IF(INDEX(calc_types,1,AP$6)="CASH", M40/1200,M40/M41-1))</f>
        <v>1.1329965572894007E-2</v>
      </c>
      <c r="AQ41" s="22" cm="1">
        <f t="array" ref="AQ41">IF(INDEX(calc_types,1,AQ$6)="INDEX",N41/N40-1,IF(INDEX(calc_types,1,AQ$6)="CASH", N40/1200,N40/N41-1))</f>
        <v>-2.7236230723559629E-4</v>
      </c>
      <c r="AR41" s="22" cm="1">
        <f t="array" ref="AR41">IF(INDEX(calc_types,1,AR$6)="INDEX",O41/O40-1,IF(INDEX(calc_types,1,AR$6)="CASH", O40/1200,O40/O41-1))</f>
        <v>1.5461178644697204E-2</v>
      </c>
      <c r="AS41" s="22" cm="1">
        <f t="array" ref="AS41">IF(INDEX(calc_types,1,AS$6)="INDEX",P41/P40-1,IF(INDEX(calc_types,1,AS$6)="CASH", P40/1200,P40/P41-1))</f>
        <v>1.4348954889363608E-2</v>
      </c>
      <c r="AT41" s="22" cm="1">
        <f t="array" ref="AT41">IF(INDEX(calc_types,1,AT$6)="INDEX",Q41/Q40-1,IF(INDEX(calc_types,1,AT$6)="CASH", Q40/1200,Q40/Q41-1))</f>
        <v>1.5593764349556505E-2</v>
      </c>
      <c r="AU41" s="22" cm="1">
        <f t="array" ref="AU41">IF(INDEX(calc_types,1,AU$6)="INDEX",R41/R40-1,IF(INDEX(calc_types,1,AU$6)="CASH", R40/1200,R40/R41-1))</f>
        <v>7.716699558728557E-4</v>
      </c>
      <c r="AV41" s="22" cm="1">
        <f t="array" ref="AV41">IF(INDEX(calc_types,1,AV$6)="INDEX",S41/S40-1,IF(INDEX(calc_types,1,AV$6)="CASH", S40/1200,S40/S41-1))</f>
        <v>1.8099025880454089E-2</v>
      </c>
      <c r="AW41" s="22" cm="1">
        <f t="array" ref="AW41">IF(INDEX(calc_types,1,AW$6)="INDEX",T41/T40-1,IF(INDEX(calc_types,1,AW$6)="CASH", T40/1200,T40/T41-1))</f>
        <v>5.5198291604229732E-2</v>
      </c>
      <c r="AX41" s="22" cm="1">
        <f t="array" ref="AX41">IF(INDEX(calc_types,1,AX$6)="INDEX",U41/U40-1,IF(INDEX(calc_types,1,AX$6)="CASH", U40/1200,U40/U41-1))</f>
        <v>2.7797038789411532E-2</v>
      </c>
      <c r="AY41" s="22" cm="1">
        <f t="array" ref="AY41">IF(INDEX(calc_types,1,AY$6)="INDEX",V41/V40-1,IF(INDEX(calc_types,1,AY$6)="CASH", V40/1200,V40/V41-1))</f>
        <v>6.0529858777985446E-2</v>
      </c>
      <c r="AZ41" s="22" cm="1">
        <f t="array" ref="AZ41">IF(INDEX(calc_types,1,AZ$6)="INDEX",W41/W40-1,IF(INDEX(calc_types,1,AZ$6)="CASH", W40/1200,W40/W41-1))</f>
        <v>2.1916666666666664E-3</v>
      </c>
      <c r="BA41" s="22" cm="1">
        <f t="array" ref="BA41">IF(INDEX(calc_types,1,BA$6)="INDEX",X41/X40-1,IF(INDEX(calc_types,1,BA$6)="CASH", X40/1200,X40/X41-1))</f>
        <v>3.0696666666666667E-3</v>
      </c>
      <c r="BB41" s="22" cm="1">
        <f t="array" ref="BB41">IF(INDEX(calc_types,1,BB$6)="INDEX",Y41/Y40-1,IF(INDEX(calc_types,1,BB$6)="CASH", Y40/1200,Y40/Y41-1))</f>
        <v>3.8570000000000002E-3</v>
      </c>
      <c r="BC41" s="22" cm="1">
        <f t="array" ref="BC41">IF(INDEX(calc_types,1,BC$6)="INDEX",Z41/Z40-1,IF(INDEX(calc_types,1,BC$6)="CASH", Z40/1200,Z40/Z41-1))</f>
        <v>-3.6833333333333339E-5</v>
      </c>
      <c r="BD41" s="22" cm="1">
        <f t="array" ref="BD41">IF(INDEX(calc_types,1,BD$6)="INDEX",AA41/AA40-1,IF(INDEX(calc_types,1,BD$6)="CASH", AA40/1200,AA40/AA41-1))</f>
        <v>0</v>
      </c>
      <c r="BE41" s="22" cm="1">
        <f t="array" ref="BE41">IF(INDEX(calc_types,1,BE$6)="INDEX",AB41/AB40-1,IF(INDEX(calc_types,1,BE$6)="CASH", AB40/1200,AB40/AB41-1))</f>
        <v>-1.1976587122917715E-2</v>
      </c>
      <c r="BF41" s="22" cm="1">
        <f t="array" ref="BF41">IF(INDEX(calc_types,1,BF$6)="INDEX",AC41/AC40-1,IF(INDEX(calc_types,1,BF$6)="CASH", AC40/1200,AC40/AC41-1))</f>
        <v>-1.3238289205702691E-2</v>
      </c>
      <c r="BG41" s="22" cm="1">
        <f t="array" ref="BG41">IF(INDEX(calc_types,1,BG$6)="INDEX",AD41/AD40-1,IF(INDEX(calc_types,1,BG$6)="CASH", AD40/1200,AD40/AD41-1))</f>
        <v>-2.33621957196537E-2</v>
      </c>
      <c r="BH41" s="23">
        <f t="shared" si="11"/>
        <v>5.6015637931034271E-4</v>
      </c>
      <c r="BI41" s="23">
        <f t="shared" si="12"/>
        <v>1.940321839080461E-3</v>
      </c>
      <c r="BJ41" s="23">
        <f t="shared" si="13"/>
        <v>1.9062191666666694E-3</v>
      </c>
      <c r="BK41" s="23">
        <f t="shared" si="14"/>
        <v>-5.5374281609195478E-5</v>
      </c>
      <c r="BL41" s="23">
        <f t="shared" si="15"/>
        <v>2.2795176276241948E-3</v>
      </c>
      <c r="BM41" s="23">
        <f t="shared" si="16"/>
        <v>2.8040294707232694E-3</v>
      </c>
      <c r="BN41" s="23">
        <f t="shared" si="17"/>
        <v>4.3776007957197181E-3</v>
      </c>
      <c r="BO41" s="23">
        <f t="shared" si="18"/>
        <v>-1.3953110974237995E-4</v>
      </c>
      <c r="BP41" s="23">
        <f t="shared" si="19"/>
        <v>7.4500561743805708E-3</v>
      </c>
      <c r="BQ41" s="23">
        <f t="shared" si="20"/>
        <v>6.801712001387003E-3</v>
      </c>
      <c r="BR41" s="23">
        <f t="shared" si="21"/>
        <v>9.0775315255857587E-3</v>
      </c>
      <c r="BS41" s="23">
        <f t="shared" si="22"/>
        <v>-5.5515546461538403E-4</v>
      </c>
      <c r="BT41" s="23">
        <f t="shared" si="23"/>
        <v>1.2704528337644298E-2</v>
      </c>
      <c r="BU41" s="23">
        <f t="shared" si="24"/>
        <v>1.2437434329863634E-2</v>
      </c>
      <c r="BV41" s="23">
        <f t="shared" si="25"/>
        <v>1.2951982023504583E-2</v>
      </c>
      <c r="BW41" s="23">
        <f t="shared" si="26"/>
        <v>5.3119049339219577E-5</v>
      </c>
      <c r="BX41" s="23">
        <f t="shared" si="27"/>
        <v>1.3052289926538323E-2</v>
      </c>
      <c r="BY41" s="23">
        <f t="shared" si="28"/>
        <v>5.2931230390408604E-2</v>
      </c>
      <c r="BZ41" s="23">
        <f t="shared" si="29"/>
        <v>2.600972834996489E-2</v>
      </c>
      <c r="CA41" s="23">
        <f t="shared" si="30"/>
        <v>5.66839068829521E-2</v>
      </c>
      <c r="CB41" s="23">
        <f t="shared" si="31"/>
        <v>5.6015637931034271E-4</v>
      </c>
      <c r="CC41" s="23">
        <f t="shared" si="32"/>
        <v>1.9805614942528743E-3</v>
      </c>
      <c r="CD41" s="23">
        <f t="shared" si="33"/>
        <v>1.8697520114942501E-3</v>
      </c>
      <c r="CE41" s="23">
        <f t="shared" si="34"/>
        <v>-4.3074425287356378E-5</v>
      </c>
      <c r="CF41" s="23">
        <f t="shared" si="35"/>
        <v>0</v>
      </c>
      <c r="CG41" s="23">
        <f t="shared" si="36"/>
        <v>-1.2015627557346385E-2</v>
      </c>
      <c r="CH41" s="23">
        <f t="shared" si="37"/>
        <v>-1.243391576457064E-2</v>
      </c>
      <c r="CI41" s="23">
        <f t="shared" si="38"/>
        <v>-2.3113925283838908E-2</v>
      </c>
    </row>
    <row r="42" spans="1:87" x14ac:dyDescent="0.2">
      <c r="A42" s="20">
        <v>36</v>
      </c>
      <c r="B42" s="21">
        <v>37225</v>
      </c>
      <c r="C42" s="20">
        <v>2.1187499999999999</v>
      </c>
      <c r="D42" s="20">
        <v>3.4249999999999998</v>
      </c>
      <c r="E42" s="20">
        <v>4.0262500000000001</v>
      </c>
      <c r="F42" s="20">
        <v>7.9880000000000007E-2</v>
      </c>
      <c r="G42" s="20">
        <v>162.86600000000001</v>
      </c>
      <c r="H42" s="20">
        <v>111.883</v>
      </c>
      <c r="I42" s="20">
        <v>120.212</v>
      </c>
      <c r="J42" s="20">
        <v>101.285</v>
      </c>
      <c r="K42" s="20">
        <v>819.97299999999996</v>
      </c>
      <c r="L42" s="20">
        <v>257.596</v>
      </c>
      <c r="M42" s="20">
        <v>405.11</v>
      </c>
      <c r="N42" s="20">
        <v>183.42400000000001</v>
      </c>
      <c r="O42" s="20">
        <v>1113.0360000000001</v>
      </c>
      <c r="P42" s="20">
        <v>289.83</v>
      </c>
      <c r="Q42" s="20">
        <v>437.62599999999998</v>
      </c>
      <c r="R42" s="20">
        <v>225.25200000000001</v>
      </c>
      <c r="S42" s="20">
        <v>1139.45</v>
      </c>
      <c r="T42" s="20">
        <v>3658.27</v>
      </c>
      <c r="U42" s="20">
        <v>5203.6000000000004</v>
      </c>
      <c r="V42" s="20">
        <v>10697.44</v>
      </c>
      <c r="W42" s="20">
        <v>2.1187499999999999</v>
      </c>
      <c r="X42" s="20">
        <v>3.3570000000000002</v>
      </c>
      <c r="Y42" s="20">
        <v>4.0140000000000002</v>
      </c>
      <c r="Z42" s="20">
        <v>-2.5399999999999999E-2</v>
      </c>
      <c r="AA42" s="20">
        <v>1</v>
      </c>
      <c r="AB42" s="20">
        <v>1.1155999999999999</v>
      </c>
      <c r="AC42" s="20">
        <v>0.7016</v>
      </c>
      <c r="AD42" s="20">
        <v>123.48</v>
      </c>
      <c r="AE42" s="21">
        <f t="shared" si="9"/>
        <v>37225</v>
      </c>
      <c r="AF42" s="22" cm="1">
        <f t="array" ref="AF42">IF(INDEX(calc_types,1,AF$6)="INDEX",C42/C41-1,IF(INDEX(calc_types,1,AF$6)="CASH", C41/1200,C41/C42-1))</f>
        <v>1.9062500000000002E-3</v>
      </c>
      <c r="AG42" s="22" cm="1">
        <f t="array" ref="AG42">IF(INDEX(calc_types,1,AG$6)="INDEX",D42/D41-1,IF(INDEX(calc_types,1,AG$6)="CASH", D41/1200,D41/D42-1))</f>
        <v>3.0349999999999999E-3</v>
      </c>
      <c r="AH42" s="22" cm="1">
        <f t="array" ref="AH42">IF(INDEX(calc_types,1,AH$6)="INDEX",E42/E41-1,IF(INDEX(calc_types,1,AH$6)="CASH", E41/1200,E41/E42-1))</f>
        <v>3.5447916666666666E-3</v>
      </c>
      <c r="AI42" s="22" cm="1">
        <f t="array" ref="AI42">IF(INDEX(calc_types,1,AI$6)="INDEX",F42/F41-1,IF(INDEX(calc_types,1,AI$6)="CASH", F41/1200,F41/F42-1))</f>
        <v>4.4274999999999999E-5</v>
      </c>
      <c r="AJ42" s="22" cm="1">
        <f t="array" ref="AJ42">IF(INDEX(calc_types,1,AJ$6)="INDEX",G42/G41-1,IF(INDEX(calc_types,1,AJ$6)="CASH", G41/1200,G41/G42-1))</f>
        <v>1.9070351140531017E-3</v>
      </c>
      <c r="AK42" s="22" cm="1">
        <f t="array" ref="AK42">IF(INDEX(calc_types,1,AK$6)="INDEX",H42/H41-1,IF(INDEX(calc_types,1,AK$6)="CASH", H41/1200,H41/H42-1))</f>
        <v>2.9132827766720215E-3</v>
      </c>
      <c r="AL42" s="22" cm="1">
        <f t="array" ref="AL42">IF(INDEX(calc_types,1,AL$6)="INDEX",I42/I41-1,IF(INDEX(calc_types,1,AL$6)="CASH", I41/1200,I41/I42-1))</f>
        <v>2.6523429028975087E-3</v>
      </c>
      <c r="AM42" s="22" cm="1">
        <f t="array" ref="AM42">IF(INDEX(calc_types,1,AM$6)="INDEX",J42/J41-1,IF(INDEX(calc_types,1,AM$6)="CASH", J41/1200,J41/J42-1))</f>
        <v>2.9620268162222629E-5</v>
      </c>
      <c r="AN42" s="22" cm="1">
        <f t="array" ref="AN42">IF(INDEX(calc_types,1,AN$6)="INDEX",K42/K41-1,IF(INDEX(calc_types,1,AN$6)="CASH", K41/1200,K41/K42-1))</f>
        <v>-2.1624581685427691E-3</v>
      </c>
      <c r="AO42" s="22" cm="1">
        <f t="array" ref="AO42">IF(INDEX(calc_types,1,AO$6)="INDEX",L42/L41-1,IF(INDEX(calc_types,1,AO$6)="CASH", L41/1200,L41/L42-1))</f>
        <v>-2.1346705427116586E-4</v>
      </c>
      <c r="AP42" s="22" cm="1">
        <f t="array" ref="AP42">IF(INDEX(calc_types,1,AP$6)="INDEX",M42/M41-1,IF(INDEX(calc_types,1,AP$6)="CASH", M41/1200,M41/M42-1))</f>
        <v>7.6333803523209731E-4</v>
      </c>
      <c r="AQ42" s="22" cm="1">
        <f t="array" ref="AQ42">IF(INDEX(calc_types,1,AQ$6)="INDEX",N42/N41-1,IF(INDEX(calc_types,1,AQ$6)="CASH", N41/1200,N41/N42-1))</f>
        <v>-5.7211666821044282E-4</v>
      </c>
      <c r="AR42" s="22" cm="1">
        <f t="array" ref="AR42">IF(INDEX(calc_types,1,AR$6)="INDEX",O42/O41-1,IF(INDEX(calc_types,1,AR$6)="CASH", O41/1200,O41/O42-1))</f>
        <v>-1.2882661884667801E-2</v>
      </c>
      <c r="AS42" s="22" cm="1">
        <f t="array" ref="AS42">IF(INDEX(calc_types,1,AS$6)="INDEX",P42/P41-1,IF(INDEX(calc_types,1,AS$6)="CASH", P41/1200,P41/P42-1))</f>
        <v>-5.5959459413095214E-3</v>
      </c>
      <c r="AT42" s="22" cm="1">
        <f t="array" ref="AT42">IF(INDEX(calc_types,1,AT$6)="INDEX",Q42/Q41-1,IF(INDEX(calc_types,1,AT$6)="CASH", Q41/1200,Q41/Q42-1))</f>
        <v>-6.7591945597633707E-4</v>
      </c>
      <c r="AU42" s="22" cm="1">
        <f t="array" ref="AU42">IF(INDEX(calc_types,1,AU$6)="INDEX",R42/R41-1,IF(INDEX(calc_types,1,AU$6)="CASH", R41/1200,R41/R42-1))</f>
        <v>-1.8036063263595636E-3</v>
      </c>
      <c r="AV42" s="22" cm="1">
        <f t="array" ref="AV42">IF(INDEX(calc_types,1,AV$6)="INDEX",S42/S41-1,IF(INDEX(calc_types,1,AV$6)="CASH", S41/1200,S41/S42-1))</f>
        <v>7.5175979920360847E-2</v>
      </c>
      <c r="AW42" s="22" cm="1">
        <f t="array" ref="AW42">IF(INDEX(calc_types,1,AW$6)="INDEX",T42/T41-1,IF(INDEX(calc_types,1,AW$6)="CASH", T41/1200,T41/T42-1))</f>
        <v>5.1641019596795346E-2</v>
      </c>
      <c r="AX42" s="22" cm="1">
        <f t="array" ref="AX42">IF(INDEX(calc_types,1,AX$6)="INDEX",U42/U41-1,IF(INDEX(calc_types,1,AX$6)="CASH", U41/1200,U41/U42-1))</f>
        <v>3.2521777089906223E-2</v>
      </c>
      <c r="AY42" s="22" cm="1">
        <f t="array" ref="AY42">IF(INDEX(calc_types,1,AY$6)="INDEX",V42/V41-1,IF(INDEX(calc_types,1,AY$6)="CASH", V41/1200,V41/V42-1))</f>
        <v>3.1939913219130478E-2</v>
      </c>
      <c r="AZ42" s="22" cm="1">
        <f t="array" ref="AZ42">IF(INDEX(calc_types,1,AZ$6)="INDEX",W42/W41-1,IF(INDEX(calc_types,1,AZ$6)="CASH", W41/1200,W41/W42-1))</f>
        <v>1.9062500000000002E-3</v>
      </c>
      <c r="BA42" s="22" cm="1">
        <f t="array" ref="BA42">IF(INDEX(calc_types,1,BA$6)="INDEX",X42/X41-1,IF(INDEX(calc_types,1,BA$6)="CASH", X41/1200,X41/X42-1))</f>
        <v>2.8969999999999998E-3</v>
      </c>
      <c r="BB42" s="22" cm="1">
        <f t="array" ref="BB42">IF(INDEX(calc_types,1,BB$6)="INDEX",Y42/Y41-1,IF(INDEX(calc_types,1,BB$6)="CASH", Y41/1200,Y41/Y42-1))</f>
        <v>3.4625833333333331E-3</v>
      </c>
      <c r="BC42" s="22" cm="1">
        <f t="array" ref="BC42">IF(INDEX(calc_types,1,BC$6)="INDEX",Z42/Z41-1,IF(INDEX(calc_types,1,BC$6)="CASH", Z41/1200,Z41/Z42-1))</f>
        <v>5.9666666666666662E-5</v>
      </c>
      <c r="BD42" s="22" cm="1">
        <f t="array" ref="BD42">IF(INDEX(calc_types,1,BD$6)="INDEX",AA42/AA41-1,IF(INDEX(calc_types,1,BD$6)="CASH", AA41/1200,AA41/AA42-1))</f>
        <v>0</v>
      </c>
      <c r="BE42" s="22" cm="1">
        <f t="array" ref="BE42">IF(INDEX(calc_types,1,BE$6)="INDEX",AB42/AB41-1,IF(INDEX(calc_types,1,BE$6)="CASH", AB41/1200,AB41/AB42-1))</f>
        <v>-4.5715310147005361E-3</v>
      </c>
      <c r="BF42" s="22" cm="1">
        <f t="array" ref="BF42">IF(INDEX(calc_types,1,BF$6)="INDEX",AC42/AC41-1,IF(INDEX(calc_types,1,BF$6)="CASH", AC41/1200,AC41/AC42-1))</f>
        <v>-2.0239452679589487E-2</v>
      </c>
      <c r="BG42" s="22" cm="1">
        <f t="array" ref="BG42">IF(INDEX(calc_types,1,BG$6)="INDEX",AD42/AD41-1,IF(INDEX(calc_types,1,BG$6)="CASH", AD41/1200,AD41/AD42-1))</f>
        <v>-8.5843861354065742E-3</v>
      </c>
      <c r="BH42" s="23">
        <f t="shared" si="11"/>
        <v>2.7473971264367647E-4</v>
      </c>
      <c r="BI42" s="23">
        <f t="shared" si="12"/>
        <v>1.8694885057471276E-3</v>
      </c>
      <c r="BJ42" s="23">
        <f t="shared" si="13"/>
        <v>1.5353858333333353E-3</v>
      </c>
      <c r="BK42" s="23">
        <f t="shared" si="14"/>
        <v>-5.797428160919548E-5</v>
      </c>
      <c r="BL42" s="23">
        <f t="shared" si="15"/>
        <v>2.8968690872983589E-4</v>
      </c>
      <c r="BM42" s="23">
        <f t="shared" si="16"/>
        <v>1.82079931151229E-3</v>
      </c>
      <c r="BN42" s="23">
        <f t="shared" si="17"/>
        <v>2.0761705328125289E-3</v>
      </c>
      <c r="BO42" s="23">
        <f t="shared" si="18"/>
        <v>-4.0801658944239293E-5</v>
      </c>
      <c r="BP42" s="23">
        <f t="shared" si="19"/>
        <v>-4.1650802530021954E-3</v>
      </c>
      <c r="BQ42" s="23">
        <f t="shared" si="20"/>
        <v>-1.5701172763410572E-3</v>
      </c>
      <c r="BR42" s="23">
        <f t="shared" si="21"/>
        <v>-1.4890960120761509E-3</v>
      </c>
      <c r="BS42" s="23">
        <f t="shared" si="22"/>
        <v>-8.5490982559023056E-4</v>
      </c>
      <c r="BT42" s="23">
        <f t="shared" si="23"/>
        <v>-1.5639312191720708E-2</v>
      </c>
      <c r="BU42" s="23">
        <f t="shared" si="24"/>
        <v>-7.5074665008094963E-3</v>
      </c>
      <c r="BV42" s="23">
        <f t="shared" si="25"/>
        <v>-3.3177017820282596E-3</v>
      </c>
      <c r="BW42" s="23">
        <f t="shared" si="26"/>
        <v>-2.5221572328931996E-3</v>
      </c>
      <c r="BX42" s="23">
        <f t="shared" si="27"/>
        <v>7.0129243966445085E-2</v>
      </c>
      <c r="BY42" s="23">
        <f t="shared" si="28"/>
        <v>4.9373958382974217E-2</v>
      </c>
      <c r="BZ42" s="23">
        <f t="shared" si="29"/>
        <v>3.0734466650459581E-2</v>
      </c>
      <c r="CA42" s="23">
        <f t="shared" si="30"/>
        <v>2.8093961324097132E-2</v>
      </c>
      <c r="CB42" s="23">
        <f t="shared" si="31"/>
        <v>2.7473971264367647E-4</v>
      </c>
      <c r="CC42" s="23">
        <f t="shared" si="32"/>
        <v>1.8078948275862072E-3</v>
      </c>
      <c r="CD42" s="23">
        <f t="shared" si="33"/>
        <v>1.4753353448275831E-3</v>
      </c>
      <c r="CE42" s="23">
        <f t="shared" si="34"/>
        <v>5.3425574712643623E-5</v>
      </c>
      <c r="CF42" s="23">
        <f t="shared" si="35"/>
        <v>0</v>
      </c>
      <c r="CG42" s="23">
        <f t="shared" si="36"/>
        <v>-4.6105714491292069E-3</v>
      </c>
      <c r="CH42" s="23">
        <f t="shared" si="37"/>
        <v>-1.9435079238457435E-2</v>
      </c>
      <c r="CI42" s="23">
        <f t="shared" si="38"/>
        <v>-8.3361156995917819E-3</v>
      </c>
    </row>
    <row r="43" spans="1:87" x14ac:dyDescent="0.2">
      <c r="A43" s="20">
        <v>37</v>
      </c>
      <c r="B43" s="21">
        <v>37256</v>
      </c>
      <c r="C43" s="20">
        <v>1.87375</v>
      </c>
      <c r="D43" s="20">
        <v>3.33</v>
      </c>
      <c r="E43" s="20">
        <v>4.1478099999999998</v>
      </c>
      <c r="F43" s="20">
        <v>6.6250000000000003E-2</v>
      </c>
      <c r="G43" s="20">
        <v>163.16999999999999</v>
      </c>
      <c r="H43" s="20">
        <v>112.16</v>
      </c>
      <c r="I43" s="20">
        <v>120.41200000000001</v>
      </c>
      <c r="J43" s="20">
        <v>101.227</v>
      </c>
      <c r="K43" s="20">
        <v>820.26099999999997</v>
      </c>
      <c r="L43" s="20">
        <v>257.51</v>
      </c>
      <c r="M43" s="20">
        <v>403.11900000000003</v>
      </c>
      <c r="N43" s="20">
        <v>183.571</v>
      </c>
      <c r="O43" s="20">
        <v>1105.0930000000001</v>
      </c>
      <c r="P43" s="20">
        <v>287.41000000000003</v>
      </c>
      <c r="Q43" s="20">
        <v>433.18200000000002</v>
      </c>
      <c r="R43" s="20">
        <v>225.65</v>
      </c>
      <c r="S43" s="20">
        <v>1148.08</v>
      </c>
      <c r="T43" s="20">
        <v>3806.13</v>
      </c>
      <c r="U43" s="20">
        <v>5217.3999999999996</v>
      </c>
      <c r="V43" s="20">
        <v>10542.62</v>
      </c>
      <c r="W43" s="20">
        <v>1.87375</v>
      </c>
      <c r="X43" s="20">
        <v>3.3117999999999999</v>
      </c>
      <c r="Y43" s="20">
        <v>4.0528000000000004</v>
      </c>
      <c r="Z43" s="20">
        <v>6.7299999999999999E-2</v>
      </c>
      <c r="AA43" s="20">
        <v>1</v>
      </c>
      <c r="AB43" s="20">
        <v>1.1242000000000001</v>
      </c>
      <c r="AC43" s="20">
        <v>0.6875</v>
      </c>
      <c r="AD43" s="20">
        <v>131.66</v>
      </c>
      <c r="AE43" s="21">
        <f t="shared" si="9"/>
        <v>37256</v>
      </c>
      <c r="AF43" s="22" cm="1">
        <f t="array" ref="AF43">IF(INDEX(calc_types,1,AF$6)="INDEX",C43/C42-1,IF(INDEX(calc_types,1,AF$6)="CASH", C42/1200,C42/C43-1))</f>
        <v>1.7656249999999998E-3</v>
      </c>
      <c r="AG43" s="22" cm="1">
        <f t="array" ref="AG43">IF(INDEX(calc_types,1,AG$6)="INDEX",D43/D42-1,IF(INDEX(calc_types,1,AG$6)="CASH", D42/1200,D42/D43-1))</f>
        <v>2.8541666666666663E-3</v>
      </c>
      <c r="AH43" s="22" cm="1">
        <f t="array" ref="AH43">IF(INDEX(calc_types,1,AH$6)="INDEX",E43/E42-1,IF(INDEX(calc_types,1,AH$6)="CASH", E42/1200,E42/E43-1))</f>
        <v>3.3552083333333333E-3</v>
      </c>
      <c r="AI43" s="22" cm="1">
        <f t="array" ref="AI43">IF(INDEX(calc_types,1,AI$6)="INDEX",F43/F42-1,IF(INDEX(calc_types,1,AI$6)="CASH", F42/1200,F42/F43-1))</f>
        <v>6.6566666666666667E-5</v>
      </c>
      <c r="AJ43" s="22" cm="1">
        <f t="array" ref="AJ43">IF(INDEX(calc_types,1,AJ$6)="INDEX",G43/G42-1,IF(INDEX(calc_types,1,AJ$6)="CASH", G42/1200,G42/G43-1))</f>
        <v>1.866565151719568E-3</v>
      </c>
      <c r="AK43" s="22" cm="1">
        <f t="array" ref="AK43">IF(INDEX(calc_types,1,AK$6)="INDEX",H43/H42-1,IF(INDEX(calc_types,1,AK$6)="CASH", H42/1200,H42/H43-1))</f>
        <v>2.4758006131404553E-3</v>
      </c>
      <c r="AL43" s="22" cm="1">
        <f t="array" ref="AL43">IF(INDEX(calc_types,1,AL$6)="INDEX",I43/I42-1,IF(INDEX(calc_types,1,AL$6)="CASH", I42/1200,I42/I43-1))</f>
        <v>1.6637274149002845E-3</v>
      </c>
      <c r="AM43" s="22" cm="1">
        <f t="array" ref="AM43">IF(INDEX(calc_types,1,AM$6)="INDEX",J43/J42-1,IF(INDEX(calc_types,1,AM$6)="CASH", J42/1200,J42/J43-1))</f>
        <v>-5.726415560052267E-4</v>
      </c>
      <c r="AN43" s="22" cm="1">
        <f t="array" ref="AN43">IF(INDEX(calc_types,1,AN$6)="INDEX",K43/K42-1,IF(INDEX(calc_types,1,AN$6)="CASH", K42/1200,K42/K43-1))</f>
        <v>3.5123107712076163E-4</v>
      </c>
      <c r="AO43" s="22" cm="1">
        <f t="array" ref="AO43">IF(INDEX(calc_types,1,AO$6)="INDEX",L43/L42-1,IF(INDEX(calc_types,1,AO$6)="CASH", L42/1200,L42/L43-1))</f>
        <v>-3.338561157782971E-4</v>
      </c>
      <c r="AP43" s="22" cm="1">
        <f t="array" ref="AP43">IF(INDEX(calc_types,1,AP$6)="INDEX",M43/M42-1,IF(INDEX(calc_types,1,AP$6)="CASH", M42/1200,M42/M43-1))</f>
        <v>-4.9147145219816668E-3</v>
      </c>
      <c r="AQ43" s="22" cm="1">
        <f t="array" ref="AQ43">IF(INDEX(calc_types,1,AQ$6)="INDEX",N43/N42-1,IF(INDEX(calc_types,1,AQ$6)="CASH", N42/1200,N42/N43-1))</f>
        <v>8.0142184228892965E-4</v>
      </c>
      <c r="AR43" s="22" cm="1">
        <f t="array" ref="AR43">IF(INDEX(calc_types,1,AR$6)="INDEX",O43/O42-1,IF(INDEX(calc_types,1,AR$6)="CASH", O42/1200,O42/O43-1))</f>
        <v>-7.1363370097642376E-3</v>
      </c>
      <c r="AS43" s="22" cm="1">
        <f t="array" ref="AS43">IF(INDEX(calc_types,1,AS$6)="INDEX",P43/P42-1,IF(INDEX(calc_types,1,AS$6)="CASH", P42/1200,P42/P43-1))</f>
        <v>-8.3497222509745228E-3</v>
      </c>
      <c r="AT43" s="22" cm="1">
        <f t="array" ref="AT43">IF(INDEX(calc_types,1,AT$6)="INDEX",Q43/Q42-1,IF(INDEX(calc_types,1,AT$6)="CASH", Q42/1200,Q42/Q43-1))</f>
        <v>-1.0154789706278811E-2</v>
      </c>
      <c r="AU43" s="22" cm="1">
        <f t="array" ref="AU43">IF(INDEX(calc_types,1,AU$6)="INDEX",R43/R42-1,IF(INDEX(calc_types,1,AU$6)="CASH", R42/1200,R42/R43-1))</f>
        <v>1.7669099497452656E-3</v>
      </c>
      <c r="AV43" s="22" cm="1">
        <f t="array" ref="AV43">IF(INDEX(calc_types,1,AV$6)="INDEX",S43/S42-1,IF(INDEX(calc_types,1,AV$6)="CASH", S42/1200,S42/S43-1))</f>
        <v>7.5738294791345417E-3</v>
      </c>
      <c r="AW43" s="22" cm="1">
        <f t="array" ref="AW43">IF(INDEX(calc_types,1,AW$6)="INDEX",T43/T42-1,IF(INDEX(calc_types,1,AW$6)="CASH", T42/1200,T42/T43-1))</f>
        <v>4.0418011792459296E-2</v>
      </c>
      <c r="AX43" s="22" cm="1">
        <f t="array" ref="AX43">IF(INDEX(calc_types,1,AX$6)="INDEX",U43/U42-1,IF(INDEX(calc_types,1,AX$6)="CASH", U42/1200,U42/U43-1))</f>
        <v>2.6520101468212598E-3</v>
      </c>
      <c r="AY43" s="22" cm="1">
        <f t="array" ref="AY43">IF(INDEX(calc_types,1,AY$6)="INDEX",V43/V42-1,IF(INDEX(calc_types,1,AY$6)="CASH", V42/1200,V42/V43-1))</f>
        <v>-1.4472621487009896E-2</v>
      </c>
      <c r="AZ43" s="22" cm="1">
        <f t="array" ref="AZ43">IF(INDEX(calc_types,1,AZ$6)="INDEX",W43/W42-1,IF(INDEX(calc_types,1,AZ$6)="CASH", W42/1200,W42/W43-1))</f>
        <v>1.7656249999999998E-3</v>
      </c>
      <c r="BA43" s="22" cm="1">
        <f t="array" ref="BA43">IF(INDEX(calc_types,1,BA$6)="INDEX",X43/X42-1,IF(INDEX(calc_types,1,BA$6)="CASH", X42/1200,X42/X43-1))</f>
        <v>2.7975000000000001E-3</v>
      </c>
      <c r="BB43" s="22" cm="1">
        <f t="array" ref="BB43">IF(INDEX(calc_types,1,BB$6)="INDEX",Y43/Y42-1,IF(INDEX(calc_types,1,BB$6)="CASH", Y42/1200,Y42/Y43-1))</f>
        <v>3.3450000000000003E-3</v>
      </c>
      <c r="BC43" s="22" cm="1">
        <f t="array" ref="BC43">IF(INDEX(calc_types,1,BC$6)="INDEX",Z43/Z42-1,IF(INDEX(calc_types,1,BC$6)="CASH", Z42/1200,Z42/Z43-1))</f>
        <v>-2.1166666666666665E-5</v>
      </c>
      <c r="BD43" s="22" cm="1">
        <f t="array" ref="BD43">IF(INDEX(calc_types,1,BD$6)="INDEX",AA43/AA42-1,IF(INDEX(calc_types,1,BD$6)="CASH", AA42/1200,AA42/AA43-1))</f>
        <v>0</v>
      </c>
      <c r="BE43" s="22" cm="1">
        <f t="array" ref="BE43">IF(INDEX(calc_types,1,BE$6)="INDEX",AB43/AB42-1,IF(INDEX(calc_types,1,BE$6)="CASH", AB42/1200,AB42/AB43-1))</f>
        <v>-7.6498843622132551E-3</v>
      </c>
      <c r="BF43" s="22" cm="1">
        <f t="array" ref="BF43">IF(INDEX(calc_types,1,BF$6)="INDEX",AC43/AC42-1,IF(INDEX(calc_types,1,BF$6)="CASH", AC42/1200,AC42/AC43-1))</f>
        <v>2.050909090909081E-2</v>
      </c>
      <c r="BG43" s="22" cm="1">
        <f t="array" ref="BG43">IF(INDEX(calc_types,1,BG$6)="INDEX",AD43/AD42-1,IF(INDEX(calc_types,1,BG$6)="CASH", AD42/1200,AD42/AD43-1))</f>
        <v>-6.212972808749806E-2</v>
      </c>
      <c r="BH43" s="23">
        <f t="shared" si="11"/>
        <v>1.3411471264367612E-4</v>
      </c>
      <c r="BI43" s="23">
        <f t="shared" si="12"/>
        <v>1.688655172413794E-3</v>
      </c>
      <c r="BJ43" s="23">
        <f t="shared" si="13"/>
        <v>1.345802500000002E-3</v>
      </c>
      <c r="BK43" s="23">
        <f t="shared" si="14"/>
        <v>-3.5682614942528812E-5</v>
      </c>
      <c r="BL43" s="23">
        <f t="shared" si="15"/>
        <v>2.4921694639630228E-4</v>
      </c>
      <c r="BM43" s="23">
        <f t="shared" si="16"/>
        <v>1.3833171479807238E-3</v>
      </c>
      <c r="BN43" s="23">
        <f t="shared" si="17"/>
        <v>1.0875550448153049E-3</v>
      </c>
      <c r="BO43" s="23">
        <f t="shared" si="18"/>
        <v>-6.430634831116886E-4</v>
      </c>
      <c r="BP43" s="23">
        <f t="shared" si="19"/>
        <v>-1.6513910073386651E-3</v>
      </c>
      <c r="BQ43" s="23">
        <f t="shared" si="20"/>
        <v>-1.6905063378481885E-3</v>
      </c>
      <c r="BR43" s="23">
        <f t="shared" si="21"/>
        <v>-7.1671485692899155E-3</v>
      </c>
      <c r="BS43" s="23">
        <f t="shared" si="22"/>
        <v>5.1862868490914192E-4</v>
      </c>
      <c r="BT43" s="23">
        <f t="shared" si="23"/>
        <v>-9.8929873168171444E-3</v>
      </c>
      <c r="BU43" s="23">
        <f t="shared" si="24"/>
        <v>-1.0261242810474497E-2</v>
      </c>
      <c r="BV43" s="23">
        <f t="shared" si="25"/>
        <v>-1.2796572032330733E-2</v>
      </c>
      <c r="BW43" s="23">
        <f t="shared" si="26"/>
        <v>1.0483590432116296E-3</v>
      </c>
      <c r="BX43" s="23">
        <f t="shared" si="27"/>
        <v>2.5270935252187767E-3</v>
      </c>
      <c r="BY43" s="23">
        <f t="shared" si="28"/>
        <v>3.8150950578638168E-2</v>
      </c>
      <c r="BZ43" s="23">
        <f t="shared" si="29"/>
        <v>8.6469970737461615E-4</v>
      </c>
      <c r="CA43" s="23">
        <f t="shared" si="30"/>
        <v>-1.8318573382043242E-2</v>
      </c>
      <c r="CB43" s="23">
        <f t="shared" si="31"/>
        <v>1.3411471264367612E-4</v>
      </c>
      <c r="CC43" s="23">
        <f t="shared" si="32"/>
        <v>1.7083948275862075E-3</v>
      </c>
      <c r="CD43" s="23">
        <f t="shared" si="33"/>
        <v>1.3577520114942503E-3</v>
      </c>
      <c r="CE43" s="23">
        <f t="shared" si="34"/>
        <v>-2.7407758620689705E-5</v>
      </c>
      <c r="CF43" s="23">
        <f t="shared" si="35"/>
        <v>0</v>
      </c>
      <c r="CG43" s="23">
        <f t="shared" si="36"/>
        <v>-7.6889247966419258E-3</v>
      </c>
      <c r="CH43" s="23">
        <f t="shared" si="37"/>
        <v>2.1313464350222862E-2</v>
      </c>
      <c r="CI43" s="23">
        <f t="shared" si="38"/>
        <v>-6.1881457651683271E-2</v>
      </c>
    </row>
    <row r="44" spans="1:87" x14ac:dyDescent="0.2">
      <c r="A44" s="20">
        <v>38</v>
      </c>
      <c r="B44" s="21">
        <v>37287</v>
      </c>
      <c r="C44" s="20">
        <v>1.8474999999999999</v>
      </c>
      <c r="D44" s="20">
        <v>3.3530000000000002</v>
      </c>
      <c r="E44" s="20">
        <v>4.0329800000000002</v>
      </c>
      <c r="F44" s="20">
        <v>5.8749999999999997E-2</v>
      </c>
      <c r="G44" s="20">
        <v>163.40600000000001</v>
      </c>
      <c r="H44" s="20">
        <v>112.336</v>
      </c>
      <c r="I44" s="20">
        <v>120.901</v>
      </c>
      <c r="J44" s="20">
        <v>101.28100000000001</v>
      </c>
      <c r="K44" s="20">
        <v>821.92499999999995</v>
      </c>
      <c r="L44" s="20">
        <v>257.327</v>
      </c>
      <c r="M44" s="20">
        <v>405.30500000000001</v>
      </c>
      <c r="N44" s="20">
        <v>183.57900000000001</v>
      </c>
      <c r="O44" s="20">
        <v>1109.9090000000001</v>
      </c>
      <c r="P44" s="20">
        <v>287.202</v>
      </c>
      <c r="Q44" s="20">
        <v>437.27199999999999</v>
      </c>
      <c r="R44" s="20">
        <v>224.886</v>
      </c>
      <c r="S44" s="20">
        <v>1130.21</v>
      </c>
      <c r="T44" s="20">
        <v>3670.26</v>
      </c>
      <c r="U44" s="20">
        <v>5164.8</v>
      </c>
      <c r="V44" s="20">
        <v>9997.7999999999993</v>
      </c>
      <c r="W44" s="20">
        <v>1.8474999999999999</v>
      </c>
      <c r="X44" s="20">
        <v>3.3919999999999999</v>
      </c>
      <c r="Y44" s="20">
        <v>4.0038999999999998</v>
      </c>
      <c r="Z44" s="20">
        <v>4.6100000000000002E-2</v>
      </c>
      <c r="AA44" s="20">
        <v>1</v>
      </c>
      <c r="AB44" s="20">
        <v>1.1636</v>
      </c>
      <c r="AC44" s="20">
        <v>0.70879999999999999</v>
      </c>
      <c r="AD44" s="20">
        <v>134.68</v>
      </c>
      <c r="AE44" s="21">
        <f t="shared" si="9"/>
        <v>37287</v>
      </c>
      <c r="AF44" s="22" cm="1">
        <f t="array" ref="AF44">IF(INDEX(calc_types,1,AF$6)="INDEX",C44/C43-1,IF(INDEX(calc_types,1,AF$6)="CASH", C43/1200,C43/C44-1))</f>
        <v>1.5614583333333333E-3</v>
      </c>
      <c r="AG44" s="22" cm="1">
        <f t="array" ref="AG44">IF(INDEX(calc_types,1,AG$6)="INDEX",D44/D43-1,IF(INDEX(calc_types,1,AG$6)="CASH", D43/1200,D43/D44-1))</f>
        <v>2.7750000000000001E-3</v>
      </c>
      <c r="AH44" s="22" cm="1">
        <f t="array" ref="AH44">IF(INDEX(calc_types,1,AH$6)="INDEX",E44/E43-1,IF(INDEX(calc_types,1,AH$6)="CASH", E43/1200,E43/E44-1))</f>
        <v>3.4565083333333332E-3</v>
      </c>
      <c r="AI44" s="22" cm="1">
        <f t="array" ref="AI44">IF(INDEX(calc_types,1,AI$6)="INDEX",F44/F43-1,IF(INDEX(calc_types,1,AI$6)="CASH", F43/1200,F43/F44-1))</f>
        <v>5.5208333333333338E-5</v>
      </c>
      <c r="AJ44" s="22" cm="1">
        <f t="array" ref="AJ44">IF(INDEX(calc_types,1,AJ$6)="INDEX",G44/G43-1,IF(INDEX(calc_types,1,AJ$6)="CASH", G43/1200,G43/G44-1))</f>
        <v>1.4463443034873347E-3</v>
      </c>
      <c r="AK44" s="22" cm="1">
        <f t="array" ref="AK44">IF(INDEX(calc_types,1,AK$6)="INDEX",H44/H43-1,IF(INDEX(calc_types,1,AK$6)="CASH", H43/1200,H43/H44-1))</f>
        <v>1.5691868758915817E-3</v>
      </c>
      <c r="AL44" s="22" cm="1">
        <f t="array" ref="AL44">IF(INDEX(calc_types,1,AL$6)="INDEX",I44/I43-1,IF(INDEX(calc_types,1,AL$6)="CASH", I43/1200,I43/I44-1))</f>
        <v>4.0610570375045896E-3</v>
      </c>
      <c r="AM44" s="22" cm="1">
        <f t="array" ref="AM44">IF(INDEX(calc_types,1,AM$6)="INDEX",J44/J43-1,IF(INDEX(calc_types,1,AM$6)="CASH", J43/1200,J43/J44-1))</f>
        <v>5.33454513123921E-4</v>
      </c>
      <c r="AN44" s="22" cm="1">
        <f t="array" ref="AN44">IF(INDEX(calc_types,1,AN$6)="INDEX",K44/K43-1,IF(INDEX(calc_types,1,AN$6)="CASH", K43/1200,K43/K44-1))</f>
        <v>2.0286225969539107E-3</v>
      </c>
      <c r="AO44" s="22" cm="1">
        <f t="array" ref="AO44">IF(INDEX(calc_types,1,AO$6)="INDEX",L44/L43-1,IF(INDEX(calc_types,1,AO$6)="CASH", L43/1200,L43/L44-1))</f>
        <v>-7.1065201351405705E-4</v>
      </c>
      <c r="AP44" s="22" cm="1">
        <f t="array" ref="AP44">IF(INDEX(calc_types,1,AP$6)="INDEX",M44/M43-1,IF(INDEX(calc_types,1,AP$6)="CASH", M43/1200,M43/M44-1))</f>
        <v>5.4227163691118463E-3</v>
      </c>
      <c r="AQ44" s="22" cm="1">
        <f t="array" ref="AQ44">IF(INDEX(calc_types,1,AQ$6)="INDEX",N44/N43-1,IF(INDEX(calc_types,1,AQ$6)="CASH", N43/1200,N43/N44-1))</f>
        <v>4.3579868279852718E-5</v>
      </c>
      <c r="AR44" s="22" cm="1">
        <f t="array" ref="AR44">IF(INDEX(calc_types,1,AR$6)="INDEX",O44/O43-1,IF(INDEX(calc_types,1,AR$6)="CASH", O43/1200,O43/O44-1))</f>
        <v>4.3580042584652201E-3</v>
      </c>
      <c r="AS44" s="22" cm="1">
        <f t="array" ref="AS44">IF(INDEX(calc_types,1,AS$6)="INDEX",P44/P43-1,IF(INDEX(calc_types,1,AS$6)="CASH", P43/1200,P43/P44-1))</f>
        <v>-7.2370481194117264E-4</v>
      </c>
      <c r="AT44" s="22" cm="1">
        <f t="array" ref="AT44">IF(INDEX(calc_types,1,AT$6)="INDEX",Q44/Q43-1,IF(INDEX(calc_types,1,AT$6)="CASH", Q43/1200,Q43/Q44-1))</f>
        <v>9.4417588911819283E-3</v>
      </c>
      <c r="AU44" s="22" cm="1">
        <f t="array" ref="AU44">IF(INDEX(calc_types,1,AU$6)="INDEX",R44/R43-1,IF(INDEX(calc_types,1,AU$6)="CASH", R43/1200,R43/R44-1))</f>
        <v>-3.3857744294261138E-3</v>
      </c>
      <c r="AV44" s="22" cm="1">
        <f t="array" ref="AV44">IF(INDEX(calc_types,1,AV$6)="INDEX",S44/S43-1,IF(INDEX(calc_types,1,AV$6)="CASH", S43/1200,S43/S44-1))</f>
        <v>-1.5565117413420593E-2</v>
      </c>
      <c r="AW44" s="22" cm="1">
        <f t="array" ref="AW44">IF(INDEX(calc_types,1,AW$6)="INDEX",T44/T43-1,IF(INDEX(calc_types,1,AW$6)="CASH", T43/1200,T43/T44-1))</f>
        <v>-3.5697677168147091E-2</v>
      </c>
      <c r="AX44" s="22" cm="1">
        <f t="array" ref="AX44">IF(INDEX(calc_types,1,AX$6)="INDEX",U44/U43-1,IF(INDEX(calc_types,1,AX$6)="CASH", U43/1200,U43/U44-1))</f>
        <v>-1.0081649863916797E-2</v>
      </c>
      <c r="AY44" s="22" cm="1">
        <f t="array" ref="AY44">IF(INDEX(calc_types,1,AY$6)="INDEX",V44/V43-1,IF(INDEX(calc_types,1,AY$6)="CASH", V43/1200,V43/V44-1))</f>
        <v>-5.1677856168580671E-2</v>
      </c>
      <c r="AZ44" s="22" cm="1">
        <f t="array" ref="AZ44">IF(INDEX(calc_types,1,AZ$6)="INDEX",W44/W43-1,IF(INDEX(calc_types,1,AZ$6)="CASH", W43/1200,W43/W44-1))</f>
        <v>1.5614583333333333E-3</v>
      </c>
      <c r="BA44" s="22" cm="1">
        <f t="array" ref="BA44">IF(INDEX(calc_types,1,BA$6)="INDEX",X44/X43-1,IF(INDEX(calc_types,1,BA$6)="CASH", X43/1200,X43/X44-1))</f>
        <v>2.7598333333333333E-3</v>
      </c>
      <c r="BB44" s="22" cm="1">
        <f t="array" ref="BB44">IF(INDEX(calc_types,1,BB$6)="INDEX",Y44/Y43-1,IF(INDEX(calc_types,1,BB$6)="CASH", Y43/1200,Y43/Y44-1))</f>
        <v>3.3773333333333337E-3</v>
      </c>
      <c r="BC44" s="22" cm="1">
        <f t="array" ref="BC44">IF(INDEX(calc_types,1,BC$6)="INDEX",Z44/Z43-1,IF(INDEX(calc_types,1,BC$6)="CASH", Z43/1200,Z43/Z44-1))</f>
        <v>5.6083333333333332E-5</v>
      </c>
      <c r="BD44" s="22" cm="1">
        <f t="array" ref="BD44">IF(INDEX(calc_types,1,BD$6)="INDEX",AA44/AA43-1,IF(INDEX(calc_types,1,BD$6)="CASH", AA43/1200,AA43/AA44-1))</f>
        <v>0</v>
      </c>
      <c r="BE44" s="22" cm="1">
        <f t="array" ref="BE44">IF(INDEX(calc_types,1,BE$6)="INDEX",AB44/AB43-1,IF(INDEX(calc_types,1,BE$6)="CASH", AB43/1200,AB43/AB44-1))</f>
        <v>-3.3860433138535484E-2</v>
      </c>
      <c r="BF44" s="22" cm="1">
        <f t="array" ref="BF44">IF(INDEX(calc_types,1,BF$6)="INDEX",AC44/AC43-1,IF(INDEX(calc_types,1,BF$6)="CASH", AC43/1200,AC43/AC44-1))</f>
        <v>-3.0050790067720046E-2</v>
      </c>
      <c r="BG44" s="22" cm="1">
        <f t="array" ref="BG44">IF(INDEX(calc_types,1,BG$6)="INDEX",AD44/AD43-1,IF(INDEX(calc_types,1,BG$6)="CASH", AD43/1200,AD43/AD44-1))</f>
        <v>-2.2423522423522524E-2</v>
      </c>
      <c r="BH44" s="23">
        <f t="shared" si="11"/>
        <v>-7.0051954022990392E-5</v>
      </c>
      <c r="BI44" s="23">
        <f t="shared" si="12"/>
        <v>1.6094885057471278E-3</v>
      </c>
      <c r="BJ44" s="23">
        <f t="shared" si="13"/>
        <v>1.4471025000000019E-3</v>
      </c>
      <c r="BK44" s="23">
        <f t="shared" si="14"/>
        <v>-4.7040948275862141E-5</v>
      </c>
      <c r="BL44" s="23">
        <f t="shared" si="15"/>
        <v>-1.710039018359311E-4</v>
      </c>
      <c r="BM44" s="23">
        <f t="shared" si="16"/>
        <v>4.767034107318502E-4</v>
      </c>
      <c r="BN44" s="23">
        <f t="shared" si="17"/>
        <v>3.4848846674196098E-3</v>
      </c>
      <c r="BO44" s="23">
        <f t="shared" si="18"/>
        <v>4.6303258601745911E-4</v>
      </c>
      <c r="BP44" s="23">
        <f t="shared" si="19"/>
        <v>2.6000512494483898E-5</v>
      </c>
      <c r="BQ44" s="23">
        <f t="shared" si="20"/>
        <v>-2.0673022355839482E-3</v>
      </c>
      <c r="BR44" s="23">
        <f t="shared" si="21"/>
        <v>3.1702823218035981E-3</v>
      </c>
      <c r="BS44" s="23">
        <f t="shared" si="22"/>
        <v>-2.3921328909993497E-4</v>
      </c>
      <c r="BT44" s="23">
        <f t="shared" si="23"/>
        <v>1.6013539514123142E-3</v>
      </c>
      <c r="BU44" s="23">
        <f t="shared" si="24"/>
        <v>-2.6352253714411475E-3</v>
      </c>
      <c r="BV44" s="23">
        <f t="shared" si="25"/>
        <v>6.7999765651300063E-3</v>
      </c>
      <c r="BW44" s="23">
        <f t="shared" si="26"/>
        <v>-4.1043253359597503E-3</v>
      </c>
      <c r="BX44" s="23">
        <f t="shared" si="27"/>
        <v>-2.0611853367336359E-2</v>
      </c>
      <c r="BY44" s="23">
        <f t="shared" si="28"/>
        <v>-3.7964738381968219E-2</v>
      </c>
      <c r="BZ44" s="23">
        <f t="shared" si="29"/>
        <v>-1.1868960303363442E-2</v>
      </c>
      <c r="CA44" s="23">
        <f t="shared" si="30"/>
        <v>-5.5523808063614018E-2</v>
      </c>
      <c r="CB44" s="23">
        <f t="shared" si="31"/>
        <v>-7.0051954022990392E-5</v>
      </c>
      <c r="CC44" s="23">
        <f t="shared" si="32"/>
        <v>1.6707281609195407E-3</v>
      </c>
      <c r="CD44" s="23">
        <f t="shared" si="33"/>
        <v>1.3900853448275837E-3</v>
      </c>
      <c r="CE44" s="23">
        <f t="shared" si="34"/>
        <v>4.9842241379310292E-5</v>
      </c>
      <c r="CF44" s="23">
        <f t="shared" si="35"/>
        <v>0</v>
      </c>
      <c r="CG44" s="23">
        <f t="shared" si="36"/>
        <v>-3.3899473572964155E-2</v>
      </c>
      <c r="CH44" s="23">
        <f t="shared" si="37"/>
        <v>-2.9246416626587994E-2</v>
      </c>
      <c r="CI44" s="23">
        <f t="shared" si="38"/>
        <v>-2.2175251987707732E-2</v>
      </c>
    </row>
    <row r="45" spans="1:87" x14ac:dyDescent="0.2">
      <c r="A45" s="20">
        <v>39</v>
      </c>
      <c r="B45" s="21">
        <v>37315</v>
      </c>
      <c r="C45" s="20">
        <v>1.87</v>
      </c>
      <c r="D45" s="20">
        <v>3.3420000000000001</v>
      </c>
      <c r="E45" s="20">
        <v>4.0301600000000004</v>
      </c>
      <c r="F45" s="20">
        <v>0.11125</v>
      </c>
      <c r="G45" s="20">
        <v>163.69900000000001</v>
      </c>
      <c r="H45" s="20">
        <v>112.637</v>
      </c>
      <c r="I45" s="20">
        <v>121.26600000000001</v>
      </c>
      <c r="J45" s="20">
        <v>101.27500000000001</v>
      </c>
      <c r="K45" s="20">
        <v>825.89700000000005</v>
      </c>
      <c r="L45" s="20">
        <v>258.267</v>
      </c>
      <c r="M45" s="20">
        <v>407.32799999999997</v>
      </c>
      <c r="N45" s="20">
        <v>183.61600000000001</v>
      </c>
      <c r="O45" s="20">
        <v>1121.3610000000001</v>
      </c>
      <c r="P45" s="20">
        <v>288.44600000000003</v>
      </c>
      <c r="Q45" s="20">
        <v>438.91399999999999</v>
      </c>
      <c r="R45" s="20">
        <v>225.31100000000001</v>
      </c>
      <c r="S45" s="20">
        <v>1106.73</v>
      </c>
      <c r="T45" s="20">
        <v>3624.74</v>
      </c>
      <c r="U45" s="20">
        <v>5101</v>
      </c>
      <c r="V45" s="20">
        <v>10587.83</v>
      </c>
      <c r="W45" s="20">
        <v>1.87</v>
      </c>
      <c r="X45" s="20">
        <v>3.4377</v>
      </c>
      <c r="Y45" s="20">
        <v>4.0575000000000001</v>
      </c>
      <c r="Z45" s="20">
        <v>5.6500000000000002E-2</v>
      </c>
      <c r="AA45" s="20">
        <v>1</v>
      </c>
      <c r="AB45" s="20">
        <v>1.1501999999999999</v>
      </c>
      <c r="AC45" s="20">
        <v>0.7056</v>
      </c>
      <c r="AD45" s="20">
        <v>133.36000000000001</v>
      </c>
      <c r="AE45" s="21">
        <f t="shared" si="9"/>
        <v>37315</v>
      </c>
      <c r="AF45" s="22" cm="1">
        <f t="array" ref="AF45">IF(INDEX(calc_types,1,AF$6)="INDEX",C45/C44-1,IF(INDEX(calc_types,1,AF$6)="CASH", C44/1200,C44/C45-1))</f>
        <v>1.5395833333333333E-3</v>
      </c>
      <c r="AG45" s="22" cm="1">
        <f t="array" ref="AG45">IF(INDEX(calc_types,1,AG$6)="INDEX",D45/D44-1,IF(INDEX(calc_types,1,AG$6)="CASH", D44/1200,D44/D45-1))</f>
        <v>2.794166666666667E-3</v>
      </c>
      <c r="AH45" s="22" cm="1">
        <f t="array" ref="AH45">IF(INDEX(calc_types,1,AH$6)="INDEX",E45/E44-1,IF(INDEX(calc_types,1,AH$6)="CASH", E44/1200,E44/E45-1))</f>
        <v>3.3608166666666667E-3</v>
      </c>
      <c r="AI45" s="22" cm="1">
        <f t="array" ref="AI45">IF(INDEX(calc_types,1,AI$6)="INDEX",F45/F44-1,IF(INDEX(calc_types,1,AI$6)="CASH", F44/1200,F44/F45-1))</f>
        <v>4.8958333333333328E-5</v>
      </c>
      <c r="AJ45" s="22" cm="1">
        <f t="array" ref="AJ45">IF(INDEX(calc_types,1,AJ$6)="INDEX",G45/G44-1,IF(INDEX(calc_types,1,AJ$6)="CASH", G44/1200,G44/G45-1))</f>
        <v>1.793079813470877E-3</v>
      </c>
      <c r="AK45" s="22" cm="1">
        <f t="array" ref="AK45">IF(INDEX(calc_types,1,AK$6)="INDEX",H45/H44-1,IF(INDEX(calc_types,1,AK$6)="CASH", H44/1200,H44/H45-1))</f>
        <v>2.6794616151546435E-3</v>
      </c>
      <c r="AL45" s="22" cm="1">
        <f t="array" ref="AL45">IF(INDEX(calc_types,1,AL$6)="INDEX",I45/I44-1,IF(INDEX(calc_types,1,AL$6)="CASH", I44/1200,I44/I45-1))</f>
        <v>3.0189990157236668E-3</v>
      </c>
      <c r="AM45" s="22" cm="1">
        <f t="array" ref="AM45">IF(INDEX(calc_types,1,AM$6)="INDEX",J45/J44-1,IF(INDEX(calc_types,1,AM$6)="CASH", J44/1200,J44/J45-1))</f>
        <v>-5.9241121237008088E-5</v>
      </c>
      <c r="AN45" s="22" cm="1">
        <f t="array" ref="AN45">IF(INDEX(calc_types,1,AN$6)="INDEX",K45/K44-1,IF(INDEX(calc_types,1,AN$6)="CASH", K44/1200,K44/K45-1))</f>
        <v>4.8325577151200338E-3</v>
      </c>
      <c r="AO45" s="22" cm="1">
        <f t="array" ref="AO45">IF(INDEX(calc_types,1,AO$6)="INDEX",L45/L44-1,IF(INDEX(calc_types,1,AO$6)="CASH", L44/1200,L44/L45-1))</f>
        <v>3.652939644887665E-3</v>
      </c>
      <c r="AP45" s="22" cm="1">
        <f t="array" ref="AP45">IF(INDEX(calc_types,1,AP$6)="INDEX",M45/M44-1,IF(INDEX(calc_types,1,AP$6)="CASH", M44/1200,M44/M45-1))</f>
        <v>4.991302846004686E-3</v>
      </c>
      <c r="AQ45" s="22" cm="1">
        <f t="array" ref="AQ45">IF(INDEX(calc_types,1,AQ$6)="INDEX",N45/N44-1,IF(INDEX(calc_types,1,AQ$6)="CASH", N44/1200,N44/N45-1))</f>
        <v>2.0154810735428796E-4</v>
      </c>
      <c r="AR45" s="22" cm="1">
        <f t="array" ref="AR45">IF(INDEX(calc_types,1,AR$6)="INDEX",O45/O44-1,IF(INDEX(calc_types,1,AR$6)="CASH", O44/1200,O44/O45-1))</f>
        <v>1.0317963004174313E-2</v>
      </c>
      <c r="AS45" s="22" cm="1">
        <f t="array" ref="AS45">IF(INDEX(calc_types,1,AS$6)="INDEX",P45/P44-1,IF(INDEX(calc_types,1,AS$6)="CASH", P44/1200,P44/P45-1))</f>
        <v>4.3314461598458198E-3</v>
      </c>
      <c r="AT45" s="22" cm="1">
        <f t="array" ref="AT45">IF(INDEX(calc_types,1,AT$6)="INDEX",Q45/Q44-1,IF(INDEX(calc_types,1,AT$6)="CASH", Q44/1200,Q44/Q45-1))</f>
        <v>3.7550998005817515E-3</v>
      </c>
      <c r="AU45" s="22" cm="1">
        <f t="array" ref="AU45">IF(INDEX(calc_types,1,AU$6)="INDEX",R45/R44-1,IF(INDEX(calc_types,1,AU$6)="CASH", R44/1200,R44/R45-1))</f>
        <v>1.8898464110705948E-3</v>
      </c>
      <c r="AV45" s="22" cm="1">
        <f t="array" ref="AV45">IF(INDEX(calc_types,1,AV$6)="INDEX",S45/S44-1,IF(INDEX(calc_types,1,AV$6)="CASH", S44/1200,S44/S45-1))</f>
        <v>-2.077490023977846E-2</v>
      </c>
      <c r="AW45" s="22" cm="1">
        <f t="array" ref="AW45">IF(INDEX(calc_types,1,AW$6)="INDEX",T45/T44-1,IF(INDEX(calc_types,1,AW$6)="CASH", T44/1200,T44/T45-1))</f>
        <v>-1.2402391111256517E-2</v>
      </c>
      <c r="AX45" s="22" cm="1">
        <f t="array" ref="AX45">IF(INDEX(calc_types,1,AX$6)="INDEX",U45/U44-1,IF(INDEX(calc_types,1,AX$6)="CASH", U44/1200,U44/U45-1))</f>
        <v>-1.2352850061957854E-2</v>
      </c>
      <c r="AY45" s="22" cm="1">
        <f t="array" ref="AY45">IF(INDEX(calc_types,1,AY$6)="INDEX",V45/V44-1,IF(INDEX(calc_types,1,AY$6)="CASH", V44/1200,V44/V45-1))</f>
        <v>5.9015983516373716E-2</v>
      </c>
      <c r="AZ45" s="22" cm="1">
        <f t="array" ref="AZ45">IF(INDEX(calc_types,1,AZ$6)="INDEX",W45/W44-1,IF(INDEX(calc_types,1,AZ$6)="CASH", W44/1200,W44/W45-1))</f>
        <v>1.5395833333333333E-3</v>
      </c>
      <c r="BA45" s="22" cm="1">
        <f t="array" ref="BA45">IF(INDEX(calc_types,1,BA$6)="INDEX",X45/X44-1,IF(INDEX(calc_types,1,BA$6)="CASH", X44/1200,X44/X45-1))</f>
        <v>2.8266666666666666E-3</v>
      </c>
      <c r="BB45" s="22" cm="1">
        <f t="array" ref="BB45">IF(INDEX(calc_types,1,BB$6)="INDEX",Y45/Y44-1,IF(INDEX(calc_types,1,BB$6)="CASH", Y44/1200,Y44/Y45-1))</f>
        <v>3.3365833333333333E-3</v>
      </c>
      <c r="BC45" s="22" cm="1">
        <f t="array" ref="BC45">IF(INDEX(calc_types,1,BC$6)="INDEX",Z45/Z44-1,IF(INDEX(calc_types,1,BC$6)="CASH", Z44/1200,Z44/Z45-1))</f>
        <v>3.8416666666666668E-5</v>
      </c>
      <c r="BD45" s="22" cm="1">
        <f t="array" ref="BD45">IF(INDEX(calc_types,1,BD$6)="INDEX",AA45/AA44-1,IF(INDEX(calc_types,1,BD$6)="CASH", AA44/1200,AA44/AA45-1))</f>
        <v>0</v>
      </c>
      <c r="BE45" s="22" cm="1">
        <f t="array" ref="BE45">IF(INDEX(calc_types,1,BE$6)="INDEX",AB45/AB44-1,IF(INDEX(calc_types,1,BE$6)="CASH", AB44/1200,AB44/AB45-1))</f>
        <v>1.1650147800382538E-2</v>
      </c>
      <c r="BF45" s="22" cm="1">
        <f t="array" ref="BF45">IF(INDEX(calc_types,1,BF$6)="INDEX",AC45/AC44-1,IF(INDEX(calc_types,1,BF$6)="CASH", AC44/1200,AC44/AC45-1))</f>
        <v>4.5351473922903285E-3</v>
      </c>
      <c r="BG45" s="22" cm="1">
        <f t="array" ref="BG45">IF(INDEX(calc_types,1,BG$6)="INDEX",AD45/AD44-1,IF(INDEX(calc_types,1,BG$6)="CASH", AD44/1200,AD44/AD45-1))</f>
        <v>9.8980203959206925E-3</v>
      </c>
      <c r="BH45" s="23">
        <f t="shared" si="11"/>
        <v>-9.1926954022990368E-5</v>
      </c>
      <c r="BI45" s="23">
        <f t="shared" si="12"/>
        <v>1.6286551724137947E-3</v>
      </c>
      <c r="BJ45" s="23">
        <f t="shared" si="13"/>
        <v>1.3514108333333354E-3</v>
      </c>
      <c r="BK45" s="23">
        <f t="shared" si="14"/>
        <v>-5.3290948275862151E-5</v>
      </c>
      <c r="BL45" s="23">
        <f t="shared" si="15"/>
        <v>1.757316081476112E-4</v>
      </c>
      <c r="BM45" s="23">
        <f t="shared" si="16"/>
        <v>1.5869781499949121E-3</v>
      </c>
      <c r="BN45" s="23">
        <f t="shared" si="17"/>
        <v>2.442826645638687E-3</v>
      </c>
      <c r="BO45" s="23">
        <f t="shared" si="18"/>
        <v>-1.2966304834347001E-4</v>
      </c>
      <c r="BP45" s="23">
        <f t="shared" si="19"/>
        <v>2.8299356306606071E-3</v>
      </c>
      <c r="BQ45" s="23">
        <f t="shared" si="20"/>
        <v>2.2962894228177738E-3</v>
      </c>
      <c r="BR45" s="23">
        <f t="shared" si="21"/>
        <v>2.7388687986964378E-3</v>
      </c>
      <c r="BS45" s="23">
        <f t="shared" si="22"/>
        <v>-8.1245050025499719E-5</v>
      </c>
      <c r="BT45" s="23">
        <f t="shared" si="23"/>
        <v>7.5613126971214072E-3</v>
      </c>
      <c r="BU45" s="23">
        <f t="shared" si="24"/>
        <v>2.4199256003458449E-3</v>
      </c>
      <c r="BV45" s="23">
        <f t="shared" si="25"/>
        <v>1.113317474529829E-3</v>
      </c>
      <c r="BW45" s="23">
        <f t="shared" si="26"/>
        <v>1.1712955045369588E-3</v>
      </c>
      <c r="BX45" s="23">
        <f t="shared" si="27"/>
        <v>-2.5821636193694226E-2</v>
      </c>
      <c r="BY45" s="23">
        <f t="shared" si="28"/>
        <v>-1.4669452325077647E-2</v>
      </c>
      <c r="BZ45" s="23">
        <f t="shared" si="29"/>
        <v>-1.4140160501404498E-2</v>
      </c>
      <c r="CA45" s="23">
        <f t="shared" si="30"/>
        <v>5.5170031621340369E-2</v>
      </c>
      <c r="CB45" s="23">
        <f t="shared" si="31"/>
        <v>-9.1926954022990368E-5</v>
      </c>
      <c r="CC45" s="23">
        <f t="shared" si="32"/>
        <v>1.737561494252874E-3</v>
      </c>
      <c r="CD45" s="23">
        <f t="shared" si="33"/>
        <v>1.3493353448275833E-3</v>
      </c>
      <c r="CE45" s="23">
        <f t="shared" si="34"/>
        <v>3.2175574712643628E-5</v>
      </c>
      <c r="CF45" s="23">
        <f t="shared" si="35"/>
        <v>0</v>
      </c>
      <c r="CG45" s="23">
        <f t="shared" si="36"/>
        <v>1.1611107365953867E-2</v>
      </c>
      <c r="CH45" s="23">
        <f t="shared" si="37"/>
        <v>5.339520833422381E-3</v>
      </c>
      <c r="CI45" s="23">
        <f t="shared" si="38"/>
        <v>1.0146290831735485E-2</v>
      </c>
    </row>
    <row r="46" spans="1:87" x14ac:dyDescent="0.2">
      <c r="A46" s="20">
        <v>40</v>
      </c>
      <c r="B46" s="21">
        <v>37346</v>
      </c>
      <c r="C46" s="20">
        <v>1.8787499999999999</v>
      </c>
      <c r="D46" s="20">
        <v>3.3620000000000001</v>
      </c>
      <c r="E46" s="20">
        <v>4.0199999999999996</v>
      </c>
      <c r="F46" s="20">
        <v>8.3750000000000005E-2</v>
      </c>
      <c r="G46" s="20">
        <v>163.75</v>
      </c>
      <c r="H46" s="20">
        <v>112.85299999999999</v>
      </c>
      <c r="I46" s="20">
        <v>121.596</v>
      </c>
      <c r="J46" s="20">
        <v>101.297</v>
      </c>
      <c r="K46" s="20">
        <v>820.31899999999996</v>
      </c>
      <c r="L46" s="20">
        <v>257.62</v>
      </c>
      <c r="M46" s="20">
        <v>406.43400000000003</v>
      </c>
      <c r="N46" s="20">
        <v>183.923</v>
      </c>
      <c r="O46" s="20">
        <v>1100.4670000000001</v>
      </c>
      <c r="P46" s="20">
        <v>285.87400000000002</v>
      </c>
      <c r="Q46" s="20">
        <v>435.399</v>
      </c>
      <c r="R46" s="20">
        <v>226.49199999999999</v>
      </c>
      <c r="S46" s="20">
        <v>1147.3900000000001</v>
      </c>
      <c r="T46" s="20">
        <v>3784.05</v>
      </c>
      <c r="U46" s="20">
        <v>5271.8</v>
      </c>
      <c r="V46" s="20">
        <v>11024.94</v>
      </c>
      <c r="W46" s="20">
        <v>1.8787499999999999</v>
      </c>
      <c r="X46" s="20">
        <v>3.4761000000000002</v>
      </c>
      <c r="Y46" s="20">
        <v>4.2244999999999999</v>
      </c>
      <c r="Z46" s="20">
        <v>0.19719999999999999</v>
      </c>
      <c r="AA46" s="20">
        <v>1</v>
      </c>
      <c r="AB46" s="20">
        <v>1.1472</v>
      </c>
      <c r="AC46" s="20">
        <v>0.70109999999999995</v>
      </c>
      <c r="AD46" s="20">
        <v>132.72999999999999</v>
      </c>
      <c r="AE46" s="21">
        <f t="shared" si="9"/>
        <v>37346</v>
      </c>
      <c r="AF46" s="22" cm="1">
        <f t="array" ref="AF46">IF(INDEX(calc_types,1,AF$6)="INDEX",C46/C45-1,IF(INDEX(calc_types,1,AF$6)="CASH", C45/1200,C45/C46-1))</f>
        <v>1.5583333333333334E-3</v>
      </c>
      <c r="AG46" s="22" cm="1">
        <f t="array" ref="AG46">IF(INDEX(calc_types,1,AG$6)="INDEX",D46/D45-1,IF(INDEX(calc_types,1,AG$6)="CASH", D45/1200,D45/D46-1))</f>
        <v>2.7850000000000001E-3</v>
      </c>
      <c r="AH46" s="22" cm="1">
        <f t="array" ref="AH46">IF(INDEX(calc_types,1,AH$6)="INDEX",E46/E45-1,IF(INDEX(calc_types,1,AH$6)="CASH", E45/1200,E45/E46-1))</f>
        <v>3.3584666666666668E-3</v>
      </c>
      <c r="AI46" s="22" cm="1">
        <f t="array" ref="AI46">IF(INDEX(calc_types,1,AI$6)="INDEX",F46/F45-1,IF(INDEX(calc_types,1,AI$6)="CASH", F45/1200,F45/F46-1))</f>
        <v>9.2708333333333328E-5</v>
      </c>
      <c r="AJ46" s="22" cm="1">
        <f t="array" ref="AJ46">IF(INDEX(calc_types,1,AJ$6)="INDEX",G46/G45-1,IF(INDEX(calc_types,1,AJ$6)="CASH", G45/1200,G45/G46-1))</f>
        <v>3.1154741324002089E-4</v>
      </c>
      <c r="AK46" s="22" cm="1">
        <f t="array" ref="AK46">IF(INDEX(calc_types,1,AK$6)="INDEX",H46/H45-1,IF(INDEX(calc_types,1,AK$6)="CASH", H45/1200,H45/H46-1))</f>
        <v>1.9176647105303424E-3</v>
      </c>
      <c r="AL46" s="22" cm="1">
        <f t="array" ref="AL46">IF(INDEX(calc_types,1,AL$6)="INDEX",I46/I45-1,IF(INDEX(calc_types,1,AL$6)="CASH", I45/1200,I45/I46-1))</f>
        <v>2.7212903864233251E-3</v>
      </c>
      <c r="AM46" s="22" cm="1">
        <f t="array" ref="AM46">IF(INDEX(calc_types,1,AM$6)="INDEX",J46/J45-1,IF(INDEX(calc_types,1,AM$6)="CASH", J45/1200,J45/J46-1))</f>
        <v>2.1723031350284749E-4</v>
      </c>
      <c r="AN46" s="22" cm="1">
        <f t="array" ref="AN46">IF(INDEX(calc_types,1,AN$6)="INDEX",K46/K45-1,IF(INDEX(calc_types,1,AN$6)="CASH", K45/1200,K45/K46-1))</f>
        <v>-6.7538688238364397E-3</v>
      </c>
      <c r="AO46" s="22" cm="1">
        <f t="array" ref="AO46">IF(INDEX(calc_types,1,AO$6)="INDEX",L46/L45-1,IF(INDEX(calc_types,1,AO$6)="CASH", L45/1200,L45/L46-1))</f>
        <v>-2.505159389314171E-3</v>
      </c>
      <c r="AP46" s="22" cm="1">
        <f t="array" ref="AP46">IF(INDEX(calc_types,1,AP$6)="INDEX",M46/M45-1,IF(INDEX(calc_types,1,AP$6)="CASH", M45/1200,M45/M46-1))</f>
        <v>-2.1947914211641883E-3</v>
      </c>
      <c r="AQ46" s="22" cm="1">
        <f t="array" ref="AQ46">IF(INDEX(calc_types,1,AQ$6)="INDEX",N46/N45-1,IF(INDEX(calc_types,1,AQ$6)="CASH", N45/1200,N45/N46-1))</f>
        <v>1.6719675845242588E-3</v>
      </c>
      <c r="AR46" s="22" cm="1">
        <f t="array" ref="AR46">IF(INDEX(calc_types,1,AR$6)="INDEX",O46/O45-1,IF(INDEX(calc_types,1,AR$6)="CASH", O45/1200,O45/O46-1))</f>
        <v>-1.8632715066780436E-2</v>
      </c>
      <c r="AS46" s="22" cm="1">
        <f t="array" ref="AS46">IF(INDEX(calc_types,1,AS$6)="INDEX",P46/P45-1,IF(INDEX(calc_types,1,AS$6)="CASH", P45/1200,P45/P46-1))</f>
        <v>-8.9167469821040957E-3</v>
      </c>
      <c r="AT46" s="22" cm="1">
        <f t="array" ref="AT46">IF(INDEX(calc_types,1,AT$6)="INDEX",Q46/Q45-1,IF(INDEX(calc_types,1,AT$6)="CASH", Q45/1200,Q45/Q46-1))</f>
        <v>-8.0084025572207951E-3</v>
      </c>
      <c r="AU46" s="22" cm="1">
        <f t="array" ref="AU46">IF(INDEX(calc_types,1,AU$6)="INDEX",R46/R45-1,IF(INDEX(calc_types,1,AU$6)="CASH", R45/1200,R45/R46-1))</f>
        <v>5.2416437723856735E-3</v>
      </c>
      <c r="AV46" s="22" cm="1">
        <f t="array" ref="AV46">IF(INDEX(calc_types,1,AV$6)="INDEX",S46/S45-1,IF(INDEX(calc_types,1,AV$6)="CASH", S45/1200,S45/S46-1))</f>
        <v>3.6738861330225081E-2</v>
      </c>
      <c r="AW46" s="22" cm="1">
        <f t="array" ref="AW46">IF(INDEX(calc_types,1,AW$6)="INDEX",T46/T45-1,IF(INDEX(calc_types,1,AW$6)="CASH", T45/1200,T45/T46-1))</f>
        <v>4.3950738535729617E-2</v>
      </c>
      <c r="AX46" s="22" cm="1">
        <f t="array" ref="AX46">IF(INDEX(calc_types,1,AX$6)="INDEX",U46/U45-1,IF(INDEX(calc_types,1,AX$6)="CASH", U45/1200,U45/U46-1))</f>
        <v>3.348363066065474E-2</v>
      </c>
      <c r="AY46" s="22" cm="1">
        <f t="array" ref="AY46">IF(INDEX(calc_types,1,AY$6)="INDEX",V46/V45-1,IF(INDEX(calc_types,1,AY$6)="CASH", V45/1200,V45/V46-1))</f>
        <v>4.1284191378214485E-2</v>
      </c>
      <c r="AZ46" s="22" cm="1">
        <f t="array" ref="AZ46">IF(INDEX(calc_types,1,AZ$6)="INDEX",W46/W45-1,IF(INDEX(calc_types,1,AZ$6)="CASH", W45/1200,W45/W46-1))</f>
        <v>1.5583333333333334E-3</v>
      </c>
      <c r="BA46" s="22" cm="1">
        <f t="array" ref="BA46">IF(INDEX(calc_types,1,BA$6)="INDEX",X46/X45-1,IF(INDEX(calc_types,1,BA$6)="CASH", X45/1200,X45/X46-1))</f>
        <v>2.8647500000000001E-3</v>
      </c>
      <c r="BB46" s="22" cm="1">
        <f t="array" ref="BB46">IF(INDEX(calc_types,1,BB$6)="INDEX",Y46/Y45-1,IF(INDEX(calc_types,1,BB$6)="CASH", Y45/1200,Y45/Y46-1))</f>
        <v>3.3812500000000001E-3</v>
      </c>
      <c r="BC46" s="22" cm="1">
        <f t="array" ref="BC46">IF(INDEX(calc_types,1,BC$6)="INDEX",Z46/Z45-1,IF(INDEX(calc_types,1,BC$6)="CASH", Z45/1200,Z45/Z46-1))</f>
        <v>4.7083333333333337E-5</v>
      </c>
      <c r="BD46" s="22" cm="1">
        <f t="array" ref="BD46">IF(INDEX(calc_types,1,BD$6)="INDEX",AA46/AA45-1,IF(INDEX(calc_types,1,BD$6)="CASH", AA45/1200,AA45/AA46-1))</f>
        <v>0</v>
      </c>
      <c r="BE46" s="22" cm="1">
        <f t="array" ref="BE46">IF(INDEX(calc_types,1,BE$6)="INDEX",AB46/AB45-1,IF(INDEX(calc_types,1,BE$6)="CASH", AB45/1200,AB45/AB46-1))</f>
        <v>2.6150627615062483E-3</v>
      </c>
      <c r="BF46" s="22" cm="1">
        <f t="array" ref="BF46">IF(INDEX(calc_types,1,BF$6)="INDEX",AC46/AC45-1,IF(INDEX(calc_types,1,BF$6)="CASH", AC45/1200,AC45/AC46-1))</f>
        <v>6.4184852374840062E-3</v>
      </c>
      <c r="BG46" s="22" cm="1">
        <f t="array" ref="BG46">IF(INDEX(calc_types,1,BG$6)="INDEX",AD46/AD45-1,IF(INDEX(calc_types,1,BG$6)="CASH", AD45/1200,AD45/AD46-1))</f>
        <v>4.7464778121000251E-3</v>
      </c>
      <c r="BH46" s="23">
        <f t="shared" si="11"/>
        <v>-7.3176954022990265E-5</v>
      </c>
      <c r="BI46" s="23">
        <f t="shared" si="12"/>
        <v>1.6194885057471279E-3</v>
      </c>
      <c r="BJ46" s="23">
        <f t="shared" si="13"/>
        <v>1.3490608333333355E-3</v>
      </c>
      <c r="BK46" s="23">
        <f t="shared" si="14"/>
        <v>-9.5409482758621511E-6</v>
      </c>
      <c r="BL46" s="23">
        <f t="shared" si="15"/>
        <v>-1.3058007920832449E-3</v>
      </c>
      <c r="BM46" s="23">
        <f t="shared" si="16"/>
        <v>8.251812453706109E-4</v>
      </c>
      <c r="BN46" s="23">
        <f t="shared" si="17"/>
        <v>2.1451180163383453E-3</v>
      </c>
      <c r="BO46" s="23">
        <f t="shared" si="18"/>
        <v>1.4680838639638557E-4</v>
      </c>
      <c r="BP46" s="23">
        <f t="shared" si="19"/>
        <v>-8.7564909082958661E-3</v>
      </c>
      <c r="BQ46" s="23">
        <f t="shared" si="20"/>
        <v>-3.8618096113840622E-3</v>
      </c>
      <c r="BR46" s="23">
        <f t="shared" si="21"/>
        <v>-4.447225468472437E-3</v>
      </c>
      <c r="BS46" s="23">
        <f t="shared" si="22"/>
        <v>1.389174427144471E-3</v>
      </c>
      <c r="BT46" s="23">
        <f t="shared" si="23"/>
        <v>-2.1389365373833343E-2</v>
      </c>
      <c r="BU46" s="23">
        <f t="shared" si="24"/>
        <v>-1.082826754160407E-2</v>
      </c>
      <c r="BV46" s="23">
        <f t="shared" si="25"/>
        <v>-1.0650184883272717E-2</v>
      </c>
      <c r="BW46" s="23">
        <f t="shared" si="26"/>
        <v>4.523092865852037E-3</v>
      </c>
      <c r="BX46" s="23">
        <f t="shared" si="27"/>
        <v>3.1692125376309319E-2</v>
      </c>
      <c r="BY46" s="23">
        <f t="shared" si="28"/>
        <v>4.1683677321908488E-2</v>
      </c>
      <c r="BZ46" s="23">
        <f t="shared" si="29"/>
        <v>3.1696320221208094E-2</v>
      </c>
      <c r="CA46" s="23">
        <f t="shared" si="30"/>
        <v>3.7438239483181139E-2</v>
      </c>
      <c r="CB46" s="23">
        <f t="shared" si="31"/>
        <v>-7.3176954022990265E-5</v>
      </c>
      <c r="CC46" s="23">
        <f t="shared" si="32"/>
        <v>1.7756448275862075E-3</v>
      </c>
      <c r="CD46" s="23">
        <f t="shared" si="33"/>
        <v>1.3940020114942501E-3</v>
      </c>
      <c r="CE46" s="23">
        <f t="shared" si="34"/>
        <v>4.0842241379310297E-5</v>
      </c>
      <c r="CF46" s="23">
        <f t="shared" si="35"/>
        <v>0</v>
      </c>
      <c r="CG46" s="23">
        <f t="shared" si="36"/>
        <v>2.5760223270775776E-3</v>
      </c>
      <c r="CH46" s="23">
        <f t="shared" si="37"/>
        <v>7.2228586786160587E-3</v>
      </c>
      <c r="CI46" s="23">
        <f t="shared" si="38"/>
        <v>4.9947482479148174E-3</v>
      </c>
    </row>
    <row r="47" spans="1:87" x14ac:dyDescent="0.2">
      <c r="A47" s="20">
        <v>41</v>
      </c>
      <c r="B47" s="21">
        <v>37376</v>
      </c>
      <c r="C47" s="20">
        <v>1.84</v>
      </c>
      <c r="D47" s="20">
        <v>3.3330000000000002</v>
      </c>
      <c r="E47" s="20">
        <v>4.0462499999999997</v>
      </c>
      <c r="F47" s="20">
        <v>6.5000000000000002E-2</v>
      </c>
      <c r="G47" s="20">
        <v>164.31200000000001</v>
      </c>
      <c r="H47" s="20">
        <v>113.261</v>
      </c>
      <c r="I47" s="20">
        <v>122.083</v>
      </c>
      <c r="J47" s="20">
        <v>101.256</v>
      </c>
      <c r="K47" s="20">
        <v>829.48599999999999</v>
      </c>
      <c r="L47" s="20">
        <v>259.47899999999998</v>
      </c>
      <c r="M47" s="20">
        <v>410.03699999999998</v>
      </c>
      <c r="N47" s="20">
        <v>183.98400000000001</v>
      </c>
      <c r="O47" s="20">
        <v>1121.972</v>
      </c>
      <c r="P47" s="20">
        <v>288.99400000000003</v>
      </c>
      <c r="Q47" s="20">
        <v>439.98700000000002</v>
      </c>
      <c r="R47" s="20">
        <v>226.946</v>
      </c>
      <c r="S47" s="20">
        <v>1076.92</v>
      </c>
      <c r="T47" s="20">
        <v>3574.23</v>
      </c>
      <c r="U47" s="20">
        <v>5165.6000000000004</v>
      </c>
      <c r="V47" s="20">
        <v>11492.54</v>
      </c>
      <c r="W47" s="20">
        <v>1.84</v>
      </c>
      <c r="X47" s="20">
        <v>3.4043999999999999</v>
      </c>
      <c r="Y47" s="20">
        <v>4.0057999999999998</v>
      </c>
      <c r="Z47" s="20">
        <v>0.15440000000000001</v>
      </c>
      <c r="AA47" s="20">
        <v>1</v>
      </c>
      <c r="AB47" s="20">
        <v>1.1105</v>
      </c>
      <c r="AC47" s="20">
        <v>0.68610000000000004</v>
      </c>
      <c r="AD47" s="20">
        <v>128.54</v>
      </c>
      <c r="AE47" s="21">
        <f t="shared" si="9"/>
        <v>37376</v>
      </c>
      <c r="AF47" s="22" cm="1">
        <f t="array" ref="AF47">IF(INDEX(calc_types,1,AF$6)="INDEX",C47/C46-1,IF(INDEX(calc_types,1,AF$6)="CASH", C46/1200,C46/C47-1))</f>
        <v>1.565625E-3</v>
      </c>
      <c r="AG47" s="22" cm="1">
        <f t="array" ref="AG47">IF(INDEX(calc_types,1,AG$6)="INDEX",D47/D46-1,IF(INDEX(calc_types,1,AG$6)="CASH", D46/1200,D46/D47-1))</f>
        <v>2.8016666666666667E-3</v>
      </c>
      <c r="AH47" s="22" cm="1">
        <f t="array" ref="AH47">IF(INDEX(calc_types,1,AH$6)="INDEX",E47/E46-1,IF(INDEX(calc_types,1,AH$6)="CASH", E46/1200,E46/E47-1))</f>
        <v>3.3499999999999997E-3</v>
      </c>
      <c r="AI47" s="22" cm="1">
        <f t="array" ref="AI47">IF(INDEX(calc_types,1,AI$6)="INDEX",F47/F46-1,IF(INDEX(calc_types,1,AI$6)="CASH", F46/1200,F46/F47-1))</f>
        <v>6.9791666666666665E-5</v>
      </c>
      <c r="AJ47" s="22" cm="1">
        <f t="array" ref="AJ47">IF(INDEX(calc_types,1,AJ$6)="INDEX",G47/G46-1,IF(INDEX(calc_types,1,AJ$6)="CASH", G46/1200,G46/G47-1))</f>
        <v>3.4320610687024189E-3</v>
      </c>
      <c r="AK47" s="22" cm="1">
        <f t="array" ref="AK47">IF(INDEX(calc_types,1,AK$6)="INDEX",H47/H46-1,IF(INDEX(calc_types,1,AK$6)="CASH", H46/1200,H46/H47-1))</f>
        <v>3.615322587791292E-3</v>
      </c>
      <c r="AL47" s="22" cm="1">
        <f t="array" ref="AL47">IF(INDEX(calc_types,1,AL$6)="INDEX",I47/I46-1,IF(INDEX(calc_types,1,AL$6)="CASH", I46/1200,I46/I47-1))</f>
        <v>4.0050659561168267E-3</v>
      </c>
      <c r="AM47" s="22" cm="1">
        <f t="array" ref="AM47">IF(INDEX(calc_types,1,AM$6)="INDEX",J47/J46-1,IF(INDEX(calc_types,1,AM$6)="CASH", J46/1200,J46/J47-1))</f>
        <v>-4.0475038747445069E-4</v>
      </c>
      <c r="AN47" s="22" cm="1">
        <f t="array" ref="AN47">IF(INDEX(calc_types,1,AN$6)="INDEX",K47/K46-1,IF(INDEX(calc_types,1,AN$6)="CASH", K46/1200,K46/K47-1))</f>
        <v>1.1174920975864255E-2</v>
      </c>
      <c r="AO47" s="22" cm="1">
        <f t="array" ref="AO47">IF(INDEX(calc_types,1,AO$6)="INDEX",L47/L46-1,IF(INDEX(calc_types,1,AO$6)="CASH", L46/1200,L46/L47-1))</f>
        <v>7.2160546541417681E-3</v>
      </c>
      <c r="AP47" s="22" cm="1">
        <f t="array" ref="AP47">IF(INDEX(calc_types,1,AP$6)="INDEX",M47/M46-1,IF(INDEX(calc_types,1,AP$6)="CASH", M46/1200,M46/M47-1))</f>
        <v>8.864907955535184E-3</v>
      </c>
      <c r="AQ47" s="22" cm="1">
        <f t="array" ref="AQ47">IF(INDEX(calc_types,1,AQ$6)="INDEX",N47/N46-1,IF(INDEX(calc_types,1,AQ$6)="CASH", N46/1200,N46/N47-1))</f>
        <v>3.3166053185307298E-4</v>
      </c>
      <c r="AR47" s="22" cm="1">
        <f t="array" ref="AR47">IF(INDEX(calc_types,1,AR$6)="INDEX",O47/O46-1,IF(INDEX(calc_types,1,AR$6)="CASH", O46/1200,O46/O47-1))</f>
        <v>1.954170365853769E-2</v>
      </c>
      <c r="AS47" s="22" cm="1">
        <f t="array" ref="AS47">IF(INDEX(calc_types,1,AS$6)="INDEX",P47/P46-1,IF(INDEX(calc_types,1,AS$6)="CASH", P46/1200,P46/P47-1))</f>
        <v>1.0913899130386095E-2</v>
      </c>
      <c r="AT47" s="22" cm="1">
        <f t="array" ref="AT47">IF(INDEX(calc_types,1,AT$6)="INDEX",Q47/Q46-1,IF(INDEX(calc_types,1,AT$6)="CASH", Q46/1200,Q46/Q47-1))</f>
        <v>1.0537461041481455E-2</v>
      </c>
      <c r="AU47" s="22" cm="1">
        <f t="array" ref="AU47">IF(INDEX(calc_types,1,AU$6)="INDEX",R47/R46-1,IF(INDEX(calc_types,1,AU$6)="CASH", R46/1200,R46/R47-1))</f>
        <v>2.0044858096532892E-3</v>
      </c>
      <c r="AV47" s="22" cm="1">
        <f t="array" ref="AV47">IF(INDEX(calc_types,1,AV$6)="INDEX",S47/S46-1,IF(INDEX(calc_types,1,AV$6)="CASH", S46/1200,S46/S47-1))</f>
        <v>-6.1417652236815723E-2</v>
      </c>
      <c r="AW47" s="22" cm="1">
        <f t="array" ref="AW47">IF(INDEX(calc_types,1,AW$6)="INDEX",T47/T46-1,IF(INDEX(calc_types,1,AW$6)="CASH", T46/1200,T46/T47-1))</f>
        <v>-5.5448527371467105E-2</v>
      </c>
      <c r="AX47" s="22" cm="1">
        <f t="array" ref="AX47">IF(INDEX(calc_types,1,AX$6)="INDEX",U47/U46-1,IF(INDEX(calc_types,1,AX$6)="CASH", U46/1200,U46/U47-1))</f>
        <v>-2.0144922038013546E-2</v>
      </c>
      <c r="AY47" s="22" cm="1">
        <f t="array" ref="AY47">IF(INDEX(calc_types,1,AY$6)="INDEX",V47/V46-1,IF(INDEX(calc_types,1,AY$6)="CASH", V46/1200,V46/V47-1))</f>
        <v>4.2412929231360863E-2</v>
      </c>
      <c r="AZ47" s="22" cm="1">
        <f t="array" ref="AZ47">IF(INDEX(calc_types,1,AZ$6)="INDEX",W47/W46-1,IF(INDEX(calc_types,1,AZ$6)="CASH", W46/1200,W46/W47-1))</f>
        <v>1.565625E-3</v>
      </c>
      <c r="BA47" s="22" cm="1">
        <f t="array" ref="BA47">IF(INDEX(calc_types,1,BA$6)="INDEX",X47/X46-1,IF(INDEX(calc_types,1,BA$6)="CASH", X46/1200,X46/X47-1))</f>
        <v>2.89675E-3</v>
      </c>
      <c r="BB47" s="22" cm="1">
        <f t="array" ref="BB47">IF(INDEX(calc_types,1,BB$6)="INDEX",Y47/Y46-1,IF(INDEX(calc_types,1,BB$6)="CASH", Y46/1200,Y46/Y47-1))</f>
        <v>3.5204166666666665E-3</v>
      </c>
      <c r="BC47" s="22" cm="1">
        <f t="array" ref="BC47">IF(INDEX(calc_types,1,BC$6)="INDEX",Z47/Z46-1,IF(INDEX(calc_types,1,BC$6)="CASH", Z46/1200,Z46/Z47-1))</f>
        <v>1.6433333333333333E-4</v>
      </c>
      <c r="BD47" s="22" cm="1">
        <f t="array" ref="BD47">IF(INDEX(calc_types,1,BD$6)="INDEX",AA47/AA46-1,IF(INDEX(calc_types,1,BD$6)="CASH", AA46/1200,AA46/AA47-1))</f>
        <v>0</v>
      </c>
      <c r="BE47" s="22" cm="1">
        <f t="array" ref="BE47">IF(INDEX(calc_types,1,BE$6)="INDEX",AB47/AB46-1,IF(INDEX(calc_types,1,BE$6)="CASH", AB46/1200,AB46/AB47-1))</f>
        <v>3.3048176497073367E-2</v>
      </c>
      <c r="BF47" s="22" cm="1">
        <f t="array" ref="BF47">IF(INDEX(calc_types,1,BF$6)="INDEX",AC47/AC46-1,IF(INDEX(calc_types,1,BF$6)="CASH", AC46/1200,AC46/AC47-1))</f>
        <v>2.1862702229995534E-2</v>
      </c>
      <c r="BG47" s="22" cm="1">
        <f t="array" ref="BG47">IF(INDEX(calc_types,1,BG$6)="INDEX",AD47/AD46-1,IF(INDEX(calc_types,1,BG$6)="CASH", AD46/1200,AD46/AD47-1))</f>
        <v>3.259685700949122E-2</v>
      </c>
      <c r="BH47" s="23">
        <f t="shared" si="11"/>
        <v>-6.5885287356323751E-5</v>
      </c>
      <c r="BI47" s="23">
        <f t="shared" si="12"/>
        <v>1.6361551724137944E-3</v>
      </c>
      <c r="BJ47" s="23">
        <f t="shared" si="13"/>
        <v>1.3405941666666684E-3</v>
      </c>
      <c r="BK47" s="23">
        <f t="shared" si="14"/>
        <v>-3.2457614942528815E-5</v>
      </c>
      <c r="BL47" s="23">
        <f t="shared" si="15"/>
        <v>1.8147128633791531E-3</v>
      </c>
      <c r="BM47" s="23">
        <f t="shared" si="16"/>
        <v>2.5228391226315605E-3</v>
      </c>
      <c r="BN47" s="23">
        <f t="shared" si="17"/>
        <v>3.4288935860318469E-3</v>
      </c>
      <c r="BO47" s="23">
        <f t="shared" si="18"/>
        <v>-4.7517231458091259E-4</v>
      </c>
      <c r="BP47" s="23">
        <f t="shared" si="19"/>
        <v>9.172298891404829E-3</v>
      </c>
      <c r="BQ47" s="23">
        <f t="shared" si="20"/>
        <v>5.8594044320718769E-3</v>
      </c>
      <c r="BR47" s="23">
        <f t="shared" si="21"/>
        <v>6.6124739082269353E-3</v>
      </c>
      <c r="BS47" s="23">
        <f t="shared" si="22"/>
        <v>4.8867374473285298E-5</v>
      </c>
      <c r="BT47" s="23">
        <f t="shared" si="23"/>
        <v>1.6785053351484783E-2</v>
      </c>
      <c r="BU47" s="23">
        <f t="shared" si="24"/>
        <v>9.0023785708861215E-3</v>
      </c>
      <c r="BV47" s="23">
        <f t="shared" si="25"/>
        <v>7.895678715429533E-3</v>
      </c>
      <c r="BW47" s="23">
        <f t="shared" si="26"/>
        <v>1.2859349031196531E-3</v>
      </c>
      <c r="BX47" s="23">
        <f t="shared" si="27"/>
        <v>-6.6464388190731485E-2</v>
      </c>
      <c r="BY47" s="23">
        <f t="shared" si="28"/>
        <v>-5.7715588585288233E-2</v>
      </c>
      <c r="BZ47" s="23">
        <f t="shared" si="29"/>
        <v>-2.1932232477460189E-2</v>
      </c>
      <c r="CA47" s="23">
        <f t="shared" si="30"/>
        <v>3.8566977336327517E-2</v>
      </c>
      <c r="CB47" s="23">
        <f t="shared" si="31"/>
        <v>-6.5885287356323751E-5</v>
      </c>
      <c r="CC47" s="23">
        <f t="shared" si="32"/>
        <v>1.8076448275862074E-3</v>
      </c>
      <c r="CD47" s="23">
        <f t="shared" si="33"/>
        <v>1.5331686781609164E-3</v>
      </c>
      <c r="CE47" s="23">
        <f t="shared" si="34"/>
        <v>1.5809224137931029E-4</v>
      </c>
      <c r="CF47" s="23">
        <f t="shared" si="35"/>
        <v>0</v>
      </c>
      <c r="CG47" s="23">
        <f t="shared" si="36"/>
        <v>3.3009136062644696E-2</v>
      </c>
      <c r="CH47" s="23">
        <f t="shared" si="37"/>
        <v>2.2667075671127586E-2</v>
      </c>
      <c r="CI47" s="23">
        <f t="shared" si="38"/>
        <v>3.2845127445306009E-2</v>
      </c>
    </row>
    <row r="48" spans="1:87" x14ac:dyDescent="0.2">
      <c r="A48" s="20">
        <v>42</v>
      </c>
      <c r="B48" s="21">
        <v>37407</v>
      </c>
      <c r="C48" s="20">
        <v>1.84375</v>
      </c>
      <c r="D48" s="20">
        <v>3.3879999999999999</v>
      </c>
      <c r="E48" s="20">
        <v>4.0750000000000002</v>
      </c>
      <c r="F48" s="20">
        <v>5.6250000000000001E-2</v>
      </c>
      <c r="G48" s="20">
        <v>164.61</v>
      </c>
      <c r="H48" s="20">
        <v>113.539</v>
      </c>
      <c r="I48" s="20">
        <v>122.44499999999999</v>
      </c>
      <c r="J48" s="20">
        <v>101.28400000000001</v>
      </c>
      <c r="K48" s="20">
        <v>832.82100000000003</v>
      </c>
      <c r="L48" s="20">
        <v>259.77499999999998</v>
      </c>
      <c r="M48" s="20">
        <v>411.12400000000002</v>
      </c>
      <c r="N48" s="20">
        <v>184.02199999999999</v>
      </c>
      <c r="O48" s="20">
        <v>1132.9190000000001</v>
      </c>
      <c r="P48" s="20">
        <v>289.33100000000002</v>
      </c>
      <c r="Q48" s="20">
        <v>441.02499999999998</v>
      </c>
      <c r="R48" s="20">
        <v>227.03299999999999</v>
      </c>
      <c r="S48" s="20">
        <v>1067.1400000000001</v>
      </c>
      <c r="T48" s="20">
        <v>3425.79</v>
      </c>
      <c r="U48" s="20">
        <v>5085.1000000000004</v>
      </c>
      <c r="V48" s="20">
        <v>11763.7</v>
      </c>
      <c r="W48" s="20">
        <v>1.84375</v>
      </c>
      <c r="X48" s="20">
        <v>3.4517000000000002</v>
      </c>
      <c r="Y48" s="20">
        <v>4.0654000000000003</v>
      </c>
      <c r="Z48" s="20">
        <v>6.5000000000000002E-2</v>
      </c>
      <c r="AA48" s="20">
        <v>1</v>
      </c>
      <c r="AB48" s="20">
        <v>1.0704</v>
      </c>
      <c r="AC48" s="20">
        <v>0.68710000000000004</v>
      </c>
      <c r="AD48" s="20">
        <v>124.22</v>
      </c>
      <c r="AE48" s="21">
        <f t="shared" si="9"/>
        <v>37407</v>
      </c>
      <c r="AF48" s="22" cm="1">
        <f t="array" ref="AF48">IF(INDEX(calc_types,1,AF$6)="INDEX",C48/C47-1,IF(INDEX(calc_types,1,AF$6)="CASH", C47/1200,C47/C48-1))</f>
        <v>1.5333333333333334E-3</v>
      </c>
      <c r="AG48" s="22" cm="1">
        <f t="array" ref="AG48">IF(INDEX(calc_types,1,AG$6)="INDEX",D48/D47-1,IF(INDEX(calc_types,1,AG$6)="CASH", D47/1200,D47/D48-1))</f>
        <v>2.7775E-3</v>
      </c>
      <c r="AH48" s="22" cm="1">
        <f t="array" ref="AH48">IF(INDEX(calc_types,1,AH$6)="INDEX",E48/E47-1,IF(INDEX(calc_types,1,AH$6)="CASH", E47/1200,E47/E48-1))</f>
        <v>3.3718749999999999E-3</v>
      </c>
      <c r="AI48" s="22" cm="1">
        <f t="array" ref="AI48">IF(INDEX(calc_types,1,AI$6)="INDEX",F48/F47-1,IF(INDEX(calc_types,1,AI$6)="CASH", F47/1200,F47/F48-1))</f>
        <v>5.4166666666666671E-5</v>
      </c>
      <c r="AJ48" s="22" cm="1">
        <f t="array" ref="AJ48">IF(INDEX(calc_types,1,AJ$6)="INDEX",G48/G47-1,IF(INDEX(calc_types,1,AJ$6)="CASH", G47/1200,G47/G48-1))</f>
        <v>1.8136228638201413E-3</v>
      </c>
      <c r="AK48" s="22" cm="1">
        <f t="array" ref="AK48">IF(INDEX(calc_types,1,AK$6)="INDEX",H48/H47-1,IF(INDEX(calc_types,1,AK$6)="CASH", H47/1200,H47/H48-1))</f>
        <v>2.4545077299336082E-3</v>
      </c>
      <c r="AL48" s="22" cm="1">
        <f t="array" ref="AL48">IF(INDEX(calc_types,1,AL$6)="INDEX",I48/I47-1,IF(INDEX(calc_types,1,AL$6)="CASH", I47/1200,I47/I48-1))</f>
        <v>2.9651958094083497E-3</v>
      </c>
      <c r="AM48" s="22" cm="1">
        <f t="array" ref="AM48">IF(INDEX(calc_types,1,AM$6)="INDEX",J48/J47-1,IF(INDEX(calc_types,1,AM$6)="CASH", J47/1200,J47/J48-1))</f>
        <v>2.7652682310197463E-4</v>
      </c>
      <c r="AN48" s="22" cm="1">
        <f t="array" ref="AN48">IF(INDEX(calc_types,1,AN$6)="INDEX",K48/K47-1,IF(INDEX(calc_types,1,AN$6)="CASH", K47/1200,K47/K48-1))</f>
        <v>4.0205621312476847E-3</v>
      </c>
      <c r="AO48" s="22" cm="1">
        <f t="array" ref="AO48">IF(INDEX(calc_types,1,AO$6)="INDEX",L48/L47-1,IF(INDEX(calc_types,1,AO$6)="CASH", L47/1200,L47/L48-1))</f>
        <v>1.1407474207931756E-3</v>
      </c>
      <c r="AP48" s="22" cm="1">
        <f t="array" ref="AP48">IF(INDEX(calc_types,1,AP$6)="INDEX",M48/M47-1,IF(INDEX(calc_types,1,AP$6)="CASH", M47/1200,M47/M48-1))</f>
        <v>2.6509802773897473E-3</v>
      </c>
      <c r="AQ48" s="22" cm="1">
        <f t="array" ref="AQ48">IF(INDEX(calc_types,1,AQ$6)="INDEX",N48/N47-1,IF(INDEX(calc_types,1,AQ$6)="CASH", N47/1200,N47/N48-1))</f>
        <v>2.0653969910422454E-4</v>
      </c>
      <c r="AR48" s="22" cm="1">
        <f t="array" ref="AR48">IF(INDEX(calc_types,1,AR$6)="INDEX",O48/O47-1,IF(INDEX(calc_types,1,AR$6)="CASH", O47/1200,O47/O48-1))</f>
        <v>9.7569279803775277E-3</v>
      </c>
      <c r="AS48" s="22" cm="1">
        <f t="array" ref="AS48">IF(INDEX(calc_types,1,AS$6)="INDEX",P48/P47-1,IF(INDEX(calc_types,1,AS$6)="CASH", P47/1200,P47/P48-1))</f>
        <v>1.1661141753807058E-3</v>
      </c>
      <c r="AT48" s="22" cm="1">
        <f t="array" ref="AT48">IF(INDEX(calc_types,1,AT$6)="INDEX",Q48/Q47-1,IF(INDEX(calc_types,1,AT$6)="CASH", Q47/1200,Q47/Q48-1))</f>
        <v>2.3591606115633823E-3</v>
      </c>
      <c r="AU48" s="22" cm="1">
        <f t="array" ref="AU48">IF(INDEX(calc_types,1,AU$6)="INDEX",R48/R47-1,IF(INDEX(calc_types,1,AU$6)="CASH", R47/1200,R47/R48-1))</f>
        <v>3.8335110554932328E-4</v>
      </c>
      <c r="AV48" s="22" cm="1">
        <f t="array" ref="AV48">IF(INDEX(calc_types,1,AV$6)="INDEX",S48/S47-1,IF(INDEX(calc_types,1,AV$6)="CASH", S47/1200,S47/S48-1))</f>
        <v>-9.0814545184414452E-3</v>
      </c>
      <c r="AW48" s="22" cm="1">
        <f t="array" ref="AW48">IF(INDEX(calc_types,1,AW$6)="INDEX",T48/T47-1,IF(INDEX(calc_types,1,AW$6)="CASH", T47/1200,T47/T48-1))</f>
        <v>-4.153062337902147E-2</v>
      </c>
      <c r="AX48" s="22" cm="1">
        <f t="array" ref="AX48">IF(INDEX(calc_types,1,AX$6)="INDEX",U48/U47-1,IF(INDEX(calc_types,1,AX$6)="CASH", U47/1200,U47/U48-1))</f>
        <v>-1.5583862474833565E-2</v>
      </c>
      <c r="AY48" s="22" cm="1">
        <f t="array" ref="AY48">IF(INDEX(calc_types,1,AY$6)="INDEX",V48/V47-1,IF(INDEX(calc_types,1,AY$6)="CASH", V47/1200,V47/V48-1))</f>
        <v>2.3594436042859046E-2</v>
      </c>
      <c r="AZ48" s="22" cm="1">
        <f t="array" ref="AZ48">IF(INDEX(calc_types,1,AZ$6)="INDEX",W48/W47-1,IF(INDEX(calc_types,1,AZ$6)="CASH", W47/1200,W47/W48-1))</f>
        <v>1.5333333333333334E-3</v>
      </c>
      <c r="BA48" s="22" cm="1">
        <f t="array" ref="BA48">IF(INDEX(calc_types,1,BA$6)="INDEX",X48/X47-1,IF(INDEX(calc_types,1,BA$6)="CASH", X47/1200,X47/X48-1))</f>
        <v>2.8369999999999997E-3</v>
      </c>
      <c r="BB48" s="22" cm="1">
        <f t="array" ref="BB48">IF(INDEX(calc_types,1,BB$6)="INDEX",Y48/Y47-1,IF(INDEX(calc_types,1,BB$6)="CASH", Y47/1200,Y47/Y48-1))</f>
        <v>3.3381666666666664E-3</v>
      </c>
      <c r="BC48" s="22" cm="1">
        <f t="array" ref="BC48">IF(INDEX(calc_types,1,BC$6)="INDEX",Z48/Z47-1,IF(INDEX(calc_types,1,BC$6)="CASH", Z47/1200,Z47/Z48-1))</f>
        <v>1.2866666666666669E-4</v>
      </c>
      <c r="BD48" s="22" cm="1">
        <f t="array" ref="BD48">IF(INDEX(calc_types,1,BD$6)="INDEX",AA48/AA47-1,IF(INDEX(calc_types,1,BD$6)="CASH", AA47/1200,AA47/AA48-1))</f>
        <v>0</v>
      </c>
      <c r="BE48" s="22" cm="1">
        <f t="array" ref="BE48">IF(INDEX(calc_types,1,BE$6)="INDEX",AB48/AB47-1,IF(INDEX(calc_types,1,BE$6)="CASH", AB47/1200,AB47/AB48-1))</f>
        <v>3.7462630792227225E-2</v>
      </c>
      <c r="BF48" s="22" cm="1">
        <f t="array" ref="BF48">IF(INDEX(calc_types,1,BF$6)="INDEX",AC48/AC47-1,IF(INDEX(calc_types,1,BF$6)="CASH", AC47/1200,AC47/AC48-1))</f>
        <v>-1.4553922282054543E-3</v>
      </c>
      <c r="BG48" s="22" cm="1">
        <f t="array" ref="BG48">IF(INDEX(calc_types,1,BG$6)="INDEX",AD48/AD47-1,IF(INDEX(calc_types,1,BG$6)="CASH", AD47/1200,AD47/AD48-1))</f>
        <v>3.47770085332475E-2</v>
      </c>
      <c r="BH48" s="23">
        <f t="shared" si="11"/>
        <v>-9.817695402299033E-5</v>
      </c>
      <c r="BI48" s="23">
        <f t="shared" si="12"/>
        <v>1.6119885057471277E-3</v>
      </c>
      <c r="BJ48" s="23">
        <f t="shared" si="13"/>
        <v>1.3624691666666686E-3</v>
      </c>
      <c r="BK48" s="23">
        <f t="shared" si="14"/>
        <v>-4.8082614942528808E-5</v>
      </c>
      <c r="BL48" s="23">
        <f t="shared" si="15"/>
        <v>1.9627465849687549E-4</v>
      </c>
      <c r="BM48" s="23">
        <f t="shared" si="16"/>
        <v>1.3620242647738767E-3</v>
      </c>
      <c r="BN48" s="23">
        <f t="shared" si="17"/>
        <v>2.3890234393233699E-3</v>
      </c>
      <c r="BO48" s="23">
        <f t="shared" si="18"/>
        <v>2.0610489599551271E-4</v>
      </c>
      <c r="BP48" s="23">
        <f t="shared" si="19"/>
        <v>2.0179400467882579E-3</v>
      </c>
      <c r="BQ48" s="23">
        <f t="shared" si="20"/>
        <v>-2.1590280127671579E-4</v>
      </c>
      <c r="BR48" s="23">
        <f t="shared" si="21"/>
        <v>3.9854623008149905E-4</v>
      </c>
      <c r="BS48" s="23">
        <f t="shared" si="22"/>
        <v>-7.6253458275563144E-5</v>
      </c>
      <c r="BT48" s="23">
        <f t="shared" si="23"/>
        <v>7.0002776733246218E-3</v>
      </c>
      <c r="BU48" s="23">
        <f t="shared" si="24"/>
        <v>-7.4540638411926905E-4</v>
      </c>
      <c r="BV48" s="23">
        <f t="shared" si="25"/>
        <v>-2.8262171448854021E-4</v>
      </c>
      <c r="BW48" s="23">
        <f t="shared" si="26"/>
        <v>-3.3519980098431284E-4</v>
      </c>
      <c r="BX48" s="23">
        <f t="shared" si="27"/>
        <v>-1.4128190472357211E-2</v>
      </c>
      <c r="BY48" s="23">
        <f t="shared" si="28"/>
        <v>-4.3797684592842598E-2</v>
      </c>
      <c r="BZ48" s="23">
        <f t="shared" si="29"/>
        <v>-1.7371172914280208E-2</v>
      </c>
      <c r="CA48" s="23">
        <f t="shared" si="30"/>
        <v>1.97484841478257E-2</v>
      </c>
      <c r="CB48" s="23">
        <f t="shared" si="31"/>
        <v>-9.817695402299033E-5</v>
      </c>
      <c r="CC48" s="23">
        <f t="shared" si="32"/>
        <v>1.7478948275862071E-3</v>
      </c>
      <c r="CD48" s="23">
        <f t="shared" si="33"/>
        <v>1.3509186781609163E-3</v>
      </c>
      <c r="CE48" s="23">
        <f t="shared" si="34"/>
        <v>1.2242557471264364E-4</v>
      </c>
      <c r="CF48" s="23">
        <f t="shared" si="35"/>
        <v>0</v>
      </c>
      <c r="CG48" s="23">
        <f t="shared" si="36"/>
        <v>3.7423590357798554E-2</v>
      </c>
      <c r="CH48" s="23">
        <f t="shared" si="37"/>
        <v>-6.5101878707340196E-4</v>
      </c>
      <c r="CI48" s="23">
        <f t="shared" si="38"/>
        <v>3.5025278969062289E-2</v>
      </c>
    </row>
    <row r="49" spans="1:87" x14ac:dyDescent="0.2">
      <c r="A49" s="20">
        <v>43</v>
      </c>
      <c r="B49" s="21">
        <v>37437</v>
      </c>
      <c r="C49" s="20">
        <v>1.8387500000000001</v>
      </c>
      <c r="D49" s="20">
        <v>3.3919999999999999</v>
      </c>
      <c r="E49" s="20">
        <v>3.9609399999999999</v>
      </c>
      <c r="F49" s="20">
        <v>5.3129999999999997E-2</v>
      </c>
      <c r="G49" s="20">
        <v>165.04300000000001</v>
      </c>
      <c r="H49" s="20">
        <v>114</v>
      </c>
      <c r="I49" s="20">
        <v>122.726</v>
      </c>
      <c r="J49" s="20">
        <v>101.312</v>
      </c>
      <c r="K49" s="20">
        <v>839.80799999999999</v>
      </c>
      <c r="L49" s="20">
        <v>262.03199999999998</v>
      </c>
      <c r="M49" s="20">
        <v>414.19</v>
      </c>
      <c r="N49" s="20">
        <v>184.13</v>
      </c>
      <c r="O49" s="20">
        <v>1148.289</v>
      </c>
      <c r="P49" s="20">
        <v>293.49299999999999</v>
      </c>
      <c r="Q49" s="20">
        <v>445.96800000000002</v>
      </c>
      <c r="R49" s="20">
        <v>227.83699999999999</v>
      </c>
      <c r="S49" s="20">
        <v>989.81</v>
      </c>
      <c r="T49" s="20">
        <v>3133.39</v>
      </c>
      <c r="U49" s="20">
        <v>4656.3999999999996</v>
      </c>
      <c r="V49" s="20">
        <v>10621.84</v>
      </c>
      <c r="W49" s="20">
        <v>1.8387500000000001</v>
      </c>
      <c r="X49" s="20">
        <v>3.4196</v>
      </c>
      <c r="Y49" s="20">
        <v>3.9963000000000002</v>
      </c>
      <c r="Z49" s="20">
        <v>2.93E-2</v>
      </c>
      <c r="AA49" s="20">
        <v>1</v>
      </c>
      <c r="AB49" s="20">
        <v>1.0085999999999999</v>
      </c>
      <c r="AC49" s="20">
        <v>0.65210000000000001</v>
      </c>
      <c r="AD49" s="20">
        <v>119.47</v>
      </c>
      <c r="AE49" s="21">
        <f t="shared" si="9"/>
        <v>37437</v>
      </c>
      <c r="AF49" s="22" cm="1">
        <f t="array" ref="AF49">IF(INDEX(calc_types,1,AF$6)="INDEX",C49/C48-1,IF(INDEX(calc_types,1,AF$6)="CASH", C48/1200,C48/C49-1))</f>
        <v>1.5364583333333333E-3</v>
      </c>
      <c r="AG49" s="22" cm="1">
        <f t="array" ref="AG49">IF(INDEX(calc_types,1,AG$6)="INDEX",D49/D48-1,IF(INDEX(calc_types,1,AG$6)="CASH", D48/1200,D48/D49-1))</f>
        <v>2.8233333333333331E-3</v>
      </c>
      <c r="AH49" s="22" cm="1">
        <f t="array" ref="AH49">IF(INDEX(calc_types,1,AH$6)="INDEX",E49/E48-1,IF(INDEX(calc_types,1,AH$6)="CASH", E48/1200,E48/E49-1))</f>
        <v>3.3958333333333336E-3</v>
      </c>
      <c r="AI49" s="22" cm="1">
        <f t="array" ref="AI49">IF(INDEX(calc_types,1,AI$6)="INDEX",F49/F48-1,IF(INDEX(calc_types,1,AI$6)="CASH", F48/1200,F48/F49-1))</f>
        <v>4.6875000000000001E-5</v>
      </c>
      <c r="AJ49" s="22" cm="1">
        <f t="array" ref="AJ49">IF(INDEX(calc_types,1,AJ$6)="INDEX",G49/G48-1,IF(INDEX(calc_types,1,AJ$6)="CASH", G48/1200,G48/G49-1))</f>
        <v>2.6304598748556618E-3</v>
      </c>
      <c r="AK49" s="22" cm="1">
        <f t="array" ref="AK49">IF(INDEX(calc_types,1,AK$6)="INDEX",H49/H48-1,IF(INDEX(calc_types,1,AK$6)="CASH", H48/1200,H48/H49-1))</f>
        <v>4.0602788469159545E-3</v>
      </c>
      <c r="AL49" s="22" cm="1">
        <f t="array" ref="AL49">IF(INDEX(calc_types,1,AL$6)="INDEX",I49/I48-1,IF(INDEX(calc_types,1,AL$6)="CASH", I48/1200,I48/I49-1))</f>
        <v>2.294907917840705E-3</v>
      </c>
      <c r="AM49" s="22" cm="1">
        <f t="array" ref="AM49">IF(INDEX(calc_types,1,AM$6)="INDEX",J49/J48-1,IF(INDEX(calc_types,1,AM$6)="CASH", J48/1200,J48/J49-1))</f>
        <v>2.7645037715728904E-4</v>
      </c>
      <c r="AN49" s="22" cm="1">
        <f t="array" ref="AN49">IF(INDEX(calc_types,1,AN$6)="INDEX",K49/K48-1,IF(INDEX(calc_types,1,AN$6)="CASH", K48/1200,K48/K49-1))</f>
        <v>8.3895579001969089E-3</v>
      </c>
      <c r="AO49" s="22" cm="1">
        <f t="array" ref="AO49">IF(INDEX(calc_types,1,AO$6)="INDEX",L49/L48-1,IF(INDEX(calc_types,1,AO$6)="CASH", L48/1200,L48/L49-1))</f>
        <v>8.6882879414877934E-3</v>
      </c>
      <c r="AP49" s="22" cm="1">
        <f t="array" ref="AP49">IF(INDEX(calc_types,1,AP$6)="INDEX",M49/M48-1,IF(INDEX(calc_types,1,AP$6)="CASH", M48/1200,M48/M49-1))</f>
        <v>7.4576040318734549E-3</v>
      </c>
      <c r="AQ49" s="22" cm="1">
        <f t="array" ref="AQ49">IF(INDEX(calc_types,1,AQ$6)="INDEX",N49/N48-1,IF(INDEX(calc_types,1,AQ$6)="CASH", N48/1200,N48/N49-1))</f>
        <v>5.8688635054515714E-4</v>
      </c>
      <c r="AR49" s="22" cm="1">
        <f t="array" ref="AR49">IF(INDEX(calc_types,1,AR$6)="INDEX",O49/O48-1,IF(INDEX(calc_types,1,AR$6)="CASH", O48/1200,O48/O49-1))</f>
        <v>1.3566724540765795E-2</v>
      </c>
      <c r="AS49" s="22" cm="1">
        <f t="array" ref="AS49">IF(INDEX(calc_types,1,AS$6)="INDEX",P49/P48-1,IF(INDEX(calc_types,1,AS$6)="CASH", P48/1200,P48/P49-1))</f>
        <v>1.4384908634055726E-2</v>
      </c>
      <c r="AT49" s="22" cm="1">
        <f t="array" ref="AT49">IF(INDEX(calc_types,1,AT$6)="INDEX",Q49/Q48-1,IF(INDEX(calc_types,1,AT$6)="CASH", Q48/1200,Q48/Q49-1))</f>
        <v>1.1207981406949896E-2</v>
      </c>
      <c r="AU49" s="22" cm="1">
        <f t="array" ref="AU49">IF(INDEX(calc_types,1,AU$6)="INDEX",R49/R48-1,IF(INDEX(calc_types,1,AU$6)="CASH", R48/1200,R48/R49-1))</f>
        <v>3.5413354005804365E-3</v>
      </c>
      <c r="AV49" s="22" cm="1">
        <f t="array" ref="AV49">IF(INDEX(calc_types,1,AV$6)="INDEX",S49/S48-1,IF(INDEX(calc_types,1,AV$6)="CASH", S48/1200,S48/S49-1))</f>
        <v>-7.2464718781041104E-2</v>
      </c>
      <c r="AW49" s="22" cm="1">
        <f t="array" ref="AW49">IF(INDEX(calc_types,1,AW$6)="INDEX",T49/T48-1,IF(INDEX(calc_types,1,AW$6)="CASH", T48/1200,T48/T49-1))</f>
        <v>-8.5352575610297188E-2</v>
      </c>
      <c r="AX49" s="22" cm="1">
        <f t="array" ref="AX49">IF(INDEX(calc_types,1,AX$6)="INDEX",U49/U48-1,IF(INDEX(calc_types,1,AX$6)="CASH", U48/1200,U48/U49-1))</f>
        <v>-8.4305126742837078E-2</v>
      </c>
      <c r="AY49" s="22" cm="1">
        <f t="array" ref="AY49">IF(INDEX(calc_types,1,AY$6)="INDEX",V49/V48-1,IF(INDEX(calc_types,1,AY$6)="CASH", V48/1200,V48/V49-1))</f>
        <v>-9.706639917712967E-2</v>
      </c>
      <c r="AZ49" s="22" cm="1">
        <f t="array" ref="AZ49">IF(INDEX(calc_types,1,AZ$6)="INDEX",W49/W48-1,IF(INDEX(calc_types,1,AZ$6)="CASH", W48/1200,W48/W49-1))</f>
        <v>1.5364583333333333E-3</v>
      </c>
      <c r="BA49" s="22" cm="1">
        <f t="array" ref="BA49">IF(INDEX(calc_types,1,BA$6)="INDEX",X49/X48-1,IF(INDEX(calc_types,1,BA$6)="CASH", X48/1200,X48/X49-1))</f>
        <v>2.8764166666666669E-3</v>
      </c>
      <c r="BB49" s="22" cm="1">
        <f t="array" ref="BB49">IF(INDEX(calc_types,1,BB$6)="INDEX",Y49/Y48-1,IF(INDEX(calc_types,1,BB$6)="CASH", Y48/1200,Y48/Y49-1))</f>
        <v>3.3878333333333334E-3</v>
      </c>
      <c r="BC49" s="22" cm="1">
        <f t="array" ref="BC49">IF(INDEX(calc_types,1,BC$6)="INDEX",Z49/Z48-1,IF(INDEX(calc_types,1,BC$6)="CASH", Z48/1200,Z48/Z49-1))</f>
        <v>5.4166666666666671E-5</v>
      </c>
      <c r="BD49" s="22" cm="1">
        <f t="array" ref="BD49">IF(INDEX(calc_types,1,BD$6)="INDEX",AA49/AA48-1,IF(INDEX(calc_types,1,BD$6)="CASH", AA48/1200,AA48/AA49-1))</f>
        <v>0</v>
      </c>
      <c r="BE49" s="22" cm="1">
        <f t="array" ref="BE49">IF(INDEX(calc_types,1,BE$6)="INDEX",AB49/AB48-1,IF(INDEX(calc_types,1,BE$6)="CASH", AB48/1200,AB48/AB49-1))</f>
        <v>6.1273051754907826E-2</v>
      </c>
      <c r="BF49" s="22" cm="1">
        <f t="array" ref="BF49">IF(INDEX(calc_types,1,BF$6)="INDEX",AC49/AC48-1,IF(INDEX(calc_types,1,BF$6)="CASH", AC48/1200,AC48/AC49-1))</f>
        <v>5.3672749578285606E-2</v>
      </c>
      <c r="BG49" s="22" cm="1">
        <f t="array" ref="BG49">IF(INDEX(calc_types,1,BG$6)="INDEX",AD49/AD48-1,IF(INDEX(calc_types,1,BG$6)="CASH", AD48/1200,AD48/AD49-1))</f>
        <v>3.9758935297564246E-2</v>
      </c>
      <c r="BH49" s="23">
        <f t="shared" si="11"/>
        <v>-9.5051954022990458E-5</v>
      </c>
      <c r="BI49" s="23">
        <f t="shared" si="12"/>
        <v>1.6578218390804608E-3</v>
      </c>
      <c r="BJ49" s="23">
        <f t="shared" si="13"/>
        <v>1.3864275000000023E-3</v>
      </c>
      <c r="BK49" s="23">
        <f t="shared" si="14"/>
        <v>-5.5374281609195478E-5</v>
      </c>
      <c r="BL49" s="23">
        <f t="shared" si="15"/>
        <v>1.013111669532396E-3</v>
      </c>
      <c r="BM49" s="23">
        <f t="shared" si="16"/>
        <v>2.9677953817562231E-3</v>
      </c>
      <c r="BN49" s="23">
        <f t="shared" si="17"/>
        <v>1.7187355477557254E-3</v>
      </c>
      <c r="BO49" s="23">
        <f t="shared" si="18"/>
        <v>2.0602845005082712E-4</v>
      </c>
      <c r="BP49" s="23">
        <f t="shared" si="19"/>
        <v>6.3869358157374826E-3</v>
      </c>
      <c r="BQ49" s="23">
        <f t="shared" si="20"/>
        <v>7.3316377194179022E-3</v>
      </c>
      <c r="BR49" s="23">
        <f t="shared" si="21"/>
        <v>5.2051699845652062E-3</v>
      </c>
      <c r="BS49" s="23">
        <f t="shared" si="22"/>
        <v>3.0409319316536946E-4</v>
      </c>
      <c r="BT49" s="23">
        <f t="shared" si="23"/>
        <v>1.0810074233712889E-2</v>
      </c>
      <c r="BU49" s="23">
        <f t="shared" si="24"/>
        <v>1.2473388074555752E-2</v>
      </c>
      <c r="BV49" s="23">
        <f t="shared" si="25"/>
        <v>8.5661990808979741E-3</v>
      </c>
      <c r="BW49" s="23">
        <f t="shared" si="26"/>
        <v>2.8227844940468005E-3</v>
      </c>
      <c r="BX49" s="23">
        <f t="shared" si="27"/>
        <v>-7.7511454734956867E-2</v>
      </c>
      <c r="BY49" s="23">
        <f t="shared" si="28"/>
        <v>-8.7619636824118316E-2</v>
      </c>
      <c r="BZ49" s="23">
        <f t="shared" si="29"/>
        <v>-8.6092437182283724E-2</v>
      </c>
      <c r="CA49" s="23">
        <f t="shared" si="30"/>
        <v>-0.10091235107216301</v>
      </c>
      <c r="CB49" s="23">
        <f t="shared" si="31"/>
        <v>-9.5051954022990458E-5</v>
      </c>
      <c r="CC49" s="23">
        <f t="shared" si="32"/>
        <v>1.7873114942528743E-3</v>
      </c>
      <c r="CD49" s="23">
        <f t="shared" si="33"/>
        <v>1.4005853448275834E-3</v>
      </c>
      <c r="CE49" s="23">
        <f t="shared" si="34"/>
        <v>4.7925574712643631E-5</v>
      </c>
      <c r="CF49" s="23">
        <f t="shared" si="35"/>
        <v>0</v>
      </c>
      <c r="CG49" s="23">
        <f t="shared" si="36"/>
        <v>6.1234011320479155E-2</v>
      </c>
      <c r="CH49" s="23">
        <f t="shared" si="37"/>
        <v>5.4477123019417657E-2</v>
      </c>
      <c r="CI49" s="23">
        <f t="shared" si="38"/>
        <v>4.0007205733379035E-2</v>
      </c>
    </row>
    <row r="50" spans="1:87" x14ac:dyDescent="0.2">
      <c r="A50" s="20">
        <v>44</v>
      </c>
      <c r="B50" s="21">
        <v>37468</v>
      </c>
      <c r="C50" s="20">
        <v>1.82</v>
      </c>
      <c r="D50" s="20">
        <v>3.3450000000000002</v>
      </c>
      <c r="E50" s="20">
        <v>3.93344</v>
      </c>
      <c r="F50" s="20">
        <v>5.1249999999999997E-2</v>
      </c>
      <c r="G50" s="20">
        <v>165.375</v>
      </c>
      <c r="H50" s="20">
        <v>114.437</v>
      </c>
      <c r="I50" s="20">
        <v>123.426</v>
      </c>
      <c r="J50" s="20">
        <v>101.288</v>
      </c>
      <c r="K50" s="20">
        <v>850.06899999999996</v>
      </c>
      <c r="L50" s="20">
        <v>264.34199999999998</v>
      </c>
      <c r="M50" s="20">
        <v>420.02199999999999</v>
      </c>
      <c r="N50" s="20">
        <v>184.16300000000001</v>
      </c>
      <c r="O50" s="20">
        <v>1177.472</v>
      </c>
      <c r="P50" s="20">
        <v>297.63</v>
      </c>
      <c r="Q50" s="20">
        <v>453.53300000000002</v>
      </c>
      <c r="R50" s="20">
        <v>227.94</v>
      </c>
      <c r="S50" s="20">
        <v>911.62</v>
      </c>
      <c r="T50" s="20">
        <v>2685.79</v>
      </c>
      <c r="U50" s="20">
        <v>4246.2</v>
      </c>
      <c r="V50" s="20">
        <v>9877.94</v>
      </c>
      <c r="W50" s="20">
        <v>1.82</v>
      </c>
      <c r="X50" s="20">
        <v>3.3182999999999998</v>
      </c>
      <c r="Y50" s="20">
        <v>3.8410000000000002</v>
      </c>
      <c r="Z50" s="20">
        <v>6.9000000000000006E-2</v>
      </c>
      <c r="AA50" s="20">
        <v>1</v>
      </c>
      <c r="AB50" s="20">
        <v>1.0228999999999999</v>
      </c>
      <c r="AC50" s="20">
        <v>0.63949999999999996</v>
      </c>
      <c r="AD50" s="20">
        <v>119.85</v>
      </c>
      <c r="AE50" s="21">
        <f t="shared" si="9"/>
        <v>37468</v>
      </c>
      <c r="AF50" s="22" cm="1">
        <f t="array" ref="AF50">IF(INDEX(calc_types,1,AF$6)="INDEX",C50/C49-1,IF(INDEX(calc_types,1,AF$6)="CASH", C49/1200,C49/C50-1))</f>
        <v>1.5322916666666668E-3</v>
      </c>
      <c r="AG50" s="22" cm="1">
        <f t="array" ref="AG50">IF(INDEX(calc_types,1,AG$6)="INDEX",D50/D49-1,IF(INDEX(calc_types,1,AG$6)="CASH", D49/1200,D49/D50-1))</f>
        <v>2.8266666666666666E-3</v>
      </c>
      <c r="AH50" s="22" cm="1">
        <f t="array" ref="AH50">IF(INDEX(calc_types,1,AH$6)="INDEX",E50/E49-1,IF(INDEX(calc_types,1,AH$6)="CASH", E49/1200,E49/E50-1))</f>
        <v>3.3007833333333334E-3</v>
      </c>
      <c r="AI50" s="22" cm="1">
        <f t="array" ref="AI50">IF(INDEX(calc_types,1,AI$6)="INDEX",F50/F49-1,IF(INDEX(calc_types,1,AI$6)="CASH", F49/1200,F49/F50-1))</f>
        <v>4.4274999999999999E-5</v>
      </c>
      <c r="AJ50" s="22" cm="1">
        <f t="array" ref="AJ50">IF(INDEX(calc_types,1,AJ$6)="INDEX",G50/G49-1,IF(INDEX(calc_types,1,AJ$6)="CASH", G49/1200,G49/G50-1))</f>
        <v>2.0115969777572129E-3</v>
      </c>
      <c r="AK50" s="22" cm="1">
        <f t="array" ref="AK50">IF(INDEX(calc_types,1,AK$6)="INDEX",H50/H49-1,IF(INDEX(calc_types,1,AK$6)="CASH", H49/1200,H49/H50-1))</f>
        <v>3.8333333333333552E-3</v>
      </c>
      <c r="AL50" s="22" cm="1">
        <f t="array" ref="AL50">IF(INDEX(calc_types,1,AL$6)="INDEX",I50/I49-1,IF(INDEX(calc_types,1,AL$6)="CASH", I49/1200,I49/I50-1))</f>
        <v>5.7037628538370022E-3</v>
      </c>
      <c r="AM50" s="22" cm="1">
        <f t="array" ref="AM50">IF(INDEX(calc_types,1,AM$6)="INDEX",J50/J49-1,IF(INDEX(calc_types,1,AM$6)="CASH", J49/1200,J49/J50-1))</f>
        <v>-2.3689197725840216E-4</v>
      </c>
      <c r="AN50" s="22" cm="1">
        <f t="array" ref="AN50">IF(INDEX(calc_types,1,AN$6)="INDEX",K50/K49-1,IF(INDEX(calc_types,1,AN$6)="CASH", K49/1200,K49/K50-1))</f>
        <v>1.221826893766198E-2</v>
      </c>
      <c r="AO50" s="22" cm="1">
        <f t="array" ref="AO50">IF(INDEX(calc_types,1,AO$6)="INDEX",L50/L49-1,IF(INDEX(calc_types,1,AO$6)="CASH", L49/1200,L49/L50-1))</f>
        <v>8.8157171643157284E-3</v>
      </c>
      <c r="AP50" s="22" cm="1">
        <f t="array" ref="AP50">IF(INDEX(calc_types,1,AP$6)="INDEX",M50/M49-1,IF(INDEX(calc_types,1,AP$6)="CASH", M49/1200,M49/M50-1))</f>
        <v>1.4080494459064674E-2</v>
      </c>
      <c r="AQ50" s="22" cm="1">
        <f t="array" ref="AQ50">IF(INDEX(calc_types,1,AQ$6)="INDEX",N50/N49-1,IF(INDEX(calc_types,1,AQ$6)="CASH", N49/1200,N49/N50-1))</f>
        <v>1.7922120241142814E-4</v>
      </c>
      <c r="AR50" s="22" cm="1">
        <f t="array" ref="AR50">IF(INDEX(calc_types,1,AR$6)="INDEX",O50/O49-1,IF(INDEX(calc_types,1,AR$6)="CASH", O49/1200,O49/O50-1))</f>
        <v>2.5414333848012172E-2</v>
      </c>
      <c r="AS50" s="22" cm="1">
        <f t="array" ref="AS50">IF(INDEX(calc_types,1,AS$6)="INDEX",P50/P49-1,IF(INDEX(calc_types,1,AS$6)="CASH", P49/1200,P49/P50-1))</f>
        <v>1.4095736525232327E-2</v>
      </c>
      <c r="AT50" s="22" cm="1">
        <f t="array" ref="AT50">IF(INDEX(calc_types,1,AT$6)="INDEX",Q50/Q49-1,IF(INDEX(calc_types,1,AT$6)="CASH", Q49/1200,Q49/Q50-1))</f>
        <v>1.6963100491515171E-2</v>
      </c>
      <c r="AU50" s="22" cm="1">
        <f t="array" ref="AU50">IF(INDEX(calc_types,1,AU$6)="INDEX",R50/R49-1,IF(INDEX(calc_types,1,AU$6)="CASH", R49/1200,R49/R50-1))</f>
        <v>4.5207758178000823E-4</v>
      </c>
      <c r="AV50" s="22" cm="1">
        <f t="array" ref="AV50">IF(INDEX(calc_types,1,AV$6)="INDEX",S50/S49-1,IF(INDEX(calc_types,1,AV$6)="CASH", S49/1200,S49/S50-1))</f>
        <v>-7.8994958628423539E-2</v>
      </c>
      <c r="AW50" s="22" cm="1">
        <f t="array" ref="AW50">IF(INDEX(calc_types,1,AW$6)="INDEX",T50/T49-1,IF(INDEX(calc_types,1,AW$6)="CASH", T49/1200,T49/T50-1))</f>
        <v>-0.14284848039982256</v>
      </c>
      <c r="AX50" s="22" cm="1">
        <f t="array" ref="AX50">IF(INDEX(calc_types,1,AX$6)="INDEX",U50/U49-1,IF(INDEX(calc_types,1,AX$6)="CASH", U49/1200,U49/U50-1))</f>
        <v>-8.8093806374022865E-2</v>
      </c>
      <c r="AY50" s="22" cm="1">
        <f t="array" ref="AY50">IF(INDEX(calc_types,1,AY$6)="INDEX",V50/V49-1,IF(INDEX(calc_types,1,AY$6)="CASH", V49/1200,V49/V50-1))</f>
        <v>-7.0034946864196757E-2</v>
      </c>
      <c r="AZ50" s="22" cm="1">
        <f t="array" ref="AZ50">IF(INDEX(calc_types,1,AZ$6)="INDEX",W50/W49-1,IF(INDEX(calc_types,1,AZ$6)="CASH", W49/1200,W49/W50-1))</f>
        <v>1.5322916666666668E-3</v>
      </c>
      <c r="BA50" s="22" cm="1">
        <f t="array" ref="BA50">IF(INDEX(calc_types,1,BA$6)="INDEX",X50/X49-1,IF(INDEX(calc_types,1,BA$6)="CASH", X49/1200,X49/X50-1))</f>
        <v>2.8496666666666666E-3</v>
      </c>
      <c r="BB50" s="22" cm="1">
        <f t="array" ref="BB50">IF(INDEX(calc_types,1,BB$6)="INDEX",Y50/Y49-1,IF(INDEX(calc_types,1,BB$6)="CASH", Y49/1200,Y49/Y50-1))</f>
        <v>3.3302500000000003E-3</v>
      </c>
      <c r="BC50" s="22" cm="1">
        <f t="array" ref="BC50">IF(INDEX(calc_types,1,BC$6)="INDEX",Z50/Z49-1,IF(INDEX(calc_types,1,BC$6)="CASH", Z49/1200,Z49/Z50-1))</f>
        <v>2.4416666666666666E-5</v>
      </c>
      <c r="BD50" s="22" cm="1">
        <f t="array" ref="BD50">IF(INDEX(calc_types,1,BD$6)="INDEX",AA50/AA49-1,IF(INDEX(calc_types,1,BD$6)="CASH", AA49/1200,AA49/AA50-1))</f>
        <v>0</v>
      </c>
      <c r="BE50" s="22" cm="1">
        <f t="array" ref="BE50">IF(INDEX(calc_types,1,BE$6)="INDEX",AB50/AB49-1,IF(INDEX(calc_types,1,BE$6)="CASH", AB49/1200,AB49/AB50-1))</f>
        <v>-1.3979861179000852E-2</v>
      </c>
      <c r="BF50" s="22" cm="1">
        <f t="array" ref="BF50">IF(INDEX(calc_types,1,BF$6)="INDEX",AC50/AC49-1,IF(INDEX(calc_types,1,BF$6)="CASH", AC49/1200,AC49/AC50-1))</f>
        <v>1.9702892885066436E-2</v>
      </c>
      <c r="BG50" s="22" cm="1">
        <f t="array" ref="BG50">IF(INDEX(calc_types,1,BG$6)="INDEX",AD50/AD49-1,IF(INDEX(calc_types,1,BG$6)="CASH", AD49/1200,AD49/AD50-1))</f>
        <v>-3.1706299541092164E-3</v>
      </c>
      <c r="BH50" s="23">
        <f t="shared" si="11"/>
        <v>-9.9218620689656882E-5</v>
      </c>
      <c r="BI50" s="23">
        <f t="shared" si="12"/>
        <v>1.6611551724137943E-3</v>
      </c>
      <c r="BJ50" s="23">
        <f t="shared" si="13"/>
        <v>1.2913775000000021E-3</v>
      </c>
      <c r="BK50" s="23">
        <f t="shared" si="14"/>
        <v>-5.797428160919548E-5</v>
      </c>
      <c r="BL50" s="23">
        <f t="shared" si="15"/>
        <v>3.9424877243394714E-4</v>
      </c>
      <c r="BM50" s="23">
        <f t="shared" si="16"/>
        <v>2.7408498681736238E-3</v>
      </c>
      <c r="BN50" s="23">
        <f t="shared" si="17"/>
        <v>5.1275904837520224E-3</v>
      </c>
      <c r="BO50" s="23">
        <f t="shared" si="18"/>
        <v>-3.0731390436486406E-4</v>
      </c>
      <c r="BP50" s="23">
        <f t="shared" si="19"/>
        <v>1.0215646853202554E-2</v>
      </c>
      <c r="BQ50" s="23">
        <f t="shared" si="20"/>
        <v>7.4590669422458372E-3</v>
      </c>
      <c r="BR50" s="23">
        <f t="shared" si="21"/>
        <v>1.1828060411756425E-2</v>
      </c>
      <c r="BS50" s="23">
        <f t="shared" si="22"/>
        <v>-1.0357195496835955E-4</v>
      </c>
      <c r="BT50" s="23">
        <f t="shared" si="23"/>
        <v>2.2657683540959265E-2</v>
      </c>
      <c r="BU50" s="23">
        <f t="shared" si="24"/>
        <v>1.2184215965732353E-2</v>
      </c>
      <c r="BV50" s="23">
        <f t="shared" si="25"/>
        <v>1.4321318165463249E-2</v>
      </c>
      <c r="BW50" s="23">
        <f t="shared" si="26"/>
        <v>-2.6647332475362789E-4</v>
      </c>
      <c r="BX50" s="23">
        <f t="shared" si="27"/>
        <v>-8.4041694582339302E-2</v>
      </c>
      <c r="BY50" s="23">
        <f t="shared" si="28"/>
        <v>-0.14511554161364371</v>
      </c>
      <c r="BZ50" s="23">
        <f t="shared" si="29"/>
        <v>-8.9881116813469511E-2</v>
      </c>
      <c r="CA50" s="23">
        <f t="shared" si="30"/>
        <v>-7.3880898759230096E-2</v>
      </c>
      <c r="CB50" s="23">
        <f t="shared" si="31"/>
        <v>-9.9218620689656882E-5</v>
      </c>
      <c r="CC50" s="23">
        <f t="shared" si="32"/>
        <v>1.760561494252874E-3</v>
      </c>
      <c r="CD50" s="23">
        <f t="shared" si="33"/>
        <v>1.3430020114942503E-3</v>
      </c>
      <c r="CE50" s="23">
        <f t="shared" si="34"/>
        <v>1.8175574712643626E-5</v>
      </c>
      <c r="CF50" s="23">
        <f t="shared" si="35"/>
        <v>0</v>
      </c>
      <c r="CG50" s="23">
        <f t="shared" si="36"/>
        <v>-1.4018901613429523E-2</v>
      </c>
      <c r="CH50" s="23">
        <f t="shared" si="37"/>
        <v>2.0507266326198488E-2</v>
      </c>
      <c r="CI50" s="23">
        <f t="shared" si="38"/>
        <v>-2.9223595182944241E-3</v>
      </c>
    </row>
    <row r="51" spans="1:87" x14ac:dyDescent="0.2">
      <c r="A51" s="20">
        <v>45</v>
      </c>
      <c r="B51" s="21">
        <v>37499</v>
      </c>
      <c r="C51" s="20">
        <v>1.82</v>
      </c>
      <c r="D51" s="20">
        <v>3.3370000000000002</v>
      </c>
      <c r="E51" s="20">
        <v>4.0112500000000004</v>
      </c>
      <c r="F51" s="20">
        <v>5.3749999999999999E-2</v>
      </c>
      <c r="G51" s="20">
        <v>165.58799999999999</v>
      </c>
      <c r="H51" s="20">
        <v>114.79300000000001</v>
      </c>
      <c r="I51" s="20">
        <v>123.831</v>
      </c>
      <c r="J51" s="20">
        <v>101.303</v>
      </c>
      <c r="K51" s="20">
        <v>852.98099999999999</v>
      </c>
      <c r="L51" s="20">
        <v>265.69400000000002</v>
      </c>
      <c r="M51" s="20">
        <v>422.54700000000003</v>
      </c>
      <c r="N51" s="20">
        <v>184.30699999999999</v>
      </c>
      <c r="O51" s="20">
        <v>1193.8030000000001</v>
      </c>
      <c r="P51" s="20">
        <v>300.47199999999998</v>
      </c>
      <c r="Q51" s="20">
        <v>458.23700000000002</v>
      </c>
      <c r="R51" s="20">
        <v>228.83699999999999</v>
      </c>
      <c r="S51" s="20">
        <v>916.07</v>
      </c>
      <c r="T51" s="20">
        <v>2709.29</v>
      </c>
      <c r="U51" s="20">
        <v>4227.3</v>
      </c>
      <c r="V51" s="20">
        <v>9619.2999999999993</v>
      </c>
      <c r="W51" s="20">
        <v>1.82</v>
      </c>
      <c r="X51" s="20">
        <v>3.3287</v>
      </c>
      <c r="Y51" s="20">
        <v>3.9708999999999999</v>
      </c>
      <c r="Z51" s="20">
        <v>-8.9999999999999993E-3</v>
      </c>
      <c r="AA51" s="20">
        <v>1</v>
      </c>
      <c r="AB51" s="20">
        <v>1.018</v>
      </c>
      <c r="AC51" s="20">
        <v>0.6452</v>
      </c>
      <c r="AD51" s="20">
        <v>118.46</v>
      </c>
      <c r="AE51" s="21">
        <f t="shared" si="9"/>
        <v>37499</v>
      </c>
      <c r="AF51" s="22" cm="1">
        <f t="array" ref="AF51">IF(INDEX(calc_types,1,AF$6)="INDEX",C51/C50-1,IF(INDEX(calc_types,1,AF$6)="CASH", C50/1200,C50/C51-1))</f>
        <v>1.5166666666666668E-3</v>
      </c>
      <c r="AG51" s="22" cm="1">
        <f t="array" ref="AG51">IF(INDEX(calc_types,1,AG$6)="INDEX",D51/D50-1,IF(INDEX(calc_types,1,AG$6)="CASH", D50/1200,D50/D51-1))</f>
        <v>2.7875E-3</v>
      </c>
      <c r="AH51" s="22" cm="1">
        <f t="array" ref="AH51">IF(INDEX(calc_types,1,AH$6)="INDEX",E51/E50-1,IF(INDEX(calc_types,1,AH$6)="CASH", E50/1200,E50/E51-1))</f>
        <v>3.2778666666666667E-3</v>
      </c>
      <c r="AI51" s="22" cm="1">
        <f t="array" ref="AI51">IF(INDEX(calc_types,1,AI$6)="INDEX",F51/F50-1,IF(INDEX(calc_types,1,AI$6)="CASH", F50/1200,F50/F51-1))</f>
        <v>4.2708333333333332E-5</v>
      </c>
      <c r="AJ51" s="22" cm="1">
        <f t="array" ref="AJ51">IF(INDEX(calc_types,1,AJ$6)="INDEX",G51/G50-1,IF(INDEX(calc_types,1,AJ$6)="CASH", G50/1200,G50/G51-1))</f>
        <v>1.2879818594104808E-3</v>
      </c>
      <c r="AK51" s="22" cm="1">
        <f t="array" ref="AK51">IF(INDEX(calc_types,1,AK$6)="INDEX",H51/H50-1,IF(INDEX(calc_types,1,AK$6)="CASH", H50/1200,H50/H51-1))</f>
        <v>3.1108819699923185E-3</v>
      </c>
      <c r="AL51" s="22" cm="1">
        <f t="array" ref="AL51">IF(INDEX(calc_types,1,AL$6)="INDEX",I51/I50-1,IF(INDEX(calc_types,1,AL$6)="CASH", I50/1200,I50/I51-1))</f>
        <v>3.2813183607991459E-3</v>
      </c>
      <c r="AM51" s="22" cm="1">
        <f t="array" ref="AM51">IF(INDEX(calc_types,1,AM$6)="INDEX",J51/J50-1,IF(INDEX(calc_types,1,AM$6)="CASH", J50/1200,J50/J51-1))</f>
        <v>1.4809256772774226E-4</v>
      </c>
      <c r="AN51" s="22" cm="1">
        <f t="array" ref="AN51">IF(INDEX(calc_types,1,AN$6)="INDEX",K51/K50-1,IF(INDEX(calc_types,1,AN$6)="CASH", K50/1200,K50/K51-1))</f>
        <v>3.4256042744766901E-3</v>
      </c>
      <c r="AO51" s="22" cm="1">
        <f t="array" ref="AO51">IF(INDEX(calc_types,1,AO$6)="INDEX",L51/L50-1,IF(INDEX(calc_types,1,AO$6)="CASH", L50/1200,L50/L51-1))</f>
        <v>5.114586407003241E-3</v>
      </c>
      <c r="AP51" s="22" cm="1">
        <f t="array" ref="AP51">IF(INDEX(calc_types,1,AP$6)="INDEX",M51/M50-1,IF(INDEX(calc_types,1,AP$6)="CASH", M50/1200,M50/M51-1))</f>
        <v>6.0115898691022185E-3</v>
      </c>
      <c r="AQ51" s="22" cm="1">
        <f t="array" ref="AQ51">IF(INDEX(calc_types,1,AQ$6)="INDEX",N51/N50-1,IF(INDEX(calc_types,1,AQ$6)="CASH", N50/1200,N50/N51-1))</f>
        <v>7.8191602004729077E-4</v>
      </c>
      <c r="AR51" s="22" cm="1">
        <f t="array" ref="AR51">IF(INDEX(calc_types,1,AR$6)="INDEX",O51/O50-1,IF(INDEX(calc_types,1,AR$6)="CASH", O50/1200,O50/O51-1))</f>
        <v>1.3869544243939602E-2</v>
      </c>
      <c r="AS51" s="22" cm="1">
        <f t="array" ref="AS51">IF(INDEX(calc_types,1,AS$6)="INDEX",P51/P50-1,IF(INDEX(calc_types,1,AS$6)="CASH", P50/1200,P50/P51-1))</f>
        <v>9.5487686053152832E-3</v>
      </c>
      <c r="AT51" s="22" cm="1">
        <f t="array" ref="AT51">IF(INDEX(calc_types,1,AT$6)="INDEX",Q51/Q50-1,IF(INDEX(calc_types,1,AT$6)="CASH", Q50/1200,Q50/Q51-1))</f>
        <v>1.0371902375350794E-2</v>
      </c>
      <c r="AU51" s="22" cm="1">
        <f t="array" ref="AU51">IF(INDEX(calc_types,1,AU$6)="INDEX",R51/R50-1,IF(INDEX(calc_types,1,AU$6)="CASH", R50/1200,R50/R51-1))</f>
        <v>3.9352461173993714E-3</v>
      </c>
      <c r="AV51" s="22" cm="1">
        <f t="array" ref="AV51">IF(INDEX(calc_types,1,AV$6)="INDEX",S51/S50-1,IF(INDEX(calc_types,1,AV$6)="CASH", S50/1200,S50/S51-1))</f>
        <v>4.8814198898663452E-3</v>
      </c>
      <c r="AW51" s="22" cm="1">
        <f t="array" ref="AW51">IF(INDEX(calc_types,1,AW$6)="INDEX",T51/T50-1,IF(INDEX(calc_types,1,AW$6)="CASH", T50/1200,T50/T51-1))</f>
        <v>8.7497533314220277E-3</v>
      </c>
      <c r="AX51" s="22" cm="1">
        <f t="array" ref="AX51">IF(INDEX(calc_types,1,AX$6)="INDEX",U51/U50-1,IF(INDEX(calc_types,1,AX$6)="CASH", U50/1200,U50/U51-1))</f>
        <v>-4.4510385756675319E-3</v>
      </c>
      <c r="AY51" s="22" cm="1">
        <f t="array" ref="AY51">IF(INDEX(calc_types,1,AY$6)="INDEX",V51/V50-1,IF(INDEX(calc_types,1,AY$6)="CASH", V50/1200,V50/V51-1))</f>
        <v>-2.6183596984796553E-2</v>
      </c>
      <c r="AZ51" s="22" cm="1">
        <f t="array" ref="AZ51">IF(INDEX(calc_types,1,AZ$6)="INDEX",W51/W50-1,IF(INDEX(calc_types,1,AZ$6)="CASH", W50/1200,W50/W51-1))</f>
        <v>1.5166666666666668E-3</v>
      </c>
      <c r="BA51" s="22" cm="1">
        <f t="array" ref="BA51">IF(INDEX(calc_types,1,BA$6)="INDEX",X51/X50-1,IF(INDEX(calc_types,1,BA$6)="CASH", X50/1200,X50/X51-1))</f>
        <v>2.7652499999999999E-3</v>
      </c>
      <c r="BB51" s="22" cm="1">
        <f t="array" ref="BB51">IF(INDEX(calc_types,1,BB$6)="INDEX",Y51/Y50-1,IF(INDEX(calc_types,1,BB$6)="CASH", Y50/1200,Y50/Y51-1))</f>
        <v>3.2008333333333333E-3</v>
      </c>
      <c r="BC51" s="22" cm="1">
        <f t="array" ref="BC51">IF(INDEX(calc_types,1,BC$6)="INDEX",Z51/Z50-1,IF(INDEX(calc_types,1,BC$6)="CASH", Z50/1200,Z50/Z51-1))</f>
        <v>5.7500000000000002E-5</v>
      </c>
      <c r="BD51" s="22" cm="1">
        <f t="array" ref="BD51">IF(INDEX(calc_types,1,BD$6)="INDEX",AA51/AA50-1,IF(INDEX(calc_types,1,BD$6)="CASH", AA50/1200,AA50/AA51-1))</f>
        <v>0</v>
      </c>
      <c r="BE51" s="22" cm="1">
        <f t="array" ref="BE51">IF(INDEX(calc_types,1,BE$6)="INDEX",AB51/AB50-1,IF(INDEX(calc_types,1,BE$6)="CASH", AB50/1200,AB50/AB51-1))</f>
        <v>4.81335952848716E-3</v>
      </c>
      <c r="BF51" s="22" cm="1">
        <f t="array" ref="BF51">IF(INDEX(calc_types,1,BF$6)="INDEX",AC51/AC50-1,IF(INDEX(calc_types,1,BF$6)="CASH", AC50/1200,AC50/AC51-1))</f>
        <v>-8.8344699318041453E-3</v>
      </c>
      <c r="BG51" s="22" cm="1">
        <f t="array" ref="BG51">IF(INDEX(calc_types,1,BG$6)="INDEX",AD51/AD50-1,IF(INDEX(calc_types,1,BG$6)="CASH", AD50/1200,AD50/AD51-1))</f>
        <v>1.1733918622319761E-2</v>
      </c>
      <c r="BH51" s="23">
        <f t="shared" si="11"/>
        <v>-1.148436206896569E-4</v>
      </c>
      <c r="BI51" s="23">
        <f t="shared" si="12"/>
        <v>1.6219885057471278E-3</v>
      </c>
      <c r="BJ51" s="23">
        <f t="shared" si="13"/>
        <v>1.2684608333333354E-3</v>
      </c>
      <c r="BK51" s="23">
        <f t="shared" si="14"/>
        <v>-5.9540948275862147E-5</v>
      </c>
      <c r="BL51" s="23">
        <f t="shared" si="15"/>
        <v>-3.2936634591278495E-4</v>
      </c>
      <c r="BM51" s="23">
        <f t="shared" si="16"/>
        <v>2.018398504832587E-3</v>
      </c>
      <c r="BN51" s="23">
        <f t="shared" si="17"/>
        <v>2.705145990714166E-3</v>
      </c>
      <c r="BO51" s="23">
        <f t="shared" si="18"/>
        <v>7.7670640621280341E-5</v>
      </c>
      <c r="BP51" s="23">
        <f t="shared" si="19"/>
        <v>1.4229821900172634E-3</v>
      </c>
      <c r="BQ51" s="23">
        <f t="shared" si="20"/>
        <v>3.7579361849333498E-3</v>
      </c>
      <c r="BR51" s="23">
        <f t="shared" si="21"/>
        <v>3.7591558217939702E-3</v>
      </c>
      <c r="BS51" s="23">
        <f t="shared" si="22"/>
        <v>4.9912286266750303E-4</v>
      </c>
      <c r="BT51" s="23">
        <f t="shared" si="23"/>
        <v>1.1112893936886695E-2</v>
      </c>
      <c r="BU51" s="23">
        <f t="shared" si="24"/>
        <v>7.6372480458153083E-3</v>
      </c>
      <c r="BV51" s="23">
        <f t="shared" si="25"/>
        <v>7.7301200492988723E-3</v>
      </c>
      <c r="BW51" s="23">
        <f t="shared" si="26"/>
        <v>3.2166952108657353E-3</v>
      </c>
      <c r="BX51" s="23">
        <f t="shared" si="27"/>
        <v>-1.6531606404941983E-4</v>
      </c>
      <c r="BY51" s="23">
        <f t="shared" si="28"/>
        <v>6.4826921176008977E-3</v>
      </c>
      <c r="BZ51" s="23">
        <f t="shared" si="29"/>
        <v>-6.2383490151141753E-3</v>
      </c>
      <c r="CA51" s="23">
        <f t="shared" si="30"/>
        <v>-3.00295488798299E-2</v>
      </c>
      <c r="CB51" s="23">
        <f t="shared" si="31"/>
        <v>-1.148436206896569E-4</v>
      </c>
      <c r="CC51" s="23">
        <f t="shared" si="32"/>
        <v>1.6761448275862073E-3</v>
      </c>
      <c r="CD51" s="23">
        <f t="shared" si="33"/>
        <v>1.2135853448275833E-3</v>
      </c>
      <c r="CE51" s="23">
        <f t="shared" si="34"/>
        <v>5.1258908045976962E-5</v>
      </c>
      <c r="CF51" s="23">
        <f t="shared" si="35"/>
        <v>0</v>
      </c>
      <c r="CG51" s="23">
        <f t="shared" si="36"/>
        <v>4.7743190940584893E-3</v>
      </c>
      <c r="CH51" s="23">
        <f t="shared" si="37"/>
        <v>-8.0300964906720937E-3</v>
      </c>
      <c r="CI51" s="23">
        <f t="shared" si="38"/>
        <v>1.1982189058134553E-2</v>
      </c>
    </row>
    <row r="52" spans="1:87" x14ac:dyDescent="0.2">
      <c r="A52" s="20">
        <v>46</v>
      </c>
      <c r="B52" s="21">
        <v>37529</v>
      </c>
      <c r="C52" s="20">
        <v>1.81125</v>
      </c>
      <c r="D52" s="20">
        <v>3.319</v>
      </c>
      <c r="E52" s="20">
        <v>3.9406300000000001</v>
      </c>
      <c r="F52" s="20">
        <v>5.3749999999999999E-2</v>
      </c>
      <c r="G52" s="20">
        <v>166.02099999999999</v>
      </c>
      <c r="H52" s="20">
        <v>115.238</v>
      </c>
      <c r="I52" s="20">
        <v>124.32599999999999</v>
      </c>
      <c r="J52" s="20">
        <v>101.318</v>
      </c>
      <c r="K52" s="20">
        <v>860.02499999999998</v>
      </c>
      <c r="L52" s="20">
        <v>268.42099999999999</v>
      </c>
      <c r="M52" s="20">
        <v>426.32499999999999</v>
      </c>
      <c r="N52" s="20">
        <v>184.22</v>
      </c>
      <c r="O52" s="20">
        <v>1221.788</v>
      </c>
      <c r="P52" s="20">
        <v>306.21100000000001</v>
      </c>
      <c r="Q52" s="20">
        <v>464.88299999999998</v>
      </c>
      <c r="R52" s="20">
        <v>228.518</v>
      </c>
      <c r="S52" s="20">
        <v>815.28</v>
      </c>
      <c r="T52" s="20">
        <v>2204.39</v>
      </c>
      <c r="U52" s="20">
        <v>3721.8</v>
      </c>
      <c r="V52" s="20">
        <v>9383.2900000000009</v>
      </c>
      <c r="W52" s="20">
        <v>1.81125</v>
      </c>
      <c r="X52" s="20">
        <v>3.2624</v>
      </c>
      <c r="Y52" s="20">
        <v>3.8780000000000001</v>
      </c>
      <c r="Z52" s="20">
        <v>5.4699999999999999E-2</v>
      </c>
      <c r="AA52" s="20">
        <v>1</v>
      </c>
      <c r="AB52" s="20">
        <v>1.0136000000000001</v>
      </c>
      <c r="AC52" s="20">
        <v>0.63739999999999997</v>
      </c>
      <c r="AD52" s="20">
        <v>121.81</v>
      </c>
      <c r="AE52" s="21">
        <f t="shared" si="9"/>
        <v>37529</v>
      </c>
      <c r="AF52" s="22" cm="1">
        <f t="array" ref="AF52">IF(INDEX(calc_types,1,AF$6)="INDEX",C52/C51-1,IF(INDEX(calc_types,1,AF$6)="CASH", C51/1200,C51/C52-1))</f>
        <v>1.5166666666666668E-3</v>
      </c>
      <c r="AG52" s="22" cm="1">
        <f t="array" ref="AG52">IF(INDEX(calc_types,1,AG$6)="INDEX",D52/D51-1,IF(INDEX(calc_types,1,AG$6)="CASH", D51/1200,D51/D52-1))</f>
        <v>2.7808333333333335E-3</v>
      </c>
      <c r="AH52" s="22" cm="1">
        <f t="array" ref="AH52">IF(INDEX(calc_types,1,AH$6)="INDEX",E52/E51-1,IF(INDEX(calc_types,1,AH$6)="CASH", E51/1200,E51/E52-1))</f>
        <v>3.3427083333333338E-3</v>
      </c>
      <c r="AI52" s="22" cm="1">
        <f t="array" ref="AI52">IF(INDEX(calc_types,1,AI$6)="INDEX",F52/F51-1,IF(INDEX(calc_types,1,AI$6)="CASH", F51/1200,F51/F52-1))</f>
        <v>4.4791666666666667E-5</v>
      </c>
      <c r="AJ52" s="22" cm="1">
        <f t="array" ref="AJ52">IF(INDEX(calc_types,1,AJ$6)="INDEX",G52/G51-1,IF(INDEX(calc_types,1,AJ$6)="CASH", G51/1200,G51/G52-1))</f>
        <v>2.6149237867478803E-3</v>
      </c>
      <c r="AK52" s="22" cm="1">
        <f t="array" ref="AK52">IF(INDEX(calc_types,1,AK$6)="INDEX",H52/H51-1,IF(INDEX(calc_types,1,AK$6)="CASH", H51/1200,H51/H52-1))</f>
        <v>3.8765429947817953E-3</v>
      </c>
      <c r="AL52" s="22" cm="1">
        <f t="array" ref="AL52">IF(INDEX(calc_types,1,AL$6)="INDEX",I52/I51-1,IF(INDEX(calc_types,1,AL$6)="CASH", I51/1200,I51/I52-1))</f>
        <v>3.99738353077983E-3</v>
      </c>
      <c r="AM52" s="22" cm="1">
        <f t="array" ref="AM52">IF(INDEX(calc_types,1,AM$6)="INDEX",J52/J51-1,IF(INDEX(calc_types,1,AM$6)="CASH", J51/1200,J51/J52-1))</f>
        <v>1.480706395664555E-4</v>
      </c>
      <c r="AN52" s="22" cm="1">
        <f t="array" ref="AN52">IF(INDEX(calc_types,1,AN$6)="INDEX",K52/K51-1,IF(INDEX(calc_types,1,AN$6)="CASH", K51/1200,K51/K52-1))</f>
        <v>8.2580971909105294E-3</v>
      </c>
      <c r="AO52" s="22" cm="1">
        <f t="array" ref="AO52">IF(INDEX(calc_types,1,AO$6)="INDEX",L52/L51-1,IF(INDEX(calc_types,1,AO$6)="CASH", L51/1200,L51/L52-1))</f>
        <v>1.026368679759404E-2</v>
      </c>
      <c r="AP52" s="22" cm="1">
        <f t="array" ref="AP52">IF(INDEX(calc_types,1,AP$6)="INDEX",M52/M51-1,IF(INDEX(calc_types,1,AP$6)="CASH", M51/1200,M51/M52-1))</f>
        <v>8.9410172122863507E-3</v>
      </c>
      <c r="AQ52" s="22" cm="1">
        <f t="array" ref="AQ52">IF(INDEX(calc_types,1,AQ$6)="INDEX",N52/N51-1,IF(INDEX(calc_types,1,AQ$6)="CASH", N51/1200,N51/N52-1))</f>
        <v>-4.7203850097932154E-4</v>
      </c>
      <c r="AR52" s="22" cm="1">
        <f t="array" ref="AR52">IF(INDEX(calc_types,1,AR$6)="INDEX",O52/O51-1,IF(INDEX(calc_types,1,AR$6)="CASH", O51/1200,O51/O52-1))</f>
        <v>2.3441891166297912E-2</v>
      </c>
      <c r="AS52" s="22" cm="1">
        <f t="array" ref="AS52">IF(INDEX(calc_types,1,AS$6)="INDEX",P52/P51-1,IF(INDEX(calc_types,1,AS$6)="CASH", P51/1200,P51/P52-1))</f>
        <v>1.9099949412923811E-2</v>
      </c>
      <c r="AT52" s="22" cm="1">
        <f t="array" ref="AT52">IF(INDEX(calc_types,1,AT$6)="INDEX",Q52/Q51-1,IF(INDEX(calc_types,1,AT$6)="CASH", Q51/1200,Q51/Q52-1))</f>
        <v>1.4503411989865489E-2</v>
      </c>
      <c r="AU52" s="22" cm="1">
        <f t="array" ref="AU52">IF(INDEX(calc_types,1,AU$6)="INDEX",R52/R51-1,IF(INDEX(calc_types,1,AU$6)="CASH", R51/1200,R51/R52-1))</f>
        <v>-1.3940053400455232E-3</v>
      </c>
      <c r="AV52" s="22" cm="1">
        <f t="array" ref="AV52">IF(INDEX(calc_types,1,AV$6)="INDEX",S52/S51-1,IF(INDEX(calc_types,1,AV$6)="CASH", S51/1200,S51/S52-1))</f>
        <v>-0.11002434311788412</v>
      </c>
      <c r="AW52" s="22" cm="1">
        <f t="array" ref="AW52">IF(INDEX(calc_types,1,AW$6)="INDEX",T52/T51-1,IF(INDEX(calc_types,1,AW$6)="CASH", T51/1200,T51/T52-1))</f>
        <v>-0.1863587877266738</v>
      </c>
      <c r="AX52" s="22" cm="1">
        <f t="array" ref="AX52">IF(INDEX(calc_types,1,AX$6)="INDEX",U52/U51-1,IF(INDEX(calc_types,1,AX$6)="CASH", U51/1200,U51/U52-1))</f>
        <v>-0.11957987367823431</v>
      </c>
      <c r="AY52" s="22" cm="1">
        <f t="array" ref="AY52">IF(INDEX(calc_types,1,AY$6)="INDEX",V52/V51-1,IF(INDEX(calc_types,1,AY$6)="CASH", V51/1200,V51/V52-1))</f>
        <v>-2.4535049327913505E-2</v>
      </c>
      <c r="AZ52" s="22" cm="1">
        <f t="array" ref="AZ52">IF(INDEX(calc_types,1,AZ$6)="INDEX",W52/W51-1,IF(INDEX(calc_types,1,AZ$6)="CASH", W51/1200,W51/W52-1))</f>
        <v>1.5166666666666668E-3</v>
      </c>
      <c r="BA52" s="22" cm="1">
        <f t="array" ref="BA52">IF(INDEX(calc_types,1,BA$6)="INDEX",X52/X51-1,IF(INDEX(calc_types,1,BA$6)="CASH", X51/1200,X51/X52-1))</f>
        <v>2.7739166666666667E-3</v>
      </c>
      <c r="BB52" s="22" cm="1">
        <f t="array" ref="BB52">IF(INDEX(calc_types,1,BB$6)="INDEX",Y52/Y51-1,IF(INDEX(calc_types,1,BB$6)="CASH", Y51/1200,Y51/Y52-1))</f>
        <v>3.3090833333333331E-3</v>
      </c>
      <c r="BC52" s="22" cm="1">
        <f t="array" ref="BC52">IF(INDEX(calc_types,1,BC$6)="INDEX",Z52/Z51-1,IF(INDEX(calc_types,1,BC$6)="CASH", Z51/1200,Z51/Z52-1))</f>
        <v>-7.4999999999999993E-6</v>
      </c>
      <c r="BD52" s="22" cm="1">
        <f t="array" ref="BD52">IF(INDEX(calc_types,1,BD$6)="INDEX",AA52/AA51-1,IF(INDEX(calc_types,1,BD$6)="CASH", AA51/1200,AA51/AA52-1))</f>
        <v>0</v>
      </c>
      <c r="BE52" s="22" cm="1">
        <f t="array" ref="BE52">IF(INDEX(calc_types,1,BE$6)="INDEX",AB52/AB51-1,IF(INDEX(calc_types,1,BE$6)="CASH", AB51/1200,AB51/AB52-1))</f>
        <v>4.3409629044988129E-3</v>
      </c>
      <c r="BF52" s="22" cm="1">
        <f t="array" ref="BF52">IF(INDEX(calc_types,1,BF$6)="INDEX",AC52/AC51-1,IF(INDEX(calc_types,1,BF$6)="CASH", AC51/1200,AC51/AC52-1))</f>
        <v>1.2237213680577286E-2</v>
      </c>
      <c r="BG52" s="22" cm="1">
        <f t="array" ref="BG52">IF(INDEX(calc_types,1,BG$6)="INDEX",AD52/AD51-1,IF(INDEX(calc_types,1,BG$6)="CASH", AD51/1200,AD51/AD52-1))</f>
        <v>-2.7501847138987068E-2</v>
      </c>
      <c r="BH52" s="23">
        <f t="shared" si="11"/>
        <v>-1.148436206896569E-4</v>
      </c>
      <c r="BI52" s="23">
        <f t="shared" si="12"/>
        <v>1.6153218390804612E-3</v>
      </c>
      <c r="BJ52" s="23">
        <f t="shared" si="13"/>
        <v>1.3333025000000025E-3</v>
      </c>
      <c r="BK52" s="23">
        <f t="shared" si="14"/>
        <v>-5.7457614942528812E-5</v>
      </c>
      <c r="BL52" s="23">
        <f t="shared" si="15"/>
        <v>9.9757558142461451E-4</v>
      </c>
      <c r="BM52" s="23">
        <f t="shared" si="16"/>
        <v>2.7840595296220638E-3</v>
      </c>
      <c r="BN52" s="23">
        <f t="shared" si="17"/>
        <v>3.4212111606948502E-3</v>
      </c>
      <c r="BO52" s="23">
        <f t="shared" si="18"/>
        <v>7.7648712459993575E-5</v>
      </c>
      <c r="BP52" s="23">
        <f t="shared" si="19"/>
        <v>6.2554751064511031E-3</v>
      </c>
      <c r="BQ52" s="23">
        <f t="shared" si="20"/>
        <v>8.9070365755241493E-3</v>
      </c>
      <c r="BR52" s="23">
        <f t="shared" si="21"/>
        <v>6.688583164978102E-3</v>
      </c>
      <c r="BS52" s="23">
        <f t="shared" si="22"/>
        <v>-7.5483165835910928E-4</v>
      </c>
      <c r="BT52" s="23">
        <f t="shared" si="23"/>
        <v>2.0685240859245006E-2</v>
      </c>
      <c r="BU52" s="23">
        <f t="shared" si="24"/>
        <v>1.7188428853423837E-2</v>
      </c>
      <c r="BV52" s="23">
        <f t="shared" si="25"/>
        <v>1.1861629663813567E-2</v>
      </c>
      <c r="BW52" s="23">
        <f t="shared" si="26"/>
        <v>-2.1125562465791592E-3</v>
      </c>
      <c r="BX52" s="23">
        <f t="shared" si="27"/>
        <v>-0.11507107907179988</v>
      </c>
      <c r="BY52" s="23">
        <f t="shared" si="28"/>
        <v>-0.18862584894049494</v>
      </c>
      <c r="BZ52" s="23">
        <f t="shared" si="29"/>
        <v>-0.12136718411768095</v>
      </c>
      <c r="CA52" s="23">
        <f t="shared" si="30"/>
        <v>-2.8381001222946851E-2</v>
      </c>
      <c r="CB52" s="23">
        <f t="shared" si="31"/>
        <v>-1.148436206896569E-4</v>
      </c>
      <c r="CC52" s="23">
        <f t="shared" si="32"/>
        <v>1.6848114942528741E-3</v>
      </c>
      <c r="CD52" s="23">
        <f t="shared" si="33"/>
        <v>1.3218353448275831E-3</v>
      </c>
      <c r="CE52" s="23">
        <f t="shared" si="34"/>
        <v>-1.3741091954023039E-5</v>
      </c>
      <c r="CF52" s="23">
        <f t="shared" si="35"/>
        <v>0</v>
      </c>
      <c r="CG52" s="23">
        <f t="shared" si="36"/>
        <v>4.3019224700701422E-3</v>
      </c>
      <c r="CH52" s="23">
        <f t="shared" si="37"/>
        <v>1.3041587121709337E-2</v>
      </c>
      <c r="CI52" s="23">
        <f t="shared" si="38"/>
        <v>-2.7253576703172275E-2</v>
      </c>
    </row>
    <row r="53" spans="1:87" x14ac:dyDescent="0.2">
      <c r="A53" s="20">
        <v>47</v>
      </c>
      <c r="B53" s="21">
        <v>37560</v>
      </c>
      <c r="C53" s="20">
        <v>1.7162500000000001</v>
      </c>
      <c r="D53" s="20">
        <v>3.2970000000000002</v>
      </c>
      <c r="E53" s="20">
        <v>3.9421900000000001</v>
      </c>
      <c r="F53" s="20">
        <v>5.3749999999999999E-2</v>
      </c>
      <c r="G53" s="20">
        <v>166.27699999999999</v>
      </c>
      <c r="H53" s="20">
        <v>115.529</v>
      </c>
      <c r="I53" s="20">
        <v>124.631</v>
      </c>
      <c r="J53" s="20">
        <v>101.28100000000001</v>
      </c>
      <c r="K53" s="20">
        <v>861.98099999999999</v>
      </c>
      <c r="L53" s="20">
        <v>268.94400000000002</v>
      </c>
      <c r="M53" s="20">
        <v>426.84300000000002</v>
      </c>
      <c r="N53" s="20">
        <v>184.249</v>
      </c>
      <c r="O53" s="20">
        <v>1219.595</v>
      </c>
      <c r="P53" s="20">
        <v>305.67</v>
      </c>
      <c r="Q53" s="20">
        <v>464.57900000000001</v>
      </c>
      <c r="R53" s="20">
        <v>229.012</v>
      </c>
      <c r="S53" s="20">
        <v>885.76</v>
      </c>
      <c r="T53" s="20">
        <v>2518.9899999999998</v>
      </c>
      <c r="U53" s="20">
        <v>4039.7</v>
      </c>
      <c r="V53" s="20">
        <v>8640.48</v>
      </c>
      <c r="W53" s="20">
        <v>1.7162500000000001</v>
      </c>
      <c r="X53" s="20">
        <v>3.2907000000000002</v>
      </c>
      <c r="Y53" s="20">
        <v>3.95</v>
      </c>
      <c r="Z53" s="20">
        <v>2.3300000000000001E-2</v>
      </c>
      <c r="AA53" s="20">
        <v>1</v>
      </c>
      <c r="AB53" s="20">
        <v>1.0098</v>
      </c>
      <c r="AC53" s="20">
        <v>0.6391</v>
      </c>
      <c r="AD53" s="20">
        <v>122.48</v>
      </c>
      <c r="AE53" s="21">
        <f t="shared" si="9"/>
        <v>37560</v>
      </c>
      <c r="AF53" s="22" cm="1">
        <f t="array" ref="AF53">IF(INDEX(calc_types,1,AF$6)="INDEX",C53/C52-1,IF(INDEX(calc_types,1,AF$6)="CASH", C52/1200,C52/C53-1))</f>
        <v>1.5093750000000001E-3</v>
      </c>
      <c r="AG53" s="22" cm="1">
        <f t="array" ref="AG53">IF(INDEX(calc_types,1,AG$6)="INDEX",D53/D52-1,IF(INDEX(calc_types,1,AG$6)="CASH", D52/1200,D52/D53-1))</f>
        <v>2.7658333333333333E-3</v>
      </c>
      <c r="AH53" s="22" cm="1">
        <f t="array" ref="AH53">IF(INDEX(calc_types,1,AH$6)="INDEX",E53/E52-1,IF(INDEX(calc_types,1,AH$6)="CASH", E52/1200,E52/E53-1))</f>
        <v>3.2838583333333333E-3</v>
      </c>
      <c r="AI53" s="22" cm="1">
        <f t="array" ref="AI53">IF(INDEX(calc_types,1,AI$6)="INDEX",F53/F52-1,IF(INDEX(calc_types,1,AI$6)="CASH", F52/1200,F52/F53-1))</f>
        <v>4.4791666666666667E-5</v>
      </c>
      <c r="AJ53" s="22" cm="1">
        <f t="array" ref="AJ53">IF(INDEX(calc_types,1,AJ$6)="INDEX",G53/G52-1,IF(INDEX(calc_types,1,AJ$6)="CASH", G52/1200,G52/G53-1))</f>
        <v>1.5419736057487032E-3</v>
      </c>
      <c r="AK53" s="22" cm="1">
        <f t="array" ref="AK53">IF(INDEX(calc_types,1,AK$6)="INDEX",H53/H52-1,IF(INDEX(calc_types,1,AK$6)="CASH", H52/1200,H52/H53-1))</f>
        <v>2.5252086985194655E-3</v>
      </c>
      <c r="AL53" s="22" cm="1">
        <f t="array" ref="AL53">IF(INDEX(calc_types,1,AL$6)="INDEX",I53/I52-1,IF(INDEX(calc_types,1,AL$6)="CASH", I52/1200,I52/I53-1))</f>
        <v>2.453227804321001E-3</v>
      </c>
      <c r="AM53" s="22" cm="1">
        <f t="array" ref="AM53">IF(INDEX(calc_types,1,AM$6)="INDEX",J53/J52-1,IF(INDEX(calc_types,1,AM$6)="CASH", J52/1200,J52/J53-1))</f>
        <v>-3.6518683748187897E-4</v>
      </c>
      <c r="AN53" s="22" cm="1">
        <f t="array" ref="AN53">IF(INDEX(calc_types,1,AN$6)="INDEX",K53/K52-1,IF(INDEX(calc_types,1,AN$6)="CASH", K52/1200,K52/K53-1))</f>
        <v>2.274352489753273E-3</v>
      </c>
      <c r="AO53" s="22" cm="1">
        <f t="array" ref="AO53">IF(INDEX(calc_types,1,AO$6)="INDEX",L53/L52-1,IF(INDEX(calc_types,1,AO$6)="CASH", L52/1200,L52/L53-1))</f>
        <v>1.9484317545945817E-3</v>
      </c>
      <c r="AP53" s="22" cm="1">
        <f t="array" ref="AP53">IF(INDEX(calc_types,1,AP$6)="INDEX",M53/M52-1,IF(INDEX(calc_types,1,AP$6)="CASH", M52/1200,M52/M53-1))</f>
        <v>1.2150354776285788E-3</v>
      </c>
      <c r="AQ53" s="22" cm="1">
        <f t="array" ref="AQ53">IF(INDEX(calc_types,1,AQ$6)="INDEX",N53/N52-1,IF(INDEX(calc_types,1,AQ$6)="CASH", N52/1200,N52/N53-1))</f>
        <v>1.5742047551836613E-4</v>
      </c>
      <c r="AR53" s="22" cm="1">
        <f t="array" ref="AR53">IF(INDEX(calc_types,1,AR$6)="INDEX",O53/O52-1,IF(INDEX(calc_types,1,AR$6)="CASH", O52/1200,O52/O53-1))</f>
        <v>-1.7949104099892477E-3</v>
      </c>
      <c r="AS53" s="22" cm="1">
        <f t="array" ref="AS53">IF(INDEX(calc_types,1,AS$6)="INDEX",P53/P52-1,IF(INDEX(calc_types,1,AS$6)="CASH", P52/1200,P52/P53-1))</f>
        <v>-1.7667556031625287E-3</v>
      </c>
      <c r="AT53" s="22" cm="1">
        <f t="array" ref="AT53">IF(INDEX(calc_types,1,AT$6)="INDEX",Q53/Q52-1,IF(INDEX(calc_types,1,AT$6)="CASH", Q52/1200,Q52/Q53-1))</f>
        <v>-6.5392797757712895E-4</v>
      </c>
      <c r="AU53" s="22" cm="1">
        <f t="array" ref="AU53">IF(INDEX(calc_types,1,AU$6)="INDEX",R53/R52-1,IF(INDEX(calc_types,1,AU$6)="CASH", R52/1200,R52/R53-1))</f>
        <v>2.1617553103037146E-3</v>
      </c>
      <c r="AV53" s="22" cm="1">
        <f t="array" ref="AV53">IF(INDEX(calc_types,1,AV$6)="INDEX",S53/S52-1,IF(INDEX(calc_types,1,AV$6)="CASH", S52/1200,S52/S53-1))</f>
        <v>8.644882739672255E-2</v>
      </c>
      <c r="AW53" s="22" cm="1">
        <f t="array" ref="AW53">IF(INDEX(calc_types,1,AW$6)="INDEX",T53/T52-1,IF(INDEX(calc_types,1,AW$6)="CASH", T52/1200,T52/T53-1))</f>
        <v>0.14271521826899947</v>
      </c>
      <c r="AX53" s="22" cm="1">
        <f t="array" ref="AX53">IF(INDEX(calc_types,1,AX$6)="INDEX",U53/U52-1,IF(INDEX(calc_types,1,AX$6)="CASH", U52/1200,U52/U53-1))</f>
        <v>8.5415659089687734E-2</v>
      </c>
      <c r="AY53" s="22" cm="1">
        <f t="array" ref="AY53">IF(INDEX(calc_types,1,AY$6)="INDEX",V53/V52-1,IF(INDEX(calc_types,1,AY$6)="CASH", V52/1200,V52/V53-1))</f>
        <v>-7.9163065406696487E-2</v>
      </c>
      <c r="AZ53" s="22" cm="1">
        <f t="array" ref="AZ53">IF(INDEX(calc_types,1,AZ$6)="INDEX",W53/W52-1,IF(INDEX(calc_types,1,AZ$6)="CASH", W52/1200,W52/W53-1))</f>
        <v>1.5093750000000001E-3</v>
      </c>
      <c r="BA53" s="22" cm="1">
        <f t="array" ref="BA53">IF(INDEX(calc_types,1,BA$6)="INDEX",X53/X52-1,IF(INDEX(calc_types,1,BA$6)="CASH", X52/1200,X52/X53-1))</f>
        <v>2.7186666666666665E-3</v>
      </c>
      <c r="BB53" s="22" cm="1">
        <f t="array" ref="BB53">IF(INDEX(calc_types,1,BB$6)="INDEX",Y53/Y52-1,IF(INDEX(calc_types,1,BB$6)="CASH", Y52/1200,Y52/Y53-1))</f>
        <v>3.231666666666667E-3</v>
      </c>
      <c r="BC53" s="22" cm="1">
        <f t="array" ref="BC53">IF(INDEX(calc_types,1,BC$6)="INDEX",Z53/Z52-1,IF(INDEX(calc_types,1,BC$6)="CASH", Z52/1200,Z52/Z53-1))</f>
        <v>4.5583333333333335E-5</v>
      </c>
      <c r="BD53" s="22" cm="1">
        <f t="array" ref="BD53">IF(INDEX(calc_types,1,BD$6)="INDEX",AA53/AA52-1,IF(INDEX(calc_types,1,BD$6)="CASH", AA52/1200,AA52/AA53-1))</f>
        <v>0</v>
      </c>
      <c r="BE53" s="22" cm="1">
        <f t="array" ref="BE53">IF(INDEX(calc_types,1,BE$6)="INDEX",AB53/AB52-1,IF(INDEX(calc_types,1,BE$6)="CASH", AB52/1200,AB52/AB53-1))</f>
        <v>3.7631214101803145E-3</v>
      </c>
      <c r="BF53" s="22" cm="1">
        <f t="array" ref="BF53">IF(INDEX(calc_types,1,BF$6)="INDEX",AC53/AC52-1,IF(INDEX(calc_types,1,BF$6)="CASH", AC52/1200,AC52/AC53-1))</f>
        <v>-2.6599906117978911E-3</v>
      </c>
      <c r="BG53" s="22" cm="1">
        <f t="array" ref="BG53">IF(INDEX(calc_types,1,BG$6)="INDEX",AD53/AD52-1,IF(INDEX(calc_types,1,BG$6)="CASH", AD52/1200,AD52/AD53-1))</f>
        <v>-5.4702808621815979E-3</v>
      </c>
      <c r="BH53" s="23">
        <f t="shared" si="11"/>
        <v>-1.2213528735632363E-4</v>
      </c>
      <c r="BI53" s="23">
        <f t="shared" si="12"/>
        <v>1.600321839080461E-3</v>
      </c>
      <c r="BJ53" s="23">
        <f t="shared" si="13"/>
        <v>1.274452500000002E-3</v>
      </c>
      <c r="BK53" s="23">
        <f t="shared" si="14"/>
        <v>-5.7457614942528812E-5</v>
      </c>
      <c r="BL53" s="23">
        <f t="shared" si="15"/>
        <v>-7.5374599574562539E-5</v>
      </c>
      <c r="BM53" s="23">
        <f t="shared" si="16"/>
        <v>1.432725233359734E-3</v>
      </c>
      <c r="BN53" s="23">
        <f t="shared" si="17"/>
        <v>1.8770554342360214E-3</v>
      </c>
      <c r="BO53" s="23">
        <f t="shared" si="18"/>
        <v>-4.3560876458834086E-4</v>
      </c>
      <c r="BP53" s="23">
        <f t="shared" si="19"/>
        <v>2.717304052938462E-4</v>
      </c>
      <c r="BQ53" s="23">
        <f t="shared" si="20"/>
        <v>5.9178153252469035E-4</v>
      </c>
      <c r="BR53" s="23">
        <f t="shared" si="21"/>
        <v>-1.0373985696796695E-3</v>
      </c>
      <c r="BS53" s="23">
        <f t="shared" si="22"/>
        <v>-1.2537268186142155E-4</v>
      </c>
      <c r="BT53" s="23">
        <f t="shared" si="23"/>
        <v>-4.5515607170421536E-3</v>
      </c>
      <c r="BU53" s="23">
        <f t="shared" si="24"/>
        <v>-3.6782761626625035E-3</v>
      </c>
      <c r="BV53" s="23">
        <f t="shared" si="25"/>
        <v>-3.2957103036290515E-3</v>
      </c>
      <c r="BW53" s="23">
        <f t="shared" si="26"/>
        <v>1.4432044037700786E-3</v>
      </c>
      <c r="BX53" s="23">
        <f t="shared" si="27"/>
        <v>8.1402091442806787E-2</v>
      </c>
      <c r="BY53" s="23">
        <f t="shared" si="28"/>
        <v>0.14044815705517832</v>
      </c>
      <c r="BZ53" s="23">
        <f t="shared" si="29"/>
        <v>8.3628348650241088E-2</v>
      </c>
      <c r="CA53" s="23">
        <f t="shared" si="30"/>
        <v>-8.3009017301729826E-2</v>
      </c>
      <c r="CB53" s="23">
        <f t="shared" si="31"/>
        <v>-1.2213528735632363E-4</v>
      </c>
      <c r="CC53" s="23">
        <f t="shared" si="32"/>
        <v>1.6295614942528739E-3</v>
      </c>
      <c r="CD53" s="23">
        <f t="shared" si="33"/>
        <v>1.2444186781609169E-3</v>
      </c>
      <c r="CE53" s="23">
        <f t="shared" si="34"/>
        <v>3.9342241379310295E-5</v>
      </c>
      <c r="CF53" s="23">
        <f t="shared" si="35"/>
        <v>0</v>
      </c>
      <c r="CG53" s="23">
        <f t="shared" si="36"/>
        <v>3.7240809757516438E-3</v>
      </c>
      <c r="CH53" s="23">
        <f t="shared" si="37"/>
        <v>-1.8556171706658386E-3</v>
      </c>
      <c r="CI53" s="23">
        <f t="shared" si="38"/>
        <v>-5.2220104263668056E-3</v>
      </c>
    </row>
    <row r="54" spans="1:87" x14ac:dyDescent="0.2">
      <c r="A54" s="20">
        <v>48</v>
      </c>
      <c r="B54" s="21">
        <v>37590</v>
      </c>
      <c r="C54" s="20">
        <v>1.43875</v>
      </c>
      <c r="D54" s="20">
        <v>3.1829999999999998</v>
      </c>
      <c r="E54" s="20">
        <v>4</v>
      </c>
      <c r="F54" s="20">
        <v>0.06</v>
      </c>
      <c r="G54" s="20">
        <v>166.48400000000001</v>
      </c>
      <c r="H54" s="20">
        <v>115.86799999999999</v>
      </c>
      <c r="I54" s="20">
        <v>124.85299999999999</v>
      </c>
      <c r="J54" s="20">
        <v>101.384</v>
      </c>
      <c r="K54" s="20">
        <v>859.399</v>
      </c>
      <c r="L54" s="20">
        <v>269.625</v>
      </c>
      <c r="M54" s="20">
        <v>426.041</v>
      </c>
      <c r="N54" s="20">
        <v>184.208</v>
      </c>
      <c r="O54" s="20">
        <v>1203.752</v>
      </c>
      <c r="P54" s="20">
        <v>306.49700000000001</v>
      </c>
      <c r="Q54" s="20">
        <v>462.83</v>
      </c>
      <c r="R54" s="20">
        <v>228.726</v>
      </c>
      <c r="S54" s="20">
        <v>936.31</v>
      </c>
      <c r="T54" s="20">
        <v>2656.85</v>
      </c>
      <c r="U54" s="20">
        <v>4169.3999999999996</v>
      </c>
      <c r="V54" s="20">
        <v>9215.56</v>
      </c>
      <c r="W54" s="20">
        <v>1.43875</v>
      </c>
      <c r="X54" s="20">
        <v>3.1448999999999998</v>
      </c>
      <c r="Y54" s="20">
        <v>4.0137</v>
      </c>
      <c r="Z54" s="20">
        <v>-0.13389999999999999</v>
      </c>
      <c r="AA54" s="20">
        <v>1</v>
      </c>
      <c r="AB54" s="20">
        <v>1.0057</v>
      </c>
      <c r="AC54" s="20">
        <v>0.64200000000000002</v>
      </c>
      <c r="AD54" s="20">
        <v>122.55</v>
      </c>
      <c r="AE54" s="21">
        <f t="shared" si="9"/>
        <v>37590</v>
      </c>
      <c r="AF54" s="22" cm="1">
        <f t="array" ref="AF54">IF(INDEX(calc_types,1,AF$6)="INDEX",C54/C53-1,IF(INDEX(calc_types,1,AF$6)="CASH", C53/1200,C53/C54-1))</f>
        <v>1.4302083333333335E-3</v>
      </c>
      <c r="AG54" s="22" cm="1">
        <f t="array" ref="AG54">IF(INDEX(calc_types,1,AG$6)="INDEX",D54/D53-1,IF(INDEX(calc_types,1,AG$6)="CASH", D53/1200,D53/D54-1))</f>
        <v>2.7474999999999999E-3</v>
      </c>
      <c r="AH54" s="22" cm="1">
        <f t="array" ref="AH54">IF(INDEX(calc_types,1,AH$6)="INDEX",E54/E53-1,IF(INDEX(calc_types,1,AH$6)="CASH", E53/1200,E53/E54-1))</f>
        <v>3.2851583333333334E-3</v>
      </c>
      <c r="AI54" s="22" cm="1">
        <f t="array" ref="AI54">IF(INDEX(calc_types,1,AI$6)="INDEX",F54/F53-1,IF(INDEX(calc_types,1,AI$6)="CASH", F53/1200,F53/F54-1))</f>
        <v>4.4791666666666667E-5</v>
      </c>
      <c r="AJ54" s="22" cm="1">
        <f t="array" ref="AJ54">IF(INDEX(calc_types,1,AJ$6)="INDEX",G54/G53-1,IF(INDEX(calc_types,1,AJ$6)="CASH", G53/1200,G53/G54-1))</f>
        <v>1.244910600985305E-3</v>
      </c>
      <c r="AK54" s="22" cm="1">
        <f t="array" ref="AK54">IF(INDEX(calc_types,1,AK$6)="INDEX",H54/H53-1,IF(INDEX(calc_types,1,AK$6)="CASH", H53/1200,H53/H54-1))</f>
        <v>2.9343281773408503E-3</v>
      </c>
      <c r="AL54" s="22" cm="1">
        <f t="array" ref="AL54">IF(INDEX(calc_types,1,AL$6)="INDEX",I54/I53-1,IF(INDEX(calc_types,1,AL$6)="CASH", I53/1200,I53/I54-1))</f>
        <v>1.7812582744261007E-3</v>
      </c>
      <c r="AM54" s="22" cm="1">
        <f t="array" ref="AM54">IF(INDEX(calc_types,1,AM$6)="INDEX",J54/J53-1,IF(INDEX(calc_types,1,AM$6)="CASH", J53/1200,J53/J54-1))</f>
        <v>1.0169725812343433E-3</v>
      </c>
      <c r="AN54" s="22" cm="1">
        <f t="array" ref="AN54">IF(INDEX(calc_types,1,AN$6)="INDEX",K54/K53-1,IF(INDEX(calc_types,1,AN$6)="CASH", K53/1200,K53/K54-1))</f>
        <v>-2.9954256532336299E-3</v>
      </c>
      <c r="AO54" s="22" cm="1">
        <f t="array" ref="AO54">IF(INDEX(calc_types,1,AO$6)="INDEX",L54/L53-1,IF(INDEX(calc_types,1,AO$6)="CASH", L53/1200,L53/L54-1))</f>
        <v>2.5321256469748032E-3</v>
      </c>
      <c r="AP54" s="22" cm="1">
        <f t="array" ref="AP54">IF(INDEX(calc_types,1,AP$6)="INDEX",M54/M53-1,IF(INDEX(calc_types,1,AP$6)="CASH", M53/1200,M53/M54-1))</f>
        <v>-1.8789109813210914E-3</v>
      </c>
      <c r="AQ54" s="22" cm="1">
        <f t="array" ref="AQ54">IF(INDEX(calc_types,1,AQ$6)="INDEX",N54/N53-1,IF(INDEX(calc_types,1,AQ$6)="CASH", N53/1200,N53/N54-1))</f>
        <v>-2.2252495264563077E-4</v>
      </c>
      <c r="AR54" s="22" cm="1">
        <f t="array" ref="AR54">IF(INDEX(calc_types,1,AR$6)="INDEX",O54/O53-1,IF(INDEX(calc_types,1,AR$6)="CASH", O53/1200,O53/O54-1))</f>
        <v>-1.2990377953337018E-2</v>
      </c>
      <c r="AS54" s="22" cm="1">
        <f t="array" ref="AS54">IF(INDEX(calc_types,1,AS$6)="INDEX",P54/P53-1,IF(INDEX(calc_types,1,AS$6)="CASH", P53/1200,P53/P54-1))</f>
        <v>2.7055321097915197E-3</v>
      </c>
      <c r="AT54" s="22" cm="1">
        <f t="array" ref="AT54">IF(INDEX(calc_types,1,AT$6)="INDEX",Q54/Q53-1,IF(INDEX(calc_types,1,AT$6)="CASH", Q53/1200,Q53/Q54-1))</f>
        <v>-3.7646987918094066E-3</v>
      </c>
      <c r="AU54" s="22" cm="1">
        <f t="array" ref="AU54">IF(INDEX(calc_types,1,AU$6)="INDEX",R54/R53-1,IF(INDEX(calc_types,1,AU$6)="CASH", R53/1200,R53/R54-1))</f>
        <v>-1.2488428553962816E-3</v>
      </c>
      <c r="AV54" s="22" cm="1">
        <f t="array" ref="AV54">IF(INDEX(calc_types,1,AV$6)="INDEX",S54/S53-1,IF(INDEX(calc_types,1,AV$6)="CASH", S53/1200,S53/S54-1))</f>
        <v>5.7069635115606809E-2</v>
      </c>
      <c r="AW54" s="22" cm="1">
        <f t="array" ref="AW54">IF(INDEX(calc_types,1,AW$6)="INDEX",T54/T53-1,IF(INDEX(calc_types,1,AW$6)="CASH", T53/1200,T53/T54-1))</f>
        <v>5.4728283955077339E-2</v>
      </c>
      <c r="AX54" s="22" cm="1">
        <f t="array" ref="AX54">IF(INDEX(calc_types,1,AX$6)="INDEX",U54/U53-1,IF(INDEX(calc_types,1,AX$6)="CASH", U53/1200,U53/U54-1))</f>
        <v>3.2106344530534292E-2</v>
      </c>
      <c r="AY54" s="22" cm="1">
        <f t="array" ref="AY54">IF(INDEX(calc_types,1,AY$6)="INDEX",V54/V53-1,IF(INDEX(calc_types,1,AY$6)="CASH", V53/1200,V53/V54-1))</f>
        <v>6.6556487602540626E-2</v>
      </c>
      <c r="AZ54" s="22" cm="1">
        <f t="array" ref="AZ54">IF(INDEX(calc_types,1,AZ$6)="INDEX",W54/W53-1,IF(INDEX(calc_types,1,AZ$6)="CASH", W53/1200,W53/W54-1))</f>
        <v>1.4302083333333335E-3</v>
      </c>
      <c r="BA54" s="22" cm="1">
        <f t="array" ref="BA54">IF(INDEX(calc_types,1,BA$6)="INDEX",X54/X53-1,IF(INDEX(calc_types,1,BA$6)="CASH", X53/1200,X53/X54-1))</f>
        <v>2.7422500000000003E-3</v>
      </c>
      <c r="BB54" s="22" cm="1">
        <f t="array" ref="BB54">IF(INDEX(calc_types,1,BB$6)="INDEX",Y54/Y53-1,IF(INDEX(calc_types,1,BB$6)="CASH", Y53/1200,Y53/Y54-1))</f>
        <v>3.2916666666666667E-3</v>
      </c>
      <c r="BC54" s="22" cm="1">
        <f t="array" ref="BC54">IF(INDEX(calc_types,1,BC$6)="INDEX",Z54/Z53-1,IF(INDEX(calc_types,1,BC$6)="CASH", Z53/1200,Z53/Z54-1))</f>
        <v>1.9416666666666667E-5</v>
      </c>
      <c r="BD54" s="22" cm="1">
        <f t="array" ref="BD54">IF(INDEX(calc_types,1,BD$6)="INDEX",AA54/AA53-1,IF(INDEX(calc_types,1,BD$6)="CASH", AA53/1200,AA53/AA54-1))</f>
        <v>0</v>
      </c>
      <c r="BE54" s="22" cm="1">
        <f t="array" ref="BE54">IF(INDEX(calc_types,1,BE$6)="INDEX",AB54/AB53-1,IF(INDEX(calc_types,1,BE$6)="CASH", AB53/1200,AB53/AB54-1))</f>
        <v>4.0767624540121172E-3</v>
      </c>
      <c r="BF54" s="22" cm="1">
        <f t="array" ref="BF54">IF(INDEX(calc_types,1,BF$6)="INDEX",AC54/AC53-1,IF(INDEX(calc_types,1,BF$6)="CASH", AC53/1200,AC53/AC54-1))</f>
        <v>-4.51713395638631E-3</v>
      </c>
      <c r="BG54" s="22" cm="1">
        <f t="array" ref="BG54">IF(INDEX(calc_types,1,BG$6)="INDEX",AD54/AD53-1,IF(INDEX(calc_types,1,BG$6)="CASH", AD53/1200,AD53/AD54-1))</f>
        <v>-5.7119543043648857E-4</v>
      </c>
      <c r="BH54" s="23">
        <f t="shared" si="11"/>
        <v>-2.0130195402299025E-4</v>
      </c>
      <c r="BI54" s="23">
        <f t="shared" si="12"/>
        <v>1.5819885057471277E-3</v>
      </c>
      <c r="BJ54" s="23">
        <f t="shared" si="13"/>
        <v>1.2757525000000021E-3</v>
      </c>
      <c r="BK54" s="23">
        <f t="shared" si="14"/>
        <v>-5.7457614942528812E-5</v>
      </c>
      <c r="BL54" s="23">
        <f t="shared" si="15"/>
        <v>-3.7243760433796074E-4</v>
      </c>
      <c r="BM54" s="23">
        <f t="shared" si="16"/>
        <v>1.8418447121811188E-3</v>
      </c>
      <c r="BN54" s="23">
        <f t="shared" si="17"/>
        <v>1.2050859043411211E-3</v>
      </c>
      <c r="BO54" s="23">
        <f t="shared" si="18"/>
        <v>9.4655065412788141E-4</v>
      </c>
      <c r="BP54" s="23">
        <f t="shared" si="19"/>
        <v>-4.9980477376930562E-3</v>
      </c>
      <c r="BQ54" s="23">
        <f t="shared" si="20"/>
        <v>1.1754754249049119E-3</v>
      </c>
      <c r="BR54" s="23">
        <f t="shared" si="21"/>
        <v>-4.13134502862934E-3</v>
      </c>
      <c r="BS54" s="23">
        <f t="shared" si="22"/>
        <v>-5.0531811002541851E-4</v>
      </c>
      <c r="BT54" s="23">
        <f t="shared" si="23"/>
        <v>-1.5747028260389925E-2</v>
      </c>
      <c r="BU54" s="23">
        <f t="shared" si="24"/>
        <v>7.9401155029154482E-4</v>
      </c>
      <c r="BV54" s="23">
        <f t="shared" si="25"/>
        <v>-6.4064811178613287E-3</v>
      </c>
      <c r="BW54" s="23">
        <f t="shared" si="26"/>
        <v>-1.9673937619299176E-3</v>
      </c>
      <c r="BX54" s="23">
        <f t="shared" si="27"/>
        <v>5.2022899161691047E-2</v>
      </c>
      <c r="BY54" s="23">
        <f t="shared" si="28"/>
        <v>5.2461222741256211E-2</v>
      </c>
      <c r="BZ54" s="23">
        <f t="shared" si="29"/>
        <v>3.0319034091087649E-2</v>
      </c>
      <c r="CA54" s="23">
        <f t="shared" si="30"/>
        <v>6.2710535707507287E-2</v>
      </c>
      <c r="CB54" s="23">
        <f t="shared" si="31"/>
        <v>-2.0130195402299025E-4</v>
      </c>
      <c r="CC54" s="23">
        <f t="shared" si="32"/>
        <v>1.6531448275862077E-3</v>
      </c>
      <c r="CD54" s="23">
        <f t="shared" si="33"/>
        <v>1.3044186781609166E-3</v>
      </c>
      <c r="CE54" s="23">
        <f t="shared" si="34"/>
        <v>1.3175574712643627E-5</v>
      </c>
      <c r="CF54" s="23">
        <f t="shared" si="35"/>
        <v>0</v>
      </c>
      <c r="CG54" s="23">
        <f t="shared" si="36"/>
        <v>4.0377220195834465E-3</v>
      </c>
      <c r="CH54" s="23">
        <f t="shared" si="37"/>
        <v>-3.7127605152542575E-3</v>
      </c>
      <c r="CI54" s="23">
        <f t="shared" si="38"/>
        <v>-3.2292499462169641E-4</v>
      </c>
    </row>
    <row r="55" spans="1:87" x14ac:dyDescent="0.2">
      <c r="A55" s="20">
        <v>49</v>
      </c>
      <c r="B55" s="21">
        <v>37621</v>
      </c>
      <c r="C55" s="20">
        <v>1.38</v>
      </c>
      <c r="D55" s="20">
        <v>2.8980000000000001</v>
      </c>
      <c r="E55" s="20">
        <v>4.0549999999999997</v>
      </c>
      <c r="F55" s="20">
        <v>0.05</v>
      </c>
      <c r="G55" s="20">
        <v>166.78700000000001</v>
      </c>
      <c r="H55" s="20">
        <v>116.236</v>
      </c>
      <c r="I55" s="20">
        <v>125.373</v>
      </c>
      <c r="J55" s="20">
        <v>101.236</v>
      </c>
      <c r="K55" s="20">
        <v>867.48</v>
      </c>
      <c r="L55" s="20">
        <v>272.10899999999998</v>
      </c>
      <c r="M55" s="20">
        <v>429.69499999999999</v>
      </c>
      <c r="N55" s="20">
        <v>184.20699999999999</v>
      </c>
      <c r="O55" s="20">
        <v>1231.3150000000001</v>
      </c>
      <c r="P55" s="20">
        <v>311.61799999999999</v>
      </c>
      <c r="Q55" s="20">
        <v>470.142</v>
      </c>
      <c r="R55" s="20">
        <v>228.86600000000001</v>
      </c>
      <c r="S55" s="20">
        <v>879.82</v>
      </c>
      <c r="T55" s="20">
        <v>2398.65</v>
      </c>
      <c r="U55" s="20">
        <v>3940.4</v>
      </c>
      <c r="V55" s="20">
        <v>8578.9500000000007</v>
      </c>
      <c r="W55" s="20">
        <v>1.38</v>
      </c>
      <c r="X55" s="20">
        <v>2.9207999999999998</v>
      </c>
      <c r="Y55" s="20">
        <v>3.9977</v>
      </c>
      <c r="Z55" s="20">
        <v>5.4999999999999997E-3</v>
      </c>
      <c r="AA55" s="20">
        <v>1</v>
      </c>
      <c r="AB55" s="20">
        <v>0.95289999999999997</v>
      </c>
      <c r="AC55" s="20">
        <v>0.62109999999999999</v>
      </c>
      <c r="AD55" s="20">
        <v>118.79</v>
      </c>
      <c r="AE55" s="21">
        <f t="shared" si="9"/>
        <v>37621</v>
      </c>
      <c r="AF55" s="22" cm="1">
        <f t="array" ref="AF55">IF(INDEX(calc_types,1,AF$6)="INDEX",C55/C54-1,IF(INDEX(calc_types,1,AF$6)="CASH", C54/1200,C54/C55-1))</f>
        <v>1.1989583333333333E-3</v>
      </c>
      <c r="AG55" s="22" cm="1">
        <f t="array" ref="AG55">IF(INDEX(calc_types,1,AG$6)="INDEX",D55/D54-1,IF(INDEX(calc_types,1,AG$6)="CASH", D54/1200,D54/D55-1))</f>
        <v>2.6524999999999999E-3</v>
      </c>
      <c r="AH55" s="22" cm="1">
        <f t="array" ref="AH55">IF(INDEX(calc_types,1,AH$6)="INDEX",E55/E54-1,IF(INDEX(calc_types,1,AH$6)="CASH", E54/1200,E54/E55-1))</f>
        <v>3.3333333333333335E-3</v>
      </c>
      <c r="AI55" s="22" cm="1">
        <f t="array" ref="AI55">IF(INDEX(calc_types,1,AI$6)="INDEX",F55/F54-1,IF(INDEX(calc_types,1,AI$6)="CASH", F54/1200,F54/F55-1))</f>
        <v>4.9999999999999996E-5</v>
      </c>
      <c r="AJ55" s="22" cm="1">
        <f t="array" ref="AJ55">IF(INDEX(calc_types,1,AJ$6)="INDEX",G55/G54-1,IF(INDEX(calc_types,1,AJ$6)="CASH", G54/1200,G54/G55-1))</f>
        <v>1.8199947142067963E-3</v>
      </c>
      <c r="AK55" s="22" cm="1">
        <f t="array" ref="AK55">IF(INDEX(calc_types,1,AK$6)="INDEX",H55/H54-1,IF(INDEX(calc_types,1,AK$6)="CASH", H54/1200,H54/H55-1))</f>
        <v>3.1760278938102182E-3</v>
      </c>
      <c r="AL55" s="22" cm="1">
        <f t="array" ref="AL55">IF(INDEX(calc_types,1,AL$6)="INDEX",I55/I54-1,IF(INDEX(calc_types,1,AL$6)="CASH", I54/1200,I54/I55-1))</f>
        <v>4.1648979199540026E-3</v>
      </c>
      <c r="AM55" s="22" cm="1">
        <f t="array" ref="AM55">IF(INDEX(calc_types,1,AM$6)="INDEX",J55/J54-1,IF(INDEX(calc_types,1,AM$6)="CASH", J54/1200,J54/J55-1))</f>
        <v>-1.4597964175806499E-3</v>
      </c>
      <c r="AN55" s="22" cm="1">
        <f t="array" ref="AN55">IF(INDEX(calc_types,1,AN$6)="INDEX",K55/K54-1,IF(INDEX(calc_types,1,AN$6)="CASH", K54/1200,K54/K55-1))</f>
        <v>9.4030828520861309E-3</v>
      </c>
      <c r="AO55" s="22" cm="1">
        <f t="array" ref="AO55">IF(INDEX(calc_types,1,AO$6)="INDEX",L55/L54-1,IF(INDEX(calc_types,1,AO$6)="CASH", L54/1200,L54/L55-1))</f>
        <v>9.2127955493741531E-3</v>
      </c>
      <c r="AP55" s="22" cm="1">
        <f t="array" ref="AP55">IF(INDEX(calc_types,1,AP$6)="INDEX",M55/M54-1,IF(INDEX(calc_types,1,AP$6)="CASH", M54/1200,M54/M55-1))</f>
        <v>8.5766393375286132E-3</v>
      </c>
      <c r="AQ55" s="22" cm="1">
        <f t="array" ref="AQ55">IF(INDEX(calc_types,1,AQ$6)="INDEX",N55/N54-1,IF(INDEX(calc_types,1,AQ$6)="CASH", N54/1200,N54/N55-1))</f>
        <v>-5.4286458786023672E-6</v>
      </c>
      <c r="AR55" s="22" cm="1">
        <f t="array" ref="AR55">IF(INDEX(calc_types,1,AR$6)="INDEX",O55/O54-1,IF(INDEX(calc_types,1,AR$6)="CASH", O54/1200,O54/O55-1))</f>
        <v>2.2897573586585951E-2</v>
      </c>
      <c r="AS55" s="22" cm="1">
        <f t="array" ref="AS55">IF(INDEX(calc_types,1,AS$6)="INDEX",P55/P54-1,IF(INDEX(calc_types,1,AS$6)="CASH", P54/1200,P54/P55-1))</f>
        <v>1.6708157012955915E-2</v>
      </c>
      <c r="AT55" s="22" cm="1">
        <f t="array" ref="AT55">IF(INDEX(calc_types,1,AT$6)="INDEX",Q55/Q54-1,IF(INDEX(calc_types,1,AT$6)="CASH", Q54/1200,Q54/Q55-1))</f>
        <v>1.5798457316941406E-2</v>
      </c>
      <c r="AU55" s="22" cm="1">
        <f t="array" ref="AU55">IF(INDEX(calc_types,1,AU$6)="INDEX",R55/R54-1,IF(INDEX(calc_types,1,AU$6)="CASH", R54/1200,R54/R55-1))</f>
        <v>6.1208607679064109E-4</v>
      </c>
      <c r="AV55" s="22" cm="1">
        <f t="array" ref="AV55">IF(INDEX(calc_types,1,AV$6)="INDEX",S55/S54-1,IF(INDEX(calc_types,1,AV$6)="CASH", S54/1200,S54/S55-1))</f>
        <v>-6.0332582157618608E-2</v>
      </c>
      <c r="AW55" s="22" cm="1">
        <f t="array" ref="AW55">IF(INDEX(calc_types,1,AW$6)="INDEX",T55/T54-1,IF(INDEX(calc_types,1,AW$6)="CASH", T54/1200,T54/T55-1))</f>
        <v>-9.7182754013211081E-2</v>
      </c>
      <c r="AX55" s="22" cm="1">
        <f t="array" ref="AX55">IF(INDEX(calc_types,1,AX$6)="INDEX",U55/U54-1,IF(INDEX(calc_types,1,AX$6)="CASH", U54/1200,U54/U55-1))</f>
        <v>-5.4923969875761425E-2</v>
      </c>
      <c r="AY55" s="22" cm="1">
        <f t="array" ref="AY55">IF(INDEX(calc_types,1,AY$6)="INDEX",V55/V54-1,IF(INDEX(calc_types,1,AY$6)="CASH", V54/1200,V54/V55-1))</f>
        <v>-6.9079903988471525E-2</v>
      </c>
      <c r="AZ55" s="22" cm="1">
        <f t="array" ref="AZ55">IF(INDEX(calc_types,1,AZ$6)="INDEX",W55/W54-1,IF(INDEX(calc_types,1,AZ$6)="CASH", W54/1200,W54/W55-1))</f>
        <v>1.1989583333333333E-3</v>
      </c>
      <c r="BA55" s="22" cm="1">
        <f t="array" ref="BA55">IF(INDEX(calc_types,1,BA$6)="INDEX",X55/X54-1,IF(INDEX(calc_types,1,BA$6)="CASH", X54/1200,X54/X55-1))</f>
        <v>2.6207499999999998E-3</v>
      </c>
      <c r="BB55" s="22" cm="1">
        <f t="array" ref="BB55">IF(INDEX(calc_types,1,BB$6)="INDEX",Y55/Y54-1,IF(INDEX(calc_types,1,BB$6)="CASH", Y54/1200,Y54/Y55-1))</f>
        <v>3.3447500000000001E-3</v>
      </c>
      <c r="BC55" s="22" cm="1">
        <f t="array" ref="BC55">IF(INDEX(calc_types,1,BC$6)="INDEX",Z55/Z54-1,IF(INDEX(calc_types,1,BC$6)="CASH", Z54/1200,Z54/Z55-1))</f>
        <v>-1.1158333333333333E-4</v>
      </c>
      <c r="BD55" s="22" cm="1">
        <f t="array" ref="BD55">IF(INDEX(calc_types,1,BD$6)="INDEX",AA55/AA54-1,IF(INDEX(calc_types,1,BD$6)="CASH", AA54/1200,AA54/AA55-1))</f>
        <v>0</v>
      </c>
      <c r="BE55" s="22" cm="1">
        <f t="array" ref="BE55">IF(INDEX(calc_types,1,BE$6)="INDEX",AB55/AB54-1,IF(INDEX(calc_types,1,BE$6)="CASH", AB54/1200,AB54/AB55-1))</f>
        <v>5.5409801658096391E-2</v>
      </c>
      <c r="BF55" s="22" cm="1">
        <f t="array" ref="BF55">IF(INDEX(calc_types,1,BF$6)="INDEX",AC55/AC54-1,IF(INDEX(calc_types,1,BF$6)="CASH", AC54/1200,AC54/AC55-1))</f>
        <v>3.3649975849299629E-2</v>
      </c>
      <c r="BG55" s="22" cm="1">
        <f t="array" ref="BG55">IF(INDEX(calc_types,1,BG$6)="INDEX",AD55/AD54-1,IF(INDEX(calc_types,1,BG$6)="CASH", AD54/1200,AD54/AD55-1))</f>
        <v>3.1652496001346897E-2</v>
      </c>
      <c r="BH55" s="23">
        <f t="shared" si="11"/>
        <v>-4.3255195402299037E-4</v>
      </c>
      <c r="BI55" s="23">
        <f t="shared" si="12"/>
        <v>1.4869885057471276E-3</v>
      </c>
      <c r="BJ55" s="23">
        <f t="shared" si="13"/>
        <v>1.3239275000000023E-3</v>
      </c>
      <c r="BK55" s="23">
        <f t="shared" si="14"/>
        <v>-5.2249281609195484E-5</v>
      </c>
      <c r="BL55" s="23">
        <f t="shared" si="15"/>
        <v>2.0264650888353049E-4</v>
      </c>
      <c r="BM55" s="23">
        <f t="shared" si="16"/>
        <v>2.0835444286504867E-3</v>
      </c>
      <c r="BN55" s="23">
        <f t="shared" si="17"/>
        <v>3.5887255498690228E-3</v>
      </c>
      <c r="BO55" s="23">
        <f t="shared" si="18"/>
        <v>-1.5302183446871118E-3</v>
      </c>
      <c r="BP55" s="23">
        <f t="shared" si="19"/>
        <v>7.4004607676267046E-3</v>
      </c>
      <c r="BQ55" s="23">
        <f t="shared" si="20"/>
        <v>7.856145327304262E-3</v>
      </c>
      <c r="BR55" s="23">
        <f t="shared" si="21"/>
        <v>6.3242052902203645E-3</v>
      </c>
      <c r="BS55" s="23">
        <f t="shared" si="22"/>
        <v>-2.8822180325839005E-4</v>
      </c>
      <c r="BT55" s="23">
        <f t="shared" si="23"/>
        <v>2.0140923279533044E-2</v>
      </c>
      <c r="BU55" s="23">
        <f t="shared" si="24"/>
        <v>1.4796636453455941E-2</v>
      </c>
      <c r="BV55" s="23">
        <f t="shared" si="25"/>
        <v>1.3156674990889483E-2</v>
      </c>
      <c r="BW55" s="23">
        <f t="shared" si="26"/>
        <v>-1.0646482974299503E-4</v>
      </c>
      <c r="BX55" s="23">
        <f t="shared" si="27"/>
        <v>-6.5379318111534371E-2</v>
      </c>
      <c r="BY55" s="23">
        <f t="shared" si="28"/>
        <v>-9.9449815227032209E-2</v>
      </c>
      <c r="BZ55" s="23">
        <f t="shared" si="29"/>
        <v>-5.6711280315208071E-2</v>
      </c>
      <c r="CA55" s="23">
        <f t="shared" si="30"/>
        <v>-7.2925855883504864E-2</v>
      </c>
      <c r="CB55" s="23">
        <f t="shared" si="31"/>
        <v>-4.3255195402299037E-4</v>
      </c>
      <c r="CC55" s="23">
        <f t="shared" si="32"/>
        <v>1.5316448275862072E-3</v>
      </c>
      <c r="CD55" s="23">
        <f t="shared" si="33"/>
        <v>1.35750201149425E-3</v>
      </c>
      <c r="CE55" s="23">
        <f t="shared" si="34"/>
        <v>-1.1782442528735637E-4</v>
      </c>
      <c r="CF55" s="23">
        <f t="shared" si="35"/>
        <v>0</v>
      </c>
      <c r="CG55" s="23">
        <f t="shared" si="36"/>
        <v>5.5370761223667721E-2</v>
      </c>
      <c r="CH55" s="23">
        <f t="shared" si="37"/>
        <v>3.4454349290431681E-2</v>
      </c>
      <c r="CI55" s="23">
        <f t="shared" si="38"/>
        <v>3.1900766437161686E-2</v>
      </c>
    </row>
    <row r="56" spans="1:87" x14ac:dyDescent="0.2">
      <c r="A56" s="20">
        <v>50</v>
      </c>
      <c r="B56" s="21">
        <v>37652</v>
      </c>
      <c r="C56" s="20">
        <v>1.34</v>
      </c>
      <c r="D56" s="20">
        <v>2.8330000000000002</v>
      </c>
      <c r="E56" s="20">
        <v>3.9937499999999999</v>
      </c>
      <c r="F56" s="20">
        <v>4.5629999999999997E-2</v>
      </c>
      <c r="G56" s="20">
        <v>166.94300000000001</v>
      </c>
      <c r="H56" s="20">
        <v>116.548</v>
      </c>
      <c r="I56" s="20">
        <v>125.80200000000001</v>
      </c>
      <c r="J56" s="20">
        <v>101.268</v>
      </c>
      <c r="K56" s="20">
        <v>867.36599999999999</v>
      </c>
      <c r="L56" s="20">
        <v>273.42399999999998</v>
      </c>
      <c r="M56" s="20">
        <v>432.322</v>
      </c>
      <c r="N56" s="20">
        <v>184.34399999999999</v>
      </c>
      <c r="O56" s="20">
        <v>1225.5050000000001</v>
      </c>
      <c r="P56" s="20">
        <v>314.17</v>
      </c>
      <c r="Q56" s="20">
        <v>474.10399999999998</v>
      </c>
      <c r="R56" s="20">
        <v>229.29499999999999</v>
      </c>
      <c r="S56" s="20">
        <v>855.7</v>
      </c>
      <c r="T56" s="20">
        <v>2248.17</v>
      </c>
      <c r="U56" s="20">
        <v>3567.4</v>
      </c>
      <c r="V56" s="20">
        <v>8339.94</v>
      </c>
      <c r="W56" s="20">
        <v>1.34</v>
      </c>
      <c r="X56" s="20">
        <v>2.8904999999999998</v>
      </c>
      <c r="Y56" s="20">
        <v>4.0317999999999996</v>
      </c>
      <c r="Z56" s="20">
        <v>5.7000000000000002E-3</v>
      </c>
      <c r="AA56" s="20">
        <v>1</v>
      </c>
      <c r="AB56" s="20">
        <v>0.92869999999999997</v>
      </c>
      <c r="AC56" s="20">
        <v>0.60709999999999997</v>
      </c>
      <c r="AD56" s="20">
        <v>119.87</v>
      </c>
      <c r="AE56" s="21">
        <f t="shared" si="9"/>
        <v>37652</v>
      </c>
      <c r="AF56" s="22" cm="1">
        <f t="array" ref="AF56">IF(INDEX(calc_types,1,AF$6)="INDEX",C56/C55-1,IF(INDEX(calc_types,1,AF$6)="CASH", C55/1200,C55/C56-1))</f>
        <v>1.15E-3</v>
      </c>
      <c r="AG56" s="22" cm="1">
        <f t="array" ref="AG56">IF(INDEX(calc_types,1,AG$6)="INDEX",D56/D55-1,IF(INDEX(calc_types,1,AG$6)="CASH", D55/1200,D55/D56-1))</f>
        <v>2.415E-3</v>
      </c>
      <c r="AH56" s="22" cm="1">
        <f t="array" ref="AH56">IF(INDEX(calc_types,1,AH$6)="INDEX",E56/E55-1,IF(INDEX(calc_types,1,AH$6)="CASH", E55/1200,E55/E56-1))</f>
        <v>3.3791666666666666E-3</v>
      </c>
      <c r="AI56" s="22" cm="1">
        <f t="array" ref="AI56">IF(INDEX(calc_types,1,AI$6)="INDEX",F56/F55-1,IF(INDEX(calc_types,1,AI$6)="CASH", F55/1200,F55/F56-1))</f>
        <v>4.1666666666666672E-5</v>
      </c>
      <c r="AJ56" s="22" cm="1">
        <f t="array" ref="AJ56">IF(INDEX(calc_types,1,AJ$6)="INDEX",G56/G55-1,IF(INDEX(calc_types,1,AJ$6)="CASH", G55/1200,G55/G56-1))</f>
        <v>9.3532469556989462E-4</v>
      </c>
      <c r="AK56" s="22" cm="1">
        <f t="array" ref="AK56">IF(INDEX(calc_types,1,AK$6)="INDEX",H56/H55-1,IF(INDEX(calc_types,1,AK$6)="CASH", H55/1200,H55/H56-1))</f>
        <v>2.6841942255411144E-3</v>
      </c>
      <c r="AL56" s="22" cm="1">
        <f t="array" ref="AL56">IF(INDEX(calc_types,1,AL$6)="INDEX",I56/I55-1,IF(INDEX(calc_types,1,AL$6)="CASH", I55/1200,I55/I56-1))</f>
        <v>3.421789380488649E-3</v>
      </c>
      <c r="AM56" s="22" cm="1">
        <f t="array" ref="AM56">IF(INDEX(calc_types,1,AM$6)="INDEX",J56/J55-1,IF(INDEX(calc_types,1,AM$6)="CASH", J55/1200,J55/J56-1))</f>
        <v>3.1609308941482617E-4</v>
      </c>
      <c r="AN56" s="22" cm="1">
        <f t="array" ref="AN56">IF(INDEX(calc_types,1,AN$6)="INDEX",K56/K55-1,IF(INDEX(calc_types,1,AN$6)="CASH", K55/1200,K55/K56-1))</f>
        <v>-1.3141513349013145E-4</v>
      </c>
      <c r="AO56" s="22" cm="1">
        <f t="array" ref="AO56">IF(INDEX(calc_types,1,AO$6)="INDEX",L56/L55-1,IF(INDEX(calc_types,1,AO$6)="CASH", L55/1200,L55/L56-1))</f>
        <v>4.8326222212422554E-3</v>
      </c>
      <c r="AP56" s="22" cm="1">
        <f t="array" ref="AP56">IF(INDEX(calc_types,1,AP$6)="INDEX",M56/M55-1,IF(INDEX(calc_types,1,AP$6)="CASH", M55/1200,M55/M56-1))</f>
        <v>6.1136387437601414E-3</v>
      </c>
      <c r="AQ56" s="22" cm="1">
        <f t="array" ref="AQ56">IF(INDEX(calc_types,1,AQ$6)="INDEX",N56/N55-1,IF(INDEX(calc_types,1,AQ$6)="CASH", N55/1200,N55/N56-1))</f>
        <v>7.4372852280313317E-4</v>
      </c>
      <c r="AR56" s="22" cm="1">
        <f t="array" ref="AR56">IF(INDEX(calc_types,1,AR$6)="INDEX",O56/O55-1,IF(INDEX(calc_types,1,AR$6)="CASH", O55/1200,O55/O56-1))</f>
        <v>-4.7185326256887761E-3</v>
      </c>
      <c r="AS56" s="22" cm="1">
        <f t="array" ref="AS56">IF(INDEX(calc_types,1,AS$6)="INDEX",P56/P55-1,IF(INDEX(calc_types,1,AS$6)="CASH", P55/1200,P55/P56-1))</f>
        <v>8.1895140845522629E-3</v>
      </c>
      <c r="AT56" s="22" cm="1">
        <f t="array" ref="AT56">IF(INDEX(calc_types,1,AT$6)="INDEX",Q56/Q55-1,IF(INDEX(calc_types,1,AT$6)="CASH", Q55/1200,Q55/Q56-1))</f>
        <v>8.4272411314028073E-3</v>
      </c>
      <c r="AU56" s="22" cm="1">
        <f t="array" ref="AU56">IF(INDEX(calc_types,1,AU$6)="INDEX",R56/R55-1,IF(INDEX(calc_types,1,AU$6)="CASH", R55/1200,R55/R56-1))</f>
        <v>1.8744592905890478E-3</v>
      </c>
      <c r="AV56" s="22" cm="1">
        <f t="array" ref="AV56">IF(INDEX(calc_types,1,AV$6)="INDEX",S56/S55-1,IF(INDEX(calc_types,1,AV$6)="CASH", S55/1200,S55/S56-1))</f>
        <v>-2.7414698461048825E-2</v>
      </c>
      <c r="AW56" s="22" cm="1">
        <f t="array" ref="AW56">IF(INDEX(calc_types,1,AW$6)="INDEX",T56/T55-1,IF(INDEX(calc_types,1,AW$6)="CASH", T55/1200,T55/T56-1))</f>
        <v>-6.2735288599837458E-2</v>
      </c>
      <c r="AX56" s="22" cm="1">
        <f t="array" ref="AX56">IF(INDEX(calc_types,1,AX$6)="INDEX",U56/U55-1,IF(INDEX(calc_types,1,AX$6)="CASH", U55/1200,U55/U56-1))</f>
        <v>-9.4660440564409698E-2</v>
      </c>
      <c r="AY56" s="22" cm="1">
        <f t="array" ref="AY56">IF(INDEX(calc_types,1,AY$6)="INDEX",V56/V55-1,IF(INDEX(calc_types,1,AY$6)="CASH", V55/1200,V55/V56-1))</f>
        <v>-2.786005280366477E-2</v>
      </c>
      <c r="AZ56" s="22" cm="1">
        <f t="array" ref="AZ56">IF(INDEX(calc_types,1,AZ$6)="INDEX",W56/W55-1,IF(INDEX(calc_types,1,AZ$6)="CASH", W55/1200,W55/W56-1))</f>
        <v>1.15E-3</v>
      </c>
      <c r="BA56" s="22" cm="1">
        <f t="array" ref="BA56">IF(INDEX(calc_types,1,BA$6)="INDEX",X56/X55-1,IF(INDEX(calc_types,1,BA$6)="CASH", X55/1200,X55/X56-1))</f>
        <v>2.434E-3</v>
      </c>
      <c r="BB56" s="22" cm="1">
        <f t="array" ref="BB56">IF(INDEX(calc_types,1,BB$6)="INDEX",Y56/Y55-1,IF(INDEX(calc_types,1,BB$6)="CASH", Y55/1200,Y55/Y56-1))</f>
        <v>3.3314166666666666E-3</v>
      </c>
      <c r="BC56" s="22" cm="1">
        <f t="array" ref="BC56">IF(INDEX(calc_types,1,BC$6)="INDEX",Z56/Z55-1,IF(INDEX(calc_types,1,BC$6)="CASH", Z55/1200,Z55/Z56-1))</f>
        <v>4.5833333333333332E-6</v>
      </c>
      <c r="BD56" s="22" cm="1">
        <f t="array" ref="BD56">IF(INDEX(calc_types,1,BD$6)="INDEX",AA56/AA55-1,IF(INDEX(calc_types,1,BD$6)="CASH", AA55/1200,AA55/AA56-1))</f>
        <v>0</v>
      </c>
      <c r="BE56" s="22" cm="1">
        <f t="array" ref="BE56">IF(INDEX(calc_types,1,BE$6)="INDEX",AB56/AB55-1,IF(INDEX(calc_types,1,BE$6)="CASH", AB55/1200,AB55/AB56-1))</f>
        <v>2.6057930440400501E-2</v>
      </c>
      <c r="BF56" s="22" cm="1">
        <f t="array" ref="BF56">IF(INDEX(calc_types,1,BF$6)="INDEX",AC56/AC55-1,IF(INDEX(calc_types,1,BF$6)="CASH", AC55/1200,AC55/AC56-1))</f>
        <v>2.3060451325976006E-2</v>
      </c>
      <c r="BG56" s="22" cm="1">
        <f t="array" ref="BG56">IF(INDEX(calc_types,1,BG$6)="INDEX",AD56/AD55-1,IF(INDEX(calc_types,1,BG$6)="CASH", AD55/1200,AD55/AD56-1))</f>
        <v>-9.0097605739550835E-3</v>
      </c>
      <c r="BH56" s="23">
        <f t="shared" si="11"/>
        <v>-4.8151028735632373E-4</v>
      </c>
      <c r="BI56" s="23">
        <f t="shared" si="12"/>
        <v>1.2494885057471278E-3</v>
      </c>
      <c r="BJ56" s="23">
        <f t="shared" si="13"/>
        <v>1.3697608333333353E-3</v>
      </c>
      <c r="BK56" s="23">
        <f t="shared" si="14"/>
        <v>-6.0582614942528807E-5</v>
      </c>
      <c r="BL56" s="23">
        <f t="shared" si="15"/>
        <v>-6.8202350975337116E-4</v>
      </c>
      <c r="BM56" s="23">
        <f t="shared" si="16"/>
        <v>1.5917107603813829E-3</v>
      </c>
      <c r="BN56" s="23">
        <f t="shared" si="17"/>
        <v>2.8456170104036692E-3</v>
      </c>
      <c r="BO56" s="23">
        <f t="shared" si="18"/>
        <v>2.4567116230836427E-4</v>
      </c>
      <c r="BP56" s="23">
        <f t="shared" si="19"/>
        <v>-2.1340372179495582E-3</v>
      </c>
      <c r="BQ56" s="23">
        <f t="shared" si="20"/>
        <v>3.4759719991723642E-3</v>
      </c>
      <c r="BR56" s="23">
        <f t="shared" si="21"/>
        <v>3.8612046964518931E-3</v>
      </c>
      <c r="BS56" s="23">
        <f t="shared" si="22"/>
        <v>4.6093536542334549E-4</v>
      </c>
      <c r="BT56" s="23">
        <f t="shared" si="23"/>
        <v>-7.475182932741682E-3</v>
      </c>
      <c r="BU56" s="23">
        <f t="shared" si="24"/>
        <v>6.277993525052288E-3</v>
      </c>
      <c r="BV56" s="23">
        <f t="shared" si="25"/>
        <v>5.7854588053508852E-3</v>
      </c>
      <c r="BW56" s="23">
        <f t="shared" si="26"/>
        <v>1.1559083840554118E-3</v>
      </c>
      <c r="BX56" s="23">
        <f t="shared" si="27"/>
        <v>-3.2461434414964588E-2</v>
      </c>
      <c r="BY56" s="23">
        <f t="shared" si="28"/>
        <v>-6.5002349813658586E-2</v>
      </c>
      <c r="BZ56" s="23">
        <f t="shared" si="29"/>
        <v>-9.6447751003856344E-2</v>
      </c>
      <c r="CA56" s="23">
        <f t="shared" si="30"/>
        <v>-3.1706004698698116E-2</v>
      </c>
      <c r="CB56" s="23">
        <f t="shared" si="31"/>
        <v>-4.8151028735632373E-4</v>
      </c>
      <c r="CC56" s="23">
        <f t="shared" si="32"/>
        <v>1.3448948275862074E-3</v>
      </c>
      <c r="CD56" s="23">
        <f t="shared" si="33"/>
        <v>1.3441686781609165E-3</v>
      </c>
      <c r="CE56" s="23">
        <f t="shared" si="34"/>
        <v>-1.6577586206897066E-6</v>
      </c>
      <c r="CF56" s="23">
        <f t="shared" si="35"/>
        <v>0</v>
      </c>
      <c r="CG56" s="23">
        <f t="shared" si="36"/>
        <v>2.601889000597183E-2</v>
      </c>
      <c r="CH56" s="23">
        <f t="shared" si="37"/>
        <v>2.3864824767108057E-2</v>
      </c>
      <c r="CI56" s="23">
        <f t="shared" si="38"/>
        <v>-8.7614901381402911E-3</v>
      </c>
    </row>
    <row r="57" spans="1:87" x14ac:dyDescent="0.2">
      <c r="A57" s="20">
        <v>51</v>
      </c>
      <c r="B57" s="21">
        <v>37680</v>
      </c>
      <c r="C57" s="20">
        <v>1.3374999999999999</v>
      </c>
      <c r="D57" s="20">
        <v>2.6509999999999998</v>
      </c>
      <c r="E57" s="20">
        <v>3.7062499999999998</v>
      </c>
      <c r="F57" s="20">
        <v>5.9380000000000002E-2</v>
      </c>
      <c r="G57" s="20">
        <v>167.12200000000001</v>
      </c>
      <c r="H57" s="20">
        <v>116.89700000000001</v>
      </c>
      <c r="I57" s="20">
        <v>126.36499999999999</v>
      </c>
      <c r="J57" s="20">
        <v>101.267</v>
      </c>
      <c r="K57" s="20">
        <v>870.98299999999995</v>
      </c>
      <c r="L57" s="20">
        <v>275.233</v>
      </c>
      <c r="M57" s="20">
        <v>436.30200000000002</v>
      </c>
      <c r="N57" s="20">
        <v>184.334</v>
      </c>
      <c r="O57" s="20">
        <v>1242.9680000000001</v>
      </c>
      <c r="P57" s="20">
        <v>317.93900000000002</v>
      </c>
      <c r="Q57" s="20">
        <v>480.36200000000002</v>
      </c>
      <c r="R57" s="20">
        <v>229.3</v>
      </c>
      <c r="S57" s="20">
        <v>841.15</v>
      </c>
      <c r="T57" s="20">
        <v>2140.73</v>
      </c>
      <c r="U57" s="20">
        <v>3655.6</v>
      </c>
      <c r="V57" s="20">
        <v>8363.0400000000009</v>
      </c>
      <c r="W57" s="20">
        <v>1.3374999999999999</v>
      </c>
      <c r="X57" s="20">
        <v>2.6600999999999999</v>
      </c>
      <c r="Y57" s="20">
        <v>3.7338</v>
      </c>
      <c r="Z57" s="20">
        <v>2.9399999999999999E-2</v>
      </c>
      <c r="AA57" s="20">
        <v>1</v>
      </c>
      <c r="AB57" s="20">
        <v>0.92530000000000001</v>
      </c>
      <c r="AC57" s="20">
        <v>0.63590000000000002</v>
      </c>
      <c r="AD57" s="20">
        <v>118.1</v>
      </c>
      <c r="AE57" s="21">
        <f t="shared" si="9"/>
        <v>37680</v>
      </c>
      <c r="AF57" s="22" cm="1">
        <f t="array" ref="AF57">IF(INDEX(calc_types,1,AF$6)="INDEX",C57/C56-1,IF(INDEX(calc_types,1,AF$6)="CASH", C56/1200,C56/C57-1))</f>
        <v>1.1166666666666666E-3</v>
      </c>
      <c r="AG57" s="22" cm="1">
        <f t="array" ref="AG57">IF(INDEX(calc_types,1,AG$6)="INDEX",D57/D56-1,IF(INDEX(calc_types,1,AG$6)="CASH", D56/1200,D56/D57-1))</f>
        <v>2.3608333333333333E-3</v>
      </c>
      <c r="AH57" s="22" cm="1">
        <f t="array" ref="AH57">IF(INDEX(calc_types,1,AH$6)="INDEX",E57/E56-1,IF(INDEX(calc_types,1,AH$6)="CASH", E56/1200,E56/E57-1))</f>
        <v>3.3281249999999999E-3</v>
      </c>
      <c r="AI57" s="22" cm="1">
        <f t="array" ref="AI57">IF(INDEX(calc_types,1,AI$6)="INDEX",F57/F56-1,IF(INDEX(calc_types,1,AI$6)="CASH", F56/1200,F56/F57-1))</f>
        <v>3.8024999999999996E-5</v>
      </c>
      <c r="AJ57" s="22" cm="1">
        <f t="array" ref="AJ57">IF(INDEX(calc_types,1,AJ$6)="INDEX",G57/G56-1,IF(INDEX(calc_types,1,AJ$6)="CASH", G56/1200,G56/G57-1))</f>
        <v>1.0722222555004102E-3</v>
      </c>
      <c r="AK57" s="22" cm="1">
        <f t="array" ref="AK57">IF(INDEX(calc_types,1,AK$6)="INDEX",H57/H56-1,IF(INDEX(calc_types,1,AK$6)="CASH", H56/1200,H56/H57-1))</f>
        <v>2.9944743796548323E-3</v>
      </c>
      <c r="AL57" s="22" cm="1">
        <f t="array" ref="AL57">IF(INDEX(calc_types,1,AL$6)="INDEX",I57/I56-1,IF(INDEX(calc_types,1,AL$6)="CASH", I56/1200,I56/I57-1))</f>
        <v>4.4752865614219317E-3</v>
      </c>
      <c r="AM57" s="22" cm="1">
        <f t="array" ref="AM57">IF(INDEX(calc_types,1,AM$6)="INDEX",J57/J56-1,IF(INDEX(calc_types,1,AM$6)="CASH", J56/1200,J56/J57-1))</f>
        <v>-9.8747876920990407E-6</v>
      </c>
      <c r="AN57" s="22" cm="1">
        <f t="array" ref="AN57">IF(INDEX(calc_types,1,AN$6)="INDEX",K57/K56-1,IF(INDEX(calc_types,1,AN$6)="CASH", K56/1200,K56/K57-1))</f>
        <v>4.1700965912889743E-3</v>
      </c>
      <c r="AO57" s="22" cm="1">
        <f t="array" ref="AO57">IF(INDEX(calc_types,1,AO$6)="INDEX",L57/L56-1,IF(INDEX(calc_types,1,AO$6)="CASH", L56/1200,L56/L57-1))</f>
        <v>6.6160980747851372E-3</v>
      </c>
      <c r="AP57" s="22" cm="1">
        <f t="array" ref="AP57">IF(INDEX(calc_types,1,AP$6)="INDEX",M57/M56-1,IF(INDEX(calc_types,1,AP$6)="CASH", M56/1200,M56/M57-1))</f>
        <v>9.2061010080448646E-3</v>
      </c>
      <c r="AQ57" s="22" cm="1">
        <f t="array" ref="AQ57">IF(INDEX(calc_types,1,AQ$6)="INDEX",N57/N56-1,IF(INDEX(calc_types,1,AQ$6)="CASH", N56/1200,N56/N57-1))</f>
        <v>-5.4246408887737019E-5</v>
      </c>
      <c r="AR57" s="22" cm="1">
        <f t="array" ref="AR57">IF(INDEX(calc_types,1,AR$6)="INDEX",O57/O56-1,IF(INDEX(calc_types,1,AR$6)="CASH", O56/1200,O56/O57-1))</f>
        <v>1.4249635864398646E-2</v>
      </c>
      <c r="AS57" s="22" cm="1">
        <f t="array" ref="AS57">IF(INDEX(calc_types,1,AS$6)="INDEX",P57/P56-1,IF(INDEX(calc_types,1,AS$6)="CASH", P56/1200,P56/P57-1))</f>
        <v>1.1996689690294993E-2</v>
      </c>
      <c r="AT57" s="22" cm="1">
        <f t="array" ref="AT57">IF(INDEX(calc_types,1,AT$6)="INDEX",Q57/Q56-1,IF(INDEX(calc_types,1,AT$6)="CASH", Q56/1200,Q56/Q57-1))</f>
        <v>1.3199635523007736E-2</v>
      </c>
      <c r="AU57" s="22" cm="1">
        <f t="array" ref="AU57">IF(INDEX(calc_types,1,AU$6)="INDEX",R57/R56-1,IF(INDEX(calc_types,1,AU$6)="CASH", R56/1200,R56/R57-1))</f>
        <v>2.1805970474852998E-5</v>
      </c>
      <c r="AV57" s="22" cm="1">
        <f t="array" ref="AV57">IF(INDEX(calc_types,1,AV$6)="INDEX",S57/S56-1,IF(INDEX(calc_types,1,AV$6)="CASH", S56/1200,S56/S57-1))</f>
        <v>-1.7003622764987791E-2</v>
      </c>
      <c r="AW57" s="22" cm="1">
        <f t="array" ref="AW57">IF(INDEX(calc_types,1,AW$6)="INDEX",T57/T56-1,IF(INDEX(calc_types,1,AW$6)="CASH", T56/1200,T56/T57-1))</f>
        <v>-4.7789980295084522E-2</v>
      </c>
      <c r="AX57" s="22" cm="1">
        <f t="array" ref="AX57">IF(INDEX(calc_types,1,AX$6)="INDEX",U57/U56-1,IF(INDEX(calc_types,1,AX$6)="CASH", U56/1200,U56/U57-1))</f>
        <v>2.4723888546280159E-2</v>
      </c>
      <c r="AY57" s="22" cm="1">
        <f t="array" ref="AY57">IF(INDEX(calc_types,1,AY$6)="INDEX",V57/V56-1,IF(INDEX(calc_types,1,AY$6)="CASH", V56/1200,V56/V57-1))</f>
        <v>2.769804099310047E-3</v>
      </c>
      <c r="AZ57" s="22" cm="1">
        <f t="array" ref="AZ57">IF(INDEX(calc_types,1,AZ$6)="INDEX",W57/W56-1,IF(INDEX(calc_types,1,AZ$6)="CASH", W56/1200,W56/W57-1))</f>
        <v>1.1166666666666666E-3</v>
      </c>
      <c r="BA57" s="22" cm="1">
        <f t="array" ref="BA57">IF(INDEX(calc_types,1,BA$6)="INDEX",X57/X56-1,IF(INDEX(calc_types,1,BA$6)="CASH", X56/1200,X56/X57-1))</f>
        <v>2.4087499999999999E-3</v>
      </c>
      <c r="BB57" s="22" cm="1">
        <f t="array" ref="BB57">IF(INDEX(calc_types,1,BB$6)="INDEX",Y57/Y56-1,IF(INDEX(calc_types,1,BB$6)="CASH", Y56/1200,Y56/Y57-1))</f>
        <v>3.3598333333333332E-3</v>
      </c>
      <c r="BC57" s="22" cm="1">
        <f t="array" ref="BC57">IF(INDEX(calc_types,1,BC$6)="INDEX",Z57/Z56-1,IF(INDEX(calc_types,1,BC$6)="CASH", Z56/1200,Z56/Z57-1))</f>
        <v>4.7500000000000003E-6</v>
      </c>
      <c r="BD57" s="22" cm="1">
        <f t="array" ref="BD57">IF(INDEX(calc_types,1,BD$6)="INDEX",AA57/AA56-1,IF(INDEX(calc_types,1,BD$6)="CASH", AA56/1200,AA56/AA57-1))</f>
        <v>0</v>
      </c>
      <c r="BE57" s="22" cm="1">
        <f t="array" ref="BE57">IF(INDEX(calc_types,1,BE$6)="INDEX",AB57/AB56-1,IF(INDEX(calc_types,1,BE$6)="CASH", AB56/1200,AB56/AB57-1))</f>
        <v>3.6744839511508864E-3</v>
      </c>
      <c r="BF57" s="22" cm="1">
        <f t="array" ref="BF57">IF(INDEX(calc_types,1,BF$6)="INDEX",AC57/AC56-1,IF(INDEX(calc_types,1,BF$6)="CASH", AC56/1200,AC56/AC57-1))</f>
        <v>-4.5290139959113129E-2</v>
      </c>
      <c r="BG57" s="22" cm="1">
        <f t="array" ref="BG57">IF(INDEX(calc_types,1,BG$6)="INDEX",AD57/AD56-1,IF(INDEX(calc_types,1,BG$6)="CASH", AD56/1200,AD56/AD57-1))</f>
        <v>1.4987298899238111E-2</v>
      </c>
      <c r="BH57" s="23">
        <f t="shared" si="11"/>
        <v>-5.1484362068965708E-4</v>
      </c>
      <c r="BI57" s="23">
        <f t="shared" si="12"/>
        <v>1.195321839080461E-3</v>
      </c>
      <c r="BJ57" s="23">
        <f t="shared" si="13"/>
        <v>1.3187191666666686E-3</v>
      </c>
      <c r="BK57" s="23">
        <f t="shared" si="14"/>
        <v>-6.4224281609195476E-5</v>
      </c>
      <c r="BL57" s="23">
        <f t="shared" si="15"/>
        <v>-5.451259498228556E-4</v>
      </c>
      <c r="BM57" s="23">
        <f t="shared" si="16"/>
        <v>1.9019909144951008E-3</v>
      </c>
      <c r="BN57" s="23">
        <f t="shared" si="17"/>
        <v>3.8991141913369519E-3</v>
      </c>
      <c r="BO57" s="23">
        <f t="shared" si="18"/>
        <v>-8.0296714798560963E-5</v>
      </c>
      <c r="BP57" s="23">
        <f t="shared" si="19"/>
        <v>2.1674745068295475E-3</v>
      </c>
      <c r="BQ57" s="23">
        <f t="shared" si="20"/>
        <v>5.2594478527152461E-3</v>
      </c>
      <c r="BR57" s="23">
        <f t="shared" si="21"/>
        <v>6.953666960736616E-3</v>
      </c>
      <c r="BS57" s="23">
        <f t="shared" si="22"/>
        <v>-3.370395662675247E-4</v>
      </c>
      <c r="BT57" s="23">
        <f t="shared" si="23"/>
        <v>1.149298555734574E-2</v>
      </c>
      <c r="BU57" s="23">
        <f t="shared" si="24"/>
        <v>1.0085169130795019E-2</v>
      </c>
      <c r="BV57" s="23">
        <f t="shared" si="25"/>
        <v>1.0557853196955813E-2</v>
      </c>
      <c r="BW57" s="23">
        <f t="shared" si="26"/>
        <v>-6.9674493605878312E-4</v>
      </c>
      <c r="BX57" s="23">
        <f t="shared" si="27"/>
        <v>-2.2050358718903557E-2</v>
      </c>
      <c r="BY57" s="23">
        <f t="shared" si="28"/>
        <v>-5.005704150890565E-2</v>
      </c>
      <c r="BZ57" s="23">
        <f t="shared" si="29"/>
        <v>2.2936578106833517E-2</v>
      </c>
      <c r="CA57" s="23">
        <f t="shared" si="30"/>
        <v>-1.0761477957232975E-3</v>
      </c>
      <c r="CB57" s="23">
        <f t="shared" si="31"/>
        <v>-5.1484362068965708E-4</v>
      </c>
      <c r="CC57" s="23">
        <f t="shared" si="32"/>
        <v>1.3196448275862073E-3</v>
      </c>
      <c r="CD57" s="23">
        <f t="shared" si="33"/>
        <v>1.3725853448275831E-3</v>
      </c>
      <c r="CE57" s="23">
        <f t="shared" si="34"/>
        <v>-1.4910919540230395E-6</v>
      </c>
      <c r="CF57" s="23">
        <f t="shared" si="35"/>
        <v>0</v>
      </c>
      <c r="CG57" s="23">
        <f t="shared" si="36"/>
        <v>3.6354435167222157E-3</v>
      </c>
      <c r="CH57" s="23">
        <f t="shared" si="37"/>
        <v>-4.4485766517981078E-2</v>
      </c>
      <c r="CI57" s="23">
        <f t="shared" si="38"/>
        <v>1.5235569335052903E-2</v>
      </c>
    </row>
    <row r="58" spans="1:87" x14ac:dyDescent="0.2">
      <c r="A58" s="20">
        <v>52</v>
      </c>
      <c r="B58" s="21">
        <v>37711</v>
      </c>
      <c r="C58" s="20">
        <v>1.3</v>
      </c>
      <c r="D58" s="20">
        <v>2.5720000000000001</v>
      </c>
      <c r="E58" s="20">
        <v>3.7050000000000001</v>
      </c>
      <c r="F58" s="20">
        <v>4.938E-2</v>
      </c>
      <c r="G58" s="20">
        <v>167.36500000000001</v>
      </c>
      <c r="H58" s="20">
        <v>117.133</v>
      </c>
      <c r="I58" s="20">
        <v>126.714</v>
      </c>
      <c r="J58" s="20">
        <v>101.29</v>
      </c>
      <c r="K58" s="20">
        <v>872.572</v>
      </c>
      <c r="L58" s="20">
        <v>275.33600000000001</v>
      </c>
      <c r="M58" s="20">
        <v>436.50700000000001</v>
      </c>
      <c r="N58" s="20">
        <v>184.39099999999999</v>
      </c>
      <c r="O58" s="20">
        <v>1242.867</v>
      </c>
      <c r="P58" s="20">
        <v>316.97500000000002</v>
      </c>
      <c r="Q58" s="20">
        <v>479.20299999999997</v>
      </c>
      <c r="R58" s="20">
        <v>229.52799999999999</v>
      </c>
      <c r="S58" s="20">
        <v>848.18</v>
      </c>
      <c r="T58" s="20">
        <v>2036.86</v>
      </c>
      <c r="U58" s="20">
        <v>3613.3</v>
      </c>
      <c r="V58" s="20">
        <v>7972.71</v>
      </c>
      <c r="W58" s="20">
        <v>1.3</v>
      </c>
      <c r="X58" s="20">
        <v>2.6492</v>
      </c>
      <c r="Y58" s="20">
        <v>3.8119999999999998</v>
      </c>
      <c r="Z58" s="20">
        <v>-0.1163</v>
      </c>
      <c r="AA58" s="20">
        <v>1</v>
      </c>
      <c r="AB58" s="20">
        <v>0.91610000000000003</v>
      </c>
      <c r="AC58" s="20">
        <v>0.63180000000000003</v>
      </c>
      <c r="AD58" s="20">
        <v>118.09</v>
      </c>
      <c r="AE58" s="21">
        <f t="shared" si="9"/>
        <v>37711</v>
      </c>
      <c r="AF58" s="22" cm="1">
        <f t="array" ref="AF58">IF(INDEX(calc_types,1,AF$6)="INDEX",C58/C57-1,IF(INDEX(calc_types,1,AF$6)="CASH", C57/1200,C57/C58-1))</f>
        <v>1.1145833333333333E-3</v>
      </c>
      <c r="AG58" s="22" cm="1">
        <f t="array" ref="AG58">IF(INDEX(calc_types,1,AG$6)="INDEX",D58/D57-1,IF(INDEX(calc_types,1,AG$6)="CASH", D57/1200,D57/D58-1))</f>
        <v>2.2091666666666666E-3</v>
      </c>
      <c r="AH58" s="22" cm="1">
        <f t="array" ref="AH58">IF(INDEX(calc_types,1,AH$6)="INDEX",E58/E57-1,IF(INDEX(calc_types,1,AH$6)="CASH", E57/1200,E57/E58-1))</f>
        <v>3.0885416666666665E-3</v>
      </c>
      <c r="AI58" s="22" cm="1">
        <f t="array" ref="AI58">IF(INDEX(calc_types,1,AI$6)="INDEX",F58/F57-1,IF(INDEX(calc_types,1,AI$6)="CASH", F57/1200,F57/F58-1))</f>
        <v>4.9483333333333334E-5</v>
      </c>
      <c r="AJ58" s="22" cm="1">
        <f t="array" ref="AJ58">IF(INDEX(calc_types,1,AJ$6)="INDEX",G58/G57-1,IF(INDEX(calc_types,1,AJ$6)="CASH", G57/1200,G57/G58-1))</f>
        <v>1.4540275966059557E-3</v>
      </c>
      <c r="AK58" s="22" cm="1">
        <f t="array" ref="AK58">IF(INDEX(calc_types,1,AK$6)="INDEX",H58/H57-1,IF(INDEX(calc_types,1,AK$6)="CASH", H57/1200,H57/H58-1))</f>
        <v>2.0188713140627534E-3</v>
      </c>
      <c r="AL58" s="22" cm="1">
        <f t="array" ref="AL58">IF(INDEX(calc_types,1,AL$6)="INDEX",I58/I57-1,IF(INDEX(calc_types,1,AL$6)="CASH", I57/1200,I57/I58-1))</f>
        <v>2.7618406995608691E-3</v>
      </c>
      <c r="AM58" s="22" cm="1">
        <f t="array" ref="AM58">IF(INDEX(calc_types,1,AM$6)="INDEX",J58/J57-1,IF(INDEX(calc_types,1,AM$6)="CASH", J57/1200,J57/J58-1))</f>
        <v>2.2712235970256955E-4</v>
      </c>
      <c r="AN58" s="22" cm="1">
        <f t="array" ref="AN58">IF(INDEX(calc_types,1,AN$6)="INDEX",K58/K57-1,IF(INDEX(calc_types,1,AN$6)="CASH", K57/1200,K57/K58-1))</f>
        <v>1.8243754470523843E-3</v>
      </c>
      <c r="AO58" s="22" cm="1">
        <f t="array" ref="AO58">IF(INDEX(calc_types,1,AO$6)="INDEX",L58/L57-1,IF(INDEX(calc_types,1,AO$6)="CASH", L57/1200,L57/L58-1))</f>
        <v>3.7422838104439471E-4</v>
      </c>
      <c r="AP58" s="22" cm="1">
        <f t="array" ref="AP58">IF(INDEX(calc_types,1,AP$6)="INDEX",M58/M57-1,IF(INDEX(calc_types,1,AP$6)="CASH", M57/1200,M57/M58-1))</f>
        <v>4.698580341140346E-4</v>
      </c>
      <c r="AQ58" s="22" cm="1">
        <f t="array" ref="AQ58">IF(INDEX(calc_types,1,AQ$6)="INDEX",N58/N57-1,IF(INDEX(calc_types,1,AQ$6)="CASH", N57/1200,N57/N58-1))</f>
        <v>3.0922130480526278E-4</v>
      </c>
      <c r="AR58" s="22" cm="1">
        <f t="array" ref="AR58">IF(INDEX(calc_types,1,AR$6)="INDEX",O58/O57-1,IF(INDEX(calc_types,1,AR$6)="CASH", O57/1200,O57/O58-1))</f>
        <v>-8.1257120054689658E-5</v>
      </c>
      <c r="AS58" s="22" cm="1">
        <f t="array" ref="AS58">IF(INDEX(calc_types,1,AS$6)="INDEX",P58/P57-1,IF(INDEX(calc_types,1,AS$6)="CASH", P57/1200,P57/P58-1))</f>
        <v>-3.0320281563444018E-3</v>
      </c>
      <c r="AT58" s="22" cm="1">
        <f t="array" ref="AT58">IF(INDEX(calc_types,1,AT$6)="INDEX",Q58/Q57-1,IF(INDEX(calc_types,1,AT$6)="CASH", Q57/1200,Q57/Q58-1))</f>
        <v>-2.4127637073707575E-3</v>
      </c>
      <c r="AU58" s="22" cm="1">
        <f t="array" ref="AU58">IF(INDEX(calc_types,1,AU$6)="INDEX",R58/R57-1,IF(INDEX(calc_types,1,AU$6)="CASH", R57/1200,R57/R58-1))</f>
        <v>9.9433057130382529E-4</v>
      </c>
      <c r="AV58" s="22" cm="1">
        <f t="array" ref="AV58">IF(INDEX(calc_types,1,AV$6)="INDEX",S58/S57-1,IF(INDEX(calc_types,1,AV$6)="CASH", S57/1200,S57/S58-1))</f>
        <v>8.3576056589194092E-3</v>
      </c>
      <c r="AW58" s="22" cm="1">
        <f t="array" ref="AW58">IF(INDEX(calc_types,1,AW$6)="INDEX",T58/T57-1,IF(INDEX(calc_types,1,AW$6)="CASH", T57/1200,T57/T58-1))</f>
        <v>-4.8520831678913301E-2</v>
      </c>
      <c r="AX58" s="22" cm="1">
        <f t="array" ref="AX58">IF(INDEX(calc_types,1,AX$6)="INDEX",U58/U57-1,IF(INDEX(calc_types,1,AX$6)="CASH", U57/1200,U57/U58-1))</f>
        <v>-1.1571287887077286E-2</v>
      </c>
      <c r="AY58" s="22" cm="1">
        <f t="array" ref="AY58">IF(INDEX(calc_types,1,AY$6)="INDEX",V58/V57-1,IF(INDEX(calc_types,1,AY$6)="CASH", V57/1200,V57/V58-1))</f>
        <v>-4.6673219307811653E-2</v>
      </c>
      <c r="AZ58" s="22" cm="1">
        <f t="array" ref="AZ58">IF(INDEX(calc_types,1,AZ$6)="INDEX",W58/W57-1,IF(INDEX(calc_types,1,AZ$6)="CASH", W57/1200,W57/W58-1))</f>
        <v>1.1145833333333333E-3</v>
      </c>
      <c r="BA58" s="22" cm="1">
        <f t="array" ref="BA58">IF(INDEX(calc_types,1,BA$6)="INDEX",X58/X57-1,IF(INDEX(calc_types,1,BA$6)="CASH", X57/1200,X57/X58-1))</f>
        <v>2.21675E-3</v>
      </c>
      <c r="BB58" s="22" cm="1">
        <f t="array" ref="BB58">IF(INDEX(calc_types,1,BB$6)="INDEX",Y58/Y57-1,IF(INDEX(calc_types,1,BB$6)="CASH", Y57/1200,Y57/Y58-1))</f>
        <v>3.1115000000000001E-3</v>
      </c>
      <c r="BC58" s="22" cm="1">
        <f t="array" ref="BC58">IF(INDEX(calc_types,1,BC$6)="INDEX",Z58/Z57-1,IF(INDEX(calc_types,1,BC$6)="CASH", Z57/1200,Z57/Z58-1))</f>
        <v>2.4499999999999999E-5</v>
      </c>
      <c r="BD58" s="22" cm="1">
        <f t="array" ref="BD58">IF(INDEX(calc_types,1,BD$6)="INDEX",AA58/AA57-1,IF(INDEX(calc_types,1,BD$6)="CASH", AA57/1200,AA57/AA58-1))</f>
        <v>0</v>
      </c>
      <c r="BE58" s="22" cm="1">
        <f t="array" ref="BE58">IF(INDEX(calc_types,1,BE$6)="INDEX",AB58/AB57-1,IF(INDEX(calc_types,1,BE$6)="CASH", AB57/1200,AB57/AB58-1))</f>
        <v>1.0042571771640585E-2</v>
      </c>
      <c r="BF58" s="22" cm="1">
        <f t="array" ref="BF58">IF(INDEX(calc_types,1,BF$6)="INDEX",AC58/AC57-1,IF(INDEX(calc_types,1,BF$6)="CASH", AC57/1200,AC57/AC58-1))</f>
        <v>6.4893953782843017E-3</v>
      </c>
      <c r="BG58" s="22" cm="1">
        <f t="array" ref="BG58">IF(INDEX(calc_types,1,BG$6)="INDEX",AD58/AD57-1,IF(INDEX(calc_types,1,BG$6)="CASH", AD57/1200,AD57/AD58-1))</f>
        <v>8.4681175374745621E-5</v>
      </c>
      <c r="BH58" s="23">
        <f t="shared" si="11"/>
        <v>-5.169269540229904E-4</v>
      </c>
      <c r="BI58" s="23">
        <f t="shared" si="12"/>
        <v>1.0436551724137943E-3</v>
      </c>
      <c r="BJ58" s="23">
        <f t="shared" si="13"/>
        <v>1.0791358333333352E-3</v>
      </c>
      <c r="BK58" s="23">
        <f t="shared" si="14"/>
        <v>-5.2765948275862145E-5</v>
      </c>
      <c r="BL58" s="23">
        <f t="shared" si="15"/>
        <v>-1.6332060871731007E-4</v>
      </c>
      <c r="BM58" s="23">
        <f t="shared" si="16"/>
        <v>9.2638784890302197E-4</v>
      </c>
      <c r="BN58" s="23">
        <f t="shared" si="17"/>
        <v>2.1856683294758893E-3</v>
      </c>
      <c r="BO58" s="23">
        <f t="shared" si="18"/>
        <v>1.5670043259610763E-4</v>
      </c>
      <c r="BP58" s="23">
        <f t="shared" si="19"/>
        <v>-1.7824663740704247E-4</v>
      </c>
      <c r="BQ58" s="23">
        <f t="shared" si="20"/>
        <v>-9.8242184102549667E-4</v>
      </c>
      <c r="BR58" s="23">
        <f t="shared" si="21"/>
        <v>-1.7825760131942136E-3</v>
      </c>
      <c r="BS58" s="23">
        <f t="shared" si="22"/>
        <v>2.6428147425475092E-5</v>
      </c>
      <c r="BT58" s="23">
        <f t="shared" si="23"/>
        <v>-2.8379074271075956E-3</v>
      </c>
      <c r="BU58" s="23">
        <f t="shared" si="24"/>
        <v>-4.9435487158443767E-3</v>
      </c>
      <c r="BV58" s="23">
        <f t="shared" si="25"/>
        <v>-5.0545460334226796E-3</v>
      </c>
      <c r="BW58" s="23">
        <f t="shared" si="26"/>
        <v>2.7577966477018918E-4</v>
      </c>
      <c r="BX58" s="23">
        <f t="shared" si="27"/>
        <v>3.3108697050036441E-3</v>
      </c>
      <c r="BY58" s="23">
        <f t="shared" si="28"/>
        <v>-5.0787892892734429E-2</v>
      </c>
      <c r="BZ58" s="23">
        <f t="shared" si="29"/>
        <v>-1.335859832652393E-2</v>
      </c>
      <c r="CA58" s="23">
        <f t="shared" si="30"/>
        <v>-5.0519171202844999E-2</v>
      </c>
      <c r="CB58" s="23">
        <f t="shared" si="31"/>
        <v>-5.169269540229904E-4</v>
      </c>
      <c r="CC58" s="23">
        <f t="shared" si="32"/>
        <v>1.1276448275862074E-3</v>
      </c>
      <c r="CD58" s="23">
        <f t="shared" si="33"/>
        <v>1.1242520114942501E-3</v>
      </c>
      <c r="CE58" s="23">
        <f t="shared" si="34"/>
        <v>1.8258908045976959E-5</v>
      </c>
      <c r="CF58" s="23">
        <f t="shared" si="35"/>
        <v>0</v>
      </c>
      <c r="CG58" s="23">
        <f t="shared" si="36"/>
        <v>1.0003531337211914E-2</v>
      </c>
      <c r="CH58" s="23">
        <f t="shared" si="37"/>
        <v>7.2937688194163542E-3</v>
      </c>
      <c r="CI58" s="23">
        <f t="shared" si="38"/>
        <v>3.3295161118953779E-4</v>
      </c>
    </row>
    <row r="59" spans="1:87" x14ac:dyDescent="0.2">
      <c r="A59" s="20">
        <v>53</v>
      </c>
      <c r="B59" s="21">
        <v>37741</v>
      </c>
      <c r="C59" s="20">
        <v>1.32</v>
      </c>
      <c r="D59" s="20">
        <v>2.5739999999999998</v>
      </c>
      <c r="E59" s="20">
        <v>3.63063</v>
      </c>
      <c r="F59" s="20">
        <v>5.3749999999999999E-2</v>
      </c>
      <c r="G59" s="20">
        <v>167.52699999999999</v>
      </c>
      <c r="H59" s="20">
        <v>117.334</v>
      </c>
      <c r="I59" s="20">
        <v>127.068</v>
      </c>
      <c r="J59" s="20">
        <v>101.26300000000001</v>
      </c>
      <c r="K59" s="20">
        <v>874.20699999999999</v>
      </c>
      <c r="L59" s="20">
        <v>275.83</v>
      </c>
      <c r="M59" s="20">
        <v>437.80900000000003</v>
      </c>
      <c r="N59" s="20">
        <v>184.46700000000001</v>
      </c>
      <c r="O59" s="20">
        <v>1246.1300000000001</v>
      </c>
      <c r="P59" s="20">
        <v>317.46600000000001</v>
      </c>
      <c r="Q59" s="20">
        <v>480.28100000000001</v>
      </c>
      <c r="R59" s="20">
        <v>229.83</v>
      </c>
      <c r="S59" s="20">
        <v>916.92</v>
      </c>
      <c r="T59" s="20">
        <v>2324.23</v>
      </c>
      <c r="U59" s="20">
        <v>3926</v>
      </c>
      <c r="V59" s="20">
        <v>7831.42</v>
      </c>
      <c r="W59" s="20">
        <v>1.32</v>
      </c>
      <c r="X59" s="20">
        <v>2.5781999999999998</v>
      </c>
      <c r="Y59" s="20">
        <v>3.5548999999999999</v>
      </c>
      <c r="Z59" s="20">
        <v>-2.1600000000000001E-2</v>
      </c>
      <c r="AA59" s="20">
        <v>1</v>
      </c>
      <c r="AB59" s="20">
        <v>0.89419999999999999</v>
      </c>
      <c r="AC59" s="20">
        <v>0.62570000000000003</v>
      </c>
      <c r="AD59" s="20">
        <v>118.88</v>
      </c>
      <c r="AE59" s="21">
        <f t="shared" si="9"/>
        <v>37741</v>
      </c>
      <c r="AF59" s="22" cm="1">
        <f t="array" ref="AF59">IF(INDEX(calc_types,1,AF$6)="INDEX",C59/C58-1,IF(INDEX(calc_types,1,AF$6)="CASH", C58/1200,C58/C59-1))</f>
        <v>1.0833333333333333E-3</v>
      </c>
      <c r="AG59" s="22" cm="1">
        <f t="array" ref="AG59">IF(INDEX(calc_types,1,AG$6)="INDEX",D59/D58-1,IF(INDEX(calc_types,1,AG$6)="CASH", D58/1200,D58/D59-1))</f>
        <v>2.1433333333333335E-3</v>
      </c>
      <c r="AH59" s="22" cm="1">
        <f t="array" ref="AH59">IF(INDEX(calc_types,1,AH$6)="INDEX",E59/E58-1,IF(INDEX(calc_types,1,AH$6)="CASH", E58/1200,E58/E59-1))</f>
        <v>3.0875E-3</v>
      </c>
      <c r="AI59" s="22" cm="1">
        <f t="array" ref="AI59">IF(INDEX(calc_types,1,AI$6)="INDEX",F59/F58-1,IF(INDEX(calc_types,1,AI$6)="CASH", F58/1200,F58/F59-1))</f>
        <v>4.1149999999999997E-5</v>
      </c>
      <c r="AJ59" s="22" cm="1">
        <f t="array" ref="AJ59">IF(INDEX(calc_types,1,AJ$6)="INDEX",G59/G58-1,IF(INDEX(calc_types,1,AJ$6)="CASH", G58/1200,G58/G59-1))</f>
        <v>9.6794431332702935E-4</v>
      </c>
      <c r="AK59" s="22" cm="1">
        <f t="array" ref="AK59">IF(INDEX(calc_types,1,AK$6)="INDEX",H59/H58-1,IF(INDEX(calc_types,1,AK$6)="CASH", H58/1200,H58/H59-1))</f>
        <v>1.7159980534948716E-3</v>
      </c>
      <c r="AL59" s="22" cm="1">
        <f t="array" ref="AL59">IF(INDEX(calc_types,1,AL$6)="INDEX",I59/I58-1,IF(INDEX(calc_types,1,AL$6)="CASH", I58/1200,I58/I59-1))</f>
        <v>2.793692883185761E-3</v>
      </c>
      <c r="AM59" s="22" cm="1">
        <f t="array" ref="AM59">IF(INDEX(calc_types,1,AM$6)="INDEX",J59/J58-1,IF(INDEX(calc_types,1,AM$6)="CASH", J58/1200,J58/J59-1))</f>
        <v>-2.6656135847569207E-4</v>
      </c>
      <c r="AN59" s="22" cm="1">
        <f t="array" ref="AN59">IF(INDEX(calc_types,1,AN$6)="INDEX",K59/K58-1,IF(INDEX(calc_types,1,AN$6)="CASH", K58/1200,K58/K59-1))</f>
        <v>1.8737708750682369E-3</v>
      </c>
      <c r="AO59" s="22" cm="1">
        <f t="array" ref="AO59">IF(INDEX(calc_types,1,AO$6)="INDEX",L59/L58-1,IF(INDEX(calc_types,1,AO$6)="CASH", L58/1200,L58/L59-1))</f>
        <v>1.7941714850218116E-3</v>
      </c>
      <c r="AP59" s="22" cm="1">
        <f t="array" ref="AP59">IF(INDEX(calc_types,1,AP$6)="INDEX",M59/M58-1,IF(INDEX(calc_types,1,AP$6)="CASH", M58/1200,M58/M59-1))</f>
        <v>2.9827700357611953E-3</v>
      </c>
      <c r="AQ59" s="22" cm="1">
        <f t="array" ref="AQ59">IF(INDEX(calc_types,1,AQ$6)="INDEX",N59/N58-1,IF(INDEX(calc_types,1,AQ$6)="CASH", N58/1200,N58/N59-1))</f>
        <v>4.1216762206408575E-4</v>
      </c>
      <c r="AR59" s="22" cm="1">
        <f t="array" ref="AR59">IF(INDEX(calc_types,1,AR$6)="INDEX",O59/O58-1,IF(INDEX(calc_types,1,AR$6)="CASH", O58/1200,O58/O59-1))</f>
        <v>2.6253814768597561E-3</v>
      </c>
      <c r="AS59" s="22" cm="1">
        <f t="array" ref="AS59">IF(INDEX(calc_types,1,AS$6)="INDEX",P59/P58-1,IF(INDEX(calc_types,1,AS$6)="CASH", P58/1200,P58/P59-1))</f>
        <v>1.549018061361318E-3</v>
      </c>
      <c r="AT59" s="22" cm="1">
        <f t="array" ref="AT59">IF(INDEX(calc_types,1,AT$6)="INDEX",Q59/Q58-1,IF(INDEX(calc_types,1,AT$6)="CASH", Q58/1200,Q58/Q59-1))</f>
        <v>2.2495685544541288E-3</v>
      </c>
      <c r="AU59" s="22" cm="1">
        <f t="array" ref="AU59">IF(INDEX(calc_types,1,AU$6)="INDEX",R59/R58-1,IF(INDEX(calc_types,1,AU$6)="CASH", R58/1200,R58/R59-1))</f>
        <v>1.3157436129798139E-3</v>
      </c>
      <c r="AV59" s="22" cm="1">
        <f t="array" ref="AV59">IF(INDEX(calc_types,1,AV$6)="INDEX",S59/S58-1,IF(INDEX(calc_types,1,AV$6)="CASH", S58/1200,S58/S59-1))</f>
        <v>8.1044117993822162E-2</v>
      </c>
      <c r="AW59" s="22" cm="1">
        <f t="array" ref="AW59">IF(INDEX(calc_types,1,AW$6)="INDEX",T59/T58-1,IF(INDEX(calc_types,1,AW$6)="CASH", T58/1200,T58/T59-1))</f>
        <v>0.14108480700686354</v>
      </c>
      <c r="AX59" s="22" cm="1">
        <f t="array" ref="AX59">IF(INDEX(calc_types,1,AX$6)="INDEX",U59/U58-1,IF(INDEX(calc_types,1,AX$6)="CASH", U58/1200,U58/U59-1))</f>
        <v>8.6541388758198723E-2</v>
      </c>
      <c r="AY59" s="22" cm="1">
        <f t="array" ref="AY59">IF(INDEX(calc_types,1,AY$6)="INDEX",V59/V58-1,IF(INDEX(calc_types,1,AY$6)="CASH", V58/1200,V58/V59-1))</f>
        <v>-1.7721703159904179E-2</v>
      </c>
      <c r="AZ59" s="22" cm="1">
        <f t="array" ref="AZ59">IF(INDEX(calc_types,1,AZ$6)="INDEX",W59/W58-1,IF(INDEX(calc_types,1,AZ$6)="CASH", W58/1200,W58/W59-1))</f>
        <v>1.0833333333333333E-3</v>
      </c>
      <c r="BA59" s="22" cm="1">
        <f t="array" ref="BA59">IF(INDEX(calc_types,1,BA$6)="INDEX",X59/X58-1,IF(INDEX(calc_types,1,BA$6)="CASH", X58/1200,X58/X59-1))</f>
        <v>2.2076666666666668E-3</v>
      </c>
      <c r="BB59" s="22" cm="1">
        <f t="array" ref="BB59">IF(INDEX(calc_types,1,BB$6)="INDEX",Y59/Y58-1,IF(INDEX(calc_types,1,BB$6)="CASH", Y58/1200,Y58/Y59-1))</f>
        <v>3.1766666666666666E-3</v>
      </c>
      <c r="BC59" s="22" cm="1">
        <f t="array" ref="BC59">IF(INDEX(calc_types,1,BC$6)="INDEX",Z59/Z58-1,IF(INDEX(calc_types,1,BC$6)="CASH", Z58/1200,Z58/Z59-1))</f>
        <v>-9.6916666666666673E-5</v>
      </c>
      <c r="BD59" s="22" cm="1">
        <f t="array" ref="BD59">IF(INDEX(calc_types,1,BD$6)="INDEX",AA59/AA58-1,IF(INDEX(calc_types,1,BD$6)="CASH", AA58/1200,AA58/AA59-1))</f>
        <v>0</v>
      </c>
      <c r="BE59" s="22" cm="1">
        <f t="array" ref="BE59">IF(INDEX(calc_types,1,BE$6)="INDEX",AB59/AB58-1,IF(INDEX(calc_types,1,BE$6)="CASH", AB58/1200,AB58/AB59-1))</f>
        <v>2.4491165287407801E-2</v>
      </c>
      <c r="BF59" s="22" cm="1">
        <f t="array" ref="BF59">IF(INDEX(calc_types,1,BF$6)="INDEX",AC59/AC58-1,IF(INDEX(calc_types,1,BF$6)="CASH", AC58/1200,AC58/AC59-1))</f>
        <v>9.7490810292473196E-3</v>
      </c>
      <c r="BG59" s="22" cm="1">
        <f t="array" ref="BG59">IF(INDEX(calc_types,1,BG$6)="INDEX",AD59/AD58-1,IF(INDEX(calc_types,1,BG$6)="CASH", AD58/1200,AD58/AD59-1))</f>
        <v>-6.6453566621802462E-3</v>
      </c>
      <c r="BH59" s="23">
        <f t="shared" si="11"/>
        <v>-5.4817695402299043E-4</v>
      </c>
      <c r="BI59" s="23">
        <f t="shared" si="12"/>
        <v>9.7782183908046117E-4</v>
      </c>
      <c r="BJ59" s="23">
        <f t="shared" si="13"/>
        <v>1.0780941666666687E-3</v>
      </c>
      <c r="BK59" s="23">
        <f t="shared" si="14"/>
        <v>-6.1099281609195482E-5</v>
      </c>
      <c r="BL59" s="23">
        <f t="shared" si="15"/>
        <v>-6.4940389199623643E-4</v>
      </c>
      <c r="BM59" s="23">
        <f t="shared" si="16"/>
        <v>6.2351458833514008E-4</v>
      </c>
      <c r="BN59" s="23">
        <f t="shared" si="17"/>
        <v>2.2175205131007812E-3</v>
      </c>
      <c r="BO59" s="23">
        <f t="shared" si="18"/>
        <v>-3.3698328558215396E-4</v>
      </c>
      <c r="BP59" s="23">
        <f t="shared" si="19"/>
        <v>-1.2885120939118986E-4</v>
      </c>
      <c r="BQ59" s="23">
        <f t="shared" si="20"/>
        <v>4.3752126295192018E-4</v>
      </c>
      <c r="BR59" s="23">
        <f t="shared" si="21"/>
        <v>7.3033598845294702E-4</v>
      </c>
      <c r="BS59" s="23">
        <f t="shared" si="22"/>
        <v>1.2937446468429806E-4</v>
      </c>
      <c r="BT59" s="23">
        <f t="shared" si="23"/>
        <v>-1.3126883019314983E-4</v>
      </c>
      <c r="BU59" s="23">
        <f t="shared" si="24"/>
        <v>-3.6250249813865685E-4</v>
      </c>
      <c r="BV59" s="23">
        <f t="shared" si="25"/>
        <v>-3.9221377159779367E-4</v>
      </c>
      <c r="BW59" s="23">
        <f t="shared" si="26"/>
        <v>5.9719270644617779E-4</v>
      </c>
      <c r="BX59" s="23">
        <f t="shared" si="27"/>
        <v>7.59973820399064E-2</v>
      </c>
      <c r="BY59" s="23">
        <f t="shared" si="28"/>
        <v>0.1388177457930424</v>
      </c>
      <c r="BZ59" s="23">
        <f t="shared" si="29"/>
        <v>8.4754078318752077E-2</v>
      </c>
      <c r="CA59" s="23">
        <f t="shared" si="30"/>
        <v>-2.1567655054937525E-2</v>
      </c>
      <c r="CB59" s="23">
        <f t="shared" si="31"/>
        <v>-5.4817695402299043E-4</v>
      </c>
      <c r="CC59" s="23">
        <f t="shared" si="32"/>
        <v>1.1185614942528742E-3</v>
      </c>
      <c r="CD59" s="23">
        <f t="shared" si="33"/>
        <v>1.1894186781609166E-3</v>
      </c>
      <c r="CE59" s="23">
        <f t="shared" si="34"/>
        <v>-1.0315775862068972E-4</v>
      </c>
      <c r="CF59" s="23">
        <f t="shared" si="35"/>
        <v>0</v>
      </c>
      <c r="CG59" s="23">
        <f t="shared" si="36"/>
        <v>2.445212485297913E-2</v>
      </c>
      <c r="CH59" s="23">
        <f t="shared" si="37"/>
        <v>1.0553454470379371E-2</v>
      </c>
      <c r="CI59" s="23">
        <f t="shared" si="38"/>
        <v>-6.3970862263654539E-3</v>
      </c>
    </row>
    <row r="60" spans="1:87" x14ac:dyDescent="0.2">
      <c r="A60" s="20">
        <v>54</v>
      </c>
      <c r="B60" s="21">
        <v>37772</v>
      </c>
      <c r="C60" s="20">
        <v>1.32</v>
      </c>
      <c r="D60" s="20">
        <v>2.3860000000000001</v>
      </c>
      <c r="E60" s="20">
        <v>3.6896900000000001</v>
      </c>
      <c r="F60" s="20">
        <v>4.4999999999999998E-2</v>
      </c>
      <c r="G60" s="20">
        <v>167.69800000000001</v>
      </c>
      <c r="H60" s="20">
        <v>117.67700000000001</v>
      </c>
      <c r="I60" s="20">
        <v>127.42</v>
      </c>
      <c r="J60" s="20">
        <v>101.422</v>
      </c>
      <c r="K60" s="20">
        <v>877.48699999999997</v>
      </c>
      <c r="L60" s="20">
        <v>277.94400000000002</v>
      </c>
      <c r="M60" s="20">
        <v>440.06799999999998</v>
      </c>
      <c r="N60" s="20">
        <v>184.58099999999999</v>
      </c>
      <c r="O60" s="20">
        <v>1271.136</v>
      </c>
      <c r="P60" s="20">
        <v>322.60000000000002</v>
      </c>
      <c r="Q60" s="20">
        <v>485.988</v>
      </c>
      <c r="R60" s="20">
        <v>230.21</v>
      </c>
      <c r="S60" s="20">
        <v>963.59</v>
      </c>
      <c r="T60" s="20">
        <v>2330.06</v>
      </c>
      <c r="U60" s="20">
        <v>4048.1</v>
      </c>
      <c r="V60" s="20">
        <v>8424.51</v>
      </c>
      <c r="W60" s="20">
        <v>1.32</v>
      </c>
      <c r="X60" s="20">
        <v>2.3347000000000002</v>
      </c>
      <c r="Y60" s="20">
        <v>3.6280000000000001</v>
      </c>
      <c r="Z60" s="20">
        <v>-8.8200000000000001E-2</v>
      </c>
      <c r="AA60" s="20">
        <v>1</v>
      </c>
      <c r="AB60" s="20">
        <v>0.84819999999999995</v>
      </c>
      <c r="AC60" s="20">
        <v>0.61119999999999997</v>
      </c>
      <c r="AD60" s="20">
        <v>119.3</v>
      </c>
      <c r="AE60" s="21">
        <f t="shared" si="9"/>
        <v>37772</v>
      </c>
      <c r="AF60" s="22" cm="1">
        <f t="array" ref="AF60">IF(INDEX(calc_types,1,AF$6)="INDEX",C60/C59-1,IF(INDEX(calc_types,1,AF$6)="CASH", C59/1200,C59/C60-1))</f>
        <v>1.1000000000000001E-3</v>
      </c>
      <c r="AG60" s="22" cm="1">
        <f t="array" ref="AG60">IF(INDEX(calc_types,1,AG$6)="INDEX",D60/D59-1,IF(INDEX(calc_types,1,AG$6)="CASH", D59/1200,D59/D60-1))</f>
        <v>2.1449999999999998E-3</v>
      </c>
      <c r="AH60" s="22" cm="1">
        <f t="array" ref="AH60">IF(INDEX(calc_types,1,AH$6)="INDEX",E60/E59-1,IF(INDEX(calc_types,1,AH$6)="CASH", E59/1200,E59/E60-1))</f>
        <v>3.0255249999999998E-3</v>
      </c>
      <c r="AI60" s="22" cm="1">
        <f t="array" ref="AI60">IF(INDEX(calc_types,1,AI$6)="INDEX",F60/F59-1,IF(INDEX(calc_types,1,AI$6)="CASH", F59/1200,F59/F60-1))</f>
        <v>4.4791666666666667E-5</v>
      </c>
      <c r="AJ60" s="22" cm="1">
        <f t="array" ref="AJ60">IF(INDEX(calc_types,1,AJ$6)="INDEX",G60/G59-1,IF(INDEX(calc_types,1,AJ$6)="CASH", G59/1200,G59/G60-1))</f>
        <v>1.0207309866470116E-3</v>
      </c>
      <c r="AK60" s="22" cm="1">
        <f t="array" ref="AK60">IF(INDEX(calc_types,1,AK$6)="INDEX",H60/H59-1,IF(INDEX(calc_types,1,AK$6)="CASH", H59/1200,H59/H60-1))</f>
        <v>2.9232788450066494E-3</v>
      </c>
      <c r="AL60" s="22" cm="1">
        <f t="array" ref="AL60">IF(INDEX(calc_types,1,AL$6)="INDEX",I60/I59-1,IF(INDEX(calc_types,1,AL$6)="CASH", I59/1200,I59/I60-1))</f>
        <v>2.7701703025151403E-3</v>
      </c>
      <c r="AM60" s="22" cm="1">
        <f t="array" ref="AM60">IF(INDEX(calc_types,1,AM$6)="INDEX",J60/J59-1,IF(INDEX(calc_types,1,AM$6)="CASH", J59/1200,J59/J60-1))</f>
        <v>1.5701687684543941E-3</v>
      </c>
      <c r="AN60" s="22" cm="1">
        <f t="array" ref="AN60">IF(INDEX(calc_types,1,AN$6)="INDEX",K60/K59-1,IF(INDEX(calc_types,1,AN$6)="CASH", K59/1200,K59/K60-1))</f>
        <v>3.7519717870022617E-3</v>
      </c>
      <c r="AO60" s="22" cm="1">
        <f t="array" ref="AO60">IF(INDEX(calc_types,1,AO$6)="INDEX",L60/L59-1,IF(INDEX(calc_types,1,AO$6)="CASH", L59/1200,L59/L60-1))</f>
        <v>7.6641409563862339E-3</v>
      </c>
      <c r="AP60" s="22" cm="1">
        <f t="array" ref="AP60">IF(INDEX(calc_types,1,AP$6)="INDEX",M60/M59-1,IF(INDEX(calc_types,1,AP$6)="CASH", M59/1200,M59/M60-1))</f>
        <v>5.1597842894959278E-3</v>
      </c>
      <c r="AQ60" s="22" cm="1">
        <f t="array" ref="AQ60">IF(INDEX(calc_types,1,AQ$6)="INDEX",N60/N59-1,IF(INDEX(calc_types,1,AQ$6)="CASH", N59/1200,N59/N60-1))</f>
        <v>6.1799671485940344E-4</v>
      </c>
      <c r="AR60" s="22" cm="1">
        <f t="array" ref="AR60">IF(INDEX(calc_types,1,AR$6)="INDEX",O60/O59-1,IF(INDEX(calc_types,1,AR$6)="CASH", O59/1200,O59/O60-1))</f>
        <v>2.0066927206631613E-2</v>
      </c>
      <c r="AS60" s="22" cm="1">
        <f t="array" ref="AS60">IF(INDEX(calc_types,1,AS$6)="INDEX",P60/P59-1,IF(INDEX(calc_types,1,AS$6)="CASH", P59/1200,P59/P60-1))</f>
        <v>1.6171810524591601E-2</v>
      </c>
      <c r="AT60" s="22" cm="1">
        <f t="array" ref="AT60">IF(INDEX(calc_types,1,AT$6)="INDEX",Q60/Q59-1,IF(INDEX(calc_types,1,AT$6)="CASH", Q59/1200,Q59/Q60-1))</f>
        <v>1.1882627045417093E-2</v>
      </c>
      <c r="AU60" s="22" cm="1">
        <f t="array" ref="AU60">IF(INDEX(calc_types,1,AU$6)="INDEX",R60/R59-1,IF(INDEX(calc_types,1,AU$6)="CASH", R59/1200,R59/R60-1))</f>
        <v>1.6533959883391347E-3</v>
      </c>
      <c r="AV60" s="22" cm="1">
        <f t="array" ref="AV60">IF(INDEX(calc_types,1,AV$6)="INDEX",S60/S59-1,IF(INDEX(calc_types,1,AV$6)="CASH", S59/1200,S59/S60-1))</f>
        <v>5.0898660733760925E-2</v>
      </c>
      <c r="AW60" s="22" cm="1">
        <f t="array" ref="AW60">IF(INDEX(calc_types,1,AW$6)="INDEX",T60/T59-1,IF(INDEX(calc_types,1,AW$6)="CASH", T59/1200,T59/T60-1))</f>
        <v>2.5083576066051716E-3</v>
      </c>
      <c r="AX60" s="22" cm="1">
        <f t="array" ref="AX60">IF(INDEX(calc_types,1,AX$6)="INDEX",U60/U59-1,IF(INDEX(calc_types,1,AX$6)="CASH", U59/1200,U59/U60-1))</f>
        <v>3.1100356597045353E-2</v>
      </c>
      <c r="AY60" s="22" cm="1">
        <f t="array" ref="AY60">IF(INDEX(calc_types,1,AY$6)="INDEX",V60/V59-1,IF(INDEX(calc_types,1,AY$6)="CASH", V59/1200,V59/V60-1))</f>
        <v>7.5732114993194211E-2</v>
      </c>
      <c r="AZ60" s="22" cm="1">
        <f t="array" ref="AZ60">IF(INDEX(calc_types,1,AZ$6)="INDEX",W60/W59-1,IF(INDEX(calc_types,1,AZ$6)="CASH", W59/1200,W59/W60-1))</f>
        <v>1.1000000000000001E-3</v>
      </c>
      <c r="BA60" s="22" cm="1">
        <f t="array" ref="BA60">IF(INDEX(calc_types,1,BA$6)="INDEX",X60/X59-1,IF(INDEX(calc_types,1,BA$6)="CASH", X59/1200,X59/X60-1))</f>
        <v>2.1484999999999998E-3</v>
      </c>
      <c r="BB60" s="22" cm="1">
        <f t="array" ref="BB60">IF(INDEX(calc_types,1,BB$6)="INDEX",Y60/Y59-1,IF(INDEX(calc_types,1,BB$6)="CASH", Y59/1200,Y59/Y60-1))</f>
        <v>2.9624166666666666E-3</v>
      </c>
      <c r="BC60" s="22" cm="1">
        <f t="array" ref="BC60">IF(INDEX(calc_types,1,BC$6)="INDEX",Z60/Z59-1,IF(INDEX(calc_types,1,BC$6)="CASH", Z59/1200,Z59/Z60-1))</f>
        <v>-1.8E-5</v>
      </c>
      <c r="BD60" s="22" cm="1">
        <f t="array" ref="BD60">IF(INDEX(calc_types,1,BD$6)="INDEX",AA60/AA59-1,IF(INDEX(calc_types,1,BD$6)="CASH", AA59/1200,AA59/AA60-1))</f>
        <v>0</v>
      </c>
      <c r="BE60" s="22" cm="1">
        <f t="array" ref="BE60">IF(INDEX(calc_types,1,BE$6)="INDEX",AB60/AB59-1,IF(INDEX(calc_types,1,BE$6)="CASH", AB59/1200,AB59/AB60-1))</f>
        <v>5.4232492336713012E-2</v>
      </c>
      <c r="BF60" s="22" cm="1">
        <f t="array" ref="BF60">IF(INDEX(calc_types,1,BF$6)="INDEX",AC60/AC59-1,IF(INDEX(calc_types,1,BF$6)="CASH", AC59/1200,AC59/AC60-1))</f>
        <v>2.3723821989528826E-2</v>
      </c>
      <c r="BG60" s="22" cm="1">
        <f t="array" ref="BG60">IF(INDEX(calc_types,1,BG$6)="INDEX",AD60/AD59-1,IF(INDEX(calc_types,1,BG$6)="CASH", AD59/1200,AD59/AD60-1))</f>
        <v>-3.5205364626991198E-3</v>
      </c>
      <c r="BH60" s="23">
        <f t="shared" si="11"/>
        <v>-5.3151028735632364E-4</v>
      </c>
      <c r="BI60" s="23">
        <f t="shared" si="12"/>
        <v>9.7948850574712748E-4</v>
      </c>
      <c r="BJ60" s="23">
        <f t="shared" si="13"/>
        <v>1.0161191666666685E-3</v>
      </c>
      <c r="BK60" s="23">
        <f t="shared" si="14"/>
        <v>-5.7457614942528812E-5</v>
      </c>
      <c r="BL60" s="23">
        <f t="shared" si="15"/>
        <v>-5.9661721867625421E-4</v>
      </c>
      <c r="BM60" s="23">
        <f t="shared" si="16"/>
        <v>1.8307953798469179E-3</v>
      </c>
      <c r="BN60" s="23">
        <f t="shared" si="17"/>
        <v>2.1939979324301605E-3</v>
      </c>
      <c r="BO60" s="23">
        <f t="shared" si="18"/>
        <v>1.4997468413479322E-3</v>
      </c>
      <c r="BP60" s="23">
        <f t="shared" si="19"/>
        <v>1.749349702542835E-3</v>
      </c>
      <c r="BQ60" s="23">
        <f t="shared" si="20"/>
        <v>6.3074907343163428E-3</v>
      </c>
      <c r="BR60" s="23">
        <f t="shared" si="21"/>
        <v>2.9073502421876796E-3</v>
      </c>
      <c r="BS60" s="23">
        <f t="shared" si="22"/>
        <v>3.3520355747961576E-4</v>
      </c>
      <c r="BT60" s="23">
        <f t="shared" si="23"/>
        <v>1.7310276899578706E-2</v>
      </c>
      <c r="BU60" s="23">
        <f t="shared" si="24"/>
        <v>1.4260289965091627E-2</v>
      </c>
      <c r="BV60" s="23">
        <f t="shared" si="25"/>
        <v>9.2408447193651714E-3</v>
      </c>
      <c r="BW60" s="23">
        <f t="shared" si="26"/>
        <v>9.3484508180549858E-4</v>
      </c>
      <c r="BX60" s="23">
        <f t="shared" si="27"/>
        <v>4.5851924779845163E-2</v>
      </c>
      <c r="BY60" s="23">
        <f t="shared" si="28"/>
        <v>2.4129639278404119E-4</v>
      </c>
      <c r="BZ60" s="23">
        <f t="shared" si="29"/>
        <v>2.9313046157598711E-2</v>
      </c>
      <c r="CA60" s="23">
        <f t="shared" si="30"/>
        <v>7.1886163098160871E-2</v>
      </c>
      <c r="CB60" s="23">
        <f t="shared" si="31"/>
        <v>-5.3151028735632364E-4</v>
      </c>
      <c r="CC60" s="23">
        <f t="shared" si="32"/>
        <v>1.0593948275862072E-3</v>
      </c>
      <c r="CD60" s="23">
        <f t="shared" si="33"/>
        <v>9.7516867816091653E-4</v>
      </c>
      <c r="CE60" s="23">
        <f t="shared" si="34"/>
        <v>-2.424109195402304E-5</v>
      </c>
      <c r="CF60" s="23">
        <f t="shared" si="35"/>
        <v>0</v>
      </c>
      <c r="CG60" s="23">
        <f t="shared" si="36"/>
        <v>5.4193451902284341E-2</v>
      </c>
      <c r="CH60" s="23">
        <f t="shared" si="37"/>
        <v>2.4528195430660878E-2</v>
      </c>
      <c r="CI60" s="23">
        <f t="shared" si="38"/>
        <v>-3.2722660268843275E-3</v>
      </c>
    </row>
    <row r="61" spans="1:87" x14ac:dyDescent="0.2">
      <c r="A61" s="20">
        <v>55</v>
      </c>
      <c r="B61" s="21">
        <v>37802</v>
      </c>
      <c r="C61" s="20">
        <v>1.1200000000000001</v>
      </c>
      <c r="D61" s="20">
        <v>2.1560000000000001</v>
      </c>
      <c r="E61" s="20">
        <v>3.6687500000000002</v>
      </c>
      <c r="F61" s="20">
        <v>4.5940000000000002E-2</v>
      </c>
      <c r="G61" s="20">
        <v>167.96700000000001</v>
      </c>
      <c r="H61" s="20">
        <v>117.93899999999999</v>
      </c>
      <c r="I61" s="20">
        <v>127.696</v>
      </c>
      <c r="J61" s="20">
        <v>101.251</v>
      </c>
      <c r="K61" s="20">
        <v>878.83100000000002</v>
      </c>
      <c r="L61" s="20">
        <v>278.68900000000002</v>
      </c>
      <c r="M61" s="20">
        <v>441.18299999999999</v>
      </c>
      <c r="N61" s="20">
        <v>184.40100000000001</v>
      </c>
      <c r="O61" s="20">
        <v>1267.7449999999999</v>
      </c>
      <c r="P61" s="20">
        <v>323.14400000000001</v>
      </c>
      <c r="Q61" s="20">
        <v>486.541</v>
      </c>
      <c r="R61" s="20">
        <v>229.048</v>
      </c>
      <c r="S61" s="20">
        <v>974.5</v>
      </c>
      <c r="T61" s="20">
        <v>2419.5100000000002</v>
      </c>
      <c r="U61" s="20">
        <v>4031.2</v>
      </c>
      <c r="V61" s="20">
        <v>9083.11</v>
      </c>
      <c r="W61" s="20">
        <v>1.1200000000000001</v>
      </c>
      <c r="X61" s="20">
        <v>2.117</v>
      </c>
      <c r="Y61" s="20">
        <v>3.6623999999999999</v>
      </c>
      <c r="Z61" s="20">
        <v>-0.12</v>
      </c>
      <c r="AA61" s="20">
        <v>1</v>
      </c>
      <c r="AB61" s="20">
        <v>0.86870000000000003</v>
      </c>
      <c r="AC61" s="20">
        <v>0.60429999999999995</v>
      </c>
      <c r="AD61" s="20">
        <v>119.8</v>
      </c>
      <c r="AE61" s="21">
        <f t="shared" si="9"/>
        <v>37802</v>
      </c>
      <c r="AF61" s="22" cm="1">
        <f t="array" ref="AF61">IF(INDEX(calc_types,1,AF$6)="INDEX",C61/C60-1,IF(INDEX(calc_types,1,AF$6)="CASH", C60/1200,C60/C61-1))</f>
        <v>1.1000000000000001E-3</v>
      </c>
      <c r="AG61" s="22" cm="1">
        <f t="array" ref="AG61">IF(INDEX(calc_types,1,AG$6)="INDEX",D61/D60-1,IF(INDEX(calc_types,1,AG$6)="CASH", D60/1200,D60/D61-1))</f>
        <v>1.9883333333333333E-3</v>
      </c>
      <c r="AH61" s="22" cm="1">
        <f t="array" ref="AH61">IF(INDEX(calc_types,1,AH$6)="INDEX",E61/E60-1,IF(INDEX(calc_types,1,AH$6)="CASH", E60/1200,E60/E61-1))</f>
        <v>3.0747416666666669E-3</v>
      </c>
      <c r="AI61" s="22" cm="1">
        <f t="array" ref="AI61">IF(INDEX(calc_types,1,AI$6)="INDEX",F61/F60-1,IF(INDEX(calc_types,1,AI$6)="CASH", F60/1200,F60/F61-1))</f>
        <v>3.7499999999999997E-5</v>
      </c>
      <c r="AJ61" s="22" cm="1">
        <f t="array" ref="AJ61">IF(INDEX(calc_types,1,AJ$6)="INDEX",G61/G60-1,IF(INDEX(calc_types,1,AJ$6)="CASH", G60/1200,G60/G61-1))</f>
        <v>1.6040739901490575E-3</v>
      </c>
      <c r="AK61" s="22" cm="1">
        <f t="array" ref="AK61">IF(INDEX(calc_types,1,AK$6)="INDEX",H61/H60-1,IF(INDEX(calc_types,1,AK$6)="CASH", H60/1200,H60/H61-1))</f>
        <v>2.2264333727064489E-3</v>
      </c>
      <c r="AL61" s="22" cm="1">
        <f t="array" ref="AL61">IF(INDEX(calc_types,1,AL$6)="INDEX",I61/I60-1,IF(INDEX(calc_types,1,AL$6)="CASH", I60/1200,I60/I61-1))</f>
        <v>2.1660649819494893E-3</v>
      </c>
      <c r="AM61" s="22" cm="1">
        <f t="array" ref="AM61">IF(INDEX(calc_types,1,AM$6)="INDEX",J61/J60-1,IF(INDEX(calc_types,1,AM$6)="CASH", J60/1200,J60/J61-1))</f>
        <v>-1.6860247283626562E-3</v>
      </c>
      <c r="AN61" s="22" cm="1">
        <f t="array" ref="AN61">IF(INDEX(calc_types,1,AN$6)="INDEX",K61/K60-1,IF(INDEX(calc_types,1,AN$6)="CASH", K60/1200,K60/K61-1))</f>
        <v>1.5316466226851233E-3</v>
      </c>
      <c r="AO61" s="22" cm="1">
        <f t="array" ref="AO61">IF(INDEX(calc_types,1,AO$6)="INDEX",L61/L60-1,IF(INDEX(calc_types,1,AO$6)="CASH", L60/1200,L60/L61-1))</f>
        <v>2.68039605100312E-3</v>
      </c>
      <c r="AP61" s="22" cm="1">
        <f t="array" ref="AP61">IF(INDEX(calc_types,1,AP$6)="INDEX",M61/M60-1,IF(INDEX(calc_types,1,AP$6)="CASH", M60/1200,M60/M61-1))</f>
        <v>2.5336993373752392E-3</v>
      </c>
      <c r="AQ61" s="22" cm="1">
        <f t="array" ref="AQ61">IF(INDEX(calc_types,1,AQ$6)="INDEX",N61/N60-1,IF(INDEX(calc_types,1,AQ$6)="CASH", N60/1200,N60/N61-1))</f>
        <v>-9.7518162757803672E-4</v>
      </c>
      <c r="AR61" s="22" cm="1">
        <f t="array" ref="AR61">IF(INDEX(calc_types,1,AR$6)="INDEX",O61/O60-1,IF(INDEX(calc_types,1,AR$6)="CASH", O60/1200,O60/O61-1))</f>
        <v>-2.6676925207059776E-3</v>
      </c>
      <c r="AS61" s="22" cm="1">
        <f t="array" ref="AS61">IF(INDEX(calc_types,1,AS$6)="INDEX",P61/P60-1,IF(INDEX(calc_types,1,AS$6)="CASH", P60/1200,P60/P61-1))</f>
        <v>1.6862988220707198E-3</v>
      </c>
      <c r="AT61" s="22" cm="1">
        <f t="array" ref="AT61">IF(INDEX(calc_types,1,AT$6)="INDEX",Q61/Q60-1,IF(INDEX(calc_types,1,AT$6)="CASH", Q60/1200,Q60/Q61-1))</f>
        <v>1.1378881783088435E-3</v>
      </c>
      <c r="AU61" s="22" cm="1">
        <f t="array" ref="AU61">IF(INDEX(calc_types,1,AU$6)="INDEX",R61/R60-1,IF(INDEX(calc_types,1,AU$6)="CASH", R60/1200,R60/R61-1))</f>
        <v>-5.047565266495857E-3</v>
      </c>
      <c r="AV61" s="22" cm="1">
        <f t="array" ref="AV61">IF(INDEX(calc_types,1,AV$6)="INDEX",S61/S60-1,IF(INDEX(calc_types,1,AV$6)="CASH", S60/1200,S60/S61-1))</f>
        <v>1.1322242862628284E-2</v>
      </c>
      <c r="AW61" s="22" cm="1">
        <f t="array" ref="AW61">IF(INDEX(calc_types,1,AW$6)="INDEX",T61/T60-1,IF(INDEX(calc_types,1,AW$6)="CASH", T60/1200,T60/T61-1))</f>
        <v>3.8389569367312637E-2</v>
      </c>
      <c r="AX61" s="22" cm="1">
        <f t="array" ref="AX61">IF(INDEX(calc_types,1,AX$6)="INDEX",U61/U60-1,IF(INDEX(calc_types,1,AX$6)="CASH", U60/1200,U60/U61-1))</f>
        <v>-4.1747980534078133E-3</v>
      </c>
      <c r="AY61" s="22" cm="1">
        <f t="array" ref="AY61">IF(INDEX(calc_types,1,AY$6)="INDEX",V61/V60-1,IF(INDEX(calc_types,1,AY$6)="CASH", V60/1200,V60/V61-1))</f>
        <v>7.8176653597657353E-2</v>
      </c>
      <c r="AZ61" s="22" cm="1">
        <f t="array" ref="AZ61">IF(INDEX(calc_types,1,AZ$6)="INDEX",W61/W60-1,IF(INDEX(calc_types,1,AZ$6)="CASH", W60/1200,W60/W61-1))</f>
        <v>1.1000000000000001E-3</v>
      </c>
      <c r="BA61" s="22" cm="1">
        <f t="array" ref="BA61">IF(INDEX(calc_types,1,BA$6)="INDEX",X61/X60-1,IF(INDEX(calc_types,1,BA$6)="CASH", X60/1200,X60/X61-1))</f>
        <v>1.9455833333333335E-3</v>
      </c>
      <c r="BB61" s="22" cm="1">
        <f t="array" ref="BB61">IF(INDEX(calc_types,1,BB$6)="INDEX",Y61/Y60-1,IF(INDEX(calc_types,1,BB$6)="CASH", Y60/1200,Y60/Y61-1))</f>
        <v>3.0233333333333336E-3</v>
      </c>
      <c r="BC61" s="22" cm="1">
        <f t="array" ref="BC61">IF(INDEX(calc_types,1,BC$6)="INDEX",Z61/Z60-1,IF(INDEX(calc_types,1,BC$6)="CASH", Z60/1200,Z60/Z61-1))</f>
        <v>-7.3499999999999998E-5</v>
      </c>
      <c r="BD61" s="22" cm="1">
        <f t="array" ref="BD61">IF(INDEX(calc_types,1,BD$6)="INDEX",AA61/AA60-1,IF(INDEX(calc_types,1,BD$6)="CASH", AA60/1200,AA60/AA61-1))</f>
        <v>0</v>
      </c>
      <c r="BE61" s="22" cm="1">
        <f t="array" ref="BE61">IF(INDEX(calc_types,1,BE$6)="INDEX",AB61/AB60-1,IF(INDEX(calc_types,1,BE$6)="CASH", AB60/1200,AB60/AB61-1))</f>
        <v>-2.3598480488085771E-2</v>
      </c>
      <c r="BF61" s="22" cm="1">
        <f t="array" ref="BF61">IF(INDEX(calc_types,1,BF$6)="INDEX",AC61/AC60-1,IF(INDEX(calc_types,1,BF$6)="CASH", AC60/1200,AC60/AC61-1))</f>
        <v>1.14181697832203E-2</v>
      </c>
      <c r="BG61" s="22" cm="1">
        <f t="array" ref="BG61">IF(INDEX(calc_types,1,BG$6)="INDEX",AD61/AD60-1,IF(INDEX(calc_types,1,BG$6)="CASH", AD60/1200,AD60/AD61-1))</f>
        <v>-4.1736227045074958E-3</v>
      </c>
      <c r="BH61" s="23">
        <f t="shared" si="11"/>
        <v>-5.3151028735632364E-4</v>
      </c>
      <c r="BI61" s="23">
        <f t="shared" si="12"/>
        <v>8.2282183908046098E-4</v>
      </c>
      <c r="BJ61" s="23">
        <f t="shared" si="13"/>
        <v>1.0653358333333357E-3</v>
      </c>
      <c r="BK61" s="23">
        <f t="shared" si="14"/>
        <v>-6.4749281609195476E-5</v>
      </c>
      <c r="BL61" s="23">
        <f t="shared" si="15"/>
        <v>-1.327421517420828E-5</v>
      </c>
      <c r="BM61" s="23">
        <f t="shared" si="16"/>
        <v>1.1339499075467174E-3</v>
      </c>
      <c r="BN61" s="23">
        <f t="shared" si="17"/>
        <v>1.5898926118645097E-3</v>
      </c>
      <c r="BO61" s="23">
        <f t="shared" si="18"/>
        <v>-1.7564466554691181E-3</v>
      </c>
      <c r="BP61" s="23">
        <f t="shared" si="19"/>
        <v>-4.7097546177430347E-4</v>
      </c>
      <c r="BQ61" s="23">
        <f t="shared" si="20"/>
        <v>1.3237458289332286E-3</v>
      </c>
      <c r="BR61" s="23">
        <f t="shared" si="21"/>
        <v>2.8126529006699099E-4</v>
      </c>
      <c r="BS61" s="23">
        <f t="shared" si="22"/>
        <v>-1.2579747849578245E-3</v>
      </c>
      <c r="BT61" s="23">
        <f t="shared" si="23"/>
        <v>-5.4243428277588835E-3</v>
      </c>
      <c r="BU61" s="23">
        <f t="shared" si="24"/>
        <v>-2.2522173742925509E-4</v>
      </c>
      <c r="BV61" s="23">
        <f t="shared" si="25"/>
        <v>-1.503894147743079E-3</v>
      </c>
      <c r="BW61" s="23">
        <f t="shared" si="26"/>
        <v>-5.7661161730294935E-3</v>
      </c>
      <c r="BX61" s="23">
        <f t="shared" si="27"/>
        <v>6.2755069087125194E-3</v>
      </c>
      <c r="BY61" s="23">
        <f t="shared" si="28"/>
        <v>3.6122508153491509E-2</v>
      </c>
      <c r="BZ61" s="23">
        <f t="shared" si="29"/>
        <v>-5.9621084928544567E-3</v>
      </c>
      <c r="CA61" s="23">
        <f t="shared" si="30"/>
        <v>7.4330701702624014E-2</v>
      </c>
      <c r="CB61" s="23">
        <f t="shared" si="31"/>
        <v>-5.3151028735632364E-4</v>
      </c>
      <c r="CC61" s="23">
        <f t="shared" si="32"/>
        <v>8.5647816091954086E-4</v>
      </c>
      <c r="CD61" s="23">
        <f t="shared" si="33"/>
        <v>1.0360853448275835E-3</v>
      </c>
      <c r="CE61" s="23">
        <f t="shared" si="34"/>
        <v>-7.9741091954023044E-5</v>
      </c>
      <c r="CF61" s="23">
        <f t="shared" si="35"/>
        <v>0</v>
      </c>
      <c r="CG61" s="23">
        <f t="shared" si="36"/>
        <v>-2.3637520922514442E-2</v>
      </c>
      <c r="CH61" s="23">
        <f t="shared" si="37"/>
        <v>1.2222543224352352E-2</v>
      </c>
      <c r="CI61" s="23">
        <f t="shared" si="38"/>
        <v>-3.9253522686927035E-3</v>
      </c>
    </row>
    <row r="62" spans="1:87" x14ac:dyDescent="0.2">
      <c r="A62" s="20">
        <v>56</v>
      </c>
      <c r="B62" s="21">
        <v>37833</v>
      </c>
      <c r="C62" s="20">
        <v>1.1000000000000001</v>
      </c>
      <c r="D62" s="20">
        <v>2.1179999999999999</v>
      </c>
      <c r="E62" s="20">
        <v>3.4120300000000001</v>
      </c>
      <c r="F62" s="20">
        <v>4.0629999999999999E-2</v>
      </c>
      <c r="G62" s="20">
        <v>168.018</v>
      </c>
      <c r="H62" s="20">
        <v>118.09</v>
      </c>
      <c r="I62" s="20">
        <v>127.968</v>
      </c>
      <c r="J62" s="20">
        <v>101.229</v>
      </c>
      <c r="K62" s="20">
        <v>874.048</v>
      </c>
      <c r="L62" s="20">
        <v>277.858</v>
      </c>
      <c r="M62" s="20">
        <v>440.08699999999999</v>
      </c>
      <c r="N62" s="20">
        <v>184.49199999999999</v>
      </c>
      <c r="O62" s="20">
        <v>1234.107</v>
      </c>
      <c r="P62" s="20">
        <v>319.42099999999999</v>
      </c>
      <c r="Q62" s="20">
        <v>482.10300000000001</v>
      </c>
      <c r="R62" s="20">
        <v>229.44399999999999</v>
      </c>
      <c r="S62" s="20">
        <v>990.31</v>
      </c>
      <c r="T62" s="20">
        <v>2519.79</v>
      </c>
      <c r="U62" s="20">
        <v>4157</v>
      </c>
      <c r="V62" s="20">
        <v>9563.2099999999991</v>
      </c>
      <c r="W62" s="20">
        <v>1.1000000000000001</v>
      </c>
      <c r="X62" s="20">
        <v>2.1549</v>
      </c>
      <c r="Y62" s="20">
        <v>3.3725999999999998</v>
      </c>
      <c r="Z62" s="20">
        <v>-2.3099999999999999E-2</v>
      </c>
      <c r="AA62" s="20">
        <v>1</v>
      </c>
      <c r="AB62" s="20">
        <v>0.89039999999999997</v>
      </c>
      <c r="AC62" s="20">
        <v>0.62090000000000001</v>
      </c>
      <c r="AD62" s="20">
        <v>120.55</v>
      </c>
      <c r="AE62" s="21">
        <f t="shared" si="9"/>
        <v>37833</v>
      </c>
      <c r="AF62" s="22" cm="1">
        <f t="array" ref="AF62">IF(INDEX(calc_types,1,AF$6)="INDEX",C62/C61-1,IF(INDEX(calc_types,1,AF$6)="CASH", C61/1200,C61/C62-1))</f>
        <v>9.3333333333333343E-4</v>
      </c>
      <c r="AG62" s="22" cm="1">
        <f t="array" ref="AG62">IF(INDEX(calc_types,1,AG$6)="INDEX",D62/D61-1,IF(INDEX(calc_types,1,AG$6)="CASH", D61/1200,D61/D62-1))</f>
        <v>1.7966666666666667E-3</v>
      </c>
      <c r="AH62" s="22" cm="1">
        <f t="array" ref="AH62">IF(INDEX(calc_types,1,AH$6)="INDEX",E62/E61-1,IF(INDEX(calc_types,1,AH$6)="CASH", E61/1200,E61/E62-1))</f>
        <v>3.0572916666666669E-3</v>
      </c>
      <c r="AI62" s="22" cm="1">
        <f t="array" ref="AI62">IF(INDEX(calc_types,1,AI$6)="INDEX",F62/F61-1,IF(INDEX(calc_types,1,AI$6)="CASH", F61/1200,F61/F62-1))</f>
        <v>3.8283333333333333E-5</v>
      </c>
      <c r="AJ62" s="22" cm="1">
        <f t="array" ref="AJ62">IF(INDEX(calc_types,1,AJ$6)="INDEX",G62/G61-1,IF(INDEX(calc_types,1,AJ$6)="CASH", G61/1200,G61/G62-1))</f>
        <v>3.0363107038877679E-4</v>
      </c>
      <c r="AK62" s="22" cm="1">
        <f t="array" ref="AK62">IF(INDEX(calc_types,1,AK$6)="INDEX",H62/H61-1,IF(INDEX(calc_types,1,AK$6)="CASH", H61/1200,H61/H62-1))</f>
        <v>1.2803228787763299E-3</v>
      </c>
      <c r="AL62" s="22" cm="1">
        <f t="array" ref="AL62">IF(INDEX(calc_types,1,AL$6)="INDEX",I62/I61-1,IF(INDEX(calc_types,1,AL$6)="CASH", I61/1200,I61/I62-1))</f>
        <v>2.1300588898633954E-3</v>
      </c>
      <c r="AM62" s="22" cm="1">
        <f t="array" ref="AM62">IF(INDEX(calc_types,1,AM$6)="INDEX",J62/J61-1,IF(INDEX(calc_types,1,AM$6)="CASH", J61/1200,J61/J62-1))</f>
        <v>-2.172818046242142E-4</v>
      </c>
      <c r="AN62" s="22" cm="1">
        <f t="array" ref="AN62">IF(INDEX(calc_types,1,AN$6)="INDEX",K62/K61-1,IF(INDEX(calc_types,1,AN$6)="CASH", K61/1200,K61/K62-1))</f>
        <v>-5.4424570821921536E-3</v>
      </c>
      <c r="AO62" s="22" cm="1">
        <f t="array" ref="AO62">IF(INDEX(calc_types,1,AO$6)="INDEX",L62/L61-1,IF(INDEX(calc_types,1,AO$6)="CASH", L61/1200,L61/L62-1))</f>
        <v>-2.9818184427803374E-3</v>
      </c>
      <c r="AP62" s="22" cm="1">
        <f t="array" ref="AP62">IF(INDEX(calc_types,1,AP$6)="INDEX",M62/M61-1,IF(INDEX(calc_types,1,AP$6)="CASH", M61/1200,M61/M62-1))</f>
        <v>-2.4842299000641388E-3</v>
      </c>
      <c r="AQ62" s="22" cm="1">
        <f t="array" ref="AQ62">IF(INDEX(calc_types,1,AQ$6)="INDEX",N62/N61-1,IF(INDEX(calc_types,1,AQ$6)="CASH", N61/1200,N61/N62-1))</f>
        <v>4.9348973161733589E-4</v>
      </c>
      <c r="AR62" s="22" cm="1">
        <f t="array" ref="AR62">IF(INDEX(calc_types,1,AR$6)="INDEX",O62/O61-1,IF(INDEX(calc_types,1,AR$6)="CASH", O61/1200,O61/O62-1))</f>
        <v>-2.6533727208547409E-2</v>
      </c>
      <c r="AS62" s="22" cm="1">
        <f t="array" ref="AS62">IF(INDEX(calc_types,1,AS$6)="INDEX",P62/P61-1,IF(INDEX(calc_types,1,AS$6)="CASH", P61/1200,P61/P62-1))</f>
        <v>-1.1521179412274485E-2</v>
      </c>
      <c r="AT62" s="22" cm="1">
        <f t="array" ref="AT62">IF(INDEX(calc_types,1,AT$6)="INDEX",Q62/Q61-1,IF(INDEX(calc_types,1,AT$6)="CASH", Q61/1200,Q61/Q62-1))</f>
        <v>-9.121533437058682E-3</v>
      </c>
      <c r="AU62" s="22" cm="1">
        <f t="array" ref="AU62">IF(INDEX(calc_types,1,AU$6)="INDEX",R62/R61-1,IF(INDEX(calc_types,1,AU$6)="CASH", R61/1200,R61/R62-1))</f>
        <v>1.7288952533967006E-3</v>
      </c>
      <c r="AV62" s="22" cm="1">
        <f t="array" ref="AV62">IF(INDEX(calc_types,1,AV$6)="INDEX",S62/S61-1,IF(INDEX(calc_types,1,AV$6)="CASH", S61/1200,S61/S62-1))</f>
        <v>1.6223704463827593E-2</v>
      </c>
      <c r="AW62" s="22" cm="1">
        <f t="array" ref="AW62">IF(INDEX(calc_types,1,AW$6)="INDEX",T62/T61-1,IF(INDEX(calc_types,1,AW$6)="CASH", T61/1200,T61/T62-1))</f>
        <v>4.1446408570330329E-2</v>
      </c>
      <c r="AX62" s="22" cm="1">
        <f t="array" ref="AX62">IF(INDEX(calc_types,1,AX$6)="INDEX",U62/U61-1,IF(INDEX(calc_types,1,AX$6)="CASH", U61/1200,U61/U62-1))</f>
        <v>3.120658860885106E-2</v>
      </c>
      <c r="AY62" s="22" cm="1">
        <f t="array" ref="AY62">IF(INDEX(calc_types,1,AY$6)="INDEX",V62/V61-1,IF(INDEX(calc_types,1,AY$6)="CASH", V61/1200,V61/V62-1))</f>
        <v>5.2856345458768939E-2</v>
      </c>
      <c r="AZ62" s="22" cm="1">
        <f t="array" ref="AZ62">IF(INDEX(calc_types,1,AZ$6)="INDEX",W62/W61-1,IF(INDEX(calc_types,1,AZ$6)="CASH", W61/1200,W61/W62-1))</f>
        <v>9.3333333333333343E-4</v>
      </c>
      <c r="BA62" s="22" cm="1">
        <f t="array" ref="BA62">IF(INDEX(calc_types,1,BA$6)="INDEX",X62/X61-1,IF(INDEX(calc_types,1,BA$6)="CASH", X61/1200,X61/X62-1))</f>
        <v>1.7641666666666667E-3</v>
      </c>
      <c r="BB62" s="22" cm="1">
        <f t="array" ref="BB62">IF(INDEX(calc_types,1,BB$6)="INDEX",Y62/Y61-1,IF(INDEX(calc_types,1,BB$6)="CASH", Y61/1200,Y61/Y62-1))</f>
        <v>3.052E-3</v>
      </c>
      <c r="BC62" s="22" cm="1">
        <f t="array" ref="BC62">IF(INDEX(calc_types,1,BC$6)="INDEX",Z62/Z61-1,IF(INDEX(calc_types,1,BC$6)="CASH", Z61/1200,Z61/Z62-1))</f>
        <v>-9.9999999999999991E-5</v>
      </c>
      <c r="BD62" s="22" cm="1">
        <f t="array" ref="BD62">IF(INDEX(calc_types,1,BD$6)="INDEX",AA62/AA61-1,IF(INDEX(calc_types,1,BD$6)="CASH", AA61/1200,AA61/AA62-1))</f>
        <v>0</v>
      </c>
      <c r="BE62" s="22" cm="1">
        <f t="array" ref="BE62">IF(INDEX(calc_types,1,BE$6)="INDEX",AB62/AB61-1,IF(INDEX(calc_types,1,BE$6)="CASH", AB61/1200,AB61/AB62-1))</f>
        <v>-2.4371069182389848E-2</v>
      </c>
      <c r="BF62" s="22" cm="1">
        <f t="array" ref="BF62">IF(INDEX(calc_types,1,BF$6)="INDEX",AC62/AC61-1,IF(INDEX(calc_types,1,BF$6)="CASH", AC61/1200,AC61/AC62-1))</f>
        <v>-2.6735384119826122E-2</v>
      </c>
      <c r="BG62" s="22" cm="1">
        <f t="array" ref="BG62">IF(INDEX(calc_types,1,BG$6)="INDEX",AD62/AD61-1,IF(INDEX(calc_types,1,BG$6)="CASH", AD61/1200,AD61/AD62-1))</f>
        <v>-6.2214848610534501E-3</v>
      </c>
      <c r="BH62" s="23">
        <f t="shared" si="11"/>
        <v>-6.9817695402299028E-4</v>
      </c>
      <c r="BI62" s="23">
        <f t="shared" si="12"/>
        <v>6.3115517241379439E-4</v>
      </c>
      <c r="BJ62" s="23">
        <f t="shared" si="13"/>
        <v>1.0478858333333356E-3</v>
      </c>
      <c r="BK62" s="23">
        <f t="shared" si="14"/>
        <v>-6.3965948275862146E-5</v>
      </c>
      <c r="BL62" s="23">
        <f t="shared" si="15"/>
        <v>-1.313717134934489E-3</v>
      </c>
      <c r="BM62" s="23">
        <f t="shared" si="16"/>
        <v>1.8783941361659841E-4</v>
      </c>
      <c r="BN62" s="23">
        <f t="shared" si="17"/>
        <v>1.5538865197784158E-3</v>
      </c>
      <c r="BO62" s="23">
        <f t="shared" si="18"/>
        <v>-2.877037317306761E-4</v>
      </c>
      <c r="BP62" s="23">
        <f t="shared" si="19"/>
        <v>-7.44507916665158E-3</v>
      </c>
      <c r="BQ62" s="23">
        <f t="shared" si="20"/>
        <v>-4.3384686648502285E-3</v>
      </c>
      <c r="BR62" s="23">
        <f t="shared" si="21"/>
        <v>-4.7366639473723875E-3</v>
      </c>
      <c r="BS62" s="23">
        <f t="shared" si="22"/>
        <v>2.1069657423754821E-4</v>
      </c>
      <c r="BT62" s="23">
        <f t="shared" si="23"/>
        <v>-2.9290377515600315E-2</v>
      </c>
      <c r="BU62" s="23">
        <f t="shared" si="24"/>
        <v>-1.3432699971774459E-2</v>
      </c>
      <c r="BV62" s="23">
        <f t="shared" si="25"/>
        <v>-1.1763315763110604E-2</v>
      </c>
      <c r="BW62" s="23">
        <f t="shared" si="26"/>
        <v>1.0103443468630646E-3</v>
      </c>
      <c r="BX62" s="23">
        <f t="shared" si="27"/>
        <v>1.1176968509911827E-2</v>
      </c>
      <c r="BY62" s="23">
        <f t="shared" si="28"/>
        <v>3.91793473565092E-2</v>
      </c>
      <c r="BZ62" s="23">
        <f t="shared" si="29"/>
        <v>2.9419278169404418E-2</v>
      </c>
      <c r="CA62" s="23">
        <f t="shared" si="30"/>
        <v>4.9010393563735592E-2</v>
      </c>
      <c r="CB62" s="23">
        <f t="shared" si="31"/>
        <v>-6.9817695402299028E-4</v>
      </c>
      <c r="CC62" s="23">
        <f t="shared" si="32"/>
        <v>6.7506149425287411E-4</v>
      </c>
      <c r="CD62" s="23">
        <f t="shared" si="33"/>
        <v>1.06475201149425E-3</v>
      </c>
      <c r="CE62" s="23">
        <f t="shared" si="34"/>
        <v>-1.0624109195402304E-4</v>
      </c>
      <c r="CF62" s="23">
        <f t="shared" si="35"/>
        <v>0</v>
      </c>
      <c r="CG62" s="23">
        <f t="shared" si="36"/>
        <v>-2.4410109616818519E-2</v>
      </c>
      <c r="CH62" s="23">
        <f t="shared" si="37"/>
        <v>-2.5931010678694071E-2</v>
      </c>
      <c r="CI62" s="23">
        <f t="shared" si="38"/>
        <v>-5.9732144252386578E-3</v>
      </c>
    </row>
    <row r="63" spans="1:87" x14ac:dyDescent="0.2">
      <c r="A63" s="20">
        <v>57</v>
      </c>
      <c r="B63" s="21">
        <v>37864</v>
      </c>
      <c r="C63" s="20">
        <v>1.11938</v>
      </c>
      <c r="D63" s="20">
        <v>2.133</v>
      </c>
      <c r="E63" s="20">
        <v>3.6206299999999998</v>
      </c>
      <c r="F63" s="20">
        <v>4.938E-2</v>
      </c>
      <c r="G63" s="20">
        <v>168.17</v>
      </c>
      <c r="H63" s="20">
        <v>118.26300000000001</v>
      </c>
      <c r="I63" s="20">
        <v>128.23400000000001</v>
      </c>
      <c r="J63" s="20">
        <v>101.267</v>
      </c>
      <c r="K63" s="20">
        <v>874.63499999999999</v>
      </c>
      <c r="L63" s="20">
        <v>277.791</v>
      </c>
      <c r="M63" s="20">
        <v>439.06099999999998</v>
      </c>
      <c r="N63" s="20">
        <v>183.995</v>
      </c>
      <c r="O63" s="20">
        <v>1234.173</v>
      </c>
      <c r="P63" s="20">
        <v>318.827</v>
      </c>
      <c r="Q63" s="20">
        <v>479.048</v>
      </c>
      <c r="R63" s="20">
        <v>226.773</v>
      </c>
      <c r="S63" s="20">
        <v>1008.01</v>
      </c>
      <c r="T63" s="20">
        <v>2556.71</v>
      </c>
      <c r="U63" s="20">
        <v>4161.1000000000004</v>
      </c>
      <c r="V63" s="20">
        <v>10343.549999999999</v>
      </c>
      <c r="W63" s="20">
        <v>1.11938</v>
      </c>
      <c r="X63" s="20">
        <v>2.1808999999999998</v>
      </c>
      <c r="Y63" s="20">
        <v>3.6432000000000002</v>
      </c>
      <c r="Z63" s="20">
        <v>-1.6299999999999999E-2</v>
      </c>
      <c r="AA63" s="20">
        <v>1</v>
      </c>
      <c r="AB63" s="20">
        <v>0.91010000000000002</v>
      </c>
      <c r="AC63" s="20">
        <v>0.63300000000000001</v>
      </c>
      <c r="AD63" s="20">
        <v>116.92</v>
      </c>
      <c r="AE63" s="21">
        <f t="shared" si="9"/>
        <v>37864</v>
      </c>
      <c r="AF63" s="22" cm="1">
        <f t="array" ref="AF63">IF(INDEX(calc_types,1,AF$6)="INDEX",C63/C62-1,IF(INDEX(calc_types,1,AF$6)="CASH", C62/1200,C62/C63-1))</f>
        <v>9.1666666666666676E-4</v>
      </c>
      <c r="AG63" s="22" cm="1">
        <f t="array" ref="AG63">IF(INDEX(calc_types,1,AG$6)="INDEX",D63/D62-1,IF(INDEX(calc_types,1,AG$6)="CASH", D62/1200,D62/D63-1))</f>
        <v>1.7649999999999999E-3</v>
      </c>
      <c r="AH63" s="22" cm="1">
        <f t="array" ref="AH63">IF(INDEX(calc_types,1,AH$6)="INDEX",E63/E62-1,IF(INDEX(calc_types,1,AH$6)="CASH", E62/1200,E62/E63-1))</f>
        <v>2.8433583333333334E-3</v>
      </c>
      <c r="AI63" s="22" cm="1">
        <f t="array" ref="AI63">IF(INDEX(calc_types,1,AI$6)="INDEX",F63/F62-1,IF(INDEX(calc_types,1,AI$6)="CASH", F62/1200,F62/F63-1))</f>
        <v>3.3858333333333334E-5</v>
      </c>
      <c r="AJ63" s="22" cm="1">
        <f t="array" ref="AJ63">IF(INDEX(calc_types,1,AJ$6)="INDEX",G63/G62-1,IF(INDEX(calc_types,1,AJ$6)="CASH", G62/1200,G62/G63-1))</f>
        <v>9.0466497637153864E-4</v>
      </c>
      <c r="AK63" s="22" cm="1">
        <f t="array" ref="AK63">IF(INDEX(calc_types,1,AK$6)="INDEX",H63/H62-1,IF(INDEX(calc_types,1,AK$6)="CASH", H62/1200,H62/H63-1))</f>
        <v>1.4649843339826774E-3</v>
      </c>
      <c r="AL63" s="22" cm="1">
        <f t="array" ref="AL63">IF(INDEX(calc_types,1,AL$6)="INDEX",I63/I62-1,IF(INDEX(calc_types,1,AL$6)="CASH", I62/1200,I62/I63-1))</f>
        <v>2.0786446611653631E-3</v>
      </c>
      <c r="AM63" s="22" cm="1">
        <f t="array" ref="AM63">IF(INDEX(calc_types,1,AM$6)="INDEX",J63/J62-1,IF(INDEX(calc_types,1,AM$6)="CASH", J62/1200,J62/J63-1))</f>
        <v>3.7538649991608608E-4</v>
      </c>
      <c r="AN63" s="22" cm="1">
        <f t="array" ref="AN63">IF(INDEX(calc_types,1,AN$6)="INDEX",K63/K62-1,IF(INDEX(calc_types,1,AN$6)="CASH", K62/1200,K62/K63-1))</f>
        <v>6.7158783041665338E-4</v>
      </c>
      <c r="AO63" s="22" cm="1">
        <f t="array" ref="AO63">IF(INDEX(calc_types,1,AO$6)="INDEX",L63/L62-1,IF(INDEX(calc_types,1,AO$6)="CASH", L62/1200,L62/L63-1))</f>
        <v>-2.4113036155160028E-4</v>
      </c>
      <c r="AP63" s="22" cm="1">
        <f t="array" ref="AP63">IF(INDEX(calc_types,1,AP$6)="INDEX",M63/M62-1,IF(INDEX(calc_types,1,AP$6)="CASH", M62/1200,M62/M63-1))</f>
        <v>-2.3313572089155299E-3</v>
      </c>
      <c r="AQ63" s="22" cm="1">
        <f t="array" ref="AQ63">IF(INDEX(calc_types,1,AQ$6)="INDEX",N63/N62-1,IF(INDEX(calc_types,1,AQ$6)="CASH", N62/1200,N62/N63-1))</f>
        <v>-2.693883745636616E-3</v>
      </c>
      <c r="AR63" s="22" cm="1">
        <f t="array" ref="AR63">IF(INDEX(calc_types,1,AR$6)="INDEX",O63/O62-1,IF(INDEX(calc_types,1,AR$6)="CASH", O62/1200,O62/O63-1))</f>
        <v>5.3479965675506946E-5</v>
      </c>
      <c r="AS63" s="22" cm="1">
        <f t="array" ref="AS63">IF(INDEX(calc_types,1,AS$6)="INDEX",P63/P62-1,IF(INDEX(calc_types,1,AS$6)="CASH", P62/1200,P62/P63-1))</f>
        <v>-1.8596147404209562E-3</v>
      </c>
      <c r="AT63" s="22" cm="1">
        <f t="array" ref="AT63">IF(INDEX(calc_types,1,AT$6)="INDEX",Q63/Q62-1,IF(INDEX(calc_types,1,AT$6)="CASH", Q62/1200,Q62/Q63-1))</f>
        <v>-6.3368201400945123E-3</v>
      </c>
      <c r="AU63" s="22" cm="1">
        <f t="array" ref="AU63">IF(INDEX(calc_types,1,AU$6)="INDEX",R63/R62-1,IF(INDEX(calc_types,1,AU$6)="CASH", R62/1200,R62/R63-1))</f>
        <v>-1.1641184777113289E-2</v>
      </c>
      <c r="AV63" s="22" cm="1">
        <f t="array" ref="AV63">IF(INDEX(calc_types,1,AV$6)="INDEX",S63/S62-1,IF(INDEX(calc_types,1,AV$6)="CASH", S62/1200,S62/S63-1))</f>
        <v>1.7873191222950391E-2</v>
      </c>
      <c r="AW63" s="22" cm="1">
        <f t="array" ref="AW63">IF(INDEX(calc_types,1,AW$6)="INDEX",T63/T62-1,IF(INDEX(calc_types,1,AW$6)="CASH", T62/1200,T62/T63-1))</f>
        <v>1.46520146520146E-2</v>
      </c>
      <c r="AX63" s="22" cm="1">
        <f t="array" ref="AX63">IF(INDEX(calc_types,1,AX$6)="INDEX",U63/U62-1,IF(INDEX(calc_types,1,AX$6)="CASH", U62/1200,U62/U63-1))</f>
        <v>9.8628818859758383E-4</v>
      </c>
      <c r="AY63" s="22" cm="1">
        <f t="array" ref="AY63">IF(INDEX(calc_types,1,AY$6)="INDEX",V63/V62-1,IF(INDEX(calc_types,1,AY$6)="CASH", V62/1200,V62/V63-1))</f>
        <v>8.1598124479123735E-2</v>
      </c>
      <c r="AZ63" s="22" cm="1">
        <f t="array" ref="AZ63">IF(INDEX(calc_types,1,AZ$6)="INDEX",W63/W62-1,IF(INDEX(calc_types,1,AZ$6)="CASH", W62/1200,W62/W63-1))</f>
        <v>9.1666666666666676E-4</v>
      </c>
      <c r="BA63" s="22" cm="1">
        <f t="array" ref="BA63">IF(INDEX(calc_types,1,BA$6)="INDEX",X63/X62-1,IF(INDEX(calc_types,1,BA$6)="CASH", X62/1200,X62/X63-1))</f>
        <v>1.79575E-3</v>
      </c>
      <c r="BB63" s="22" cm="1">
        <f t="array" ref="BB63">IF(INDEX(calc_types,1,BB$6)="INDEX",Y63/Y62-1,IF(INDEX(calc_types,1,BB$6)="CASH", Y62/1200,Y62/Y63-1))</f>
        <v>2.8105000000000001E-3</v>
      </c>
      <c r="BC63" s="22" cm="1">
        <f t="array" ref="BC63">IF(INDEX(calc_types,1,BC$6)="INDEX",Z63/Z62-1,IF(INDEX(calc_types,1,BC$6)="CASH", Z62/1200,Z62/Z63-1))</f>
        <v>-1.925E-5</v>
      </c>
      <c r="BD63" s="22" cm="1">
        <f t="array" ref="BD63">IF(INDEX(calc_types,1,BD$6)="INDEX",AA63/AA62-1,IF(INDEX(calc_types,1,BD$6)="CASH", AA62/1200,AA62/AA63-1))</f>
        <v>0</v>
      </c>
      <c r="BE63" s="22" cm="1">
        <f t="array" ref="BE63">IF(INDEX(calc_types,1,BE$6)="INDEX",AB63/AB62-1,IF(INDEX(calc_types,1,BE$6)="CASH", AB62/1200,AB62/AB63-1))</f>
        <v>-2.1645972970003369E-2</v>
      </c>
      <c r="BF63" s="22" cm="1">
        <f t="array" ref="BF63">IF(INDEX(calc_types,1,BF$6)="INDEX",AC63/AC62-1,IF(INDEX(calc_types,1,BF$6)="CASH", AC62/1200,AC62/AC63-1))</f>
        <v>-1.9115323854660304E-2</v>
      </c>
      <c r="BG63" s="22" cm="1">
        <f t="array" ref="BG63">IF(INDEX(calc_types,1,BG$6)="INDEX",AD63/AD62-1,IF(INDEX(calc_types,1,BG$6)="CASH", AD62/1200,AD62/AD63-1))</f>
        <v>3.1046869654464571E-2</v>
      </c>
      <c r="BH63" s="23">
        <f t="shared" si="11"/>
        <v>-7.1484362068965695E-4</v>
      </c>
      <c r="BI63" s="23">
        <f t="shared" si="12"/>
        <v>5.9948850574712757E-4</v>
      </c>
      <c r="BJ63" s="23">
        <f t="shared" si="13"/>
        <v>8.3395250000000212E-4</v>
      </c>
      <c r="BK63" s="23">
        <f t="shared" si="14"/>
        <v>-6.8390948275862145E-5</v>
      </c>
      <c r="BL63" s="23">
        <f t="shared" si="15"/>
        <v>-7.1268322895172713E-4</v>
      </c>
      <c r="BM63" s="23">
        <f t="shared" si="16"/>
        <v>3.7250086882294588E-4</v>
      </c>
      <c r="BN63" s="23">
        <f t="shared" si="17"/>
        <v>1.5024722910803835E-3</v>
      </c>
      <c r="BO63" s="23">
        <f t="shared" si="18"/>
        <v>3.0496457280962419E-4</v>
      </c>
      <c r="BP63" s="23">
        <f t="shared" si="19"/>
        <v>-1.3310342540427734E-3</v>
      </c>
      <c r="BQ63" s="23">
        <f t="shared" si="20"/>
        <v>-1.5977805836214917E-3</v>
      </c>
      <c r="BR63" s="23">
        <f t="shared" si="21"/>
        <v>-4.5837912562237786E-3</v>
      </c>
      <c r="BS63" s="23">
        <f t="shared" si="22"/>
        <v>-2.9766769030164036E-3</v>
      </c>
      <c r="BT63" s="23">
        <f t="shared" si="23"/>
        <v>-2.703170341377399E-3</v>
      </c>
      <c r="BU63" s="23">
        <f t="shared" si="24"/>
        <v>-3.7711352999209311E-3</v>
      </c>
      <c r="BV63" s="23">
        <f t="shared" si="25"/>
        <v>-8.9786024661464344E-3</v>
      </c>
      <c r="BW63" s="23">
        <f t="shared" si="26"/>
        <v>-1.2359735683646926E-2</v>
      </c>
      <c r="BX63" s="23">
        <f t="shared" si="27"/>
        <v>1.2826455269034625E-2</v>
      </c>
      <c r="BY63" s="23">
        <f t="shared" si="28"/>
        <v>1.238495343819347E-2</v>
      </c>
      <c r="BZ63" s="23">
        <f t="shared" si="29"/>
        <v>-8.0102225084905982E-4</v>
      </c>
      <c r="CA63" s="23">
        <f t="shared" si="30"/>
        <v>7.7752172584090395E-2</v>
      </c>
      <c r="CB63" s="23">
        <f t="shared" si="31"/>
        <v>-7.1484362068965695E-4</v>
      </c>
      <c r="CC63" s="23">
        <f t="shared" si="32"/>
        <v>7.0664482758620744E-4</v>
      </c>
      <c r="CD63" s="23">
        <f t="shared" si="33"/>
        <v>8.2325201149425001E-4</v>
      </c>
      <c r="CE63" s="23">
        <f t="shared" si="34"/>
        <v>-2.549109195402304E-5</v>
      </c>
      <c r="CF63" s="23">
        <f t="shared" si="35"/>
        <v>0</v>
      </c>
      <c r="CG63" s="23">
        <f t="shared" si="36"/>
        <v>-2.1685013404432039E-2</v>
      </c>
      <c r="CH63" s="23">
        <f t="shared" si="37"/>
        <v>-1.8310950413528253E-2</v>
      </c>
      <c r="CI63" s="23">
        <f t="shared" si="38"/>
        <v>3.1295140090279359E-2</v>
      </c>
    </row>
    <row r="64" spans="1:87" x14ac:dyDescent="0.2">
      <c r="A64" s="20">
        <v>58</v>
      </c>
      <c r="B64" s="21">
        <v>37894</v>
      </c>
      <c r="C64" s="20">
        <v>1.1200000000000001</v>
      </c>
      <c r="D64" s="20">
        <v>2.1110000000000002</v>
      </c>
      <c r="E64" s="20">
        <v>3.6937500000000001</v>
      </c>
      <c r="F64" s="20">
        <v>4.4380000000000003E-2</v>
      </c>
      <c r="G64" s="20">
        <v>168.43299999999999</v>
      </c>
      <c r="H64" s="20">
        <v>118.54</v>
      </c>
      <c r="I64" s="20">
        <v>128.55500000000001</v>
      </c>
      <c r="J64" s="20">
        <v>101.255</v>
      </c>
      <c r="K64" s="20">
        <v>882.57799999999997</v>
      </c>
      <c r="L64" s="20">
        <v>280.041</v>
      </c>
      <c r="M64" s="20">
        <v>441.44</v>
      </c>
      <c r="N64" s="20">
        <v>184.09299999999999</v>
      </c>
      <c r="O64" s="20">
        <v>1266.5940000000001</v>
      </c>
      <c r="P64" s="20">
        <v>324.077</v>
      </c>
      <c r="Q64" s="20">
        <v>482.85399999999998</v>
      </c>
      <c r="R64" s="20">
        <v>227.34399999999999</v>
      </c>
      <c r="S64" s="20">
        <v>995.97</v>
      </c>
      <c r="T64" s="20">
        <v>2395.87</v>
      </c>
      <c r="U64" s="20">
        <v>4091.3</v>
      </c>
      <c r="V64" s="20">
        <v>10219.049999999999</v>
      </c>
      <c r="W64" s="20">
        <v>1.1200000000000001</v>
      </c>
      <c r="X64" s="20">
        <v>2.1655000000000002</v>
      </c>
      <c r="Y64" s="20">
        <v>3.6846000000000001</v>
      </c>
      <c r="Z64" s="20">
        <v>2.9100000000000001E-2</v>
      </c>
      <c r="AA64" s="20">
        <v>1</v>
      </c>
      <c r="AB64" s="20">
        <v>0.8579</v>
      </c>
      <c r="AC64" s="20">
        <v>0.6018</v>
      </c>
      <c r="AD64" s="20">
        <v>111.5</v>
      </c>
      <c r="AE64" s="21">
        <f t="shared" si="9"/>
        <v>37894</v>
      </c>
      <c r="AF64" s="22" cm="1">
        <f t="array" ref="AF64">IF(INDEX(calc_types,1,AF$6)="INDEX",C64/C63-1,IF(INDEX(calc_types,1,AF$6)="CASH", C63/1200,C63/C64-1))</f>
        <v>9.3281666666666669E-4</v>
      </c>
      <c r="AG64" s="22" cm="1">
        <f t="array" ref="AG64">IF(INDEX(calc_types,1,AG$6)="INDEX",D64/D63-1,IF(INDEX(calc_types,1,AG$6)="CASH", D63/1200,D63/D64-1))</f>
        <v>1.7775E-3</v>
      </c>
      <c r="AH64" s="22" cm="1">
        <f t="array" ref="AH64">IF(INDEX(calc_types,1,AH$6)="INDEX",E64/E63-1,IF(INDEX(calc_types,1,AH$6)="CASH", E63/1200,E63/E64-1))</f>
        <v>3.0171916666666665E-3</v>
      </c>
      <c r="AI64" s="22" cm="1">
        <f t="array" ref="AI64">IF(INDEX(calc_types,1,AI$6)="INDEX",F64/F63-1,IF(INDEX(calc_types,1,AI$6)="CASH", F63/1200,F63/F64-1))</f>
        <v>4.1149999999999997E-5</v>
      </c>
      <c r="AJ64" s="22" cm="1">
        <f t="array" ref="AJ64">IF(INDEX(calc_types,1,AJ$6)="INDEX",G64/G63-1,IF(INDEX(calc_types,1,AJ$6)="CASH", G63/1200,G63/G64-1))</f>
        <v>1.5638936790152158E-3</v>
      </c>
      <c r="AK64" s="22" cm="1">
        <f t="array" ref="AK64">IF(INDEX(calc_types,1,AK$6)="INDEX",H64/H63-1,IF(INDEX(calc_types,1,AK$6)="CASH", H63/1200,H63/H64-1))</f>
        <v>2.3422372170500694E-3</v>
      </c>
      <c r="AL64" s="22" cm="1">
        <f t="array" ref="AL64">IF(INDEX(calc_types,1,AL$6)="INDEX",I64/I63-1,IF(INDEX(calc_types,1,AL$6)="CASH", I63/1200,I63/I64-1))</f>
        <v>2.5032362711916445E-3</v>
      </c>
      <c r="AM64" s="22" cm="1">
        <f t="array" ref="AM64">IF(INDEX(calc_types,1,AM$6)="INDEX",J64/J63-1,IF(INDEX(calc_types,1,AM$6)="CASH", J63/1200,J63/J64-1))</f>
        <v>-1.1849862245350007E-4</v>
      </c>
      <c r="AN64" s="22" cm="1">
        <f t="array" ref="AN64">IF(INDEX(calc_types,1,AN$6)="INDEX",K64/K63-1,IF(INDEX(calc_types,1,AN$6)="CASH", K63/1200,K63/K64-1))</f>
        <v>9.0815025696433516E-3</v>
      </c>
      <c r="AO64" s="22" cm="1">
        <f t="array" ref="AO64">IF(INDEX(calc_types,1,AO$6)="INDEX",L64/L63-1,IF(INDEX(calc_types,1,AO$6)="CASH", L63/1200,L63/L64-1))</f>
        <v>8.0996144583518337E-3</v>
      </c>
      <c r="AP64" s="22" cm="1">
        <f t="array" ref="AP64">IF(INDEX(calc_types,1,AP$6)="INDEX",M64/M63-1,IF(INDEX(calc_types,1,AP$6)="CASH", M63/1200,M63/M64-1))</f>
        <v>5.4183815005204305E-3</v>
      </c>
      <c r="AQ64" s="22" cm="1">
        <f t="array" ref="AQ64">IF(INDEX(calc_types,1,AQ$6)="INDEX",N64/N63-1,IF(INDEX(calc_types,1,AQ$6)="CASH", N63/1200,N63/N64-1))</f>
        <v>5.3262316910784868E-4</v>
      </c>
      <c r="AR64" s="22" cm="1">
        <f t="array" ref="AR64">IF(INDEX(calc_types,1,AR$6)="INDEX",O64/O63-1,IF(INDEX(calc_types,1,AR$6)="CASH", O63/1200,O63/O64-1))</f>
        <v>2.6269412797071512E-2</v>
      </c>
      <c r="AS64" s="22" cm="1">
        <f t="array" ref="AS64">IF(INDEX(calc_types,1,AS$6)="INDEX",P64/P63-1,IF(INDEX(calc_types,1,AS$6)="CASH", P63/1200,P63/P64-1))</f>
        <v>1.6466610418816474E-2</v>
      </c>
      <c r="AT64" s="22" cm="1">
        <f t="array" ref="AT64">IF(INDEX(calc_types,1,AT$6)="INDEX",Q64/Q63-1,IF(INDEX(calc_types,1,AT$6)="CASH", Q63/1200,Q63/Q64-1))</f>
        <v>7.9449240994640125E-3</v>
      </c>
      <c r="AU64" s="22" cm="1">
        <f t="array" ref="AU64">IF(INDEX(calc_types,1,AU$6)="INDEX",R64/R63-1,IF(INDEX(calc_types,1,AU$6)="CASH", R63/1200,R63/R64-1))</f>
        <v>2.5179364386411773E-3</v>
      </c>
      <c r="AV64" s="22" cm="1">
        <f t="array" ref="AV64">IF(INDEX(calc_types,1,AV$6)="INDEX",S64/S63-1,IF(INDEX(calc_types,1,AV$6)="CASH", S63/1200,S63/S64-1))</f>
        <v>-1.1944325949147294E-2</v>
      </c>
      <c r="AW64" s="22" cm="1">
        <f t="array" ref="AW64">IF(INDEX(calc_types,1,AW$6)="INDEX",T64/T63-1,IF(INDEX(calc_types,1,AW$6)="CASH", T63/1200,T63/T64-1))</f>
        <v>-6.2908972859651691E-2</v>
      </c>
      <c r="AX64" s="22" cm="1">
        <f t="array" ref="AX64">IF(INDEX(calc_types,1,AX$6)="INDEX",U64/U63-1,IF(INDEX(calc_types,1,AX$6)="CASH", U63/1200,U63/U64-1))</f>
        <v>-1.677441061257845E-2</v>
      </c>
      <c r="AY64" s="22" cm="1">
        <f t="array" ref="AY64">IF(INDEX(calc_types,1,AY$6)="INDEX",V64/V63-1,IF(INDEX(calc_types,1,AY$6)="CASH", V63/1200,V63/V64-1))</f>
        <v>-1.2036486506083466E-2</v>
      </c>
      <c r="AZ64" s="22" cm="1">
        <f t="array" ref="AZ64">IF(INDEX(calc_types,1,AZ$6)="INDEX",W64/W63-1,IF(INDEX(calc_types,1,AZ$6)="CASH", W63/1200,W63/W64-1))</f>
        <v>9.3281666666666669E-4</v>
      </c>
      <c r="BA64" s="22" cm="1">
        <f t="array" ref="BA64">IF(INDEX(calc_types,1,BA$6)="INDEX",X64/X63-1,IF(INDEX(calc_types,1,BA$6)="CASH", X63/1200,X63/X64-1))</f>
        <v>1.8174166666666666E-3</v>
      </c>
      <c r="BB64" s="22" cm="1">
        <f t="array" ref="BB64">IF(INDEX(calc_types,1,BB$6)="INDEX",Y64/Y63-1,IF(INDEX(calc_types,1,BB$6)="CASH", Y63/1200,Y63/Y64-1))</f>
        <v>3.0360000000000001E-3</v>
      </c>
      <c r="BC64" s="22" cm="1">
        <f t="array" ref="BC64">IF(INDEX(calc_types,1,BC$6)="INDEX",Z64/Z63-1,IF(INDEX(calc_types,1,BC$6)="CASH", Z63/1200,Z63/Z64-1))</f>
        <v>-1.3583333333333333E-5</v>
      </c>
      <c r="BD64" s="22" cm="1">
        <f t="array" ref="BD64">IF(INDEX(calc_types,1,BD$6)="INDEX",AA64/AA63-1,IF(INDEX(calc_types,1,BD$6)="CASH", AA63/1200,AA63/AA64-1))</f>
        <v>0</v>
      </c>
      <c r="BE64" s="22" cm="1">
        <f t="array" ref="BE64">IF(INDEX(calc_types,1,BE$6)="INDEX",AB64/AB63-1,IF(INDEX(calc_types,1,BE$6)="CASH", AB63/1200,AB63/AB64-1))</f>
        <v>6.0846252476978613E-2</v>
      </c>
      <c r="BF64" s="22" cm="1">
        <f t="array" ref="BF64">IF(INDEX(calc_types,1,BF$6)="INDEX",AC64/AC63-1,IF(INDEX(calc_types,1,BF$6)="CASH", AC63/1200,AC63/AC64-1))</f>
        <v>5.1844466600199368E-2</v>
      </c>
      <c r="BG64" s="22" cm="1">
        <f t="array" ref="BG64">IF(INDEX(calc_types,1,BG$6)="INDEX",AD64/AD63-1,IF(INDEX(calc_types,1,BG$6)="CASH", AD63/1200,AD63/AD64-1))</f>
        <v>4.8609865470851998E-2</v>
      </c>
      <c r="BH64" s="23">
        <f t="shared" si="11"/>
        <v>-6.9869362068965702E-4</v>
      </c>
      <c r="BI64" s="23">
        <f t="shared" si="12"/>
        <v>6.1198850574712771E-4</v>
      </c>
      <c r="BJ64" s="23">
        <f t="shared" si="13"/>
        <v>1.0077858333333353E-3</v>
      </c>
      <c r="BK64" s="23">
        <f t="shared" si="14"/>
        <v>-6.1099281609195482E-5</v>
      </c>
      <c r="BL64" s="23">
        <f t="shared" si="15"/>
        <v>-5.3454526308049964E-5</v>
      </c>
      <c r="BM64" s="23">
        <f t="shared" si="16"/>
        <v>1.2497537518903379E-3</v>
      </c>
      <c r="BN64" s="23">
        <f t="shared" si="17"/>
        <v>1.9270639011066649E-3</v>
      </c>
      <c r="BO64" s="23">
        <f t="shared" si="18"/>
        <v>-1.8892054955996199E-4</v>
      </c>
      <c r="BP64" s="23">
        <f t="shared" si="19"/>
        <v>7.0788804851839252E-3</v>
      </c>
      <c r="BQ64" s="23">
        <f t="shared" si="20"/>
        <v>6.7429642362819425E-3</v>
      </c>
      <c r="BR64" s="23">
        <f t="shared" si="21"/>
        <v>3.1659474532121823E-3</v>
      </c>
      <c r="BS64" s="23">
        <f t="shared" si="22"/>
        <v>2.49830011728061E-4</v>
      </c>
      <c r="BT64" s="23">
        <f t="shared" si="23"/>
        <v>2.3512762490018605E-2</v>
      </c>
      <c r="BU64" s="23">
        <f t="shared" si="24"/>
        <v>1.45550898593165E-2</v>
      </c>
      <c r="BV64" s="23">
        <f t="shared" si="25"/>
        <v>5.3031417734120904E-3</v>
      </c>
      <c r="BW64" s="23">
        <f t="shared" si="26"/>
        <v>1.7993855321075413E-3</v>
      </c>
      <c r="BX64" s="23">
        <f t="shared" si="27"/>
        <v>-1.699106190306306E-2</v>
      </c>
      <c r="BY64" s="23">
        <f t="shared" si="28"/>
        <v>-6.5176034073472819E-2</v>
      </c>
      <c r="BZ64" s="23">
        <f t="shared" si="29"/>
        <v>-1.8561721052025092E-2</v>
      </c>
      <c r="CA64" s="23">
        <f t="shared" si="30"/>
        <v>-1.5882438401116812E-2</v>
      </c>
      <c r="CB64" s="23">
        <f t="shared" si="31"/>
        <v>-6.9869362068965702E-4</v>
      </c>
      <c r="CC64" s="23">
        <f t="shared" si="32"/>
        <v>7.2831149425287402E-4</v>
      </c>
      <c r="CD64" s="23">
        <f t="shared" si="33"/>
        <v>1.04875201149425E-3</v>
      </c>
      <c r="CE64" s="23">
        <f t="shared" si="34"/>
        <v>-1.9824425287356372E-5</v>
      </c>
      <c r="CF64" s="23">
        <f t="shared" si="35"/>
        <v>0</v>
      </c>
      <c r="CG64" s="23">
        <f t="shared" si="36"/>
        <v>6.0807212042549942E-2</v>
      </c>
      <c r="CH64" s="23">
        <f t="shared" si="37"/>
        <v>5.264884004133142E-2</v>
      </c>
      <c r="CI64" s="23">
        <f t="shared" si="38"/>
        <v>4.8858135906666787E-2</v>
      </c>
    </row>
    <row r="65" spans="1:87" x14ac:dyDescent="0.2">
      <c r="A65" s="20">
        <v>59</v>
      </c>
      <c r="B65" s="21">
        <v>37925</v>
      </c>
      <c r="C65" s="20">
        <v>1.1200000000000001</v>
      </c>
      <c r="D65" s="20">
        <v>2.0950000000000002</v>
      </c>
      <c r="E65" s="20">
        <v>3.7462499999999999</v>
      </c>
      <c r="F65" s="20">
        <v>4.4999999999999998E-2</v>
      </c>
      <c r="G65" s="20">
        <v>168.5</v>
      </c>
      <c r="H65" s="20">
        <v>118.652</v>
      </c>
      <c r="I65" s="20">
        <v>128.798</v>
      </c>
      <c r="J65" s="20">
        <v>101.227</v>
      </c>
      <c r="K65" s="20">
        <v>879.3</v>
      </c>
      <c r="L65" s="20">
        <v>278.93599999999998</v>
      </c>
      <c r="M65" s="20">
        <v>438.63</v>
      </c>
      <c r="N65" s="20">
        <v>184.34200000000001</v>
      </c>
      <c r="O65" s="20">
        <v>1251.106</v>
      </c>
      <c r="P65" s="20">
        <v>320.32400000000001</v>
      </c>
      <c r="Q65" s="20">
        <v>474.78699999999998</v>
      </c>
      <c r="R65" s="20">
        <v>227.78</v>
      </c>
      <c r="S65" s="20">
        <v>1050.71</v>
      </c>
      <c r="T65" s="20">
        <v>2575.04</v>
      </c>
      <c r="U65" s="20">
        <v>4287.6000000000004</v>
      </c>
      <c r="V65" s="20">
        <v>10559.59</v>
      </c>
      <c r="W65" s="20">
        <v>1.1200000000000001</v>
      </c>
      <c r="X65" s="20">
        <v>2.1939000000000002</v>
      </c>
      <c r="Y65" s="20">
        <v>3.7660999999999998</v>
      </c>
      <c r="Z65" s="20">
        <v>6.54E-2</v>
      </c>
      <c r="AA65" s="20">
        <v>1</v>
      </c>
      <c r="AB65" s="20">
        <v>0.86250000000000004</v>
      </c>
      <c r="AC65" s="20">
        <v>0.5897</v>
      </c>
      <c r="AD65" s="20">
        <v>109.94</v>
      </c>
      <c r="AE65" s="21">
        <f t="shared" si="9"/>
        <v>37925</v>
      </c>
      <c r="AF65" s="22" cm="1">
        <f t="array" ref="AF65">IF(INDEX(calc_types,1,AF$6)="INDEX",C65/C64-1,IF(INDEX(calc_types,1,AF$6)="CASH", C64/1200,C64/C65-1))</f>
        <v>9.3333333333333343E-4</v>
      </c>
      <c r="AG65" s="22" cm="1">
        <f t="array" ref="AG65">IF(INDEX(calc_types,1,AG$6)="INDEX",D65/D64-1,IF(INDEX(calc_types,1,AG$6)="CASH", D64/1200,D64/D65-1))</f>
        <v>1.7591666666666669E-3</v>
      </c>
      <c r="AH65" s="22" cm="1">
        <f t="array" ref="AH65">IF(INDEX(calc_types,1,AH$6)="INDEX",E65/E64-1,IF(INDEX(calc_types,1,AH$6)="CASH", E64/1200,E64/E65-1))</f>
        <v>3.0781250000000001E-3</v>
      </c>
      <c r="AI65" s="22" cm="1">
        <f t="array" ref="AI65">IF(INDEX(calc_types,1,AI$6)="INDEX",F65/F64-1,IF(INDEX(calc_types,1,AI$6)="CASH", F64/1200,F64/F65-1))</f>
        <v>3.6983333333333336E-5</v>
      </c>
      <c r="AJ65" s="22" cm="1">
        <f t="array" ref="AJ65">IF(INDEX(calc_types,1,AJ$6)="INDEX",G65/G64-1,IF(INDEX(calc_types,1,AJ$6)="CASH", G64/1200,G64/G65-1))</f>
        <v>3.9778428217762674E-4</v>
      </c>
      <c r="AK65" s="22" cm="1">
        <f t="array" ref="AK65">IF(INDEX(calc_types,1,AK$6)="INDEX",H65/H64-1,IF(INDEX(calc_types,1,AK$6)="CASH", H64/1200,H64/H65-1))</f>
        <v>9.4482874978907283E-4</v>
      </c>
      <c r="AL65" s="22" cm="1">
        <f t="array" ref="AL65">IF(INDEX(calc_types,1,AL$6)="INDEX",I65/I64-1,IF(INDEX(calc_types,1,AL$6)="CASH", I64/1200,I64/I65-1))</f>
        <v>1.8902415308621467E-3</v>
      </c>
      <c r="AM65" s="22" cm="1">
        <f t="array" ref="AM65">IF(INDEX(calc_types,1,AM$6)="INDEX",J65/J64-1,IF(INDEX(calc_types,1,AM$6)="CASH", J64/1200,J64/J65-1))</f>
        <v>-2.7652955409596114E-4</v>
      </c>
      <c r="AN65" s="22" cm="1">
        <f t="array" ref="AN65">IF(INDEX(calc_types,1,AN$6)="INDEX",K65/K64-1,IF(INDEX(calc_types,1,AN$6)="CASH", K64/1200,K64/K65-1))</f>
        <v>-3.714119318632525E-3</v>
      </c>
      <c r="AO65" s="22" cm="1">
        <f t="array" ref="AO65">IF(INDEX(calc_types,1,AO$6)="INDEX",L65/L64-1,IF(INDEX(calc_types,1,AO$6)="CASH", L64/1200,L64/L65-1))</f>
        <v>-3.9458507861349634E-3</v>
      </c>
      <c r="AP65" s="22" cm="1">
        <f t="array" ref="AP65">IF(INDEX(calc_types,1,AP$6)="INDEX",M65/M64-1,IF(INDEX(calc_types,1,AP$6)="CASH", M64/1200,M64/M65-1))</f>
        <v>-6.3655309894889989E-3</v>
      </c>
      <c r="AQ65" s="22" cm="1">
        <f t="array" ref="AQ65">IF(INDEX(calc_types,1,AQ$6)="INDEX",N65/N64-1,IF(INDEX(calc_types,1,AQ$6)="CASH", N64/1200,N64/N65-1))</f>
        <v>1.3525772299871619E-3</v>
      </c>
      <c r="AR65" s="22" cm="1">
        <f t="array" ref="AR65">IF(INDEX(calc_types,1,AR$6)="INDEX",O65/O64-1,IF(INDEX(calc_types,1,AR$6)="CASH", O64/1200,O64/O65-1))</f>
        <v>-1.2228069926116913E-2</v>
      </c>
      <c r="AS65" s="22" cm="1">
        <f t="array" ref="AS65">IF(INDEX(calc_types,1,AS$6)="INDEX",P65/P64-1,IF(INDEX(calc_types,1,AS$6)="CASH", P64/1200,P64/P65-1))</f>
        <v>-1.1580581158181502E-2</v>
      </c>
      <c r="AT65" s="22" cm="1">
        <f t="array" ref="AT65">IF(INDEX(calc_types,1,AT$6)="INDEX",Q65/Q64-1,IF(INDEX(calc_types,1,AT$6)="CASH", Q64/1200,Q64/Q65-1))</f>
        <v>-1.6706913476951635E-2</v>
      </c>
      <c r="AU65" s="22" cm="1">
        <f t="array" ref="AU65">IF(INDEX(calc_types,1,AU$6)="INDEX",R65/R64-1,IF(INDEX(calc_types,1,AU$6)="CASH", R64/1200,R64/R65-1))</f>
        <v>1.9177985783658258E-3</v>
      </c>
      <c r="AV65" s="22" cm="1">
        <f t="array" ref="AV65">IF(INDEX(calc_types,1,AV$6)="INDEX",S65/S64-1,IF(INDEX(calc_types,1,AV$6)="CASH", S64/1200,S64/S65-1))</f>
        <v>5.4961494824141255E-2</v>
      </c>
      <c r="AW65" s="22" cm="1">
        <f t="array" ref="AW65">IF(INDEX(calc_types,1,AW$6)="INDEX",T65/T64-1,IF(INDEX(calc_types,1,AW$6)="CASH", T64/1200,T64/T65-1))</f>
        <v>7.4782855497168121E-2</v>
      </c>
      <c r="AX65" s="22" cm="1">
        <f t="array" ref="AX65">IF(INDEX(calc_types,1,AX$6)="INDEX",U65/U64-1,IF(INDEX(calc_types,1,AX$6)="CASH", U64/1200,U64/U65-1))</f>
        <v>4.7979859702295125E-2</v>
      </c>
      <c r="AY65" s="22" cm="1">
        <f t="array" ref="AY65">IF(INDEX(calc_types,1,AY$6)="INDEX",V65/V64-1,IF(INDEX(calc_types,1,AY$6)="CASH", V64/1200,V64/V65-1))</f>
        <v>3.3324036970168613E-2</v>
      </c>
      <c r="AZ65" s="22" cm="1">
        <f t="array" ref="AZ65">IF(INDEX(calc_types,1,AZ$6)="INDEX",W65/W64-1,IF(INDEX(calc_types,1,AZ$6)="CASH", W64/1200,W64/W65-1))</f>
        <v>9.3333333333333343E-4</v>
      </c>
      <c r="BA65" s="22" cm="1">
        <f t="array" ref="BA65">IF(INDEX(calc_types,1,BA$6)="INDEX",X65/X64-1,IF(INDEX(calc_types,1,BA$6)="CASH", X64/1200,X64/X65-1))</f>
        <v>1.8045833333333336E-3</v>
      </c>
      <c r="BB65" s="22" cm="1">
        <f t="array" ref="BB65">IF(INDEX(calc_types,1,BB$6)="INDEX",Y65/Y64-1,IF(INDEX(calc_types,1,BB$6)="CASH", Y64/1200,Y64/Y65-1))</f>
        <v>3.0704999999999999E-3</v>
      </c>
      <c r="BC65" s="22" cm="1">
        <f t="array" ref="BC65">IF(INDEX(calc_types,1,BC$6)="INDEX",Z65/Z64-1,IF(INDEX(calc_types,1,BC$6)="CASH", Z64/1200,Z64/Z65-1))</f>
        <v>2.425E-5</v>
      </c>
      <c r="BD65" s="22" cm="1">
        <f t="array" ref="BD65">IF(INDEX(calc_types,1,BD$6)="INDEX",AA65/AA64-1,IF(INDEX(calc_types,1,BD$6)="CASH", AA64/1200,AA64/AA65-1))</f>
        <v>0</v>
      </c>
      <c r="BE65" s="22" cm="1">
        <f t="array" ref="BE65">IF(INDEX(calc_types,1,BE$6)="INDEX",AB65/AB64-1,IF(INDEX(calc_types,1,BE$6)="CASH", AB64/1200,AB64/AB65-1))</f>
        <v>-5.3333333333334121E-3</v>
      </c>
      <c r="BF65" s="22" cm="1">
        <f t="array" ref="BF65">IF(INDEX(calc_types,1,BF$6)="INDEX",AC65/AC64-1,IF(INDEX(calc_types,1,BF$6)="CASH", AC64/1200,AC64/AC65-1))</f>
        <v>2.0518907919280904E-2</v>
      </c>
      <c r="BG65" s="22" cm="1">
        <f t="array" ref="BG65">IF(INDEX(calc_types,1,BG$6)="INDEX",AD65/AD64-1,IF(INDEX(calc_types,1,BG$6)="CASH", AD64/1200,AD64/AD65-1))</f>
        <v>1.4189557940694986E-2</v>
      </c>
      <c r="BH65" s="23">
        <f t="shared" si="11"/>
        <v>-6.9817695402299028E-4</v>
      </c>
      <c r="BI65" s="23">
        <f t="shared" si="12"/>
        <v>5.9365517241379462E-4</v>
      </c>
      <c r="BJ65" s="23">
        <f t="shared" si="13"/>
        <v>1.0687191666666688E-3</v>
      </c>
      <c r="BK65" s="23">
        <f t="shared" si="14"/>
        <v>-6.5265948275862137E-5</v>
      </c>
      <c r="BL65" s="23">
        <f t="shared" si="15"/>
        <v>-1.219563923145639E-3</v>
      </c>
      <c r="BM65" s="23">
        <f t="shared" si="16"/>
        <v>-1.4765471537065865E-4</v>
      </c>
      <c r="BN65" s="23">
        <f t="shared" si="17"/>
        <v>1.3140691607771671E-3</v>
      </c>
      <c r="BO65" s="23">
        <f t="shared" si="18"/>
        <v>-3.4695148120242303E-4</v>
      </c>
      <c r="BP65" s="23">
        <f t="shared" si="19"/>
        <v>-5.7167414030919513E-3</v>
      </c>
      <c r="BQ65" s="23">
        <f t="shared" si="20"/>
        <v>-5.3025010082048546E-3</v>
      </c>
      <c r="BR65" s="23">
        <f t="shared" si="21"/>
        <v>-8.6179650367972475E-3</v>
      </c>
      <c r="BS65" s="23">
        <f t="shared" si="22"/>
        <v>1.0697840726073742E-3</v>
      </c>
      <c r="BT65" s="23">
        <f t="shared" si="23"/>
        <v>-1.498472023316982E-2</v>
      </c>
      <c r="BU65" s="23">
        <f t="shared" si="24"/>
        <v>-1.3492101717681476E-2</v>
      </c>
      <c r="BV65" s="23">
        <f t="shared" si="25"/>
        <v>-1.9348695803003559E-2</v>
      </c>
      <c r="BW65" s="23">
        <f t="shared" si="26"/>
        <v>1.1992476718321898E-3</v>
      </c>
      <c r="BX65" s="23">
        <f t="shared" si="27"/>
        <v>4.9914758870225492E-2</v>
      </c>
      <c r="BY65" s="23">
        <f t="shared" si="28"/>
        <v>7.2515794283346993E-2</v>
      </c>
      <c r="BZ65" s="23">
        <f t="shared" si="29"/>
        <v>4.6192549262848479E-2</v>
      </c>
      <c r="CA65" s="23">
        <f t="shared" si="30"/>
        <v>2.9478085075135267E-2</v>
      </c>
      <c r="CB65" s="23">
        <f t="shared" si="31"/>
        <v>-6.9817695402299028E-4</v>
      </c>
      <c r="CC65" s="23">
        <f t="shared" si="32"/>
        <v>7.1547816091954101E-4</v>
      </c>
      <c r="CD65" s="23">
        <f t="shared" si="33"/>
        <v>1.0832520114942498E-3</v>
      </c>
      <c r="CE65" s="23">
        <f t="shared" si="34"/>
        <v>1.800890804597696E-5</v>
      </c>
      <c r="CF65" s="23">
        <f t="shared" si="35"/>
        <v>0</v>
      </c>
      <c r="CG65" s="23">
        <f t="shared" si="36"/>
        <v>-5.3723737677620828E-3</v>
      </c>
      <c r="CH65" s="23">
        <f t="shared" si="37"/>
        <v>2.1323281360412956E-2</v>
      </c>
      <c r="CI65" s="23">
        <f t="shared" si="38"/>
        <v>1.4437828376509778E-2</v>
      </c>
    </row>
    <row r="66" spans="1:87" x14ac:dyDescent="0.2">
      <c r="A66" s="20">
        <v>60</v>
      </c>
      <c r="B66" s="21">
        <v>37955</v>
      </c>
      <c r="C66" s="20">
        <v>1.17</v>
      </c>
      <c r="D66" s="20">
        <v>2.1539999999999999</v>
      </c>
      <c r="E66" s="20">
        <v>3.8059400000000001</v>
      </c>
      <c r="F66" s="20">
        <v>4.8750000000000002E-2</v>
      </c>
      <c r="G66" s="20">
        <v>168.65199999999999</v>
      </c>
      <c r="H66" s="20">
        <v>118.852</v>
      </c>
      <c r="I66" s="20">
        <v>129.19499999999999</v>
      </c>
      <c r="J66" s="20">
        <v>101.271</v>
      </c>
      <c r="K66" s="20">
        <v>878.83100000000002</v>
      </c>
      <c r="L66" s="20">
        <v>278.99599999999998</v>
      </c>
      <c r="M66" s="20">
        <v>440.56900000000002</v>
      </c>
      <c r="N66" s="20">
        <v>184.55699999999999</v>
      </c>
      <c r="O66" s="20">
        <v>1249.605</v>
      </c>
      <c r="P66" s="20">
        <v>319.46199999999999</v>
      </c>
      <c r="Q66" s="20">
        <v>477.14600000000002</v>
      </c>
      <c r="R66" s="20">
        <v>228.654</v>
      </c>
      <c r="S66" s="20">
        <v>1058.2</v>
      </c>
      <c r="T66" s="20">
        <v>2630.47</v>
      </c>
      <c r="U66" s="20">
        <v>4342.6000000000004</v>
      </c>
      <c r="V66" s="20">
        <v>10100.57</v>
      </c>
      <c r="W66" s="20">
        <v>1.17</v>
      </c>
      <c r="X66" s="20">
        <v>2.2075999999999998</v>
      </c>
      <c r="Y66" s="20">
        <v>3.8405999999999998</v>
      </c>
      <c r="Z66" s="20">
        <v>-4.2700000000000002E-2</v>
      </c>
      <c r="AA66" s="20">
        <v>1</v>
      </c>
      <c r="AB66" s="20">
        <v>0.83379999999999999</v>
      </c>
      <c r="AC66" s="20">
        <v>0.58079999999999998</v>
      </c>
      <c r="AD66" s="20">
        <v>109.63</v>
      </c>
      <c r="AE66" s="21">
        <f t="shared" si="9"/>
        <v>37955</v>
      </c>
      <c r="AF66" s="22" cm="1">
        <f t="array" ref="AF66">IF(INDEX(calc_types,1,AF$6)="INDEX",C66/C65-1,IF(INDEX(calc_types,1,AF$6)="CASH", C65/1200,C65/C66-1))</f>
        <v>9.3333333333333343E-4</v>
      </c>
      <c r="AG66" s="22" cm="1">
        <f t="array" ref="AG66">IF(INDEX(calc_types,1,AG$6)="INDEX",D66/D65-1,IF(INDEX(calc_types,1,AG$6)="CASH", D65/1200,D65/D66-1))</f>
        <v>1.7458333333333334E-3</v>
      </c>
      <c r="AH66" s="22" cm="1">
        <f t="array" ref="AH66">IF(INDEX(calc_types,1,AH$6)="INDEX",E66/E65-1,IF(INDEX(calc_types,1,AH$6)="CASH", E65/1200,E65/E66-1))</f>
        <v>3.1218750000000001E-3</v>
      </c>
      <c r="AI66" s="22" cm="1">
        <f t="array" ref="AI66">IF(INDEX(calc_types,1,AI$6)="INDEX",F66/F65-1,IF(INDEX(calc_types,1,AI$6)="CASH", F65/1200,F65/F66-1))</f>
        <v>3.7499999999999997E-5</v>
      </c>
      <c r="AJ66" s="22" cm="1">
        <f t="array" ref="AJ66">IF(INDEX(calc_types,1,AJ$6)="INDEX",G66/G65-1,IF(INDEX(calc_types,1,AJ$6)="CASH", G65/1200,G65/G66-1))</f>
        <v>9.0207715133527877E-4</v>
      </c>
      <c r="AK66" s="22" cm="1">
        <f t="array" ref="AK66">IF(INDEX(calc_types,1,AK$6)="INDEX",H66/H65-1,IF(INDEX(calc_types,1,AK$6)="CASH", H65/1200,H65/H66-1))</f>
        <v>1.685601591207897E-3</v>
      </c>
      <c r="AL66" s="22" cm="1">
        <f t="array" ref="AL66">IF(INDEX(calc_types,1,AL$6)="INDEX",I66/I65-1,IF(INDEX(calc_types,1,AL$6)="CASH", I65/1200,I65/I66-1))</f>
        <v>3.0823459991613511E-3</v>
      </c>
      <c r="AM66" s="22" cm="1">
        <f t="array" ref="AM66">IF(INDEX(calc_types,1,AM$6)="INDEX",J66/J65-1,IF(INDEX(calc_types,1,AM$6)="CASH", J65/1200,J65/J66-1))</f>
        <v>4.3466664032321134E-4</v>
      </c>
      <c r="AN66" s="22" cm="1">
        <f t="array" ref="AN66">IF(INDEX(calc_types,1,AN$6)="INDEX",K66/K65-1,IF(INDEX(calc_types,1,AN$6)="CASH", K65/1200,K65/K66-1))</f>
        <v>-5.333788240645676E-4</v>
      </c>
      <c r="AO66" s="22" cm="1">
        <f t="array" ref="AO66">IF(INDEX(calc_types,1,AO$6)="INDEX",L66/L65-1,IF(INDEX(calc_types,1,AO$6)="CASH", L65/1200,L65/L66-1))</f>
        <v>2.1510310608885419E-4</v>
      </c>
      <c r="AP66" s="22" cm="1">
        <f t="array" ref="AP66">IF(INDEX(calc_types,1,AP$6)="INDEX",M66/M65-1,IF(INDEX(calc_types,1,AP$6)="CASH", M65/1200,M65/M66-1))</f>
        <v>4.4205822675147388E-3</v>
      </c>
      <c r="AQ66" s="22" cm="1">
        <f t="array" ref="AQ66">IF(INDEX(calc_types,1,AQ$6)="INDEX",N66/N65-1,IF(INDEX(calc_types,1,AQ$6)="CASH", N65/1200,N65/N66-1))</f>
        <v>1.1663104447168227E-3</v>
      </c>
      <c r="AR66" s="22" cm="1">
        <f t="array" ref="AR66">IF(INDEX(calc_types,1,AR$6)="INDEX",O66/O65-1,IF(INDEX(calc_types,1,AR$6)="CASH", O65/1200,O65/O66-1))</f>
        <v>-1.1997384714005355E-3</v>
      </c>
      <c r="AS66" s="22" cm="1">
        <f t="array" ref="AS66">IF(INDEX(calc_types,1,AS$6)="INDEX",P66/P65-1,IF(INDEX(calc_types,1,AS$6)="CASH", P65/1200,P65/P66-1))</f>
        <v>-2.6910253368465087E-3</v>
      </c>
      <c r="AT66" s="22" cm="1">
        <f t="array" ref="AT66">IF(INDEX(calc_types,1,AT$6)="INDEX",Q66/Q65-1,IF(INDEX(calc_types,1,AT$6)="CASH", Q65/1200,Q65/Q66-1))</f>
        <v>4.968543789109825E-3</v>
      </c>
      <c r="AU66" s="22" cm="1">
        <f t="array" ref="AU66">IF(INDEX(calc_types,1,AU$6)="INDEX",R66/R65-1,IF(INDEX(calc_types,1,AU$6)="CASH", R65/1200,R65/R66-1))</f>
        <v>3.8370357362367269E-3</v>
      </c>
      <c r="AV66" s="22" cm="1">
        <f t="array" ref="AV66">IF(INDEX(calc_types,1,AV$6)="INDEX",S66/S65-1,IF(INDEX(calc_types,1,AV$6)="CASH", S65/1200,S65/S66-1))</f>
        <v>7.1285131006653124E-3</v>
      </c>
      <c r="AW66" s="22" cm="1">
        <f t="array" ref="AW66">IF(INDEX(calc_types,1,AW$6)="INDEX",T66/T65-1,IF(INDEX(calc_types,1,AW$6)="CASH", T65/1200,T65/T66-1))</f>
        <v>2.1525879209643328E-2</v>
      </c>
      <c r="AX66" s="22" cm="1">
        <f t="array" ref="AX66">IF(INDEX(calc_types,1,AX$6)="INDEX",U66/U65-1,IF(INDEX(calc_types,1,AX$6)="CASH", U65/1200,U65/U66-1))</f>
        <v>1.2827689150107346E-2</v>
      </c>
      <c r="AY66" s="22" cm="1">
        <f t="array" ref="AY66">IF(INDEX(calc_types,1,AY$6)="INDEX",V66/V65-1,IF(INDEX(calc_types,1,AY$6)="CASH", V65/1200,V65/V66-1))</f>
        <v>-4.3469490766213537E-2</v>
      </c>
      <c r="AZ66" s="22" cm="1">
        <f t="array" ref="AZ66">IF(INDEX(calc_types,1,AZ$6)="INDEX",W66/W65-1,IF(INDEX(calc_types,1,AZ$6)="CASH", W65/1200,W65/W66-1))</f>
        <v>9.3333333333333343E-4</v>
      </c>
      <c r="BA66" s="22" cm="1">
        <f t="array" ref="BA66">IF(INDEX(calc_types,1,BA$6)="INDEX",X66/X65-1,IF(INDEX(calc_types,1,BA$6)="CASH", X65/1200,X65/X66-1))</f>
        <v>1.8282500000000002E-3</v>
      </c>
      <c r="BB66" s="22" cm="1">
        <f t="array" ref="BB66">IF(INDEX(calc_types,1,BB$6)="INDEX",Y66/Y65-1,IF(INDEX(calc_types,1,BB$6)="CASH", Y65/1200,Y65/Y66-1))</f>
        <v>3.1384166666666665E-3</v>
      </c>
      <c r="BC66" s="22" cm="1">
        <f t="array" ref="BC66">IF(INDEX(calc_types,1,BC$6)="INDEX",Z66/Z65-1,IF(INDEX(calc_types,1,BC$6)="CASH", Z65/1200,Z65/Z66-1))</f>
        <v>5.4499999999999997E-5</v>
      </c>
      <c r="BD66" s="22" cm="1">
        <f t="array" ref="BD66">IF(INDEX(calc_types,1,BD$6)="INDEX",AA66/AA65-1,IF(INDEX(calc_types,1,BD$6)="CASH", AA65/1200,AA65/AA66-1))</f>
        <v>0</v>
      </c>
      <c r="BE66" s="22" cm="1">
        <f t="array" ref="BE66">IF(INDEX(calc_types,1,BE$6)="INDEX",AB66/AB65-1,IF(INDEX(calc_types,1,BE$6)="CASH", AB65/1200,AB65/AB66-1))</f>
        <v>3.4420724394339297E-2</v>
      </c>
      <c r="BF66" s="22" cm="1">
        <f t="array" ref="BF66">IF(INDEX(calc_types,1,BF$6)="INDEX",AC66/AC65-1,IF(INDEX(calc_types,1,BF$6)="CASH", AC65/1200,AC65/AC66-1))</f>
        <v>1.5323691460055189E-2</v>
      </c>
      <c r="BG66" s="22" cm="1">
        <f t="array" ref="BG66">IF(INDEX(calc_types,1,BG$6)="INDEX",AD66/AD65-1,IF(INDEX(calc_types,1,BG$6)="CASH", AD65/1200,AD65/AD66-1))</f>
        <v>2.8276931496853397E-3</v>
      </c>
      <c r="BH66" s="23">
        <f t="shared" si="11"/>
        <v>-6.9817695402299028E-4</v>
      </c>
      <c r="BI66" s="23">
        <f t="shared" si="12"/>
        <v>5.8032183908046111E-4</v>
      </c>
      <c r="BJ66" s="23">
        <f t="shared" si="13"/>
        <v>1.1124691666666688E-3</v>
      </c>
      <c r="BK66" s="23">
        <f t="shared" si="14"/>
        <v>-6.4749281609195476E-5</v>
      </c>
      <c r="BL66" s="23">
        <f t="shared" si="15"/>
        <v>-7.15271053987987E-4</v>
      </c>
      <c r="BM66" s="23">
        <f t="shared" si="16"/>
        <v>5.9311812604816551E-4</v>
      </c>
      <c r="BN66" s="23">
        <f t="shared" si="17"/>
        <v>2.5061736290763713E-3</v>
      </c>
      <c r="BO66" s="23">
        <f t="shared" si="18"/>
        <v>3.6424471321674944E-4</v>
      </c>
      <c r="BP66" s="23">
        <f t="shared" si="19"/>
        <v>-2.5360009085239944E-3</v>
      </c>
      <c r="BQ66" s="23">
        <f t="shared" si="20"/>
        <v>-1.1415471159810372E-3</v>
      </c>
      <c r="BR66" s="23">
        <f t="shared" si="21"/>
        <v>2.1681482202064906E-3</v>
      </c>
      <c r="BS66" s="23">
        <f t="shared" si="22"/>
        <v>8.8351728733703492E-4</v>
      </c>
      <c r="BT66" s="23">
        <f t="shared" si="23"/>
        <v>-3.9563887784534414E-3</v>
      </c>
      <c r="BU66" s="23">
        <f t="shared" si="24"/>
        <v>-4.6025458963464836E-3</v>
      </c>
      <c r="BV66" s="23">
        <f t="shared" si="25"/>
        <v>2.3267614630579025E-3</v>
      </c>
      <c r="BW66" s="23">
        <f t="shared" si="26"/>
        <v>3.1184848297030909E-3</v>
      </c>
      <c r="BX66" s="23">
        <f t="shared" si="27"/>
        <v>2.0817771467495473E-3</v>
      </c>
      <c r="BY66" s="23">
        <f t="shared" si="28"/>
        <v>1.9258817995822197E-2</v>
      </c>
      <c r="BZ66" s="23">
        <f t="shared" si="29"/>
        <v>1.1040378710660702E-2</v>
      </c>
      <c r="CA66" s="23">
        <f t="shared" si="30"/>
        <v>-4.7315442661246883E-2</v>
      </c>
      <c r="CB66" s="23">
        <f t="shared" si="31"/>
        <v>-6.9817695402299028E-4</v>
      </c>
      <c r="CC66" s="23">
        <f t="shared" si="32"/>
        <v>7.3914482758620764E-4</v>
      </c>
      <c r="CD66" s="23">
        <f t="shared" si="33"/>
        <v>1.1511686781609165E-3</v>
      </c>
      <c r="CE66" s="23">
        <f t="shared" si="34"/>
        <v>4.8258908045976957E-5</v>
      </c>
      <c r="CF66" s="23">
        <f t="shared" si="35"/>
        <v>0</v>
      </c>
      <c r="CG66" s="23">
        <f t="shared" si="36"/>
        <v>3.4381683959910626E-2</v>
      </c>
      <c r="CH66" s="23">
        <f t="shared" si="37"/>
        <v>1.612806490118724E-2</v>
      </c>
      <c r="CI66" s="23">
        <f t="shared" si="38"/>
        <v>3.075963585500132E-3</v>
      </c>
    </row>
    <row r="67" spans="1:87" x14ac:dyDescent="0.2">
      <c r="A67" s="20">
        <v>61</v>
      </c>
      <c r="B67" s="21">
        <v>37986</v>
      </c>
      <c r="C67" s="20">
        <v>1.1200000000000001</v>
      </c>
      <c r="D67" s="20">
        <v>2.101</v>
      </c>
      <c r="E67" s="20">
        <v>3.9012500000000001</v>
      </c>
      <c r="F67" s="20">
        <v>4.7500000000000001E-2</v>
      </c>
      <c r="G67" s="20">
        <v>168.92</v>
      </c>
      <c r="H67" s="20">
        <v>119.16200000000001</v>
      </c>
      <c r="I67" s="20">
        <v>129.624</v>
      </c>
      <c r="J67" s="20">
        <v>101.22199999999999</v>
      </c>
      <c r="K67" s="20">
        <v>883.93100000000004</v>
      </c>
      <c r="L67" s="20">
        <v>280.87099999999998</v>
      </c>
      <c r="M67" s="20">
        <v>444.11500000000001</v>
      </c>
      <c r="N67" s="20">
        <v>184.626</v>
      </c>
      <c r="O67" s="20">
        <v>1261.741</v>
      </c>
      <c r="P67" s="20">
        <v>323.30599999999998</v>
      </c>
      <c r="Q67" s="20">
        <v>483.54899999999998</v>
      </c>
      <c r="R67" s="20">
        <v>228.816</v>
      </c>
      <c r="S67" s="20">
        <v>1111.92</v>
      </c>
      <c r="T67" s="20">
        <v>2760.66</v>
      </c>
      <c r="U67" s="20">
        <v>4476.8999999999996</v>
      </c>
      <c r="V67" s="20">
        <v>10676.64</v>
      </c>
      <c r="W67" s="20">
        <v>1.1200000000000001</v>
      </c>
      <c r="X67" s="20">
        <v>2.1558000000000002</v>
      </c>
      <c r="Y67" s="20">
        <v>3.9384000000000001</v>
      </c>
      <c r="Z67" s="20">
        <v>4.24E-2</v>
      </c>
      <c r="AA67" s="20">
        <v>1</v>
      </c>
      <c r="AB67" s="20">
        <v>0.79400000000000004</v>
      </c>
      <c r="AC67" s="20">
        <v>0.56000000000000005</v>
      </c>
      <c r="AD67" s="20">
        <v>107.22</v>
      </c>
      <c r="AE67" s="21">
        <f t="shared" si="9"/>
        <v>37986</v>
      </c>
      <c r="AF67" s="22" cm="1">
        <f t="array" ref="AF67">IF(INDEX(calc_types,1,AF$6)="INDEX",C67/C66-1,IF(INDEX(calc_types,1,AF$6)="CASH", C66/1200,C66/C67-1))</f>
        <v>9.7499999999999996E-4</v>
      </c>
      <c r="AG67" s="22" cm="1">
        <f t="array" ref="AG67">IF(INDEX(calc_types,1,AG$6)="INDEX",D67/D66-1,IF(INDEX(calc_types,1,AG$6)="CASH", D66/1200,D66/D67-1))</f>
        <v>1.7949999999999999E-3</v>
      </c>
      <c r="AH67" s="22" cm="1">
        <f t="array" ref="AH67">IF(INDEX(calc_types,1,AH$6)="INDEX",E67/E66-1,IF(INDEX(calc_types,1,AH$6)="CASH", E66/1200,E66/E67-1))</f>
        <v>3.1716166666666667E-3</v>
      </c>
      <c r="AI67" s="22" cm="1">
        <f t="array" ref="AI67">IF(INDEX(calc_types,1,AI$6)="INDEX",F67/F66-1,IF(INDEX(calc_types,1,AI$6)="CASH", F66/1200,F66/F67-1))</f>
        <v>4.0624999999999998E-5</v>
      </c>
      <c r="AJ67" s="22" cm="1">
        <f t="array" ref="AJ67">IF(INDEX(calc_types,1,AJ$6)="INDEX",G67/G66-1,IF(INDEX(calc_types,1,AJ$6)="CASH", G66/1200,G66/G67-1))</f>
        <v>1.5890709864099239E-3</v>
      </c>
      <c r="AK67" s="22" cm="1">
        <f t="array" ref="AK67">IF(INDEX(calc_types,1,AK$6)="INDEX",H67/H66-1,IF(INDEX(calc_types,1,AK$6)="CASH", H66/1200,H66/H67-1))</f>
        <v>2.6082859354490395E-3</v>
      </c>
      <c r="AL67" s="22" cm="1">
        <f t="array" ref="AL67">IF(INDEX(calc_types,1,AL$6)="INDEX",I67/I66-1,IF(INDEX(calc_types,1,AL$6)="CASH", I66/1200,I66/I67-1))</f>
        <v>3.3205619412515208E-3</v>
      </c>
      <c r="AM67" s="22" cm="1">
        <f t="array" ref="AM67">IF(INDEX(calc_types,1,AM$6)="INDEX",J67/J66-1,IF(INDEX(calc_types,1,AM$6)="CASH", J66/1200,J66/J67-1))</f>
        <v>-4.8385026315533874E-4</v>
      </c>
      <c r="AN67" s="22" cm="1">
        <f t="array" ref="AN67">IF(INDEX(calc_types,1,AN$6)="INDEX",K67/K66-1,IF(INDEX(calc_types,1,AN$6)="CASH", K66/1200,K66/K67-1))</f>
        <v>5.8031635206314824E-3</v>
      </c>
      <c r="AO67" s="22" cm="1">
        <f t="array" ref="AO67">IF(INDEX(calc_types,1,AO$6)="INDEX",L67/L66-1,IF(INDEX(calc_types,1,AO$6)="CASH", L66/1200,L66/L67-1))</f>
        <v>6.7205264591607694E-3</v>
      </c>
      <c r="AP67" s="22" cm="1">
        <f t="array" ref="AP67">IF(INDEX(calc_types,1,AP$6)="INDEX",M67/M66-1,IF(INDEX(calc_types,1,AP$6)="CASH", M66/1200,M66/M67-1))</f>
        <v>8.0486824992225259E-3</v>
      </c>
      <c r="AQ67" s="22" cm="1">
        <f t="array" ref="AQ67">IF(INDEX(calc_types,1,AQ$6)="INDEX",N67/N66-1,IF(INDEX(calc_types,1,AQ$6)="CASH", N66/1200,N66/N67-1))</f>
        <v>3.7386823582963302E-4</v>
      </c>
      <c r="AR67" s="22" cm="1">
        <f t="array" ref="AR67">IF(INDEX(calc_types,1,AR$6)="INDEX",O67/O66-1,IF(INDEX(calc_types,1,AR$6)="CASH", O66/1200,O66/O67-1))</f>
        <v>9.7118689505883982E-3</v>
      </c>
      <c r="AS67" s="22" cm="1">
        <f t="array" ref="AS67">IF(INDEX(calc_types,1,AS$6)="INDEX",P67/P66-1,IF(INDEX(calc_types,1,AS$6)="CASH", P66/1200,P66/P67-1))</f>
        <v>1.2032730027358385E-2</v>
      </c>
      <c r="AT67" s="22" cm="1">
        <f t="array" ref="AT67">IF(INDEX(calc_types,1,AT$6)="INDEX",Q67/Q66-1,IF(INDEX(calc_types,1,AT$6)="CASH", Q66/1200,Q66/Q67-1))</f>
        <v>1.3419372686766629E-2</v>
      </c>
      <c r="AU67" s="22" cm="1">
        <f t="array" ref="AU67">IF(INDEX(calc_types,1,AU$6)="INDEX",R67/R66-1,IF(INDEX(calc_types,1,AU$6)="CASH", R66/1200,R66/R67-1))</f>
        <v>7.0849405652206876E-4</v>
      </c>
      <c r="AV67" s="22" cm="1">
        <f t="array" ref="AV67">IF(INDEX(calc_types,1,AV$6)="INDEX",S67/S66-1,IF(INDEX(calc_types,1,AV$6)="CASH", S66/1200,S66/S67-1))</f>
        <v>5.0765450765450693E-2</v>
      </c>
      <c r="AW67" s="22" cm="1">
        <f t="array" ref="AW67">IF(INDEX(calc_types,1,AW$6)="INDEX",T67/T66-1,IF(INDEX(calc_types,1,AW$6)="CASH", T66/1200,T66/T67-1))</f>
        <v>4.9493056373955957E-2</v>
      </c>
      <c r="AX67" s="22" cm="1">
        <f t="array" ref="AX67">IF(INDEX(calc_types,1,AX$6)="INDEX",U67/U66-1,IF(INDEX(calc_types,1,AX$6)="CASH", U66/1200,U66/U67-1))</f>
        <v>3.0926173260258594E-2</v>
      </c>
      <c r="AY67" s="22" cm="1">
        <f t="array" ref="AY67">IF(INDEX(calc_types,1,AY$6)="INDEX",V67/V66-1,IF(INDEX(calc_types,1,AY$6)="CASH", V66/1200,V66/V67-1))</f>
        <v>5.7033414945889094E-2</v>
      </c>
      <c r="AZ67" s="22" cm="1">
        <f t="array" ref="AZ67">IF(INDEX(calc_types,1,AZ$6)="INDEX",W67/W66-1,IF(INDEX(calc_types,1,AZ$6)="CASH", W66/1200,W66/W67-1))</f>
        <v>9.7499999999999996E-4</v>
      </c>
      <c r="BA67" s="22" cm="1">
        <f t="array" ref="BA67">IF(INDEX(calc_types,1,BA$6)="INDEX",X67/X66-1,IF(INDEX(calc_types,1,BA$6)="CASH", X66/1200,X66/X67-1))</f>
        <v>1.8396666666666665E-3</v>
      </c>
      <c r="BB67" s="22" cm="1">
        <f t="array" ref="BB67">IF(INDEX(calc_types,1,BB$6)="INDEX",Y67/Y66-1,IF(INDEX(calc_types,1,BB$6)="CASH", Y66/1200,Y66/Y67-1))</f>
        <v>3.2004999999999998E-3</v>
      </c>
      <c r="BC67" s="22" cm="1">
        <f t="array" ref="BC67">IF(INDEX(calc_types,1,BC$6)="INDEX",Z67/Z66-1,IF(INDEX(calc_types,1,BC$6)="CASH", Z66/1200,Z66/Z67-1))</f>
        <v>-3.5583333333333335E-5</v>
      </c>
      <c r="BD67" s="22" cm="1">
        <f t="array" ref="BD67">IF(INDEX(calc_types,1,BD$6)="INDEX",AA67/AA66-1,IF(INDEX(calc_types,1,BD$6)="CASH", AA66/1200,AA66/AA67-1))</f>
        <v>0</v>
      </c>
      <c r="BE67" s="22" cm="1">
        <f t="array" ref="BE67">IF(INDEX(calc_types,1,BE$6)="INDEX",AB67/AB66-1,IF(INDEX(calc_types,1,BE$6)="CASH", AB66/1200,AB66/AB67-1))</f>
        <v>5.0125944584382909E-2</v>
      </c>
      <c r="BF67" s="22" cm="1">
        <f t="array" ref="BF67">IF(INDEX(calc_types,1,BF$6)="INDEX",AC67/AC66-1,IF(INDEX(calc_types,1,BF$6)="CASH", AC66/1200,AC66/AC67-1))</f>
        <v>3.7142857142856922E-2</v>
      </c>
      <c r="BG67" s="22" cm="1">
        <f t="array" ref="BG67">IF(INDEX(calc_types,1,BG$6)="INDEX",AD67/AD66-1,IF(INDEX(calc_types,1,BG$6)="CASH", AD66/1200,AD66/AD67-1))</f>
        <v>2.2477149785487649E-2</v>
      </c>
      <c r="BH67" s="23">
        <f t="shared" si="11"/>
        <v>-6.5651028735632375E-4</v>
      </c>
      <c r="BI67" s="23">
        <f t="shared" si="12"/>
        <v>6.2948850574712765E-4</v>
      </c>
      <c r="BJ67" s="23">
        <f t="shared" si="13"/>
        <v>1.1622108333333354E-3</v>
      </c>
      <c r="BK67" s="23">
        <f t="shared" si="14"/>
        <v>-6.1624281609195481E-5</v>
      </c>
      <c r="BL67" s="23">
        <f t="shared" si="15"/>
        <v>-2.8277218913341827E-5</v>
      </c>
      <c r="BM67" s="23">
        <f t="shared" si="16"/>
        <v>1.5158024702893081E-3</v>
      </c>
      <c r="BN67" s="23">
        <f t="shared" si="17"/>
        <v>2.744389571166541E-3</v>
      </c>
      <c r="BO67" s="23">
        <f t="shared" si="18"/>
        <v>-5.5427219026180064E-4</v>
      </c>
      <c r="BP67" s="23">
        <f t="shared" si="19"/>
        <v>3.8005414361720557E-3</v>
      </c>
      <c r="BQ67" s="23">
        <f t="shared" si="20"/>
        <v>5.3638762370908782E-3</v>
      </c>
      <c r="BR67" s="23">
        <f t="shared" si="21"/>
        <v>5.7962484519142772E-3</v>
      </c>
      <c r="BS67" s="23">
        <f t="shared" si="22"/>
        <v>9.1075078449845339E-5</v>
      </c>
      <c r="BT67" s="23">
        <f t="shared" si="23"/>
        <v>6.9552186435354922E-3</v>
      </c>
      <c r="BU67" s="23">
        <f t="shared" si="24"/>
        <v>1.0121209467858411E-2</v>
      </c>
      <c r="BV67" s="23">
        <f t="shared" si="25"/>
        <v>1.0777590360714706E-2</v>
      </c>
      <c r="BW67" s="23">
        <f t="shared" si="26"/>
        <v>-1.0056850011567358E-5</v>
      </c>
      <c r="BX67" s="23">
        <f t="shared" si="27"/>
        <v>4.571871481153493E-2</v>
      </c>
      <c r="BY67" s="23">
        <f t="shared" si="28"/>
        <v>4.7225995160134829E-2</v>
      </c>
      <c r="BZ67" s="23">
        <f t="shared" si="29"/>
        <v>2.9138862820811951E-2</v>
      </c>
      <c r="CA67" s="23">
        <f t="shared" si="30"/>
        <v>5.3187463050855747E-2</v>
      </c>
      <c r="CB67" s="23">
        <f t="shared" si="31"/>
        <v>-6.5651028735632375E-4</v>
      </c>
      <c r="CC67" s="23">
        <f t="shared" si="32"/>
        <v>7.5056149425287394E-4</v>
      </c>
      <c r="CD67" s="23">
        <f t="shared" si="33"/>
        <v>1.2132520114942497E-3</v>
      </c>
      <c r="CE67" s="23">
        <f t="shared" si="34"/>
        <v>-4.1824425287356375E-5</v>
      </c>
      <c r="CF67" s="23">
        <f t="shared" si="35"/>
        <v>0</v>
      </c>
      <c r="CG67" s="23">
        <f t="shared" si="36"/>
        <v>5.0086904149954238E-2</v>
      </c>
      <c r="CH67" s="23">
        <f t="shared" si="37"/>
        <v>3.7947230583988974E-2</v>
      </c>
      <c r="CI67" s="23">
        <f t="shared" si="38"/>
        <v>2.2725420221302441E-2</v>
      </c>
    </row>
    <row r="68" spans="1:87" x14ac:dyDescent="0.2">
      <c r="A68" s="20">
        <v>62</v>
      </c>
      <c r="B68" s="21">
        <v>38017</v>
      </c>
      <c r="C68" s="20">
        <v>1.1000000000000001</v>
      </c>
      <c r="D68" s="20">
        <v>2.0739999999999998</v>
      </c>
      <c r="E68" s="20">
        <v>3.9812500000000002</v>
      </c>
      <c r="F68" s="20">
        <v>4.1250000000000002E-2</v>
      </c>
      <c r="G68" s="20">
        <v>169.08600000000001</v>
      </c>
      <c r="H68" s="20">
        <v>119.407</v>
      </c>
      <c r="I68" s="20">
        <v>129.94999999999999</v>
      </c>
      <c r="J68" s="20">
        <v>101.26300000000001</v>
      </c>
      <c r="K68" s="20">
        <v>885.73599999999999</v>
      </c>
      <c r="L68" s="20">
        <v>281.85300000000001</v>
      </c>
      <c r="M68" s="20">
        <v>444.75200000000001</v>
      </c>
      <c r="N68" s="20">
        <v>184.82499999999999</v>
      </c>
      <c r="O68" s="20">
        <v>1268.576</v>
      </c>
      <c r="P68" s="20">
        <v>325.22699999999998</v>
      </c>
      <c r="Q68" s="20">
        <v>483.32299999999998</v>
      </c>
      <c r="R68" s="20">
        <v>229.64</v>
      </c>
      <c r="S68" s="20">
        <v>1131.1300000000001</v>
      </c>
      <c r="T68" s="20">
        <v>2839.13</v>
      </c>
      <c r="U68" s="20">
        <v>4390.7</v>
      </c>
      <c r="V68" s="20">
        <v>10783.61</v>
      </c>
      <c r="W68" s="20">
        <v>1.1000000000000001</v>
      </c>
      <c r="X68" s="20">
        <v>2.1583999999999999</v>
      </c>
      <c r="Y68" s="20">
        <v>4.0425000000000004</v>
      </c>
      <c r="Z68" s="20">
        <v>3.4000000000000002E-2</v>
      </c>
      <c r="AA68" s="20">
        <v>1</v>
      </c>
      <c r="AB68" s="20">
        <v>0.80149999999999999</v>
      </c>
      <c r="AC68" s="20">
        <v>0.54830000000000001</v>
      </c>
      <c r="AD68" s="20">
        <v>105.71</v>
      </c>
      <c r="AE68" s="21">
        <f t="shared" si="9"/>
        <v>38017</v>
      </c>
      <c r="AF68" s="22" cm="1">
        <f t="array" ref="AF68">IF(INDEX(calc_types,1,AF$6)="INDEX",C68/C67-1,IF(INDEX(calc_types,1,AF$6)="CASH", C67/1200,C67/C68-1))</f>
        <v>9.3333333333333343E-4</v>
      </c>
      <c r="AG68" s="22" cm="1">
        <f t="array" ref="AG68">IF(INDEX(calc_types,1,AG$6)="INDEX",D68/D67-1,IF(INDEX(calc_types,1,AG$6)="CASH", D67/1200,D67/D68-1))</f>
        <v>1.7508333333333334E-3</v>
      </c>
      <c r="AH68" s="22" cm="1">
        <f t="array" ref="AH68">IF(INDEX(calc_types,1,AH$6)="INDEX",E68/E67-1,IF(INDEX(calc_types,1,AH$6)="CASH", E67/1200,E67/E68-1))</f>
        <v>3.2510416666666668E-3</v>
      </c>
      <c r="AI68" s="22" cm="1">
        <f t="array" ref="AI68">IF(INDEX(calc_types,1,AI$6)="INDEX",F68/F67-1,IF(INDEX(calc_types,1,AI$6)="CASH", F67/1200,F67/F68-1))</f>
        <v>3.9583333333333331E-5</v>
      </c>
      <c r="AJ68" s="22" cm="1">
        <f t="array" ref="AJ68">IF(INDEX(calc_types,1,AJ$6)="INDEX",G68/G67-1,IF(INDEX(calc_types,1,AJ$6)="CASH", G67/1200,G67/G68-1))</f>
        <v>9.827137106324102E-4</v>
      </c>
      <c r="AK68" s="22" cm="1">
        <f t="array" ref="AK68">IF(INDEX(calc_types,1,AK$6)="INDEX",H68/H67-1,IF(INDEX(calc_types,1,AK$6)="CASH", H67/1200,H67/H68-1))</f>
        <v>2.056024571591486E-3</v>
      </c>
      <c r="AL68" s="22" cm="1">
        <f t="array" ref="AL68">IF(INDEX(calc_types,1,AL$6)="INDEX",I68/I67-1,IF(INDEX(calc_types,1,AL$6)="CASH", I67/1200,I67/I68-1))</f>
        <v>2.5149663642534126E-3</v>
      </c>
      <c r="AM68" s="22" cm="1">
        <f t="array" ref="AM68">IF(INDEX(calc_types,1,AM$6)="INDEX",J68/J67-1,IF(INDEX(calc_types,1,AM$6)="CASH", J67/1200,J67/J68-1))</f>
        <v>4.0505028551107713E-4</v>
      </c>
      <c r="AN68" s="22" cm="1">
        <f t="array" ref="AN68">IF(INDEX(calc_types,1,AN$6)="INDEX",K68/K67-1,IF(INDEX(calc_types,1,AN$6)="CASH", K67/1200,K67/K68-1))</f>
        <v>2.042014591636665E-3</v>
      </c>
      <c r="AO68" s="22" cm="1">
        <f t="array" ref="AO68">IF(INDEX(calc_types,1,AO$6)="INDEX",L68/L67-1,IF(INDEX(calc_types,1,AO$6)="CASH", L67/1200,L67/L68-1))</f>
        <v>3.4962669695342008E-3</v>
      </c>
      <c r="AP68" s="22" cm="1">
        <f t="array" ref="AP68">IF(INDEX(calc_types,1,AP$6)="INDEX",M68/M67-1,IF(INDEX(calc_types,1,AP$6)="CASH", M67/1200,M67/M68-1))</f>
        <v>1.4343131846481505E-3</v>
      </c>
      <c r="AQ68" s="22" cm="1">
        <f t="array" ref="AQ68">IF(INDEX(calc_types,1,AQ$6)="INDEX",N68/N67-1,IF(INDEX(calc_types,1,AQ$6)="CASH", N67/1200,N67/N68-1))</f>
        <v>1.0778546900218622E-3</v>
      </c>
      <c r="AR68" s="22" cm="1">
        <f t="array" ref="AR68">IF(INDEX(calc_types,1,AR$6)="INDEX",O68/O67-1,IF(INDEX(calc_types,1,AR$6)="CASH", O67/1200,O67/O68-1))</f>
        <v>5.4171180931743557E-3</v>
      </c>
      <c r="AS68" s="22" cm="1">
        <f t="array" ref="AS68">IF(INDEX(calc_types,1,AS$6)="INDEX",P68/P67-1,IF(INDEX(calc_types,1,AS$6)="CASH", P67/1200,P67/P68-1))</f>
        <v>5.9417394047744931E-3</v>
      </c>
      <c r="AT68" s="22" cm="1">
        <f t="array" ref="AT68">IF(INDEX(calc_types,1,AT$6)="INDEX",Q68/Q67-1,IF(INDEX(calc_types,1,AT$6)="CASH", Q67/1200,Q67/Q68-1))</f>
        <v>-4.6737765976145873E-4</v>
      </c>
      <c r="AU68" s="22" cm="1">
        <f t="array" ref="AU68">IF(INDEX(calc_types,1,AU$6)="INDEX",R68/R67-1,IF(INDEX(calc_types,1,AU$6)="CASH", R67/1200,R67/R68-1))</f>
        <v>3.6011467729528679E-3</v>
      </c>
      <c r="AV68" s="22" cm="1">
        <f t="array" ref="AV68">IF(INDEX(calc_types,1,AV$6)="INDEX",S68/S67-1,IF(INDEX(calc_types,1,AV$6)="CASH", S67/1200,S67/S68-1))</f>
        <v>1.7276422764227695E-2</v>
      </c>
      <c r="AW68" s="22" cm="1">
        <f t="array" ref="AW68">IF(INDEX(calc_types,1,AW$6)="INDEX",T68/T67-1,IF(INDEX(calc_types,1,AW$6)="CASH", T67/1200,T67/T68-1))</f>
        <v>2.8424362290176974E-2</v>
      </c>
      <c r="AX68" s="22" cm="1">
        <f t="array" ref="AX68">IF(INDEX(calc_types,1,AX$6)="INDEX",U68/U67-1,IF(INDEX(calc_types,1,AX$6)="CASH", U67/1200,U67/U68-1))</f>
        <v>-1.9254394782103668E-2</v>
      </c>
      <c r="AY68" s="22" cm="1">
        <f t="array" ref="AY68">IF(INDEX(calc_types,1,AY$6)="INDEX",V68/V67-1,IF(INDEX(calc_types,1,AY$6)="CASH", V67/1200,V67/V68-1))</f>
        <v>1.0019069669858771E-2</v>
      </c>
      <c r="AZ68" s="22" cm="1">
        <f t="array" ref="AZ68">IF(INDEX(calc_types,1,AZ$6)="INDEX",W68/W67-1,IF(INDEX(calc_types,1,AZ$6)="CASH", W67/1200,W67/W68-1))</f>
        <v>9.3333333333333343E-4</v>
      </c>
      <c r="BA68" s="22" cm="1">
        <f t="array" ref="BA68">IF(INDEX(calc_types,1,BA$6)="INDEX",X68/X67-1,IF(INDEX(calc_types,1,BA$6)="CASH", X67/1200,X67/X68-1))</f>
        <v>1.7965000000000001E-3</v>
      </c>
      <c r="BB68" s="22" cm="1">
        <f t="array" ref="BB68">IF(INDEX(calc_types,1,BB$6)="INDEX",Y68/Y67-1,IF(INDEX(calc_types,1,BB$6)="CASH", Y67/1200,Y67/Y68-1))</f>
        <v>3.2820000000000002E-3</v>
      </c>
      <c r="BC68" s="22" cm="1">
        <f t="array" ref="BC68">IF(INDEX(calc_types,1,BC$6)="INDEX",Z68/Z67-1,IF(INDEX(calc_types,1,BC$6)="CASH", Z67/1200,Z67/Z68-1))</f>
        <v>3.5333333333333336E-5</v>
      </c>
      <c r="BD68" s="22" cm="1">
        <f t="array" ref="BD68">IF(INDEX(calc_types,1,BD$6)="INDEX",AA68/AA67-1,IF(INDEX(calc_types,1,BD$6)="CASH", AA67/1200,AA67/AA68-1))</f>
        <v>0</v>
      </c>
      <c r="BE68" s="22" cm="1">
        <f t="array" ref="BE68">IF(INDEX(calc_types,1,BE$6)="INDEX",AB68/AB67-1,IF(INDEX(calc_types,1,BE$6)="CASH", AB67/1200,AB67/AB68-1))</f>
        <v>-9.3574547723018764E-3</v>
      </c>
      <c r="BF68" s="22" cm="1">
        <f t="array" ref="BF68">IF(INDEX(calc_types,1,BF$6)="INDEX",AC68/AC67-1,IF(INDEX(calc_types,1,BF$6)="CASH", AC67/1200,AC67/AC68-1))</f>
        <v>2.133868320262633E-2</v>
      </c>
      <c r="BG68" s="22" cm="1">
        <f t="array" ref="BG68">IF(INDEX(calc_types,1,BG$6)="INDEX",AD68/AD67-1,IF(INDEX(calc_types,1,BG$6)="CASH", AD67/1200,AD67/AD68-1))</f>
        <v>1.4284362879576351E-2</v>
      </c>
      <c r="BH68" s="23">
        <f t="shared" si="11"/>
        <v>-6.9817695402299028E-4</v>
      </c>
      <c r="BI68" s="23">
        <f t="shared" si="12"/>
        <v>5.8532183908046112E-4</v>
      </c>
      <c r="BJ68" s="23">
        <f t="shared" si="13"/>
        <v>1.2416358333333355E-3</v>
      </c>
      <c r="BK68" s="23">
        <f t="shared" si="14"/>
        <v>-6.2665948275862155E-5</v>
      </c>
      <c r="BL68" s="23">
        <f t="shared" si="15"/>
        <v>-6.3463449469085558E-4</v>
      </c>
      <c r="BM68" s="23">
        <f t="shared" si="16"/>
        <v>9.6354110643175452E-4</v>
      </c>
      <c r="BN68" s="23">
        <f t="shared" si="17"/>
        <v>1.938793994168433E-3</v>
      </c>
      <c r="BO68" s="23">
        <f t="shared" si="18"/>
        <v>3.3462835840461524E-4</v>
      </c>
      <c r="BP68" s="23">
        <f t="shared" si="19"/>
        <v>3.9392507177238214E-5</v>
      </c>
      <c r="BQ68" s="23">
        <f t="shared" si="20"/>
        <v>2.1396167474643096E-3</v>
      </c>
      <c r="BR68" s="23">
        <f t="shared" si="21"/>
        <v>-8.1812086266009774E-4</v>
      </c>
      <c r="BS68" s="23">
        <f t="shared" si="22"/>
        <v>7.9506153264207445E-4</v>
      </c>
      <c r="BT68" s="23">
        <f t="shared" si="23"/>
        <v>2.6604677861214497E-3</v>
      </c>
      <c r="BU68" s="23">
        <f t="shared" si="24"/>
        <v>4.0302188452745183E-3</v>
      </c>
      <c r="BV68" s="23">
        <f t="shared" si="25"/>
        <v>-3.1091599858133812E-3</v>
      </c>
      <c r="BW68" s="23">
        <f t="shared" si="26"/>
        <v>2.8825958664192319E-3</v>
      </c>
      <c r="BX68" s="23">
        <f t="shared" si="27"/>
        <v>1.2229686810311929E-2</v>
      </c>
      <c r="BY68" s="23">
        <f t="shared" si="28"/>
        <v>2.6157301076355843E-2</v>
      </c>
      <c r="BZ68" s="23">
        <f t="shared" si="29"/>
        <v>-2.104170522155031E-2</v>
      </c>
      <c r="CA68" s="23">
        <f t="shared" si="30"/>
        <v>6.1731177748254266E-3</v>
      </c>
      <c r="CB68" s="23">
        <f t="shared" si="31"/>
        <v>-6.9817695402299028E-4</v>
      </c>
      <c r="CC68" s="23">
        <f t="shared" si="32"/>
        <v>7.0739482758620754E-4</v>
      </c>
      <c r="CD68" s="23">
        <f t="shared" si="33"/>
        <v>1.2947520114942501E-3</v>
      </c>
      <c r="CE68" s="23">
        <f t="shared" si="34"/>
        <v>2.9092241379310296E-5</v>
      </c>
      <c r="CF68" s="23">
        <f t="shared" si="35"/>
        <v>0</v>
      </c>
      <c r="CG68" s="23">
        <f t="shared" si="36"/>
        <v>-9.3964952067305471E-3</v>
      </c>
      <c r="CH68" s="23">
        <f t="shared" si="37"/>
        <v>2.2143056643758381E-2</v>
      </c>
      <c r="CI68" s="23">
        <f t="shared" si="38"/>
        <v>1.4532633315391143E-2</v>
      </c>
    </row>
    <row r="69" spans="1:87" x14ac:dyDescent="0.2">
      <c r="A69" s="20">
        <v>63</v>
      </c>
      <c r="B69" s="21">
        <v>38046</v>
      </c>
      <c r="C69" s="20">
        <v>1.0974999999999999</v>
      </c>
      <c r="D69" s="20">
        <v>2.0529999999999999</v>
      </c>
      <c r="E69" s="20">
        <v>4.1206300000000002</v>
      </c>
      <c r="F69" s="20">
        <v>3.875E-2</v>
      </c>
      <c r="G69" s="20">
        <v>169.286</v>
      </c>
      <c r="H69" s="20">
        <v>119.68</v>
      </c>
      <c r="I69" s="20">
        <v>130.41999999999999</v>
      </c>
      <c r="J69" s="20">
        <v>101.27500000000001</v>
      </c>
      <c r="K69" s="20">
        <v>889.971</v>
      </c>
      <c r="L69" s="20">
        <v>283.77300000000002</v>
      </c>
      <c r="M69" s="20">
        <v>447.62200000000001</v>
      </c>
      <c r="N69" s="20">
        <v>184.93899999999999</v>
      </c>
      <c r="O69" s="20">
        <v>1283.076</v>
      </c>
      <c r="P69" s="20">
        <v>329.60199999999998</v>
      </c>
      <c r="Q69" s="20">
        <v>487.67</v>
      </c>
      <c r="R69" s="20">
        <v>230.14099999999999</v>
      </c>
      <c r="S69" s="20">
        <v>1144.94</v>
      </c>
      <c r="T69" s="20">
        <v>2893.18</v>
      </c>
      <c r="U69" s="20">
        <v>4492.2</v>
      </c>
      <c r="V69" s="20">
        <v>11041.92</v>
      </c>
      <c r="W69" s="20">
        <v>1.0974999999999999</v>
      </c>
      <c r="X69" s="20">
        <v>2.1111</v>
      </c>
      <c r="Y69" s="20">
        <v>4.2988999999999997</v>
      </c>
      <c r="Z69" s="20">
        <v>2.2100000000000002E-2</v>
      </c>
      <c r="AA69" s="20">
        <v>1</v>
      </c>
      <c r="AB69" s="20">
        <v>0.80049999999999999</v>
      </c>
      <c r="AC69" s="20">
        <v>0.53520000000000001</v>
      </c>
      <c r="AD69" s="20">
        <v>109.11</v>
      </c>
      <c r="AE69" s="21">
        <f t="shared" si="9"/>
        <v>38046</v>
      </c>
      <c r="AF69" s="22" cm="1">
        <f t="array" ref="AF69">IF(INDEX(calc_types,1,AF$6)="INDEX",C69/C68-1,IF(INDEX(calc_types,1,AF$6)="CASH", C68/1200,C68/C69-1))</f>
        <v>9.1666666666666676E-4</v>
      </c>
      <c r="AG69" s="22" cm="1">
        <f t="array" ref="AG69">IF(INDEX(calc_types,1,AG$6)="INDEX",D69/D68-1,IF(INDEX(calc_types,1,AG$6)="CASH", D68/1200,D68/D69-1))</f>
        <v>1.7283333333333332E-3</v>
      </c>
      <c r="AH69" s="22" cm="1">
        <f t="array" ref="AH69">IF(INDEX(calc_types,1,AH$6)="INDEX",E69/E68-1,IF(INDEX(calc_types,1,AH$6)="CASH", E68/1200,E68/E69-1))</f>
        <v>3.3177083333333335E-3</v>
      </c>
      <c r="AI69" s="22" cm="1">
        <f t="array" ref="AI69">IF(INDEX(calc_types,1,AI$6)="INDEX",F69/F68-1,IF(INDEX(calc_types,1,AI$6)="CASH", F68/1200,F68/F69-1))</f>
        <v>3.4375000000000002E-5</v>
      </c>
      <c r="AJ69" s="22" cm="1">
        <f t="array" ref="AJ69">IF(INDEX(calc_types,1,AJ$6)="INDEX",G69/G68-1,IF(INDEX(calc_types,1,AJ$6)="CASH", G68/1200,G68/G69-1))</f>
        <v>1.18283003915165E-3</v>
      </c>
      <c r="AK69" s="22" cm="1">
        <f t="array" ref="AK69">IF(INDEX(calc_types,1,AK$6)="INDEX",H69/H68-1,IF(INDEX(calc_types,1,AK$6)="CASH", H68/1200,H68/H69-1))</f>
        <v>2.2862981232256718E-3</v>
      </c>
      <c r="AL69" s="22" cm="1">
        <f t="array" ref="AL69">IF(INDEX(calc_types,1,AL$6)="INDEX",I69/I68-1,IF(INDEX(calc_types,1,AL$6)="CASH", I68/1200,I68/I69-1))</f>
        <v>3.6167756829550424E-3</v>
      </c>
      <c r="AM69" s="22" cm="1">
        <f t="array" ref="AM69">IF(INDEX(calc_types,1,AM$6)="INDEX",J69/J68-1,IF(INDEX(calc_types,1,AM$6)="CASH", J68/1200,J68/J69-1))</f>
        <v>1.1850330327956016E-4</v>
      </c>
      <c r="AN69" s="22" cm="1">
        <f t="array" ref="AN69">IF(INDEX(calc_types,1,AN$6)="INDEX",K69/K68-1,IF(INDEX(calc_types,1,AN$6)="CASH", K68/1200,K68/K69-1))</f>
        <v>4.7813343930922514E-3</v>
      </c>
      <c r="AO69" s="22" cm="1">
        <f t="array" ref="AO69">IF(INDEX(calc_types,1,AO$6)="INDEX",L69/L68-1,IF(INDEX(calc_types,1,AO$6)="CASH", L68/1200,L68/L69-1))</f>
        <v>6.8120616065823203E-3</v>
      </c>
      <c r="AP69" s="22" cm="1">
        <f t="array" ref="AP69">IF(INDEX(calc_types,1,AP$6)="INDEX",M69/M68-1,IF(INDEX(calc_types,1,AP$6)="CASH", M68/1200,M68/M69-1))</f>
        <v>6.4530345001259093E-3</v>
      </c>
      <c r="AQ69" s="22" cm="1">
        <f t="array" ref="AQ69">IF(INDEX(calc_types,1,AQ$6)="INDEX",N69/N68-1,IF(INDEX(calc_types,1,AQ$6)="CASH", N68/1200,N68/N69-1))</f>
        <v>6.1679967536854008E-4</v>
      </c>
      <c r="AR69" s="22" cm="1">
        <f t="array" ref="AR69">IF(INDEX(calc_types,1,AR$6)="INDEX",O69/O68-1,IF(INDEX(calc_types,1,AR$6)="CASH", O68/1200,O68/O69-1))</f>
        <v>1.1430138990490057E-2</v>
      </c>
      <c r="AS69" s="22" cm="1">
        <f t="array" ref="AS69">IF(INDEX(calc_types,1,AS$6)="INDEX",P69/P68-1,IF(INDEX(calc_types,1,AS$6)="CASH", P68/1200,P68/P69-1))</f>
        <v>1.3452142657282451E-2</v>
      </c>
      <c r="AT69" s="22" cm="1">
        <f t="array" ref="AT69">IF(INDEX(calc_types,1,AT$6)="INDEX",Q69/Q68-1,IF(INDEX(calc_types,1,AT$6)="CASH", Q68/1200,Q68/Q69-1))</f>
        <v>8.9939853886531473E-3</v>
      </c>
      <c r="AU69" s="22" cm="1">
        <f t="array" ref="AU69">IF(INDEX(calc_types,1,AU$6)="INDEX",R69/R68-1,IF(INDEX(calc_types,1,AU$6)="CASH", R68/1200,R68/R69-1))</f>
        <v>2.1816756662602632E-3</v>
      </c>
      <c r="AV69" s="22" cm="1">
        <f t="array" ref="AV69">IF(INDEX(calc_types,1,AV$6)="INDEX",S69/S68-1,IF(INDEX(calc_types,1,AV$6)="CASH", S68/1200,S68/S69-1))</f>
        <v>1.2209029908144986E-2</v>
      </c>
      <c r="AW69" s="22" cm="1">
        <f t="array" ref="AW69">IF(INDEX(calc_types,1,AW$6)="INDEX",T69/T68-1,IF(INDEX(calc_types,1,AW$6)="CASH", T68/1200,T68/T69-1))</f>
        <v>1.9037522057813394E-2</v>
      </c>
      <c r="AX69" s="22" cm="1">
        <f t="array" ref="AX69">IF(INDEX(calc_types,1,AX$6)="INDEX",U69/U68-1,IF(INDEX(calc_types,1,AX$6)="CASH", U68/1200,U68/U69-1))</f>
        <v>2.3117042840549384E-2</v>
      </c>
      <c r="AY69" s="22" cm="1">
        <f t="array" ref="AY69">IF(INDEX(calc_types,1,AY$6)="INDEX",V69/V68-1,IF(INDEX(calc_types,1,AY$6)="CASH", V68/1200,V68/V69-1))</f>
        <v>2.395394492196945E-2</v>
      </c>
      <c r="AZ69" s="22" cm="1">
        <f t="array" ref="AZ69">IF(INDEX(calc_types,1,AZ$6)="INDEX",W69/W68-1,IF(INDEX(calc_types,1,AZ$6)="CASH", W68/1200,W68/W69-1))</f>
        <v>9.1666666666666676E-4</v>
      </c>
      <c r="BA69" s="22" cm="1">
        <f t="array" ref="BA69">IF(INDEX(calc_types,1,BA$6)="INDEX",X69/X68-1,IF(INDEX(calc_types,1,BA$6)="CASH", X68/1200,X68/X69-1))</f>
        <v>1.7986666666666665E-3</v>
      </c>
      <c r="BB69" s="22" cm="1">
        <f t="array" ref="BB69">IF(INDEX(calc_types,1,BB$6)="INDEX",Y69/Y68-1,IF(INDEX(calc_types,1,BB$6)="CASH", Y68/1200,Y68/Y69-1))</f>
        <v>3.3687500000000002E-3</v>
      </c>
      <c r="BC69" s="22" cm="1">
        <f t="array" ref="BC69">IF(INDEX(calc_types,1,BC$6)="INDEX",Z69/Z68-1,IF(INDEX(calc_types,1,BC$6)="CASH", Z68/1200,Z68/Z69-1))</f>
        <v>2.8333333333333335E-5</v>
      </c>
      <c r="BD69" s="22" cm="1">
        <f t="array" ref="BD69">IF(INDEX(calc_types,1,BD$6)="INDEX",AA69/AA68-1,IF(INDEX(calc_types,1,BD$6)="CASH", AA68/1200,AA68/AA69-1))</f>
        <v>0</v>
      </c>
      <c r="BE69" s="22" cm="1">
        <f t="array" ref="BE69">IF(INDEX(calc_types,1,BE$6)="INDEX",AB69/AB68-1,IF(INDEX(calc_types,1,BE$6)="CASH", AB68/1200,AB68/AB69-1))</f>
        <v>1.2492192379762734E-3</v>
      </c>
      <c r="BF69" s="22" cm="1">
        <f t="array" ref="BF69">IF(INDEX(calc_types,1,BF$6)="INDEX",AC69/AC68-1,IF(INDEX(calc_types,1,BF$6)="CASH", AC68/1200,AC68/AC69-1))</f>
        <v>2.4476831091180928E-2</v>
      </c>
      <c r="BG69" s="22" cm="1">
        <f t="array" ref="BG69">IF(INDEX(calc_types,1,BG$6)="INDEX",AD69/AD68-1,IF(INDEX(calc_types,1,BG$6)="CASH", AD68/1200,AD68/AD69-1))</f>
        <v>-3.116121345431222E-2</v>
      </c>
      <c r="BH69" s="23">
        <f t="shared" si="11"/>
        <v>-7.1484362068965695E-4</v>
      </c>
      <c r="BI69" s="23">
        <f t="shared" si="12"/>
        <v>5.6282183908046095E-4</v>
      </c>
      <c r="BJ69" s="23">
        <f t="shared" si="13"/>
        <v>1.3083025000000022E-3</v>
      </c>
      <c r="BK69" s="23">
        <f t="shared" si="14"/>
        <v>-6.7874281609195484E-5</v>
      </c>
      <c r="BL69" s="23">
        <f t="shared" si="15"/>
        <v>-4.345181661716158E-4</v>
      </c>
      <c r="BM69" s="23">
        <f t="shared" si="16"/>
        <v>1.1938146580659404E-3</v>
      </c>
      <c r="BN69" s="23">
        <f t="shared" si="17"/>
        <v>3.0406033128700626E-3</v>
      </c>
      <c r="BO69" s="23">
        <f t="shared" si="18"/>
        <v>4.8081376173098235E-5</v>
      </c>
      <c r="BP69" s="23">
        <f t="shared" si="19"/>
        <v>2.7787123086328246E-3</v>
      </c>
      <c r="BQ69" s="23">
        <f t="shared" si="20"/>
        <v>5.4554113845124291E-3</v>
      </c>
      <c r="BR69" s="23">
        <f t="shared" si="21"/>
        <v>4.2006004528176606E-3</v>
      </c>
      <c r="BS69" s="23">
        <f t="shared" si="22"/>
        <v>3.340065179887524E-4</v>
      </c>
      <c r="BT69" s="23">
        <f t="shared" si="23"/>
        <v>8.6734886834371507E-3</v>
      </c>
      <c r="BU69" s="23">
        <f t="shared" si="24"/>
        <v>1.1540622097782477E-2</v>
      </c>
      <c r="BV69" s="23">
        <f t="shared" si="25"/>
        <v>6.3522030626012253E-3</v>
      </c>
      <c r="BW69" s="23">
        <f t="shared" si="26"/>
        <v>1.4631247597266272E-3</v>
      </c>
      <c r="BX69" s="23">
        <f t="shared" si="27"/>
        <v>7.1622939542292209E-3</v>
      </c>
      <c r="BY69" s="23">
        <f t="shared" si="28"/>
        <v>1.6770460843992262E-2</v>
      </c>
      <c r="BZ69" s="23">
        <f t="shared" si="29"/>
        <v>2.1329732401102742E-2</v>
      </c>
      <c r="CA69" s="23">
        <f t="shared" si="30"/>
        <v>2.0107993026936104E-2</v>
      </c>
      <c r="CB69" s="23">
        <f t="shared" si="31"/>
        <v>-7.1484362068965695E-4</v>
      </c>
      <c r="CC69" s="23">
        <f t="shared" si="32"/>
        <v>7.0956149425287392E-4</v>
      </c>
      <c r="CD69" s="23">
        <f t="shared" si="33"/>
        <v>1.3815020114942502E-3</v>
      </c>
      <c r="CE69" s="23">
        <f t="shared" si="34"/>
        <v>2.2092241379310296E-5</v>
      </c>
      <c r="CF69" s="23">
        <f t="shared" si="35"/>
        <v>0</v>
      </c>
      <c r="CG69" s="23">
        <f t="shared" si="36"/>
        <v>1.2101788035476029E-3</v>
      </c>
      <c r="CH69" s="23">
        <f t="shared" si="37"/>
        <v>2.528120453231298E-2</v>
      </c>
      <c r="CI69" s="23">
        <f t="shared" si="38"/>
        <v>-3.0912943018497428E-2</v>
      </c>
    </row>
    <row r="70" spans="1:87" x14ac:dyDescent="0.2">
      <c r="A70" s="20">
        <v>64</v>
      </c>
      <c r="B70" s="21">
        <v>38077</v>
      </c>
      <c r="C70" s="20">
        <v>1.0900000000000001</v>
      </c>
      <c r="D70" s="20">
        <v>2.024</v>
      </c>
      <c r="E70" s="20">
        <v>4.1887499999999998</v>
      </c>
      <c r="F70" s="20">
        <v>3.7499999999999999E-2</v>
      </c>
      <c r="G70" s="20">
        <v>169.453</v>
      </c>
      <c r="H70" s="20">
        <v>119.911</v>
      </c>
      <c r="I70" s="20">
        <v>130.78100000000001</v>
      </c>
      <c r="J70" s="20">
        <v>101.242</v>
      </c>
      <c r="K70" s="20">
        <v>892.75699999999995</v>
      </c>
      <c r="L70" s="20">
        <v>284.98200000000003</v>
      </c>
      <c r="M70" s="20">
        <v>448.34199999999998</v>
      </c>
      <c r="N70" s="20">
        <v>184.75899999999999</v>
      </c>
      <c r="O70" s="20">
        <v>1294.8030000000001</v>
      </c>
      <c r="P70" s="20">
        <v>332.24200000000002</v>
      </c>
      <c r="Q70" s="20">
        <v>489.06799999999998</v>
      </c>
      <c r="R70" s="20">
        <v>229.184</v>
      </c>
      <c r="S70" s="20">
        <v>1126.21</v>
      </c>
      <c r="T70" s="20">
        <v>2787.49</v>
      </c>
      <c r="U70" s="20">
        <v>4385.7</v>
      </c>
      <c r="V70" s="20">
        <v>11715.39</v>
      </c>
      <c r="W70" s="20">
        <v>1.0900000000000001</v>
      </c>
      <c r="X70" s="20">
        <v>2.0465</v>
      </c>
      <c r="Y70" s="20">
        <v>4.1208999999999998</v>
      </c>
      <c r="Z70" s="20">
        <v>0.1124</v>
      </c>
      <c r="AA70" s="20">
        <v>1</v>
      </c>
      <c r="AB70" s="20">
        <v>0.81200000000000006</v>
      </c>
      <c r="AC70" s="20">
        <v>0.54169999999999996</v>
      </c>
      <c r="AD70" s="20">
        <v>104.23</v>
      </c>
      <c r="AE70" s="21">
        <f t="shared" si="9"/>
        <v>38077</v>
      </c>
      <c r="AF70" s="22" cm="1">
        <f t="array" ref="AF70">IF(INDEX(calc_types,1,AF$6)="INDEX",C70/C69-1,IF(INDEX(calc_types,1,AF$6)="CASH", C69/1200,C69/C70-1))</f>
        <v>9.1458333333333322E-4</v>
      </c>
      <c r="AG70" s="22" cm="1">
        <f t="array" ref="AG70">IF(INDEX(calc_types,1,AG$6)="INDEX",D70/D69-1,IF(INDEX(calc_types,1,AG$6)="CASH", D69/1200,D69/D70-1))</f>
        <v>1.7108333333333333E-3</v>
      </c>
      <c r="AH70" s="22" cm="1">
        <f t="array" ref="AH70">IF(INDEX(calc_types,1,AH$6)="INDEX",E70/E69-1,IF(INDEX(calc_types,1,AH$6)="CASH", E69/1200,E69/E70-1))</f>
        <v>3.4338583333333337E-3</v>
      </c>
      <c r="AI70" s="22" cm="1">
        <f t="array" ref="AI70">IF(INDEX(calc_types,1,AI$6)="INDEX",F70/F69-1,IF(INDEX(calc_types,1,AI$6)="CASH", F69/1200,F69/F70-1))</f>
        <v>3.2291666666666668E-5</v>
      </c>
      <c r="AJ70" s="22" cm="1">
        <f t="array" ref="AJ70">IF(INDEX(calc_types,1,AJ$6)="INDEX",G70/G69-1,IF(INDEX(calc_types,1,AJ$6)="CASH", G69/1200,G69/G70-1))</f>
        <v>9.8649622532276382E-4</v>
      </c>
      <c r="AK70" s="22" cm="1">
        <f t="array" ref="AK70">IF(INDEX(calc_types,1,AK$6)="INDEX",H70/H69-1,IF(INDEX(calc_types,1,AK$6)="CASH", H69/1200,H69/H70-1))</f>
        <v>1.9301470588235503E-3</v>
      </c>
      <c r="AL70" s="22" cm="1">
        <f t="array" ref="AL70">IF(INDEX(calc_types,1,AL$6)="INDEX",I70/I69-1,IF(INDEX(calc_types,1,AL$6)="CASH", I69/1200,I69/I70-1))</f>
        <v>2.7679803711089246E-3</v>
      </c>
      <c r="AM70" s="22" cm="1">
        <f t="array" ref="AM70">IF(INDEX(calc_types,1,AM$6)="INDEX",J70/J69-1,IF(INDEX(calc_types,1,AM$6)="CASH", J69/1200,J69/J70-1))</f>
        <v>-3.2584547025427124E-4</v>
      </c>
      <c r="AN70" s="22" cm="1">
        <f t="array" ref="AN70">IF(INDEX(calc_types,1,AN$6)="INDEX",K70/K69-1,IF(INDEX(calc_types,1,AN$6)="CASH", K69/1200,K69/K70-1))</f>
        <v>3.1304390817228356E-3</v>
      </c>
      <c r="AO70" s="22" cm="1">
        <f t="array" ref="AO70">IF(INDEX(calc_types,1,AO$6)="INDEX",L70/L69-1,IF(INDEX(calc_types,1,AO$6)="CASH", L69/1200,L69/L70-1))</f>
        <v>4.2604476112948486E-3</v>
      </c>
      <c r="AP70" s="22" cm="1">
        <f t="array" ref="AP70">IF(INDEX(calc_types,1,AP$6)="INDEX",M70/M69-1,IF(INDEX(calc_types,1,AP$6)="CASH", M69/1200,M69/M70-1))</f>
        <v>1.6085000290422258E-3</v>
      </c>
      <c r="AQ70" s="22" cm="1">
        <f t="array" ref="AQ70">IF(INDEX(calc_types,1,AQ$6)="INDEX",N70/N69-1,IF(INDEX(calc_types,1,AQ$6)="CASH", N69/1200,N69/N70-1))</f>
        <v>-9.7329389690659074E-4</v>
      </c>
      <c r="AR70" s="22" cm="1">
        <f t="array" ref="AR70">IF(INDEX(calc_types,1,AR$6)="INDEX",O70/O69-1,IF(INDEX(calc_types,1,AR$6)="CASH", O69/1200,O69/O70-1))</f>
        <v>9.139754776801956E-3</v>
      </c>
      <c r="AS70" s="22" cm="1">
        <f t="array" ref="AS70">IF(INDEX(calc_types,1,AS$6)="INDEX",P70/P69-1,IF(INDEX(calc_types,1,AS$6)="CASH", P69/1200,P69/P70-1))</f>
        <v>8.0096601355574837E-3</v>
      </c>
      <c r="AT70" s="22" cm="1">
        <f t="array" ref="AT70">IF(INDEX(calc_types,1,AT$6)="INDEX",Q70/Q69-1,IF(INDEX(calc_types,1,AT$6)="CASH", Q69/1200,Q69/Q70-1))</f>
        <v>2.8666926405149784E-3</v>
      </c>
      <c r="AU70" s="22" cm="1">
        <f t="array" ref="AU70">IF(INDEX(calc_types,1,AU$6)="INDEX",R70/R69-1,IF(INDEX(calc_types,1,AU$6)="CASH", R69/1200,R69/R70-1))</f>
        <v>-4.1583203340560537E-3</v>
      </c>
      <c r="AV70" s="22" cm="1">
        <f t="array" ref="AV70">IF(INDEX(calc_types,1,AV$6)="INDEX",S70/S69-1,IF(INDEX(calc_types,1,AV$6)="CASH", S69/1200,S69/S70-1))</f>
        <v>-1.6358935839432598E-2</v>
      </c>
      <c r="AW70" s="22" cm="1">
        <f t="array" ref="AW70">IF(INDEX(calc_types,1,AW$6)="INDEX",T70/T69-1,IF(INDEX(calc_types,1,AW$6)="CASH", T69/1200,T69/T70-1))</f>
        <v>-3.6530737804077229E-2</v>
      </c>
      <c r="AX70" s="22" cm="1">
        <f t="array" ref="AX70">IF(INDEX(calc_types,1,AX$6)="INDEX",U70/U69-1,IF(INDEX(calc_types,1,AX$6)="CASH", U69/1200,U69/U70-1))</f>
        <v>-2.3707760117537058E-2</v>
      </c>
      <c r="AY70" s="22" cm="1">
        <f t="array" ref="AY70">IF(INDEX(calc_types,1,AY$6)="INDEX",V70/V69-1,IF(INDEX(calc_types,1,AY$6)="CASH", V69/1200,V69/V70-1))</f>
        <v>6.0992110067814131E-2</v>
      </c>
      <c r="AZ70" s="22" cm="1">
        <f t="array" ref="AZ70">IF(INDEX(calc_types,1,AZ$6)="INDEX",W70/W69-1,IF(INDEX(calc_types,1,AZ$6)="CASH", W69/1200,W69/W70-1))</f>
        <v>9.1458333333333322E-4</v>
      </c>
      <c r="BA70" s="22" cm="1">
        <f t="array" ref="BA70">IF(INDEX(calc_types,1,BA$6)="INDEX",X70/X69-1,IF(INDEX(calc_types,1,BA$6)="CASH", X69/1200,X69/X70-1))</f>
        <v>1.75925E-3</v>
      </c>
      <c r="BB70" s="22" cm="1">
        <f t="array" ref="BB70">IF(INDEX(calc_types,1,BB$6)="INDEX",Y70/Y69-1,IF(INDEX(calc_types,1,BB$6)="CASH", Y69/1200,Y69/Y70-1))</f>
        <v>3.5824166666666665E-3</v>
      </c>
      <c r="BC70" s="22" cm="1">
        <f t="array" ref="BC70">IF(INDEX(calc_types,1,BC$6)="INDEX",Z70/Z69-1,IF(INDEX(calc_types,1,BC$6)="CASH", Z69/1200,Z69/Z70-1))</f>
        <v>1.8416666666666669E-5</v>
      </c>
      <c r="BD70" s="22" cm="1">
        <f t="array" ref="BD70">IF(INDEX(calc_types,1,BD$6)="INDEX",AA70/AA69-1,IF(INDEX(calc_types,1,BD$6)="CASH", AA69/1200,AA69/AA70-1))</f>
        <v>0</v>
      </c>
      <c r="BE70" s="22" cm="1">
        <f t="array" ref="BE70">IF(INDEX(calc_types,1,BE$6)="INDEX",AB70/AB69-1,IF(INDEX(calc_types,1,BE$6)="CASH", AB69/1200,AB69/AB70-1))</f>
        <v>-1.416256157635476E-2</v>
      </c>
      <c r="BF70" s="22" cm="1">
        <f t="array" ref="BF70">IF(INDEX(calc_types,1,BF$6)="INDEX",AC70/AC69-1,IF(INDEX(calc_types,1,BF$6)="CASH", AC69/1200,AC69/AC70-1))</f>
        <v>-1.199926158390241E-2</v>
      </c>
      <c r="BG70" s="22" cm="1">
        <f t="array" ref="BG70">IF(INDEX(calc_types,1,BG$6)="INDEX",AD70/AD69-1,IF(INDEX(calc_types,1,BG$6)="CASH", AD69/1200,AD69/AD70-1))</f>
        <v>4.681953372349601E-2</v>
      </c>
      <c r="BH70" s="23">
        <f t="shared" si="11"/>
        <v>-7.1692695402299049E-4</v>
      </c>
      <c r="BI70" s="23">
        <f t="shared" si="12"/>
        <v>5.4532183908046102E-4</v>
      </c>
      <c r="BJ70" s="23">
        <f t="shared" si="13"/>
        <v>1.4244525000000024E-3</v>
      </c>
      <c r="BK70" s="23">
        <f t="shared" si="14"/>
        <v>-6.9957614942528805E-5</v>
      </c>
      <c r="BL70" s="23">
        <f t="shared" si="15"/>
        <v>-6.3085198000050195E-4</v>
      </c>
      <c r="BM70" s="23">
        <f t="shared" si="16"/>
        <v>8.3766359366381883E-4</v>
      </c>
      <c r="BN70" s="23">
        <f t="shared" si="17"/>
        <v>2.1918080010239448E-3</v>
      </c>
      <c r="BO70" s="23">
        <f t="shared" si="18"/>
        <v>-3.9626739736073314E-4</v>
      </c>
      <c r="BP70" s="23">
        <f t="shared" si="19"/>
        <v>1.1278169972634088E-3</v>
      </c>
      <c r="BQ70" s="23">
        <f t="shared" si="20"/>
        <v>2.9037973892249574E-3</v>
      </c>
      <c r="BR70" s="23">
        <f t="shared" si="21"/>
        <v>-6.4393401826602246E-4</v>
      </c>
      <c r="BS70" s="23">
        <f t="shared" si="22"/>
        <v>-1.2560870542863785E-3</v>
      </c>
      <c r="BT70" s="23">
        <f t="shared" si="23"/>
        <v>6.3831044697490501E-3</v>
      </c>
      <c r="BU70" s="23">
        <f t="shared" si="24"/>
        <v>6.0981395760575088E-3</v>
      </c>
      <c r="BV70" s="23">
        <f t="shared" si="25"/>
        <v>2.249103144630559E-4</v>
      </c>
      <c r="BW70" s="23">
        <f t="shared" si="26"/>
        <v>-4.8768712405896902E-3</v>
      </c>
      <c r="BX70" s="23">
        <f t="shared" si="27"/>
        <v>-2.1405671793348364E-2</v>
      </c>
      <c r="BY70" s="23">
        <f t="shared" si="28"/>
        <v>-3.8797799017898357E-2</v>
      </c>
      <c r="BZ70" s="23">
        <f t="shared" si="29"/>
        <v>-2.54950705569837E-2</v>
      </c>
      <c r="CA70" s="23">
        <f t="shared" si="30"/>
        <v>5.7146158172780785E-2</v>
      </c>
      <c r="CB70" s="23">
        <f t="shared" si="31"/>
        <v>-7.1692695402299049E-4</v>
      </c>
      <c r="CC70" s="23">
        <f t="shared" si="32"/>
        <v>6.7014482758620737E-4</v>
      </c>
      <c r="CD70" s="23">
        <f t="shared" si="33"/>
        <v>1.5951686781609164E-3</v>
      </c>
      <c r="CE70" s="23">
        <f t="shared" si="34"/>
        <v>1.217557471264363E-5</v>
      </c>
      <c r="CF70" s="23">
        <f t="shared" si="35"/>
        <v>0</v>
      </c>
      <c r="CG70" s="23">
        <f t="shared" si="36"/>
        <v>-1.420160201078343E-2</v>
      </c>
      <c r="CH70" s="23">
        <f t="shared" si="37"/>
        <v>-1.1194888142770358E-2</v>
      </c>
      <c r="CI70" s="23">
        <f t="shared" si="38"/>
        <v>4.7067804159310798E-2</v>
      </c>
    </row>
    <row r="71" spans="1:87" x14ac:dyDescent="0.2">
      <c r="A71" s="20">
        <v>65</v>
      </c>
      <c r="B71" s="21">
        <v>38107</v>
      </c>
      <c r="C71" s="20">
        <v>1.1000000000000001</v>
      </c>
      <c r="D71" s="20">
        <v>2.056</v>
      </c>
      <c r="E71" s="20">
        <v>4.2725</v>
      </c>
      <c r="F71" s="20">
        <v>3.7499999999999999E-2</v>
      </c>
      <c r="G71" s="20">
        <v>169.446</v>
      </c>
      <c r="H71" s="20">
        <v>119.99</v>
      </c>
      <c r="I71" s="20">
        <v>131.149</v>
      </c>
      <c r="J71" s="20">
        <v>101.18899999999999</v>
      </c>
      <c r="K71" s="20">
        <v>884.14800000000002</v>
      </c>
      <c r="L71" s="20">
        <v>284.07100000000003</v>
      </c>
      <c r="M71" s="20">
        <v>448.37099999999998</v>
      </c>
      <c r="N71" s="20">
        <v>184.673</v>
      </c>
      <c r="O71" s="20">
        <v>1258.2439999999999</v>
      </c>
      <c r="P71" s="20">
        <v>329.38600000000002</v>
      </c>
      <c r="Q71" s="20">
        <v>487.10399999999998</v>
      </c>
      <c r="R71" s="20">
        <v>228.92099999999999</v>
      </c>
      <c r="S71" s="20">
        <v>1107.31</v>
      </c>
      <c r="T71" s="20">
        <v>2787.48</v>
      </c>
      <c r="U71" s="20">
        <v>4489.7</v>
      </c>
      <c r="V71" s="20">
        <v>11761.79</v>
      </c>
      <c r="W71" s="20">
        <v>1.1000000000000001</v>
      </c>
      <c r="X71" s="20">
        <v>2.1665999999999999</v>
      </c>
      <c r="Y71" s="20">
        <v>4.3910999999999998</v>
      </c>
      <c r="Z71" s="20">
        <v>7.1199999999999999E-2</v>
      </c>
      <c r="AA71" s="20">
        <v>1</v>
      </c>
      <c r="AB71" s="20">
        <v>0.83499999999999996</v>
      </c>
      <c r="AC71" s="20">
        <v>0.56240000000000001</v>
      </c>
      <c r="AD71" s="20">
        <v>110.52</v>
      </c>
      <c r="AE71" s="21">
        <f t="shared" si="9"/>
        <v>38107</v>
      </c>
      <c r="AF71" s="22" cm="1">
        <f t="array" ref="AF71">IF(INDEX(calc_types,1,AF$6)="INDEX",C71/C70-1,IF(INDEX(calc_types,1,AF$6)="CASH", C70/1200,C70/C71-1))</f>
        <v>9.0833333333333337E-4</v>
      </c>
      <c r="AG71" s="22" cm="1">
        <f t="array" ref="AG71">IF(INDEX(calc_types,1,AG$6)="INDEX",D71/D70-1,IF(INDEX(calc_types,1,AG$6)="CASH", D70/1200,D70/D71-1))</f>
        <v>1.6866666666666666E-3</v>
      </c>
      <c r="AH71" s="22" cm="1">
        <f t="array" ref="AH71">IF(INDEX(calc_types,1,AH$6)="INDEX",E71/E70-1,IF(INDEX(calc_types,1,AH$6)="CASH", E70/1200,E70/E71-1))</f>
        <v>3.4906249999999998E-3</v>
      </c>
      <c r="AI71" s="22" cm="1">
        <f t="array" ref="AI71">IF(INDEX(calc_types,1,AI$6)="INDEX",F71/F70-1,IF(INDEX(calc_types,1,AI$6)="CASH", F70/1200,F70/F71-1))</f>
        <v>3.1250000000000001E-5</v>
      </c>
      <c r="AJ71" s="22" cm="1">
        <f t="array" ref="AJ71">IF(INDEX(calc_types,1,AJ$6)="INDEX",G71/G70-1,IF(INDEX(calc_types,1,AJ$6)="CASH", G70/1200,G70/G71-1))</f>
        <v>-4.1309389624322179E-5</v>
      </c>
      <c r="AK71" s="22" cm="1">
        <f t="array" ref="AK71">IF(INDEX(calc_types,1,AK$6)="INDEX",H71/H70-1,IF(INDEX(calc_types,1,AK$6)="CASH", H70/1200,H70/H71-1))</f>
        <v>6.588219596199707E-4</v>
      </c>
      <c r="AL71" s="22" cm="1">
        <f t="array" ref="AL71">IF(INDEX(calc_types,1,AL$6)="INDEX",I71/I70-1,IF(INDEX(calc_types,1,AL$6)="CASH", I70/1200,I70/I71-1))</f>
        <v>2.8138643992627888E-3</v>
      </c>
      <c r="AM71" s="22" cm="1">
        <f t="array" ref="AM71">IF(INDEX(calc_types,1,AM$6)="INDEX",J71/J70-1,IF(INDEX(calc_types,1,AM$6)="CASH", J70/1200,J70/J71-1))</f>
        <v>-5.2349815294061575E-4</v>
      </c>
      <c r="AN71" s="22" cm="1">
        <f t="array" ref="AN71">IF(INDEX(calc_types,1,AN$6)="INDEX",K71/K70-1,IF(INDEX(calc_types,1,AN$6)="CASH", K70/1200,K70/K71-1))</f>
        <v>-9.6431615770024015E-3</v>
      </c>
      <c r="AO71" s="22" cm="1">
        <f t="array" ref="AO71">IF(INDEX(calc_types,1,AO$6)="INDEX",L71/L70-1,IF(INDEX(calc_types,1,AO$6)="CASH", L70/1200,L70/L71-1))</f>
        <v>-3.1966931244780117E-3</v>
      </c>
      <c r="AP71" s="22" cm="1">
        <f t="array" ref="AP71">IF(INDEX(calc_types,1,AP$6)="INDEX",M71/M70-1,IF(INDEX(calc_types,1,AP$6)="CASH", M70/1200,M70/M71-1))</f>
        <v>6.4682764496781786E-5</v>
      </c>
      <c r="AQ71" s="22" cm="1">
        <f t="array" ref="AQ71">IF(INDEX(calc_types,1,AQ$6)="INDEX",N71/N70-1,IF(INDEX(calc_types,1,AQ$6)="CASH", N70/1200,N70/N71-1))</f>
        <v>-4.6547123550133573E-4</v>
      </c>
      <c r="AR71" s="22" cm="1">
        <f t="array" ref="AR71">IF(INDEX(calc_types,1,AR$6)="INDEX",O71/O70-1,IF(INDEX(calc_types,1,AR$6)="CASH", O70/1200,O70/O71-1))</f>
        <v>-2.823518326726171E-2</v>
      </c>
      <c r="AS71" s="22" cm="1">
        <f t="array" ref="AS71">IF(INDEX(calc_types,1,AS$6)="INDEX",P71/P70-1,IF(INDEX(calc_types,1,AS$6)="CASH", P70/1200,P70/P71-1))</f>
        <v>-8.5961437747184011E-3</v>
      </c>
      <c r="AT71" s="22" cm="1">
        <f t="array" ref="AT71">IF(INDEX(calc_types,1,AT$6)="INDEX",Q71/Q70-1,IF(INDEX(calc_types,1,AT$6)="CASH", Q70/1200,Q70/Q71-1))</f>
        <v>-4.0158014836382261E-3</v>
      </c>
      <c r="AU71" s="22" cm="1">
        <f t="array" ref="AU71">IF(INDEX(calc_types,1,AU$6)="INDEX",R71/R70-1,IF(INDEX(calc_types,1,AU$6)="CASH", R70/1200,R70/R71-1))</f>
        <v>-1.1475495671600111E-3</v>
      </c>
      <c r="AV71" s="22" cm="1">
        <f t="array" ref="AV71">IF(INDEX(calc_types,1,AV$6)="INDEX",S71/S70-1,IF(INDEX(calc_types,1,AV$6)="CASH", S70/1200,S70/S71-1))</f>
        <v>-1.6781950080358099E-2</v>
      </c>
      <c r="AW71" s="22" cm="1">
        <f t="array" ref="AW71">IF(INDEX(calc_types,1,AW$6)="INDEX",T71/T70-1,IF(INDEX(calc_types,1,AW$6)="CASH", T70/1200,T70/T71-1))</f>
        <v>-3.5874568159455222E-6</v>
      </c>
      <c r="AX71" s="22" cm="1">
        <f t="array" ref="AX71">IF(INDEX(calc_types,1,AX$6)="INDEX",U71/U70-1,IF(INDEX(calc_types,1,AX$6)="CASH", U70/1200,U70/U71-1))</f>
        <v>2.3713432291310399E-2</v>
      </c>
      <c r="AY71" s="22" cm="1">
        <f t="array" ref="AY71">IF(INDEX(calc_types,1,AY$6)="INDEX",V71/V70-1,IF(INDEX(calc_types,1,AY$6)="CASH", V70/1200,V70/V71-1))</f>
        <v>3.9606022505440652E-3</v>
      </c>
      <c r="AZ71" s="22" cm="1">
        <f t="array" ref="AZ71">IF(INDEX(calc_types,1,AZ$6)="INDEX",W71/W70-1,IF(INDEX(calc_types,1,AZ$6)="CASH", W70/1200,W70/W71-1))</f>
        <v>9.0833333333333337E-4</v>
      </c>
      <c r="BA71" s="22" cm="1">
        <f t="array" ref="BA71">IF(INDEX(calc_types,1,BA$6)="INDEX",X71/X70-1,IF(INDEX(calc_types,1,BA$6)="CASH", X70/1200,X70/X71-1))</f>
        <v>1.7054166666666667E-3</v>
      </c>
      <c r="BB71" s="22" cm="1">
        <f t="array" ref="BB71">IF(INDEX(calc_types,1,BB$6)="INDEX",Y71/Y70-1,IF(INDEX(calc_types,1,BB$6)="CASH", Y70/1200,Y70/Y71-1))</f>
        <v>3.4340833333333333E-3</v>
      </c>
      <c r="BC71" s="22" cm="1">
        <f t="array" ref="BC71">IF(INDEX(calc_types,1,BC$6)="INDEX",Z71/Z70-1,IF(INDEX(calc_types,1,BC$6)="CASH", Z70/1200,Z70/Z71-1))</f>
        <v>9.3666666666666662E-5</v>
      </c>
      <c r="BD71" s="22" cm="1">
        <f t="array" ref="BD71">IF(INDEX(calc_types,1,BD$6)="INDEX",AA71/AA70-1,IF(INDEX(calc_types,1,BD$6)="CASH", AA70/1200,AA70/AA71-1))</f>
        <v>0</v>
      </c>
      <c r="BE71" s="22" cm="1">
        <f t="array" ref="BE71">IF(INDEX(calc_types,1,BE$6)="INDEX",AB71/AB70-1,IF(INDEX(calc_types,1,BE$6)="CASH", AB70/1200,AB70/AB71-1))</f>
        <v>-2.7544910179640558E-2</v>
      </c>
      <c r="BF71" s="22" cm="1">
        <f t="array" ref="BF71">IF(INDEX(calc_types,1,BF$6)="INDEX",AC71/AC70-1,IF(INDEX(calc_types,1,BF$6)="CASH", AC70/1200,AC70/AC71-1))</f>
        <v>-3.6806543385490831E-2</v>
      </c>
      <c r="BG71" s="22" cm="1">
        <f t="array" ref="BG71">IF(INDEX(calc_types,1,BG$6)="INDEX",AD71/AD70-1,IF(INDEX(calc_types,1,BG$6)="CASH", AD70/1200,AD70/AD71-1))</f>
        <v>-5.6912775968150475E-2</v>
      </c>
      <c r="BH71" s="23">
        <f t="shared" si="11"/>
        <v>-7.2317695402299034E-4</v>
      </c>
      <c r="BI71" s="23">
        <f t="shared" si="12"/>
        <v>5.2115517241379432E-4</v>
      </c>
      <c r="BJ71" s="23">
        <f t="shared" si="13"/>
        <v>1.4812191666666685E-3</v>
      </c>
      <c r="BK71" s="23">
        <f t="shared" si="14"/>
        <v>-7.0999281609195478E-5</v>
      </c>
      <c r="BL71" s="23">
        <f t="shared" si="15"/>
        <v>-1.658657594947588E-3</v>
      </c>
      <c r="BM71" s="23">
        <f t="shared" si="16"/>
        <v>-4.3366150553976078E-4</v>
      </c>
      <c r="BN71" s="23">
        <f t="shared" si="17"/>
        <v>2.2376920291778089E-3</v>
      </c>
      <c r="BO71" s="23">
        <f t="shared" si="18"/>
        <v>-5.9392008004707764E-4</v>
      </c>
      <c r="BP71" s="23">
        <f t="shared" si="19"/>
        <v>-1.1645783661461828E-2</v>
      </c>
      <c r="BQ71" s="23">
        <f t="shared" si="20"/>
        <v>-4.5533433465479028E-3</v>
      </c>
      <c r="BR71" s="23">
        <f t="shared" si="21"/>
        <v>-2.1877512828114665E-3</v>
      </c>
      <c r="BS71" s="23">
        <f t="shared" si="22"/>
        <v>-7.4826439288112347E-4</v>
      </c>
      <c r="BT71" s="23">
        <f t="shared" si="23"/>
        <v>-3.0991833574314617E-2</v>
      </c>
      <c r="BU71" s="23">
        <f t="shared" si="24"/>
        <v>-1.0507664334218375E-2</v>
      </c>
      <c r="BV71" s="23">
        <f t="shared" si="25"/>
        <v>-6.6575838096901482E-3</v>
      </c>
      <c r="BW71" s="23">
        <f t="shared" si="26"/>
        <v>-1.8661004736936471E-3</v>
      </c>
      <c r="BX71" s="23">
        <f t="shared" si="27"/>
        <v>-2.1828686034273865E-2</v>
      </c>
      <c r="BY71" s="23">
        <f t="shared" si="28"/>
        <v>-2.2706486706370759E-3</v>
      </c>
      <c r="BZ71" s="23">
        <f t="shared" si="29"/>
        <v>2.1926121851863756E-2</v>
      </c>
      <c r="CA71" s="23">
        <f t="shared" si="30"/>
        <v>1.1465035551072068E-4</v>
      </c>
      <c r="CB71" s="23">
        <f t="shared" si="31"/>
        <v>-7.2317695402299034E-4</v>
      </c>
      <c r="CC71" s="23">
        <f t="shared" si="32"/>
        <v>6.1631149425287412E-4</v>
      </c>
      <c r="CD71" s="23">
        <f t="shared" si="33"/>
        <v>1.4468353448275832E-3</v>
      </c>
      <c r="CE71" s="23">
        <f t="shared" si="34"/>
        <v>8.7425574712643629E-5</v>
      </c>
      <c r="CF71" s="23">
        <f t="shared" si="35"/>
        <v>0</v>
      </c>
      <c r="CG71" s="23">
        <f t="shared" si="36"/>
        <v>-2.7583950614069229E-2</v>
      </c>
      <c r="CH71" s="23">
        <f t="shared" si="37"/>
        <v>-3.6002169944358779E-2</v>
      </c>
      <c r="CI71" s="23">
        <f t="shared" si="38"/>
        <v>-5.6664505532335686E-2</v>
      </c>
    </row>
    <row r="72" spans="1:87" x14ac:dyDescent="0.2">
      <c r="A72" s="20">
        <v>66</v>
      </c>
      <c r="B72" s="21">
        <v>38138</v>
      </c>
      <c r="C72" s="20">
        <v>1.11375</v>
      </c>
      <c r="D72" s="20">
        <v>2.0630000000000002</v>
      </c>
      <c r="E72" s="20">
        <v>4.4649999999999999</v>
      </c>
      <c r="F72" s="20">
        <v>3.7499999999999999E-2</v>
      </c>
      <c r="G72" s="20">
        <v>169.54900000000001</v>
      </c>
      <c r="H72" s="20">
        <v>120.2</v>
      </c>
      <c r="I72" s="20">
        <v>131.49600000000001</v>
      </c>
      <c r="J72" s="20">
        <v>101.271</v>
      </c>
      <c r="K72" s="20">
        <v>883.32899999999995</v>
      </c>
      <c r="L72" s="20">
        <v>284.28699999999998</v>
      </c>
      <c r="M72" s="20">
        <v>447.08300000000003</v>
      </c>
      <c r="N72" s="20">
        <v>184.833</v>
      </c>
      <c r="O72" s="20">
        <v>1253.961</v>
      </c>
      <c r="P72" s="20">
        <v>329.04599999999999</v>
      </c>
      <c r="Q72" s="20">
        <v>484.06900000000002</v>
      </c>
      <c r="R72" s="20">
        <v>229.31100000000001</v>
      </c>
      <c r="S72" s="20">
        <v>1120.68</v>
      </c>
      <c r="T72" s="20">
        <v>2749.62</v>
      </c>
      <c r="U72" s="20">
        <v>4430.7</v>
      </c>
      <c r="V72" s="20">
        <v>11236.37</v>
      </c>
      <c r="W72" s="20">
        <v>1.11375</v>
      </c>
      <c r="X72" s="20">
        <v>2.3058999999999998</v>
      </c>
      <c r="Y72" s="20">
        <v>4.9459999999999997</v>
      </c>
      <c r="Z72" s="20">
        <v>3.0099999999999998E-2</v>
      </c>
      <c r="AA72" s="20">
        <v>1</v>
      </c>
      <c r="AB72" s="20">
        <v>0.82050000000000001</v>
      </c>
      <c r="AC72" s="20">
        <v>0.54579999999999995</v>
      </c>
      <c r="AD72" s="20">
        <v>109.52</v>
      </c>
      <c r="AE72" s="21">
        <f t="shared" ref="AE72:AE135" si="39">B72</f>
        <v>38138</v>
      </c>
      <c r="AF72" s="22" cm="1">
        <f t="array" ref="AF72">IF(INDEX(calc_types,1,AF$6)="INDEX",C72/C71-1,IF(INDEX(calc_types,1,AF$6)="CASH", C71/1200,C71/C72-1))</f>
        <v>9.1666666666666676E-4</v>
      </c>
      <c r="AG72" s="22" cm="1">
        <f t="array" ref="AG72">IF(INDEX(calc_types,1,AG$6)="INDEX",D72/D71-1,IF(INDEX(calc_types,1,AG$6)="CASH", D71/1200,D71/D72-1))</f>
        <v>1.7133333333333334E-3</v>
      </c>
      <c r="AH72" s="22" cm="1">
        <f t="array" ref="AH72">IF(INDEX(calc_types,1,AH$6)="INDEX",E72/E71-1,IF(INDEX(calc_types,1,AH$6)="CASH", E71/1200,E71/E72-1))</f>
        <v>3.5604166666666666E-3</v>
      </c>
      <c r="AI72" s="22" cm="1">
        <f t="array" ref="AI72">IF(INDEX(calc_types,1,AI$6)="INDEX",F72/F71-1,IF(INDEX(calc_types,1,AI$6)="CASH", F71/1200,F71/F72-1))</f>
        <v>3.1250000000000001E-5</v>
      </c>
      <c r="AJ72" s="22" cm="1">
        <f t="array" ref="AJ72">IF(INDEX(calc_types,1,AJ$6)="INDEX",G72/G71-1,IF(INDEX(calc_types,1,AJ$6)="CASH", G71/1200,G71/G72-1))</f>
        <v>6.0786327207495994E-4</v>
      </c>
      <c r="AK72" s="22" cm="1">
        <f t="array" ref="AK72">IF(INDEX(calc_types,1,AK$6)="INDEX",H72/H71-1,IF(INDEX(calc_types,1,AK$6)="CASH", H71/1200,H71/H72-1))</f>
        <v>1.750145845487161E-3</v>
      </c>
      <c r="AL72" s="22" cm="1">
        <f t="array" ref="AL72">IF(INDEX(calc_types,1,AL$6)="INDEX",I72/I71-1,IF(INDEX(calc_types,1,AL$6)="CASH", I71/1200,I71/I72-1))</f>
        <v>2.6458455649680523E-3</v>
      </c>
      <c r="AM72" s="22" cm="1">
        <f t="array" ref="AM72">IF(INDEX(calc_types,1,AM$6)="INDEX",J72/J71-1,IF(INDEX(calc_types,1,AM$6)="CASH", J71/1200,J71/J72-1))</f>
        <v>8.1036476296847404E-4</v>
      </c>
      <c r="AN72" s="22" cm="1">
        <f t="array" ref="AN72">IF(INDEX(calc_types,1,AN$6)="INDEX",K72/K71-1,IF(INDEX(calc_types,1,AN$6)="CASH", K71/1200,K71/K72-1))</f>
        <v>-9.2631550373922789E-4</v>
      </c>
      <c r="AO72" s="22" cm="1">
        <f t="array" ref="AO72">IF(INDEX(calc_types,1,AO$6)="INDEX",L72/L71-1,IF(INDEX(calc_types,1,AO$6)="CASH", L71/1200,L71/L72-1))</f>
        <v>7.6037328695988116E-4</v>
      </c>
      <c r="AP72" s="22" cm="1">
        <f t="array" ref="AP72">IF(INDEX(calc_types,1,AP$6)="INDEX",M72/M71-1,IF(INDEX(calc_types,1,AP$6)="CASH", M71/1200,M71/M72-1))</f>
        <v>-2.8726211106426813E-3</v>
      </c>
      <c r="AQ72" s="22" cm="1">
        <f t="array" ref="AQ72">IF(INDEX(calc_types,1,AQ$6)="INDEX",N72/N71-1,IF(INDEX(calc_types,1,AQ$6)="CASH", N71/1200,N71/N72-1))</f>
        <v>8.6639627882800774E-4</v>
      </c>
      <c r="AR72" s="22" cm="1">
        <f t="array" ref="AR72">IF(INDEX(calc_types,1,AR$6)="INDEX",O72/O71-1,IF(INDEX(calc_types,1,AR$6)="CASH", O71/1200,O71/O72-1))</f>
        <v>-3.4039502671977528E-3</v>
      </c>
      <c r="AS72" s="22" cm="1">
        <f t="array" ref="AS72">IF(INDEX(calc_types,1,AS$6)="INDEX",P72/P71-1,IF(INDEX(calc_types,1,AS$6)="CASH", P71/1200,P71/P72-1))</f>
        <v>-1.0322235917739064E-3</v>
      </c>
      <c r="AT72" s="22" cm="1">
        <f t="array" ref="AT72">IF(INDEX(calc_types,1,AT$6)="INDEX",Q72/Q71-1,IF(INDEX(calc_types,1,AT$6)="CASH", Q71/1200,Q71/Q72-1))</f>
        <v>-6.230702273025801E-3</v>
      </c>
      <c r="AU72" s="22" cm="1">
        <f t="array" ref="AU72">IF(INDEX(calc_types,1,AU$6)="INDEX",R72/R71-1,IF(INDEX(calc_types,1,AU$6)="CASH", R71/1200,R71/R72-1))</f>
        <v>1.7036444887101876E-3</v>
      </c>
      <c r="AV72" s="22" cm="1">
        <f t="array" ref="AV72">IF(INDEX(calc_types,1,AV$6)="INDEX",S72/S71-1,IF(INDEX(calc_types,1,AV$6)="CASH", S71/1200,S71/S72-1))</f>
        <v>1.2074306201515395E-2</v>
      </c>
      <c r="AW72" s="22" cm="1">
        <f t="array" ref="AW72">IF(INDEX(calc_types,1,AW$6)="INDEX",T72/T71-1,IF(INDEX(calc_types,1,AW$6)="CASH", T71/1200,T71/T72-1))</f>
        <v>-1.3582160230746099E-2</v>
      </c>
      <c r="AX72" s="22" cm="1">
        <f t="array" ref="AX72">IF(INDEX(calc_types,1,AX$6)="INDEX",U72/U71-1,IF(INDEX(calc_types,1,AX$6)="CASH", U71/1200,U71/U72-1))</f>
        <v>-1.314118983451007E-2</v>
      </c>
      <c r="AY72" s="22" cm="1">
        <f t="array" ref="AY72">IF(INDEX(calc_types,1,AY$6)="INDEX",V72/V71-1,IF(INDEX(calc_types,1,AY$6)="CASH", V71/1200,V71/V72-1))</f>
        <v>-4.4671771898665114E-2</v>
      </c>
      <c r="AZ72" s="22" cm="1">
        <f t="array" ref="AZ72">IF(INDEX(calc_types,1,AZ$6)="INDEX",W72/W71-1,IF(INDEX(calc_types,1,AZ$6)="CASH", W71/1200,W71/W72-1))</f>
        <v>9.1666666666666676E-4</v>
      </c>
      <c r="BA72" s="22" cm="1">
        <f t="array" ref="BA72">IF(INDEX(calc_types,1,BA$6)="INDEX",X72/X71-1,IF(INDEX(calc_types,1,BA$6)="CASH", X71/1200,X71/X72-1))</f>
        <v>1.8054999999999998E-3</v>
      </c>
      <c r="BB72" s="22" cm="1">
        <f t="array" ref="BB72">IF(INDEX(calc_types,1,BB$6)="INDEX",Y72/Y71-1,IF(INDEX(calc_types,1,BB$6)="CASH", Y71/1200,Y71/Y72-1))</f>
        <v>3.6592499999999997E-3</v>
      </c>
      <c r="BC72" s="22" cm="1">
        <f t="array" ref="BC72">IF(INDEX(calc_types,1,BC$6)="INDEX",Z72/Z71-1,IF(INDEX(calc_types,1,BC$6)="CASH", Z71/1200,Z71/Z72-1))</f>
        <v>5.933333333333333E-5</v>
      </c>
      <c r="BD72" s="22" cm="1">
        <f t="array" ref="BD72">IF(INDEX(calc_types,1,BD$6)="INDEX",AA72/AA71-1,IF(INDEX(calc_types,1,BD$6)="CASH", AA71/1200,AA71/AA72-1))</f>
        <v>0</v>
      </c>
      <c r="BE72" s="22" cm="1">
        <f t="array" ref="BE72">IF(INDEX(calc_types,1,BE$6)="INDEX",AB72/AB71-1,IF(INDEX(calc_types,1,BE$6)="CASH", AB71/1200,AB71/AB72-1))</f>
        <v>1.7672151127361202E-2</v>
      </c>
      <c r="BF72" s="22" cm="1">
        <f t="array" ref="BF72">IF(INDEX(calc_types,1,BF$6)="INDEX",AC72/AC71-1,IF(INDEX(calc_types,1,BF$6)="CASH", AC71/1200,AC71/AC72-1))</f>
        <v>3.0414071088310957E-2</v>
      </c>
      <c r="BG72" s="22" cm="1">
        <f t="array" ref="BG72">IF(INDEX(calc_types,1,BG$6)="INDEX",AD72/AD71-1,IF(INDEX(calc_types,1,BG$6)="CASH", AD71/1200,AD71/AD72-1))</f>
        <v>9.130752373995632E-3</v>
      </c>
      <c r="BH72" s="23">
        <f t="shared" si="11"/>
        <v>-7.1484362068965695E-4</v>
      </c>
      <c r="BI72" s="23">
        <f t="shared" si="12"/>
        <v>5.4782183908046113E-4</v>
      </c>
      <c r="BJ72" s="23">
        <f t="shared" si="13"/>
        <v>1.5510108333333353E-3</v>
      </c>
      <c r="BK72" s="23">
        <f t="shared" si="14"/>
        <v>-7.0999281609195478E-5</v>
      </c>
      <c r="BL72" s="23">
        <f t="shared" si="15"/>
        <v>-1.0094849332483058E-3</v>
      </c>
      <c r="BM72" s="23">
        <f t="shared" si="16"/>
        <v>6.5766238032742954E-4</v>
      </c>
      <c r="BN72" s="23">
        <f t="shared" si="17"/>
        <v>2.0696731948830725E-3</v>
      </c>
      <c r="BO72" s="23">
        <f t="shared" si="18"/>
        <v>7.3994283586201214E-4</v>
      </c>
      <c r="BP72" s="23">
        <f t="shared" si="19"/>
        <v>-2.9289375881986547E-3</v>
      </c>
      <c r="BQ72" s="23">
        <f t="shared" si="20"/>
        <v>-5.9627693511001023E-4</v>
      </c>
      <c r="BR72" s="23">
        <f t="shared" si="21"/>
        <v>-5.12505515795093E-3</v>
      </c>
      <c r="BS72" s="23">
        <f t="shared" si="22"/>
        <v>5.8360312144822E-4</v>
      </c>
      <c r="BT72" s="23">
        <f t="shared" si="23"/>
        <v>-6.1606005742506588E-3</v>
      </c>
      <c r="BU72" s="23">
        <f t="shared" si="24"/>
        <v>-2.9437441512738813E-3</v>
      </c>
      <c r="BV72" s="23">
        <f t="shared" si="25"/>
        <v>-8.8724845990777231E-3</v>
      </c>
      <c r="BW72" s="23">
        <f t="shared" si="26"/>
        <v>9.8509358217655158E-4</v>
      </c>
      <c r="BX72" s="23">
        <f t="shared" si="27"/>
        <v>7.0275702475996295E-3</v>
      </c>
      <c r="BY72" s="23">
        <f t="shared" si="28"/>
        <v>-1.584922144456723E-2</v>
      </c>
      <c r="BZ72" s="23">
        <f t="shared" si="29"/>
        <v>-1.4928500273956714E-2</v>
      </c>
      <c r="CA72" s="23">
        <f t="shared" si="30"/>
        <v>-4.851772379369846E-2</v>
      </c>
      <c r="CB72" s="23">
        <f t="shared" si="31"/>
        <v>-7.1484362068965695E-4</v>
      </c>
      <c r="CC72" s="23">
        <f t="shared" si="32"/>
        <v>7.1639482758620722E-4</v>
      </c>
      <c r="CD72" s="23">
        <f t="shared" si="33"/>
        <v>1.6720020114942497E-3</v>
      </c>
      <c r="CE72" s="23">
        <f t="shared" si="34"/>
        <v>5.309224137931029E-5</v>
      </c>
      <c r="CF72" s="23">
        <f t="shared" si="35"/>
        <v>0</v>
      </c>
      <c r="CG72" s="23">
        <f t="shared" si="36"/>
        <v>1.7633110692932531E-2</v>
      </c>
      <c r="CH72" s="23">
        <f t="shared" si="37"/>
        <v>3.1218444529443008E-2</v>
      </c>
      <c r="CI72" s="23">
        <f t="shared" si="38"/>
        <v>9.3790228098104243E-3</v>
      </c>
    </row>
    <row r="73" spans="1:87" x14ac:dyDescent="0.2">
      <c r="A73" s="20">
        <v>67</v>
      </c>
      <c r="B73" s="21">
        <v>38168</v>
      </c>
      <c r="C73" s="20">
        <v>1.3687499999999999</v>
      </c>
      <c r="D73" s="20">
        <v>2.0750000000000002</v>
      </c>
      <c r="E73" s="20">
        <v>4.625</v>
      </c>
      <c r="F73" s="20">
        <v>3.875E-2</v>
      </c>
      <c r="G73" s="20">
        <v>169.596</v>
      </c>
      <c r="H73" s="20">
        <v>120.366</v>
      </c>
      <c r="I73" s="20">
        <v>132.10300000000001</v>
      </c>
      <c r="J73" s="20">
        <v>101.244</v>
      </c>
      <c r="K73" s="20">
        <v>883.25400000000002</v>
      </c>
      <c r="L73" s="20">
        <v>284.49</v>
      </c>
      <c r="M73" s="20">
        <v>449.83499999999998</v>
      </c>
      <c r="N73" s="20">
        <v>184.715</v>
      </c>
      <c r="O73" s="20">
        <v>1257.327</v>
      </c>
      <c r="P73" s="20">
        <v>329.14699999999999</v>
      </c>
      <c r="Q73" s="20">
        <v>487.565</v>
      </c>
      <c r="R73" s="20">
        <v>228.55500000000001</v>
      </c>
      <c r="S73" s="20">
        <v>1140.8399999999999</v>
      </c>
      <c r="T73" s="20">
        <v>2811.08</v>
      </c>
      <c r="U73" s="20">
        <v>4464.1000000000004</v>
      </c>
      <c r="V73" s="20">
        <v>11858.87</v>
      </c>
      <c r="W73" s="20">
        <v>1.3687499999999999</v>
      </c>
      <c r="X73" s="20">
        <v>2.3431999999999999</v>
      </c>
      <c r="Y73" s="20">
        <v>4.8731</v>
      </c>
      <c r="Z73" s="20">
        <v>0.20979999999999999</v>
      </c>
      <c r="AA73" s="20">
        <v>1</v>
      </c>
      <c r="AB73" s="20">
        <v>0.8196</v>
      </c>
      <c r="AC73" s="20">
        <v>0.5494</v>
      </c>
      <c r="AD73" s="20">
        <v>108.77</v>
      </c>
      <c r="AE73" s="21">
        <f t="shared" si="39"/>
        <v>38168</v>
      </c>
      <c r="AF73" s="22" cm="1">
        <f t="array" ref="AF73">IF(INDEX(calc_types,1,AF$6)="INDEX",C73/C72-1,IF(INDEX(calc_types,1,AF$6)="CASH", C72/1200,C72/C73-1))</f>
        <v>9.2812500000000002E-4</v>
      </c>
      <c r="AG73" s="22" cm="1">
        <f t="array" ref="AG73">IF(INDEX(calc_types,1,AG$6)="INDEX",D73/D72-1,IF(INDEX(calc_types,1,AG$6)="CASH", D72/1200,D72/D73-1))</f>
        <v>1.7191666666666668E-3</v>
      </c>
      <c r="AH73" s="22" cm="1">
        <f t="array" ref="AH73">IF(INDEX(calc_types,1,AH$6)="INDEX",E73/E72-1,IF(INDEX(calc_types,1,AH$6)="CASH", E72/1200,E72/E73-1))</f>
        <v>3.7208333333333334E-3</v>
      </c>
      <c r="AI73" s="22" cm="1">
        <f t="array" ref="AI73">IF(INDEX(calc_types,1,AI$6)="INDEX",F73/F72-1,IF(INDEX(calc_types,1,AI$6)="CASH", F72/1200,F72/F73-1))</f>
        <v>3.1250000000000001E-5</v>
      </c>
      <c r="AJ73" s="22" cm="1">
        <f t="array" ref="AJ73">IF(INDEX(calc_types,1,AJ$6)="INDEX",G73/G72-1,IF(INDEX(calc_types,1,AJ$6)="CASH", G72/1200,G72/G73-1))</f>
        <v>2.7720599944558444E-4</v>
      </c>
      <c r="AK73" s="22" cm="1">
        <f t="array" ref="AK73">IF(INDEX(calc_types,1,AK$6)="INDEX",H73/H72-1,IF(INDEX(calc_types,1,AK$6)="CASH", H72/1200,H72/H73-1))</f>
        <v>1.3810316139766243E-3</v>
      </c>
      <c r="AL73" s="22" cm="1">
        <f t="array" ref="AL73">IF(INDEX(calc_types,1,AL$6)="INDEX",I73/I72-1,IF(INDEX(calc_types,1,AL$6)="CASH", I72/1200,I72/I73-1))</f>
        <v>4.6161099957413576E-3</v>
      </c>
      <c r="AM73" s="22" cm="1">
        <f t="array" ref="AM73">IF(INDEX(calc_types,1,AM$6)="INDEX",J73/J72-1,IF(INDEX(calc_types,1,AM$6)="CASH", J72/1200,J72/J73-1))</f>
        <v>-2.666113694937966E-4</v>
      </c>
      <c r="AN73" s="22" cm="1">
        <f t="array" ref="AN73">IF(INDEX(calc_types,1,AN$6)="INDEX",K73/K72-1,IF(INDEX(calc_types,1,AN$6)="CASH", K72/1200,K72/K73-1))</f>
        <v>-8.4906076897706129E-5</v>
      </c>
      <c r="AO73" s="22" cm="1">
        <f t="array" ref="AO73">IF(INDEX(calc_types,1,AO$6)="INDEX",L73/L72-1,IF(INDEX(calc_types,1,AO$6)="CASH", L72/1200,L72/L73-1))</f>
        <v>7.140671223095918E-4</v>
      </c>
      <c r="AP73" s="22" cm="1">
        <f t="array" ref="AP73">IF(INDEX(calc_types,1,AP$6)="INDEX",M73/M72-1,IF(INDEX(calc_types,1,AP$6)="CASH", M72/1200,M72/M73-1))</f>
        <v>6.1554565930710403E-3</v>
      </c>
      <c r="AQ73" s="22" cm="1">
        <f t="array" ref="AQ73">IF(INDEX(calc_types,1,AQ$6)="INDEX",N73/N72-1,IF(INDEX(calc_types,1,AQ$6)="CASH", N72/1200,N72/N73-1))</f>
        <v>-6.3841413600385089E-4</v>
      </c>
      <c r="AR73" s="22" cm="1">
        <f t="array" ref="AR73">IF(INDEX(calc_types,1,AR$6)="INDEX",O73/O72-1,IF(INDEX(calc_types,1,AR$6)="CASH", O72/1200,O72/O73-1))</f>
        <v>2.6842940091438283E-3</v>
      </c>
      <c r="AS73" s="22" cm="1">
        <f t="array" ref="AS73">IF(INDEX(calc_types,1,AS$6)="INDEX",P73/P72-1,IF(INDEX(calc_types,1,AS$6)="CASH", P72/1200,P72/P73-1))</f>
        <v>3.0694796472219288E-4</v>
      </c>
      <c r="AT73" s="22" cm="1">
        <f t="array" ref="AT73">IF(INDEX(calc_types,1,AT$6)="INDEX",Q73/Q72-1,IF(INDEX(calc_types,1,AT$6)="CASH", Q72/1200,Q72/Q73-1))</f>
        <v>7.2221108974133141E-3</v>
      </c>
      <c r="AU73" s="22" cm="1">
        <f t="array" ref="AU73">IF(INDEX(calc_types,1,AU$6)="INDEX",R73/R72-1,IF(INDEX(calc_types,1,AU$6)="CASH", R72/1200,R72/R73-1))</f>
        <v>-3.2968326857412134E-3</v>
      </c>
      <c r="AV73" s="22" cm="1">
        <f t="array" ref="AV73">IF(INDEX(calc_types,1,AV$6)="INDEX",S73/S72-1,IF(INDEX(calc_types,1,AV$6)="CASH", S72/1200,S72/S73-1))</f>
        <v>1.7989078059749364E-2</v>
      </c>
      <c r="AW73" s="22" cm="1">
        <f t="array" ref="AW73">IF(INDEX(calc_types,1,AW$6)="INDEX",T73/T72-1,IF(INDEX(calc_types,1,AW$6)="CASH", T72/1200,T72/T73-1))</f>
        <v>2.2352179573904785E-2</v>
      </c>
      <c r="AX73" s="22" cm="1">
        <f t="array" ref="AX73">IF(INDEX(calc_types,1,AX$6)="INDEX",U73/U72-1,IF(INDEX(calc_types,1,AX$6)="CASH", U72/1200,U72/U73-1))</f>
        <v>7.5383122305732186E-3</v>
      </c>
      <c r="AY73" s="22" cm="1">
        <f t="array" ref="AY73">IF(INDEX(calc_types,1,AY$6)="INDEX",V73/V72-1,IF(INDEX(calc_types,1,AY$6)="CASH", V72/1200,V72/V73-1))</f>
        <v>5.5400454061231619E-2</v>
      </c>
      <c r="AZ73" s="22" cm="1">
        <f t="array" ref="AZ73">IF(INDEX(calc_types,1,AZ$6)="INDEX",W73/W72-1,IF(INDEX(calc_types,1,AZ$6)="CASH", W72/1200,W72/W73-1))</f>
        <v>9.2812500000000002E-4</v>
      </c>
      <c r="BA73" s="22" cm="1">
        <f t="array" ref="BA73">IF(INDEX(calc_types,1,BA$6)="INDEX",X73/X72-1,IF(INDEX(calc_types,1,BA$6)="CASH", X72/1200,X72/X73-1))</f>
        <v>1.9215833333333333E-3</v>
      </c>
      <c r="BB73" s="22" cm="1">
        <f t="array" ref="BB73">IF(INDEX(calc_types,1,BB$6)="INDEX",Y73/Y72-1,IF(INDEX(calc_types,1,BB$6)="CASH", Y72/1200,Y72/Y73-1))</f>
        <v>4.1216666666666667E-3</v>
      </c>
      <c r="BC73" s="22" cm="1">
        <f t="array" ref="BC73">IF(INDEX(calc_types,1,BC$6)="INDEX",Z73/Z72-1,IF(INDEX(calc_types,1,BC$6)="CASH", Z72/1200,Z72/Z73-1))</f>
        <v>2.5083333333333331E-5</v>
      </c>
      <c r="BD73" s="22" cm="1">
        <f t="array" ref="BD73">IF(INDEX(calc_types,1,BD$6)="INDEX",AA73/AA72-1,IF(INDEX(calc_types,1,BD$6)="CASH", AA72/1200,AA72/AA73-1))</f>
        <v>0</v>
      </c>
      <c r="BE73" s="22" cm="1">
        <f t="array" ref="BE73">IF(INDEX(calc_types,1,BE$6)="INDEX",AB73/AB72-1,IF(INDEX(calc_types,1,BE$6)="CASH", AB72/1200,AB72/AB73-1))</f>
        <v>1.0980966325035979E-3</v>
      </c>
      <c r="BF73" s="22" cm="1">
        <f t="array" ref="BF73">IF(INDEX(calc_types,1,BF$6)="INDEX",AC73/AC72-1,IF(INDEX(calc_types,1,BF$6)="CASH", AC72/1200,AC72/AC73-1))</f>
        <v>-6.5526028394613522E-3</v>
      </c>
      <c r="BG73" s="22" cm="1">
        <f t="array" ref="BG73">IF(INDEX(calc_types,1,BG$6)="INDEX",AD73/AD72-1,IF(INDEX(calc_types,1,BG$6)="CASH", AD72/1200,AD72/AD73-1))</f>
        <v>6.8952836259998929E-3</v>
      </c>
      <c r="BH73" s="23">
        <f t="shared" ref="BH73:BH136" si="40">AF73-AF$4</f>
        <v>-7.0338528735632369E-4</v>
      </c>
      <c r="BI73" s="23">
        <f t="shared" ref="BI73:BI136" si="41">AG73-AG$4</f>
        <v>5.5365517241379452E-4</v>
      </c>
      <c r="BJ73" s="23">
        <f t="shared" ref="BJ73:BJ136" si="42">AH73-AH$4</f>
        <v>1.7114275000000021E-3</v>
      </c>
      <c r="BK73" s="23">
        <f t="shared" ref="BK73:BK136" si="43">AI73-AI$4</f>
        <v>-7.0999281609195478E-5</v>
      </c>
      <c r="BL73" s="23">
        <f t="shared" ref="BL73:BL136" si="44">AJ73-AJ$4</f>
        <v>-1.3401422058776813E-3</v>
      </c>
      <c r="BM73" s="23">
        <f t="shared" ref="BM73:BM136" si="45">AK73-AK$4</f>
        <v>2.8854814881689285E-4</v>
      </c>
      <c r="BN73" s="23">
        <f t="shared" ref="BN73:BN136" si="46">AL73-AL$4</f>
        <v>4.0399376256563778E-3</v>
      </c>
      <c r="BO73" s="23">
        <f t="shared" ref="BO73:BO136" si="47">AM73-AM$4</f>
        <v>-3.370332966002585E-4</v>
      </c>
      <c r="BP73" s="23">
        <f t="shared" ref="BP73:BP136" si="48">AN73-AN$4</f>
        <v>-2.0875281613571329E-3</v>
      </c>
      <c r="BQ73" s="23">
        <f t="shared" ref="BQ73:BQ136" si="49">AO73-AO$4</f>
        <v>-6.4258309976029959E-4</v>
      </c>
      <c r="BR73" s="23">
        <f t="shared" ref="BR73:BR136" si="50">AP73-AP$4</f>
        <v>3.9030225457627921E-3</v>
      </c>
      <c r="BS73" s="23">
        <f t="shared" ref="BS73:BS136" si="51">AQ73-AQ$4</f>
        <v>-9.2120729338363862E-4</v>
      </c>
      <c r="BT73" s="23">
        <f t="shared" ref="BT73:BT136" si="52">AR73-AR$4</f>
        <v>-7.2356297909077598E-5</v>
      </c>
      <c r="BU73" s="23">
        <f t="shared" ref="BU73:BU136" si="53">AS73-AS$4</f>
        <v>-1.604572594777782E-3</v>
      </c>
      <c r="BV73" s="23">
        <f t="shared" ref="BV73:BV136" si="54">AT73-AT$4</f>
        <v>4.5803285713613921E-3</v>
      </c>
      <c r="BW73" s="23">
        <f t="shared" ref="BW73:BW136" si="55">AU73-AU$4</f>
        <v>-4.0153835922748498E-3</v>
      </c>
      <c r="BX73" s="23">
        <f t="shared" ref="BX73:BX136" si="56">AV73-AV$4</f>
        <v>1.2942342105833598E-2</v>
      </c>
      <c r="BY73" s="23">
        <f t="shared" ref="BY73:BY136" si="57">AW73-AW$4</f>
        <v>2.0085118360083653E-2</v>
      </c>
      <c r="BZ73" s="23">
        <f t="shared" ref="BZ73:BZ136" si="58">AX73-AX$4</f>
        <v>5.7510017911265752E-3</v>
      </c>
      <c r="CA73" s="23">
        <f t="shared" ref="CA73:CA136" si="59">AY73-AY$4</f>
        <v>5.1554502166198272E-2</v>
      </c>
      <c r="CB73" s="23">
        <f t="shared" ref="CB73:CB136" si="60">AZ73-AZ$4</f>
        <v>-7.0338528735632369E-4</v>
      </c>
      <c r="CC73" s="23">
        <f t="shared" ref="CC73:CC136" si="61">BA73-BA$4</f>
        <v>8.3247816091954071E-4</v>
      </c>
      <c r="CD73" s="23">
        <f t="shared" ref="CD73:CD136" si="62">BB73-BB$4</f>
        <v>2.1344186781609167E-3</v>
      </c>
      <c r="CE73" s="23">
        <f t="shared" ref="CE73:CE136" si="63">BC73-BC$4</f>
        <v>1.8842241379310291E-5</v>
      </c>
      <c r="CF73" s="23">
        <f t="shared" ref="CF73:CF136" si="64">BD73-BD$4</f>
        <v>0</v>
      </c>
      <c r="CG73" s="23">
        <f t="shared" ref="CG73:CG136" si="65">BE73-BE$4</f>
        <v>1.0590561980749274E-3</v>
      </c>
      <c r="CH73" s="23">
        <f t="shared" ref="CH73:CH136" si="66">BF73-BF$4</f>
        <v>-5.7482293983292998E-3</v>
      </c>
      <c r="CI73" s="23">
        <f t="shared" ref="CI73:CI136" si="67">BG73-BG$4</f>
        <v>7.1435540618146852E-3</v>
      </c>
    </row>
    <row r="74" spans="1:87" x14ac:dyDescent="0.2">
      <c r="A74" s="20">
        <v>68</v>
      </c>
      <c r="B74" s="21">
        <v>38199</v>
      </c>
      <c r="C74" s="20">
        <v>1.5037499999999999</v>
      </c>
      <c r="D74" s="20">
        <v>2.0760000000000001</v>
      </c>
      <c r="E74" s="20">
        <v>4.76</v>
      </c>
      <c r="F74" s="20">
        <v>3.875E-2</v>
      </c>
      <c r="G74" s="20">
        <v>169.864</v>
      </c>
      <c r="H74" s="20">
        <v>120.61799999999999</v>
      </c>
      <c r="I74" s="20">
        <v>132.52099999999999</v>
      </c>
      <c r="J74" s="20">
        <v>101.261</v>
      </c>
      <c r="K74" s="20">
        <v>886.44899999999996</v>
      </c>
      <c r="L74" s="20">
        <v>285.57600000000002</v>
      </c>
      <c r="M74" s="20">
        <v>450.94099999999997</v>
      </c>
      <c r="N74" s="20">
        <v>184.67400000000001</v>
      </c>
      <c r="O74" s="20">
        <v>1266.8240000000001</v>
      </c>
      <c r="P74" s="20">
        <v>331.3</v>
      </c>
      <c r="Q74" s="20">
        <v>488.56900000000002</v>
      </c>
      <c r="R74" s="20">
        <v>228.24799999999999</v>
      </c>
      <c r="S74" s="20">
        <v>1101.72</v>
      </c>
      <c r="T74" s="20">
        <v>2720.05</v>
      </c>
      <c r="U74" s="20">
        <v>4413.1000000000004</v>
      </c>
      <c r="V74" s="20">
        <v>11325.78</v>
      </c>
      <c r="W74" s="20">
        <v>1.5037499999999999</v>
      </c>
      <c r="X74" s="20">
        <v>2.2833999999999999</v>
      </c>
      <c r="Y74" s="20">
        <v>4.9863999999999997</v>
      </c>
      <c r="Z74" s="20">
        <v>0.1895</v>
      </c>
      <c r="AA74" s="20">
        <v>1</v>
      </c>
      <c r="AB74" s="20">
        <v>0.83209999999999995</v>
      </c>
      <c r="AC74" s="20">
        <v>0.54949999999999999</v>
      </c>
      <c r="AD74" s="20">
        <v>111.36</v>
      </c>
      <c r="AE74" s="21">
        <f t="shared" si="39"/>
        <v>38199</v>
      </c>
      <c r="AF74" s="22" cm="1">
        <f t="array" ref="AF74">IF(INDEX(calc_types,1,AF$6)="INDEX",C74/C73-1,IF(INDEX(calc_types,1,AF$6)="CASH", C73/1200,C73/C74-1))</f>
        <v>1.1406249999999999E-3</v>
      </c>
      <c r="AG74" s="22" cm="1">
        <f t="array" ref="AG74">IF(INDEX(calc_types,1,AG$6)="INDEX",D74/D73-1,IF(INDEX(calc_types,1,AG$6)="CASH", D73/1200,D73/D74-1))</f>
        <v>1.7291666666666668E-3</v>
      </c>
      <c r="AH74" s="22" cm="1">
        <f t="array" ref="AH74">IF(INDEX(calc_types,1,AH$6)="INDEX",E74/E73-1,IF(INDEX(calc_types,1,AH$6)="CASH", E73/1200,E73/E74-1))</f>
        <v>3.8541666666666668E-3</v>
      </c>
      <c r="AI74" s="22" cm="1">
        <f t="array" ref="AI74">IF(INDEX(calc_types,1,AI$6)="INDEX",F74/F73-1,IF(INDEX(calc_types,1,AI$6)="CASH", F73/1200,F73/F74-1))</f>
        <v>3.2291666666666668E-5</v>
      </c>
      <c r="AJ74" s="22" cm="1">
        <f t="array" ref="AJ74">IF(INDEX(calc_types,1,AJ$6)="INDEX",G74/G73-1,IF(INDEX(calc_types,1,AJ$6)="CASH", G73/1200,G73/G74-1))</f>
        <v>1.5802259487252002E-3</v>
      </c>
      <c r="AK74" s="22" cm="1">
        <f t="array" ref="AK74">IF(INDEX(calc_types,1,AK$6)="INDEX",H74/H73-1,IF(INDEX(calc_types,1,AK$6)="CASH", H73/1200,H73/H74-1))</f>
        <v>2.0936144758485487E-3</v>
      </c>
      <c r="AL74" s="22" cm="1">
        <f t="array" ref="AL74">IF(INDEX(calc_types,1,AL$6)="INDEX",I74/I73-1,IF(INDEX(calc_types,1,AL$6)="CASH", I73/1200,I73/I74-1))</f>
        <v>3.1641976336644895E-3</v>
      </c>
      <c r="AM74" s="22" cm="1">
        <f t="array" ref="AM74">IF(INDEX(calc_types,1,AM$6)="INDEX",J74/J73-1,IF(INDEX(calc_types,1,AM$6)="CASH", J73/1200,J73/J74-1))</f>
        <v>1.679111848602588E-4</v>
      </c>
      <c r="AN74" s="22" cm="1">
        <f t="array" ref="AN74">IF(INDEX(calc_types,1,AN$6)="INDEX",K74/K73-1,IF(INDEX(calc_types,1,AN$6)="CASH", K73/1200,K73/K74-1))</f>
        <v>3.6173060071054142E-3</v>
      </c>
      <c r="AO74" s="22" cm="1">
        <f t="array" ref="AO74">IF(INDEX(calc_types,1,AO$6)="INDEX",L74/L73-1,IF(INDEX(calc_types,1,AO$6)="CASH", L73/1200,L73/L74-1))</f>
        <v>3.8173573763577995E-3</v>
      </c>
      <c r="AP74" s="22" cm="1">
        <f t="array" ref="AP74">IF(INDEX(calc_types,1,AP$6)="INDEX",M74/M73-1,IF(INDEX(calc_types,1,AP$6)="CASH", M73/1200,M73/M74-1))</f>
        <v>2.4586792935186175E-3</v>
      </c>
      <c r="AQ74" s="22" cm="1">
        <f t="array" ref="AQ74">IF(INDEX(calc_types,1,AQ$6)="INDEX",N74/N73-1,IF(INDEX(calc_types,1,AQ$6)="CASH", N73/1200,N73/N74-1))</f>
        <v>-2.2196356549275542E-4</v>
      </c>
      <c r="AR74" s="22" cm="1">
        <f t="array" ref="AR74">IF(INDEX(calc_types,1,AR$6)="INDEX",O74/O73-1,IF(INDEX(calc_types,1,AR$6)="CASH", O73/1200,O73/O74-1))</f>
        <v>7.5533254276731743E-3</v>
      </c>
      <c r="AS74" s="22" cm="1">
        <f t="array" ref="AS74">IF(INDEX(calc_types,1,AS$6)="INDEX",P74/P73-1,IF(INDEX(calc_types,1,AS$6)="CASH", P73/1200,P73/P74-1))</f>
        <v>6.5411503067018817E-3</v>
      </c>
      <c r="AT74" s="22" cm="1">
        <f t="array" ref="AT74">IF(INDEX(calc_types,1,AT$6)="INDEX",Q74/Q73-1,IF(INDEX(calc_types,1,AT$6)="CASH", Q73/1200,Q73/Q74-1))</f>
        <v>2.0592126178049508E-3</v>
      </c>
      <c r="AU74" s="22" cm="1">
        <f t="array" ref="AU74">IF(INDEX(calc_types,1,AU$6)="INDEX",R74/R73-1,IF(INDEX(calc_types,1,AU$6)="CASH", R73/1200,R73/R74-1))</f>
        <v>-1.343221544048534E-3</v>
      </c>
      <c r="AV74" s="22" cm="1">
        <f t="array" ref="AV74">IF(INDEX(calc_types,1,AV$6)="INDEX",S74/S73-1,IF(INDEX(calc_types,1,AV$6)="CASH", S73/1200,S73/S74-1))</f>
        <v>-3.4290522772693732E-2</v>
      </c>
      <c r="AW74" s="22" cm="1">
        <f t="array" ref="AW74">IF(INDEX(calc_types,1,AW$6)="INDEX",T74/T73-1,IF(INDEX(calc_types,1,AW$6)="CASH", T73/1200,T73/T74-1))</f>
        <v>-3.238257182292914E-2</v>
      </c>
      <c r="AX74" s="22" cm="1">
        <f t="array" ref="AX74">IF(INDEX(calc_types,1,AX$6)="INDEX",U74/U73-1,IF(INDEX(calc_types,1,AX$6)="CASH", U73/1200,U73/U74-1))</f>
        <v>-1.1424475258170697E-2</v>
      </c>
      <c r="AY74" s="22" cm="1">
        <f t="array" ref="AY74">IF(INDEX(calc_types,1,AY$6)="INDEX",V74/V73-1,IF(INDEX(calc_types,1,AY$6)="CASH", V73/1200,V73/V74-1))</f>
        <v>-4.4952849639130932E-2</v>
      </c>
      <c r="AZ74" s="22" cm="1">
        <f t="array" ref="AZ74">IF(INDEX(calc_types,1,AZ$6)="INDEX",W74/W73-1,IF(INDEX(calc_types,1,AZ$6)="CASH", W73/1200,W73/W74-1))</f>
        <v>1.1406249999999999E-3</v>
      </c>
      <c r="BA74" s="22" cm="1">
        <f t="array" ref="BA74">IF(INDEX(calc_types,1,BA$6)="INDEX",X74/X73-1,IF(INDEX(calc_types,1,BA$6)="CASH", X73/1200,X73/X74-1))</f>
        <v>1.9526666666666666E-3</v>
      </c>
      <c r="BB74" s="22" cm="1">
        <f t="array" ref="BB74">IF(INDEX(calc_types,1,BB$6)="INDEX",Y74/Y73-1,IF(INDEX(calc_types,1,BB$6)="CASH", Y73/1200,Y73/Y74-1))</f>
        <v>4.0609166666666667E-3</v>
      </c>
      <c r="BC74" s="22" cm="1">
        <f t="array" ref="BC74">IF(INDEX(calc_types,1,BC$6)="INDEX",Z74/Z73-1,IF(INDEX(calc_types,1,BC$6)="CASH", Z73/1200,Z73/Z74-1))</f>
        <v>1.7483333333333332E-4</v>
      </c>
      <c r="BD74" s="22" cm="1">
        <f t="array" ref="BD74">IF(INDEX(calc_types,1,BD$6)="INDEX",AA74/AA73-1,IF(INDEX(calc_types,1,BD$6)="CASH", AA73/1200,AA73/AA74-1))</f>
        <v>0</v>
      </c>
      <c r="BE74" s="22" cm="1">
        <f t="array" ref="BE74">IF(INDEX(calc_types,1,BE$6)="INDEX",AB74/AB73-1,IF(INDEX(calc_types,1,BE$6)="CASH", AB73/1200,AB73/AB74-1))</f>
        <v>-1.5022232904698951E-2</v>
      </c>
      <c r="BF74" s="22" cm="1">
        <f t="array" ref="BF74">IF(INDEX(calc_types,1,BF$6)="INDEX",AC74/AC73-1,IF(INDEX(calc_types,1,BF$6)="CASH", AC73/1200,AC73/AC74-1))</f>
        <v>-1.8198362147403557E-4</v>
      </c>
      <c r="BG74" s="22" cm="1">
        <f t="array" ref="BG74">IF(INDEX(calc_types,1,BG$6)="INDEX",AD74/AD73-1,IF(INDEX(calc_types,1,BG$6)="CASH", AD73/1200,AD73/AD74-1))</f>
        <v>-2.3257902298850608E-2</v>
      </c>
      <c r="BH74" s="23">
        <f t="shared" si="40"/>
        <v>-4.9088528735632378E-4</v>
      </c>
      <c r="BI74" s="23">
        <f t="shared" si="41"/>
        <v>5.6365517241379454E-4</v>
      </c>
      <c r="BJ74" s="23">
        <f t="shared" si="42"/>
        <v>1.8447608333333355E-3</v>
      </c>
      <c r="BK74" s="23">
        <f t="shared" si="43"/>
        <v>-6.9957614942528805E-5</v>
      </c>
      <c r="BL74" s="23">
        <f t="shared" si="44"/>
        <v>-3.7122256598065605E-5</v>
      </c>
      <c r="BM74" s="23">
        <f t="shared" si="45"/>
        <v>1.0011310106888172E-3</v>
      </c>
      <c r="BN74" s="23">
        <f t="shared" si="46"/>
        <v>2.5880252635795097E-3</v>
      </c>
      <c r="BO74" s="23">
        <f t="shared" si="47"/>
        <v>9.7489257753796877E-5</v>
      </c>
      <c r="BP74" s="23">
        <f t="shared" si="48"/>
        <v>1.6146839226459874E-3</v>
      </c>
      <c r="BQ74" s="23">
        <f t="shared" si="49"/>
        <v>2.4607071542879083E-3</v>
      </c>
      <c r="BR74" s="23">
        <f t="shared" si="50"/>
        <v>2.0624524621036923E-4</v>
      </c>
      <c r="BS74" s="23">
        <f t="shared" si="51"/>
        <v>-5.0475672287254316E-4</v>
      </c>
      <c r="BT74" s="23">
        <f t="shared" si="52"/>
        <v>4.7966751206202684E-3</v>
      </c>
      <c r="BU74" s="23">
        <f t="shared" si="53"/>
        <v>4.6296297472019068E-3</v>
      </c>
      <c r="BV74" s="23">
        <f t="shared" si="54"/>
        <v>-5.8256970824697172E-4</v>
      </c>
      <c r="BW74" s="23">
        <f t="shared" si="55"/>
        <v>-2.06177245058217E-3</v>
      </c>
      <c r="BX74" s="23">
        <f t="shared" si="56"/>
        <v>-3.9337258726609495E-2</v>
      </c>
      <c r="BY74" s="23">
        <f t="shared" si="57"/>
        <v>-3.4649633036750269E-2</v>
      </c>
      <c r="BZ74" s="23">
        <f t="shared" si="58"/>
        <v>-1.3211785697617341E-2</v>
      </c>
      <c r="CA74" s="23">
        <f t="shared" si="59"/>
        <v>-4.8798801534164278E-2</v>
      </c>
      <c r="CB74" s="23">
        <f t="shared" si="60"/>
        <v>-4.9088528735632378E-4</v>
      </c>
      <c r="CC74" s="23">
        <f t="shared" si="61"/>
        <v>8.6356149425287397E-4</v>
      </c>
      <c r="CD74" s="23">
        <f t="shared" si="62"/>
        <v>2.0736686781609166E-3</v>
      </c>
      <c r="CE74" s="23">
        <f t="shared" si="63"/>
        <v>1.6859224137931027E-4</v>
      </c>
      <c r="CF74" s="23">
        <f t="shared" si="64"/>
        <v>0</v>
      </c>
      <c r="CG74" s="23">
        <f t="shared" si="65"/>
        <v>-1.5061273339127622E-2</v>
      </c>
      <c r="CH74" s="23">
        <f t="shared" si="66"/>
        <v>6.223898196580168E-4</v>
      </c>
      <c r="CI74" s="23">
        <f t="shared" si="67"/>
        <v>-2.3009631863035816E-2</v>
      </c>
    </row>
    <row r="75" spans="1:87" x14ac:dyDescent="0.2">
      <c r="A75" s="20">
        <v>69</v>
      </c>
      <c r="B75" s="21">
        <v>38230</v>
      </c>
      <c r="C75" s="20">
        <v>1.67</v>
      </c>
      <c r="D75" s="20">
        <v>2.0760000000000001</v>
      </c>
      <c r="E75" s="20">
        <v>4.8537499999999998</v>
      </c>
      <c r="F75" s="20">
        <v>3.8129999999999997E-2</v>
      </c>
      <c r="G75" s="20">
        <v>170.15299999999999</v>
      </c>
      <c r="H75" s="20">
        <v>120.86799999999999</v>
      </c>
      <c r="I75" s="20">
        <v>133.119</v>
      </c>
      <c r="J75" s="20">
        <v>101.26900000000001</v>
      </c>
      <c r="K75" s="20">
        <v>892.58299999999997</v>
      </c>
      <c r="L75" s="20">
        <v>287.09899999999999</v>
      </c>
      <c r="M75" s="20">
        <v>454.93299999999999</v>
      </c>
      <c r="N75" s="20">
        <v>185.01900000000001</v>
      </c>
      <c r="O75" s="20">
        <v>1288.857</v>
      </c>
      <c r="P75" s="20">
        <v>335.02499999999998</v>
      </c>
      <c r="Q75" s="20">
        <v>494.54599999999999</v>
      </c>
      <c r="R75" s="20">
        <v>229.994</v>
      </c>
      <c r="S75" s="20">
        <v>1104.24</v>
      </c>
      <c r="T75" s="20">
        <v>2670.79</v>
      </c>
      <c r="U75" s="20">
        <v>4459.3</v>
      </c>
      <c r="V75" s="20">
        <v>11081.79</v>
      </c>
      <c r="W75" s="20">
        <v>1.67</v>
      </c>
      <c r="X75" s="20">
        <v>2.2355</v>
      </c>
      <c r="Y75" s="20">
        <v>4.9858000000000002</v>
      </c>
      <c r="Z75" s="20">
        <v>0.1661</v>
      </c>
      <c r="AA75" s="20">
        <v>1</v>
      </c>
      <c r="AB75" s="20">
        <v>0.82079999999999997</v>
      </c>
      <c r="AC75" s="20">
        <v>0.55479999999999996</v>
      </c>
      <c r="AD75" s="20">
        <v>109.17</v>
      </c>
      <c r="AE75" s="21">
        <f t="shared" si="39"/>
        <v>38230</v>
      </c>
      <c r="AF75" s="22" cm="1">
        <f t="array" ref="AF75">IF(INDEX(calc_types,1,AF$6)="INDEX",C75/C74-1,IF(INDEX(calc_types,1,AF$6)="CASH", C74/1200,C74/C75-1))</f>
        <v>1.2531249999999999E-3</v>
      </c>
      <c r="AG75" s="22" cm="1">
        <f t="array" ref="AG75">IF(INDEX(calc_types,1,AG$6)="INDEX",D75/D74-1,IF(INDEX(calc_types,1,AG$6)="CASH", D74/1200,D74/D75-1))</f>
        <v>1.73E-3</v>
      </c>
      <c r="AH75" s="22" cm="1">
        <f t="array" ref="AH75">IF(INDEX(calc_types,1,AH$6)="INDEX",E75/E74-1,IF(INDEX(calc_types,1,AH$6)="CASH", E74/1200,E74/E75-1))</f>
        <v>3.9666666666666661E-3</v>
      </c>
      <c r="AI75" s="22" cm="1">
        <f t="array" ref="AI75">IF(INDEX(calc_types,1,AI$6)="INDEX",F75/F74-1,IF(INDEX(calc_types,1,AI$6)="CASH", F74/1200,F74/F75-1))</f>
        <v>3.2291666666666668E-5</v>
      </c>
      <c r="AJ75" s="22" cm="1">
        <f t="array" ref="AJ75">IF(INDEX(calc_types,1,AJ$6)="INDEX",G75/G74-1,IF(INDEX(calc_types,1,AJ$6)="CASH", G74/1200,G74/G75-1))</f>
        <v>1.7013610888709785E-3</v>
      </c>
      <c r="AK75" s="22" cm="1">
        <f t="array" ref="AK75">IF(INDEX(calc_types,1,AK$6)="INDEX",H75/H74-1,IF(INDEX(calc_types,1,AK$6)="CASH", H74/1200,H74/H75-1))</f>
        <v>2.072659138768751E-3</v>
      </c>
      <c r="AL75" s="22" cm="1">
        <f t="array" ref="AL75">IF(INDEX(calc_types,1,AL$6)="INDEX",I75/I74-1,IF(INDEX(calc_types,1,AL$6)="CASH", I74/1200,I74/I75-1))</f>
        <v>4.5124923597015254E-3</v>
      </c>
      <c r="AM75" s="22" cm="1">
        <f t="array" ref="AM75">IF(INDEX(calc_types,1,AM$6)="INDEX",J75/J74-1,IF(INDEX(calc_types,1,AM$6)="CASH", J74/1200,J74/J75-1))</f>
        <v>7.9003762554208379E-5</v>
      </c>
      <c r="AN75" s="22" cm="1">
        <f t="array" ref="AN75">IF(INDEX(calc_types,1,AN$6)="INDEX",K75/K74-1,IF(INDEX(calc_types,1,AN$6)="CASH", K74/1200,K74/K75-1))</f>
        <v>6.9197438318504556E-3</v>
      </c>
      <c r="AO75" s="22" cm="1">
        <f t="array" ref="AO75">IF(INDEX(calc_types,1,AO$6)="INDEX",L75/L74-1,IF(INDEX(calc_types,1,AO$6)="CASH", L74/1200,L74/L75-1))</f>
        <v>5.3330812113061565E-3</v>
      </c>
      <c r="AP75" s="22" cm="1">
        <f t="array" ref="AP75">IF(INDEX(calc_types,1,AP$6)="INDEX",M75/M74-1,IF(INDEX(calc_types,1,AP$6)="CASH", M74/1200,M74/M75-1))</f>
        <v>8.8525993422643445E-3</v>
      </c>
      <c r="AQ75" s="22" cm="1">
        <f t="array" ref="AQ75">IF(INDEX(calc_types,1,AQ$6)="INDEX",N75/N74-1,IF(INDEX(calc_types,1,AQ$6)="CASH", N74/1200,N74/N75-1))</f>
        <v>1.8681568601968124E-3</v>
      </c>
      <c r="AR75" s="22" cm="1">
        <f t="array" ref="AR75">IF(INDEX(calc_types,1,AR$6)="INDEX",O75/O74-1,IF(INDEX(calc_types,1,AR$6)="CASH", O74/1200,O74/O75-1))</f>
        <v>1.7392313375812263E-2</v>
      </c>
      <c r="AS75" s="22" cm="1">
        <f t="array" ref="AS75">IF(INDEX(calc_types,1,AS$6)="INDEX",P75/P74-1,IF(INDEX(calc_types,1,AS$6)="CASH", P74/1200,P74/P75-1))</f>
        <v>1.1243585873830231E-2</v>
      </c>
      <c r="AT75" s="22" cm="1">
        <f t="array" ref="AT75">IF(INDEX(calc_types,1,AT$6)="INDEX",Q75/Q74-1,IF(INDEX(calc_types,1,AT$6)="CASH", Q74/1200,Q74/Q75-1))</f>
        <v>1.2233686541716748E-2</v>
      </c>
      <c r="AU75" s="22" cm="1">
        <f t="array" ref="AU75">IF(INDEX(calc_types,1,AU$6)="INDEX",R75/R74-1,IF(INDEX(calc_types,1,AU$6)="CASH", R74/1200,R74/R75-1))</f>
        <v>7.6495741474187362E-3</v>
      </c>
      <c r="AV75" s="22" cm="1">
        <f t="array" ref="AV75">IF(INDEX(calc_types,1,AV$6)="INDEX",S75/S74-1,IF(INDEX(calc_types,1,AV$6)="CASH", S74/1200,S74/S75-1))</f>
        <v>2.2873325345822426E-3</v>
      </c>
      <c r="AW75" s="22" cm="1">
        <f t="array" ref="AW75">IF(INDEX(calc_types,1,AW$6)="INDEX",T75/T74-1,IF(INDEX(calc_types,1,AW$6)="CASH", T74/1200,T74/T75-1))</f>
        <v>-1.8109961213948367E-2</v>
      </c>
      <c r="AX75" s="22" cm="1">
        <f t="array" ref="AX75">IF(INDEX(calc_types,1,AX$6)="INDEX",U75/U74-1,IF(INDEX(calc_types,1,AX$6)="CASH", U74/1200,U74/U75-1))</f>
        <v>1.0468831433686043E-2</v>
      </c>
      <c r="AY75" s="22" cm="1">
        <f t="array" ref="AY75">IF(INDEX(calc_types,1,AY$6)="INDEX",V75/V74-1,IF(INDEX(calc_types,1,AY$6)="CASH", V74/1200,V74/V75-1))</f>
        <v>-2.1542887112410813E-2</v>
      </c>
      <c r="AZ75" s="22" cm="1">
        <f t="array" ref="AZ75">IF(INDEX(calc_types,1,AZ$6)="INDEX",W75/W74-1,IF(INDEX(calc_types,1,AZ$6)="CASH", W74/1200,W74/W75-1))</f>
        <v>1.2531249999999999E-3</v>
      </c>
      <c r="BA75" s="22" cm="1">
        <f t="array" ref="BA75">IF(INDEX(calc_types,1,BA$6)="INDEX",X75/X74-1,IF(INDEX(calc_types,1,BA$6)="CASH", X74/1200,X74/X75-1))</f>
        <v>1.9028333333333332E-3</v>
      </c>
      <c r="BB75" s="22" cm="1">
        <f t="array" ref="BB75">IF(INDEX(calc_types,1,BB$6)="INDEX",Y75/Y74-1,IF(INDEX(calc_types,1,BB$6)="CASH", Y74/1200,Y74/Y75-1))</f>
        <v>4.1553333333333329E-3</v>
      </c>
      <c r="BC75" s="22" cm="1">
        <f t="array" ref="BC75">IF(INDEX(calc_types,1,BC$6)="INDEX",Z75/Z74-1,IF(INDEX(calc_types,1,BC$6)="CASH", Z74/1200,Z74/Z75-1))</f>
        <v>1.5791666666666667E-4</v>
      </c>
      <c r="BD75" s="22" cm="1">
        <f t="array" ref="BD75">IF(INDEX(calc_types,1,BD$6)="INDEX",AA75/AA74-1,IF(INDEX(calc_types,1,BD$6)="CASH", AA74/1200,AA74/AA75-1))</f>
        <v>0</v>
      </c>
      <c r="BE75" s="22" cm="1">
        <f t="array" ref="BE75">IF(INDEX(calc_types,1,BE$6)="INDEX",AB75/AB74-1,IF(INDEX(calc_types,1,BE$6)="CASH", AB74/1200,AB74/AB75-1))</f>
        <v>1.3767056530214372E-2</v>
      </c>
      <c r="BF75" s="22" cm="1">
        <f t="array" ref="BF75">IF(INDEX(calc_types,1,BF$6)="INDEX",AC75/AC74-1,IF(INDEX(calc_types,1,BF$6)="CASH", AC74/1200,AC74/AC75-1))</f>
        <v>-9.5529920692141168E-3</v>
      </c>
      <c r="BG75" s="22" cm="1">
        <f t="array" ref="BG75">IF(INDEX(calc_types,1,BG$6)="INDEX",AD75/AD74-1,IF(INDEX(calc_types,1,BG$6)="CASH", AD74/1200,AD74/AD75-1))</f>
        <v>2.0060456169277208E-2</v>
      </c>
      <c r="BH75" s="23">
        <f t="shared" si="40"/>
        <v>-3.7838528735632381E-4</v>
      </c>
      <c r="BI75" s="23">
        <f t="shared" si="41"/>
        <v>5.644885057471277E-4</v>
      </c>
      <c r="BJ75" s="23">
        <f t="shared" si="42"/>
        <v>1.9572608333333348E-3</v>
      </c>
      <c r="BK75" s="23">
        <f t="shared" si="43"/>
        <v>-6.9957614942528805E-5</v>
      </c>
      <c r="BL75" s="23">
        <f t="shared" si="44"/>
        <v>8.4012883547712703E-5</v>
      </c>
      <c r="BM75" s="23">
        <f t="shared" si="45"/>
        <v>9.8017567360901949E-4</v>
      </c>
      <c r="BN75" s="23">
        <f t="shared" si="46"/>
        <v>3.9363199896165456E-3</v>
      </c>
      <c r="BO75" s="23">
        <f t="shared" si="47"/>
        <v>8.5818354477464563E-6</v>
      </c>
      <c r="BP75" s="23">
        <f t="shared" si="48"/>
        <v>4.9171217473910293E-3</v>
      </c>
      <c r="BQ75" s="23">
        <f t="shared" si="49"/>
        <v>3.9764309892362654E-3</v>
      </c>
      <c r="BR75" s="23">
        <f t="shared" si="50"/>
        <v>6.6001652949560959E-3</v>
      </c>
      <c r="BS75" s="23">
        <f t="shared" si="51"/>
        <v>1.5853637028170246E-3</v>
      </c>
      <c r="BT75" s="23">
        <f t="shared" si="52"/>
        <v>1.4635663068759356E-2</v>
      </c>
      <c r="BU75" s="23">
        <f t="shared" si="53"/>
        <v>9.3320653143302568E-3</v>
      </c>
      <c r="BV75" s="23">
        <f t="shared" si="54"/>
        <v>9.5919042156648263E-3</v>
      </c>
      <c r="BW75" s="23">
        <f t="shared" si="55"/>
        <v>6.9310232408850998E-3</v>
      </c>
      <c r="BX75" s="23">
        <f t="shared" si="56"/>
        <v>-2.7594034193335224E-3</v>
      </c>
      <c r="BY75" s="23">
        <f t="shared" si="57"/>
        <v>-2.0377022427769498E-2</v>
      </c>
      <c r="BZ75" s="23">
        <f t="shared" si="58"/>
        <v>8.681520994239399E-3</v>
      </c>
      <c r="CA75" s="23">
        <f t="shared" si="59"/>
        <v>-2.538883900744416E-2</v>
      </c>
      <c r="CB75" s="23">
        <f t="shared" si="60"/>
        <v>-3.7838528735632381E-4</v>
      </c>
      <c r="CC75" s="23">
        <f t="shared" si="61"/>
        <v>8.137281609195406E-4</v>
      </c>
      <c r="CD75" s="23">
        <f t="shared" si="62"/>
        <v>2.1680853448275829E-3</v>
      </c>
      <c r="CE75" s="23">
        <f t="shared" si="63"/>
        <v>1.5167557471264362E-4</v>
      </c>
      <c r="CF75" s="23">
        <f t="shared" si="64"/>
        <v>0</v>
      </c>
      <c r="CG75" s="23">
        <f t="shared" si="65"/>
        <v>1.3728016095785701E-2</v>
      </c>
      <c r="CH75" s="23">
        <f t="shared" si="66"/>
        <v>-8.7486186280820652E-3</v>
      </c>
      <c r="CI75" s="23">
        <f t="shared" si="67"/>
        <v>2.0308726605092E-2</v>
      </c>
    </row>
    <row r="76" spans="1:87" x14ac:dyDescent="0.2">
      <c r="A76" s="20">
        <v>70</v>
      </c>
      <c r="B76" s="21">
        <v>38260</v>
      </c>
      <c r="C76" s="20">
        <v>1.84</v>
      </c>
      <c r="D76" s="20">
        <v>2.08</v>
      </c>
      <c r="E76" s="20">
        <v>4.8449999999999998</v>
      </c>
      <c r="F76" s="20">
        <v>3.9379999999999998E-2</v>
      </c>
      <c r="G76" s="20">
        <v>170.26</v>
      </c>
      <c r="H76" s="20">
        <v>121.03</v>
      </c>
      <c r="I76" s="20">
        <v>133.63900000000001</v>
      </c>
      <c r="J76" s="20">
        <v>101.254</v>
      </c>
      <c r="K76" s="20">
        <v>891.79499999999996</v>
      </c>
      <c r="L76" s="20">
        <v>287.34100000000001</v>
      </c>
      <c r="M76" s="20">
        <v>457.79700000000003</v>
      </c>
      <c r="N76" s="20">
        <v>185.13499999999999</v>
      </c>
      <c r="O76" s="20">
        <v>1289.098</v>
      </c>
      <c r="P76" s="20">
        <v>335.74599999999998</v>
      </c>
      <c r="Q76" s="20">
        <v>498.54599999999999</v>
      </c>
      <c r="R76" s="20">
        <v>230.65899999999999</v>
      </c>
      <c r="S76" s="20">
        <v>1114.58</v>
      </c>
      <c r="T76" s="20">
        <v>2726.3</v>
      </c>
      <c r="U76" s="20">
        <v>4570.8</v>
      </c>
      <c r="V76" s="20">
        <v>10823.57</v>
      </c>
      <c r="W76" s="20">
        <v>1.84</v>
      </c>
      <c r="X76" s="20">
        <v>2.2805</v>
      </c>
      <c r="Y76" s="20">
        <v>4.9763000000000002</v>
      </c>
      <c r="Z76" s="20">
        <v>0.2011</v>
      </c>
      <c r="AA76" s="20">
        <v>1</v>
      </c>
      <c r="AB76" s="20">
        <v>0.80410000000000004</v>
      </c>
      <c r="AC76" s="20">
        <v>0.55189999999999995</v>
      </c>
      <c r="AD76" s="20">
        <v>110.05</v>
      </c>
      <c r="AE76" s="21">
        <f t="shared" si="39"/>
        <v>38260</v>
      </c>
      <c r="AF76" s="22" cm="1">
        <f t="array" ref="AF76">IF(INDEX(calc_types,1,AF$6)="INDEX",C76/C75-1,IF(INDEX(calc_types,1,AF$6)="CASH", C75/1200,C75/C76-1))</f>
        <v>1.3916666666666667E-3</v>
      </c>
      <c r="AG76" s="22" cm="1">
        <f t="array" ref="AG76">IF(INDEX(calc_types,1,AG$6)="INDEX",D76/D75-1,IF(INDEX(calc_types,1,AG$6)="CASH", D75/1200,D75/D76-1))</f>
        <v>1.73E-3</v>
      </c>
      <c r="AH76" s="22" cm="1">
        <f t="array" ref="AH76">IF(INDEX(calc_types,1,AH$6)="INDEX",E76/E75-1,IF(INDEX(calc_types,1,AH$6)="CASH", E75/1200,E75/E76-1))</f>
        <v>4.0447916666666662E-3</v>
      </c>
      <c r="AI76" s="22" cm="1">
        <f t="array" ref="AI76">IF(INDEX(calc_types,1,AI$6)="INDEX",F76/F75-1,IF(INDEX(calc_types,1,AI$6)="CASH", F75/1200,F75/F76-1))</f>
        <v>3.1775E-5</v>
      </c>
      <c r="AJ76" s="22" cm="1">
        <f t="array" ref="AJ76">IF(INDEX(calc_types,1,AJ$6)="INDEX",G76/G75-1,IF(INDEX(calc_types,1,AJ$6)="CASH", G75/1200,G75/G76-1))</f>
        <v>6.2884580348265828E-4</v>
      </c>
      <c r="AK76" s="22" cm="1">
        <f t="array" ref="AK76">IF(INDEX(calc_types,1,AK$6)="INDEX",H76/H75-1,IF(INDEX(calc_types,1,AK$6)="CASH", H75/1200,H75/H76-1))</f>
        <v>1.3403051262534937E-3</v>
      </c>
      <c r="AL76" s="22" cm="1">
        <f t="array" ref="AL76">IF(INDEX(calc_types,1,AL$6)="INDEX",I76/I75-1,IF(INDEX(calc_types,1,AL$6)="CASH", I75/1200,I75/I76-1))</f>
        <v>3.9062793440456378E-3</v>
      </c>
      <c r="AM76" s="22" cm="1">
        <f t="array" ref="AM76">IF(INDEX(calc_types,1,AM$6)="INDEX",J76/J75-1,IF(INDEX(calc_types,1,AM$6)="CASH", J75/1200,J75/J76-1))</f>
        <v>-1.4812035272393498E-4</v>
      </c>
      <c r="AN76" s="22" cm="1">
        <f t="array" ref="AN76">IF(INDEX(calc_types,1,AN$6)="INDEX",K76/K75-1,IF(INDEX(calc_types,1,AN$6)="CASH", K75/1200,K75/K76-1))</f>
        <v>-8.8283106445008475E-4</v>
      </c>
      <c r="AO76" s="22" cm="1">
        <f t="array" ref="AO76">IF(INDEX(calc_types,1,AO$6)="INDEX",L76/L75-1,IF(INDEX(calc_types,1,AO$6)="CASH", L75/1200,L75/L76-1))</f>
        <v>8.429148133570763E-4</v>
      </c>
      <c r="AP76" s="22" cm="1">
        <f t="array" ref="AP76">IF(INDEX(calc_types,1,AP$6)="INDEX",M76/M75-1,IF(INDEX(calc_types,1,AP$6)="CASH", M75/1200,M75/M76-1))</f>
        <v>6.2954325142383638E-3</v>
      </c>
      <c r="AQ76" s="22" cm="1">
        <f t="array" ref="AQ76">IF(INDEX(calc_types,1,AQ$6)="INDEX",N76/N75-1,IF(INDEX(calc_types,1,AQ$6)="CASH", N75/1200,N75/N76-1))</f>
        <v>6.2696263626960125E-4</v>
      </c>
      <c r="AR76" s="22" cm="1">
        <f t="array" ref="AR76">IF(INDEX(calc_types,1,AR$6)="INDEX",O76/O75-1,IF(INDEX(calc_types,1,AR$6)="CASH", O75/1200,O75/O76-1))</f>
        <v>1.8698738494649092E-4</v>
      </c>
      <c r="AS76" s="22" cm="1">
        <f t="array" ref="AS76">IF(INDEX(calc_types,1,AS$6)="INDEX",P76/P75-1,IF(INDEX(calc_types,1,AS$6)="CASH", P75/1200,P75/P76-1))</f>
        <v>2.1520782031192454E-3</v>
      </c>
      <c r="AT76" s="22" cm="1">
        <f t="array" ref="AT76">IF(INDEX(calc_types,1,AT$6)="INDEX",Q76/Q75-1,IF(INDEX(calc_types,1,AT$6)="CASH", Q75/1200,Q75/Q76-1))</f>
        <v>8.0882263732797721E-3</v>
      </c>
      <c r="AU76" s="22" cm="1">
        <f t="array" ref="AU76">IF(INDEX(calc_types,1,AU$6)="INDEX",R76/R75-1,IF(INDEX(calc_types,1,AU$6)="CASH", R75/1200,R75/R76-1))</f>
        <v>2.8913797751244363E-3</v>
      </c>
      <c r="AV76" s="22" cm="1">
        <f t="array" ref="AV76">IF(INDEX(calc_types,1,AV$6)="INDEX",S76/S75-1,IF(INDEX(calc_types,1,AV$6)="CASH", S75/1200,S75/S76-1))</f>
        <v>9.3639063971600045E-3</v>
      </c>
      <c r="AW76" s="22" cm="1">
        <f t="array" ref="AW76">IF(INDEX(calc_types,1,AW$6)="INDEX",T76/T75-1,IF(INDEX(calc_types,1,AW$6)="CASH", T75/1200,T75/T76-1))</f>
        <v>2.0784112565944923E-2</v>
      </c>
      <c r="AX76" s="22" cm="1">
        <f t="array" ref="AX76">IF(INDEX(calc_types,1,AX$6)="INDEX",U76/U75-1,IF(INDEX(calc_types,1,AX$6)="CASH", U75/1200,U75/U76-1))</f>
        <v>2.5003924382750675E-2</v>
      </c>
      <c r="AY76" s="22" cm="1">
        <f t="array" ref="AY76">IF(INDEX(calc_types,1,AY$6)="INDEX",V76/V75-1,IF(INDEX(calc_types,1,AY$6)="CASH", V75/1200,V75/V76-1))</f>
        <v>-2.3301289773583589E-2</v>
      </c>
      <c r="AZ76" s="22" cm="1">
        <f t="array" ref="AZ76">IF(INDEX(calc_types,1,AZ$6)="INDEX",W76/W75-1,IF(INDEX(calc_types,1,AZ$6)="CASH", W75/1200,W75/W76-1))</f>
        <v>1.3916666666666667E-3</v>
      </c>
      <c r="BA76" s="22" cm="1">
        <f t="array" ref="BA76">IF(INDEX(calc_types,1,BA$6)="INDEX",X76/X75-1,IF(INDEX(calc_types,1,BA$6)="CASH", X75/1200,X75/X76-1))</f>
        <v>1.8629166666666668E-3</v>
      </c>
      <c r="BB76" s="22" cm="1">
        <f t="array" ref="BB76">IF(INDEX(calc_types,1,BB$6)="INDEX",Y76/Y75-1,IF(INDEX(calc_types,1,BB$6)="CASH", Y75/1200,Y75/Y76-1))</f>
        <v>4.1548333333333333E-3</v>
      </c>
      <c r="BC76" s="22" cm="1">
        <f t="array" ref="BC76">IF(INDEX(calc_types,1,BC$6)="INDEX",Z76/Z75-1,IF(INDEX(calc_types,1,BC$6)="CASH", Z75/1200,Z75/Z76-1))</f>
        <v>1.3841666666666665E-4</v>
      </c>
      <c r="BD76" s="22" cm="1">
        <f t="array" ref="BD76">IF(INDEX(calc_types,1,BD$6)="INDEX",AA76/AA75-1,IF(INDEX(calc_types,1,BD$6)="CASH", AA75/1200,AA75/AA76-1))</f>
        <v>0</v>
      </c>
      <c r="BE76" s="22" cm="1">
        <f t="array" ref="BE76">IF(INDEX(calc_types,1,BE$6)="INDEX",AB76/AB75-1,IF(INDEX(calc_types,1,BE$6)="CASH", AB75/1200,AB75/AB76-1))</f>
        <v>2.0768561124238305E-2</v>
      </c>
      <c r="BF76" s="22" cm="1">
        <f t="array" ref="BF76">IF(INDEX(calc_types,1,BF$6)="INDEX",AC76/AC75-1,IF(INDEX(calc_types,1,BF$6)="CASH", AC75/1200,AC75/AC76-1))</f>
        <v>5.2545751041854771E-3</v>
      </c>
      <c r="BG76" s="22" cm="1">
        <f t="array" ref="BG76">IF(INDEX(calc_types,1,BG$6)="INDEX",AD76/AD75-1,IF(INDEX(calc_types,1,BG$6)="CASH", AD75/1200,AD75/AD76-1))</f>
        <v>-7.996365288505225E-3</v>
      </c>
      <c r="BH76" s="23">
        <f t="shared" si="40"/>
        <v>-2.3984362068965701E-4</v>
      </c>
      <c r="BI76" s="23">
        <f t="shared" si="41"/>
        <v>5.644885057471277E-4</v>
      </c>
      <c r="BJ76" s="23">
        <f t="shared" si="42"/>
        <v>2.0353858333333349E-3</v>
      </c>
      <c r="BK76" s="23">
        <f t="shared" si="43"/>
        <v>-7.0474281609195479E-5</v>
      </c>
      <c r="BL76" s="23">
        <f t="shared" si="44"/>
        <v>-9.8850240184060749E-4</v>
      </c>
      <c r="BM76" s="23">
        <f t="shared" si="45"/>
        <v>2.4782166109376226E-4</v>
      </c>
      <c r="BN76" s="23">
        <f t="shared" si="46"/>
        <v>3.330106973960658E-3</v>
      </c>
      <c r="BO76" s="23">
        <f t="shared" si="47"/>
        <v>-2.185422798303969E-4</v>
      </c>
      <c r="BP76" s="23">
        <f t="shared" si="48"/>
        <v>-2.8854531489095115E-3</v>
      </c>
      <c r="BQ76" s="23">
        <f t="shared" si="49"/>
        <v>-5.1373540871281508E-4</v>
      </c>
      <c r="BR76" s="23">
        <f t="shared" si="50"/>
        <v>4.0429984669301151E-3</v>
      </c>
      <c r="BS76" s="23">
        <f t="shared" si="51"/>
        <v>3.4416947888981356E-4</v>
      </c>
      <c r="BT76" s="23">
        <f t="shared" si="52"/>
        <v>-2.569662922106415E-3</v>
      </c>
      <c r="BU76" s="23">
        <f t="shared" si="53"/>
        <v>2.4055764361927048E-4</v>
      </c>
      <c r="BV76" s="23">
        <f t="shared" si="54"/>
        <v>5.44644404722785E-3</v>
      </c>
      <c r="BW76" s="23">
        <f t="shared" si="55"/>
        <v>2.1728288685908003E-3</v>
      </c>
      <c r="BX76" s="23">
        <f t="shared" si="56"/>
        <v>4.3171704432442394E-3</v>
      </c>
      <c r="BY76" s="23">
        <f t="shared" si="57"/>
        <v>1.8517051352123792E-2</v>
      </c>
      <c r="BZ76" s="23">
        <f t="shared" si="58"/>
        <v>2.3216613943304033E-2</v>
      </c>
      <c r="CA76" s="23">
        <f t="shared" si="59"/>
        <v>-2.7147241668616935E-2</v>
      </c>
      <c r="CB76" s="23">
        <f t="shared" si="60"/>
        <v>-2.3984362068965701E-4</v>
      </c>
      <c r="CC76" s="23">
        <f t="shared" si="61"/>
        <v>7.738114942528742E-4</v>
      </c>
      <c r="CD76" s="23">
        <f t="shared" si="62"/>
        <v>2.1675853448275832E-3</v>
      </c>
      <c r="CE76" s="23">
        <f t="shared" si="63"/>
        <v>1.3217557471264361E-4</v>
      </c>
      <c r="CF76" s="23">
        <f t="shared" si="64"/>
        <v>0</v>
      </c>
      <c r="CG76" s="23">
        <f t="shared" si="65"/>
        <v>2.0729520689809634E-2</v>
      </c>
      <c r="CH76" s="23">
        <f t="shared" si="66"/>
        <v>6.0589485453175296E-3</v>
      </c>
      <c r="CI76" s="23">
        <f t="shared" si="67"/>
        <v>-7.7480948526904327E-3</v>
      </c>
    </row>
    <row r="77" spans="1:87" x14ac:dyDescent="0.2">
      <c r="A77" s="20">
        <v>71</v>
      </c>
      <c r="B77" s="21">
        <v>38291</v>
      </c>
      <c r="C77" s="20">
        <v>2</v>
      </c>
      <c r="D77" s="20">
        <v>2.0920000000000001</v>
      </c>
      <c r="E77" s="20">
        <v>4.83</v>
      </c>
      <c r="F77" s="20">
        <v>0.04</v>
      </c>
      <c r="G77" s="20">
        <v>170.49199999999999</v>
      </c>
      <c r="H77" s="20">
        <v>121.28700000000001</v>
      </c>
      <c r="I77" s="20">
        <v>134.113</v>
      </c>
      <c r="J77" s="20">
        <v>101.26600000000001</v>
      </c>
      <c r="K77" s="20">
        <v>894.52</v>
      </c>
      <c r="L77" s="20">
        <v>288.68400000000003</v>
      </c>
      <c r="M77" s="20">
        <v>460.495</v>
      </c>
      <c r="N77" s="20">
        <v>185.249</v>
      </c>
      <c r="O77" s="20">
        <v>1297.088</v>
      </c>
      <c r="P77" s="20">
        <v>338.589</v>
      </c>
      <c r="Q77" s="20">
        <v>502.28399999999999</v>
      </c>
      <c r="R77" s="20">
        <v>230.83600000000001</v>
      </c>
      <c r="S77" s="20">
        <v>1130.2</v>
      </c>
      <c r="T77" s="20">
        <v>2811.72</v>
      </c>
      <c r="U77" s="20">
        <v>4624.2</v>
      </c>
      <c r="V77" s="20">
        <v>10771.42</v>
      </c>
      <c r="W77" s="20">
        <v>2</v>
      </c>
      <c r="X77" s="20">
        <v>2.2810999999999999</v>
      </c>
      <c r="Y77" s="20">
        <v>4.9837999999999996</v>
      </c>
      <c r="Z77" s="20">
        <v>0.16339999999999999</v>
      </c>
      <c r="AA77" s="20">
        <v>1</v>
      </c>
      <c r="AB77" s="20">
        <v>0.78139999999999998</v>
      </c>
      <c r="AC77" s="20">
        <v>0.54449999999999998</v>
      </c>
      <c r="AD77" s="20">
        <v>105.81</v>
      </c>
      <c r="AE77" s="21">
        <f t="shared" si="39"/>
        <v>38291</v>
      </c>
      <c r="AF77" s="22" cm="1">
        <f t="array" ref="AF77">IF(INDEX(calc_types,1,AF$6)="INDEX",C77/C76-1,IF(INDEX(calc_types,1,AF$6)="CASH", C76/1200,C76/C77-1))</f>
        <v>1.5333333333333334E-3</v>
      </c>
      <c r="AG77" s="22" cm="1">
        <f t="array" ref="AG77">IF(INDEX(calc_types,1,AG$6)="INDEX",D77/D76-1,IF(INDEX(calc_types,1,AG$6)="CASH", D76/1200,D76/D77-1))</f>
        <v>1.7333333333333335E-3</v>
      </c>
      <c r="AH77" s="22" cm="1">
        <f t="array" ref="AH77">IF(INDEX(calc_types,1,AH$6)="INDEX",E77/E76-1,IF(INDEX(calc_types,1,AH$6)="CASH", E76/1200,E76/E77-1))</f>
        <v>4.0374999999999994E-3</v>
      </c>
      <c r="AI77" s="22" cm="1">
        <f t="array" ref="AI77">IF(INDEX(calc_types,1,AI$6)="INDEX",F77/F76-1,IF(INDEX(calc_types,1,AI$6)="CASH", F76/1200,F76/F77-1))</f>
        <v>3.2816666666666667E-5</v>
      </c>
      <c r="AJ77" s="22" cm="1">
        <f t="array" ref="AJ77">IF(INDEX(calc_types,1,AJ$6)="INDEX",G77/G76-1,IF(INDEX(calc_types,1,AJ$6)="CASH", G76/1200,G76/G77-1))</f>
        <v>1.362621872430303E-3</v>
      </c>
      <c r="AK77" s="22" cm="1">
        <f t="array" ref="AK77">IF(INDEX(calc_types,1,AK$6)="INDEX",H77/H76-1,IF(INDEX(calc_types,1,AK$6)="CASH", H76/1200,H76/H77-1))</f>
        <v>2.1234404693051268E-3</v>
      </c>
      <c r="AL77" s="22" cm="1">
        <f t="array" ref="AL77">IF(INDEX(calc_types,1,AL$6)="INDEX",I77/I76-1,IF(INDEX(calc_types,1,AL$6)="CASH", I76/1200,I76/I77-1))</f>
        <v>3.5468688032684881E-3</v>
      </c>
      <c r="AM77" s="22" cm="1">
        <f t="array" ref="AM77">IF(INDEX(calc_types,1,AM$6)="INDEX",J77/J76-1,IF(INDEX(calc_types,1,AM$6)="CASH", J76/1200,J76/J77-1))</f>
        <v>1.1851383649030822E-4</v>
      </c>
      <c r="AN77" s="22" cm="1">
        <f t="array" ref="AN77">IF(INDEX(calc_types,1,AN$6)="INDEX",K77/K76-1,IF(INDEX(calc_types,1,AN$6)="CASH", K76/1200,K76/K77-1))</f>
        <v>3.0556349833763541E-3</v>
      </c>
      <c r="AO77" s="22" cm="1">
        <f t="array" ref="AO77">IF(INDEX(calc_types,1,AO$6)="INDEX",L77/L76-1,IF(INDEX(calc_types,1,AO$6)="CASH", L76/1200,L76/L77-1))</f>
        <v>4.6738892117728081E-3</v>
      </c>
      <c r="AP77" s="22" cm="1">
        <f t="array" ref="AP77">IF(INDEX(calc_types,1,AP$6)="INDEX",M77/M76-1,IF(INDEX(calc_types,1,AP$6)="CASH", M76/1200,M76/M77-1))</f>
        <v>5.8934418530482979E-3</v>
      </c>
      <c r="AQ77" s="22" cm="1">
        <f t="array" ref="AQ77">IF(INDEX(calc_types,1,AQ$6)="INDEX",N77/N76-1,IF(INDEX(calc_types,1,AQ$6)="CASH", N76/1200,N76/N77-1))</f>
        <v>6.1576687282260956E-4</v>
      </c>
      <c r="AR77" s="22" cm="1">
        <f t="array" ref="AR77">IF(INDEX(calc_types,1,AR$6)="INDEX",O77/O76-1,IF(INDEX(calc_types,1,AR$6)="CASH", O76/1200,O76/O77-1))</f>
        <v>6.1981323374948882E-3</v>
      </c>
      <c r="AS77" s="22" cm="1">
        <f t="array" ref="AS77">IF(INDEX(calc_types,1,AS$6)="INDEX",P77/P76-1,IF(INDEX(calc_types,1,AS$6)="CASH", P76/1200,P76/P77-1))</f>
        <v>8.4677107098818372E-3</v>
      </c>
      <c r="AT77" s="22" cm="1">
        <f t="array" ref="AT77">IF(INDEX(calc_types,1,AT$6)="INDEX",Q77/Q76-1,IF(INDEX(calc_types,1,AT$6)="CASH", Q76/1200,Q76/Q77-1))</f>
        <v>7.4978036129063064E-3</v>
      </c>
      <c r="AU77" s="22" cm="1">
        <f t="array" ref="AU77">IF(INDEX(calc_types,1,AU$6)="INDEX",R77/R76-1,IF(INDEX(calc_types,1,AU$6)="CASH", R76/1200,R76/R77-1))</f>
        <v>7.6736654541997851E-4</v>
      </c>
      <c r="AV77" s="22" cm="1">
        <f t="array" ref="AV77">IF(INDEX(calc_types,1,AV$6)="INDEX",S77/S76-1,IF(INDEX(calc_types,1,AV$6)="CASH", S76/1200,S76/S77-1))</f>
        <v>1.4014247519245071E-2</v>
      </c>
      <c r="AW77" s="22" cm="1">
        <f t="array" ref="AW77">IF(INDEX(calc_types,1,AW$6)="INDEX",T77/T76-1,IF(INDEX(calc_types,1,AW$6)="CASH", T76/1200,T76/T77-1))</f>
        <v>3.1331841690202644E-2</v>
      </c>
      <c r="AX77" s="22" cm="1">
        <f t="array" ref="AX77">IF(INDEX(calc_types,1,AX$6)="INDEX",U77/U76-1,IF(INDEX(calc_types,1,AX$6)="CASH", U76/1200,U76/U77-1))</f>
        <v>1.1682856392754015E-2</v>
      </c>
      <c r="AY77" s="22" cm="1">
        <f t="array" ref="AY77">IF(INDEX(calc_types,1,AY$6)="INDEX",V77/V76-1,IF(INDEX(calc_types,1,AY$6)="CASH", V76/1200,V76/V77-1))</f>
        <v>-4.8181884535324349E-3</v>
      </c>
      <c r="AZ77" s="22" cm="1">
        <f t="array" ref="AZ77">IF(INDEX(calc_types,1,AZ$6)="INDEX",W77/W76-1,IF(INDEX(calc_types,1,AZ$6)="CASH", W76/1200,W76/W77-1))</f>
        <v>1.5333333333333334E-3</v>
      </c>
      <c r="BA77" s="22" cm="1">
        <f t="array" ref="BA77">IF(INDEX(calc_types,1,BA$6)="INDEX",X77/X76-1,IF(INDEX(calc_types,1,BA$6)="CASH", X76/1200,X76/X77-1))</f>
        <v>1.9004166666666666E-3</v>
      </c>
      <c r="BB77" s="22" cm="1">
        <f t="array" ref="BB77">IF(INDEX(calc_types,1,BB$6)="INDEX",Y77/Y76-1,IF(INDEX(calc_types,1,BB$6)="CASH", Y76/1200,Y76/Y77-1))</f>
        <v>4.1469166666666668E-3</v>
      </c>
      <c r="BC77" s="22" cm="1">
        <f t="array" ref="BC77">IF(INDEX(calc_types,1,BC$6)="INDEX",Z77/Z76-1,IF(INDEX(calc_types,1,BC$6)="CASH", Z76/1200,Z76/Z77-1))</f>
        <v>1.6758333333333333E-4</v>
      </c>
      <c r="BD77" s="22" cm="1">
        <f t="array" ref="BD77">IF(INDEX(calc_types,1,BD$6)="INDEX",AA77/AA76-1,IF(INDEX(calc_types,1,BD$6)="CASH", AA76/1200,AA76/AA77-1))</f>
        <v>0</v>
      </c>
      <c r="BE77" s="22" cm="1">
        <f t="array" ref="BE77">IF(INDEX(calc_types,1,BE$6)="INDEX",AB77/AB76-1,IF(INDEX(calc_types,1,BE$6)="CASH", AB76/1200,AB76/AB77-1))</f>
        <v>2.9050422318914748E-2</v>
      </c>
      <c r="BF77" s="22" cm="1">
        <f t="array" ref="BF77">IF(INDEX(calc_types,1,BF$6)="INDEX",AC77/AC76-1,IF(INDEX(calc_types,1,BF$6)="CASH", AC76/1200,AC76/AC77-1))</f>
        <v>1.3590449954086203E-2</v>
      </c>
      <c r="BG77" s="22" cm="1">
        <f t="array" ref="BG77">IF(INDEX(calc_types,1,BG$6)="INDEX",AD77/AD76-1,IF(INDEX(calc_types,1,BG$6)="CASH", AD76/1200,AD76/AD77-1))</f>
        <v>4.0071826859465087E-2</v>
      </c>
      <c r="BH77" s="23">
        <f t="shared" si="40"/>
        <v>-9.817695402299033E-5</v>
      </c>
      <c r="BI77" s="23">
        <f t="shared" si="41"/>
        <v>5.6782183908046118E-4</v>
      </c>
      <c r="BJ77" s="23">
        <f t="shared" si="42"/>
        <v>2.0280941666666681E-3</v>
      </c>
      <c r="BK77" s="23">
        <f t="shared" si="43"/>
        <v>-6.9432614942528805E-5</v>
      </c>
      <c r="BL77" s="23">
        <f t="shared" si="44"/>
        <v>-2.547263328929628E-4</v>
      </c>
      <c r="BM77" s="23">
        <f t="shared" si="45"/>
        <v>1.0309570041453953E-3</v>
      </c>
      <c r="BN77" s="23">
        <f t="shared" si="46"/>
        <v>2.9706964331835083E-3</v>
      </c>
      <c r="BO77" s="23">
        <f t="shared" si="47"/>
        <v>4.80919093838463E-5</v>
      </c>
      <c r="BP77" s="23">
        <f t="shared" si="48"/>
        <v>1.0530128989169273E-3</v>
      </c>
      <c r="BQ77" s="23">
        <f t="shared" si="49"/>
        <v>3.317238989702917E-3</v>
      </c>
      <c r="BR77" s="23">
        <f t="shared" si="50"/>
        <v>3.6410078057400497E-3</v>
      </c>
      <c r="BS77" s="23">
        <f t="shared" si="51"/>
        <v>3.3297371544282187E-4</v>
      </c>
      <c r="BT77" s="23">
        <f t="shared" si="52"/>
        <v>3.4414820304419823E-3</v>
      </c>
      <c r="BU77" s="23">
        <f t="shared" si="53"/>
        <v>6.5561901503818623E-3</v>
      </c>
      <c r="BV77" s="23">
        <f t="shared" si="54"/>
        <v>4.8560212868543843E-3</v>
      </c>
      <c r="BW77" s="23">
        <f t="shared" si="55"/>
        <v>4.8815638886342389E-5</v>
      </c>
      <c r="BX77" s="23">
        <f t="shared" si="56"/>
        <v>8.9675115653293051E-3</v>
      </c>
      <c r="BY77" s="23">
        <f t="shared" si="57"/>
        <v>2.9064780476381512E-2</v>
      </c>
      <c r="BZ77" s="23">
        <f t="shared" si="58"/>
        <v>9.8955459533073709E-3</v>
      </c>
      <c r="CA77" s="23">
        <f t="shared" si="59"/>
        <v>-8.6641403485657794E-3</v>
      </c>
      <c r="CB77" s="23">
        <f t="shared" si="60"/>
        <v>-9.817695402299033E-5</v>
      </c>
      <c r="CC77" s="23">
        <f t="shared" si="61"/>
        <v>8.1131149425287398E-4</v>
      </c>
      <c r="CD77" s="23">
        <f t="shared" si="62"/>
        <v>2.1596686781609168E-3</v>
      </c>
      <c r="CE77" s="23">
        <f t="shared" si="63"/>
        <v>1.6134224137931029E-4</v>
      </c>
      <c r="CF77" s="23">
        <f t="shared" si="64"/>
        <v>0</v>
      </c>
      <c r="CG77" s="23">
        <f t="shared" si="65"/>
        <v>2.9011381884486077E-2</v>
      </c>
      <c r="CH77" s="23">
        <f t="shared" si="66"/>
        <v>1.4394823395218255E-2</v>
      </c>
      <c r="CI77" s="23">
        <f t="shared" si="67"/>
        <v>4.0320097295279876E-2</v>
      </c>
    </row>
    <row r="78" spans="1:87" x14ac:dyDescent="0.2">
      <c r="A78" s="20">
        <v>72</v>
      </c>
      <c r="B78" s="21">
        <v>38321</v>
      </c>
      <c r="C78" s="20">
        <v>2.29</v>
      </c>
      <c r="D78" s="20">
        <v>2.1739999999999999</v>
      </c>
      <c r="E78" s="20">
        <v>4.82125</v>
      </c>
      <c r="F78" s="20">
        <v>3.9379999999999998E-2</v>
      </c>
      <c r="G78" s="20">
        <v>170.596</v>
      </c>
      <c r="H78" s="20">
        <v>121.515</v>
      </c>
      <c r="I78" s="20">
        <v>134.67599999999999</v>
      </c>
      <c r="J78" s="20">
        <v>101.274</v>
      </c>
      <c r="K78" s="20">
        <v>890.08799999999997</v>
      </c>
      <c r="L78" s="20">
        <v>289.64400000000001</v>
      </c>
      <c r="M78" s="20">
        <v>463.21</v>
      </c>
      <c r="N78" s="20">
        <v>185.39099999999999</v>
      </c>
      <c r="O78" s="20">
        <v>1281</v>
      </c>
      <c r="P78" s="20">
        <v>340.79899999999998</v>
      </c>
      <c r="Q78" s="20">
        <v>506.435</v>
      </c>
      <c r="R78" s="20">
        <v>231.23400000000001</v>
      </c>
      <c r="S78" s="20">
        <v>1173.82</v>
      </c>
      <c r="T78" s="20">
        <v>2876.39</v>
      </c>
      <c r="U78" s="20">
        <v>4703.2</v>
      </c>
      <c r="V78" s="20">
        <v>10899.25</v>
      </c>
      <c r="W78" s="20">
        <v>2.29</v>
      </c>
      <c r="X78" s="20">
        <v>2.2801</v>
      </c>
      <c r="Y78" s="20">
        <v>4.8734999999999999</v>
      </c>
      <c r="Z78" s="20">
        <v>0.1221</v>
      </c>
      <c r="AA78" s="20">
        <v>1</v>
      </c>
      <c r="AB78" s="20">
        <v>0.75319999999999998</v>
      </c>
      <c r="AC78" s="20">
        <v>0.52370000000000005</v>
      </c>
      <c r="AD78" s="20">
        <v>103.07</v>
      </c>
      <c r="AE78" s="21">
        <f t="shared" si="39"/>
        <v>38321</v>
      </c>
      <c r="AF78" s="22" cm="1">
        <f t="array" ref="AF78">IF(INDEX(calc_types,1,AF$6)="INDEX",C78/C77-1,IF(INDEX(calc_types,1,AF$6)="CASH", C77/1200,C77/C78-1))</f>
        <v>1.6666666666666668E-3</v>
      </c>
      <c r="AG78" s="22" cm="1">
        <f t="array" ref="AG78">IF(INDEX(calc_types,1,AG$6)="INDEX",D78/D77-1,IF(INDEX(calc_types,1,AG$6)="CASH", D77/1200,D77/D78-1))</f>
        <v>1.7433333333333335E-3</v>
      </c>
      <c r="AH78" s="22" cm="1">
        <f t="array" ref="AH78">IF(INDEX(calc_types,1,AH$6)="INDEX",E78/E77-1,IF(INDEX(calc_types,1,AH$6)="CASH", E77/1200,E77/E78-1))</f>
        <v>4.0249999999999999E-3</v>
      </c>
      <c r="AI78" s="22" cm="1">
        <f t="array" ref="AI78">IF(INDEX(calc_types,1,AI$6)="INDEX",F78/F77-1,IF(INDEX(calc_types,1,AI$6)="CASH", F77/1200,F77/F78-1))</f>
        <v>3.3333333333333335E-5</v>
      </c>
      <c r="AJ78" s="22" cm="1">
        <f t="array" ref="AJ78">IF(INDEX(calc_types,1,AJ$6)="INDEX",G78/G77-1,IF(INDEX(calc_types,1,AJ$6)="CASH", G77/1200,G77/G78-1))</f>
        <v>6.0999929615479509E-4</v>
      </c>
      <c r="AK78" s="22" cm="1">
        <f t="array" ref="AK78">IF(INDEX(calc_types,1,AK$6)="INDEX",H78/H77-1,IF(INDEX(calc_types,1,AK$6)="CASH", H77/1200,H77/H78-1))</f>
        <v>1.8798387296248276E-3</v>
      </c>
      <c r="AL78" s="22" cm="1">
        <f t="array" ref="AL78">IF(INDEX(calc_types,1,AL$6)="INDEX",I78/I77-1,IF(INDEX(calc_types,1,AL$6)="CASH", I77/1200,I77/I78-1))</f>
        <v>4.1979524729145457E-3</v>
      </c>
      <c r="AM78" s="22" cm="1">
        <f t="array" ref="AM78">IF(INDEX(calc_types,1,AM$6)="INDEX",J78/J77-1,IF(INDEX(calc_types,1,AM$6)="CASH", J77/1200,J77/J78-1))</f>
        <v>7.8999861750306266E-5</v>
      </c>
      <c r="AN78" s="22" cm="1">
        <f t="array" ref="AN78">IF(INDEX(calc_types,1,AN$6)="INDEX",K78/K77-1,IF(INDEX(calc_types,1,AN$6)="CASH", K77/1200,K77/K78-1))</f>
        <v>-4.9546125296248134E-3</v>
      </c>
      <c r="AO78" s="22" cm="1">
        <f t="array" ref="AO78">IF(INDEX(calc_types,1,AO$6)="INDEX",L78/L77-1,IF(INDEX(calc_types,1,AO$6)="CASH", L77/1200,L77/L78-1))</f>
        <v>3.3254354242007178E-3</v>
      </c>
      <c r="AP78" s="22" cm="1">
        <f t="array" ref="AP78">IF(INDEX(calc_types,1,AP$6)="INDEX",M78/M77-1,IF(INDEX(calc_types,1,AP$6)="CASH", M77/1200,M77/M78-1))</f>
        <v>5.8958294878337369E-3</v>
      </c>
      <c r="AQ78" s="22" cm="1">
        <f t="array" ref="AQ78">IF(INDEX(calc_types,1,AQ$6)="INDEX",N78/N77-1,IF(INDEX(calc_types,1,AQ$6)="CASH", N77/1200,N77/N78-1))</f>
        <v>7.6653585174546457E-4</v>
      </c>
      <c r="AR78" s="22" cm="1">
        <f t="array" ref="AR78">IF(INDEX(calc_types,1,AR$6)="INDEX",O78/O77-1,IF(INDEX(calc_types,1,AR$6)="CASH", O77/1200,O77/O78-1))</f>
        <v>-1.2403167711057317E-2</v>
      </c>
      <c r="AS78" s="22" cm="1">
        <f t="array" ref="AS78">IF(INDEX(calc_types,1,AS$6)="INDEX",P78/P77-1,IF(INDEX(calc_types,1,AS$6)="CASH", P77/1200,P77/P78-1))</f>
        <v>6.5270874127629774E-3</v>
      </c>
      <c r="AT78" s="22" cm="1">
        <f t="array" ref="AT78">IF(INDEX(calc_types,1,AT$6)="INDEX",Q78/Q77-1,IF(INDEX(calc_types,1,AT$6)="CASH", Q77/1200,Q77/Q78-1))</f>
        <v>8.2642489109747697E-3</v>
      </c>
      <c r="AU78" s="22" cm="1">
        <f t="array" ref="AU78">IF(INDEX(calc_types,1,AU$6)="INDEX",R78/R77-1,IF(INDEX(calc_types,1,AU$6)="CASH", R77/1200,R77/R78-1))</f>
        <v>1.724167807447774E-3</v>
      </c>
      <c r="AV78" s="22" cm="1">
        <f t="array" ref="AV78">IF(INDEX(calc_types,1,AV$6)="INDEX",S78/S77-1,IF(INDEX(calc_types,1,AV$6)="CASH", S77/1200,S77/S78-1))</f>
        <v>3.8594938948858459E-2</v>
      </c>
      <c r="AW78" s="22" cm="1">
        <f t="array" ref="AW78">IF(INDEX(calc_types,1,AW$6)="INDEX",T78/T77-1,IF(INDEX(calc_types,1,AW$6)="CASH", T77/1200,T77/T78-1))</f>
        <v>2.3000156487843704E-2</v>
      </c>
      <c r="AX78" s="22" cm="1">
        <f t="array" ref="AX78">IF(INDEX(calc_types,1,AX$6)="INDEX",U78/U77-1,IF(INDEX(calc_types,1,AX$6)="CASH", U77/1200,U77/U78-1))</f>
        <v>1.7084036157605675E-2</v>
      </c>
      <c r="AY78" s="22" cm="1">
        <f t="array" ref="AY78">IF(INDEX(calc_types,1,AY$6)="INDEX",V78/V77-1,IF(INDEX(calc_types,1,AY$6)="CASH", V77/1200,V77/V78-1))</f>
        <v>1.1867516074946405E-2</v>
      </c>
      <c r="AZ78" s="22" cm="1">
        <f t="array" ref="AZ78">IF(INDEX(calc_types,1,AZ$6)="INDEX",W78/W77-1,IF(INDEX(calc_types,1,AZ$6)="CASH", W77/1200,W77/W78-1))</f>
        <v>1.6666666666666668E-3</v>
      </c>
      <c r="BA78" s="22" cm="1">
        <f t="array" ref="BA78">IF(INDEX(calc_types,1,BA$6)="INDEX",X78/X77-1,IF(INDEX(calc_types,1,BA$6)="CASH", X77/1200,X77/X78-1))</f>
        <v>1.9009166666666666E-3</v>
      </c>
      <c r="BB78" s="22" cm="1">
        <f t="array" ref="BB78">IF(INDEX(calc_types,1,BB$6)="INDEX",Y78/Y77-1,IF(INDEX(calc_types,1,BB$6)="CASH", Y77/1200,Y77/Y78-1))</f>
        <v>4.1531666666666661E-3</v>
      </c>
      <c r="BC78" s="22" cm="1">
        <f t="array" ref="BC78">IF(INDEX(calc_types,1,BC$6)="INDEX",Z78/Z77-1,IF(INDEX(calc_types,1,BC$6)="CASH", Z77/1200,Z77/Z78-1))</f>
        <v>1.3616666666666665E-4</v>
      </c>
      <c r="BD78" s="22" cm="1">
        <f t="array" ref="BD78">IF(INDEX(calc_types,1,BD$6)="INDEX",AA78/AA77-1,IF(INDEX(calc_types,1,BD$6)="CASH", AA77/1200,AA77/AA78-1))</f>
        <v>0</v>
      </c>
      <c r="BE78" s="22" cm="1">
        <f t="array" ref="BE78">IF(INDEX(calc_types,1,BE$6)="INDEX",AB78/AB77-1,IF(INDEX(calc_types,1,BE$6)="CASH", AB77/1200,AB77/AB78-1))</f>
        <v>3.7440254912373794E-2</v>
      </c>
      <c r="BF78" s="22" cm="1">
        <f t="array" ref="BF78">IF(INDEX(calc_types,1,BF$6)="INDEX",AC78/AC77-1,IF(INDEX(calc_types,1,BF$6)="CASH", AC77/1200,AC77/AC78-1))</f>
        <v>3.9717395455413307E-2</v>
      </c>
      <c r="BG78" s="22" cm="1">
        <f t="array" ref="BG78">IF(INDEX(calc_types,1,BG$6)="INDEX",AD78/AD77-1,IF(INDEX(calc_types,1,BG$6)="CASH", AD77/1200,AD77/AD78-1))</f>
        <v>2.6583875036383153E-2</v>
      </c>
      <c r="BH78" s="23">
        <f t="shared" si="40"/>
        <v>3.5156379310343064E-5</v>
      </c>
      <c r="BI78" s="23">
        <f t="shared" si="41"/>
        <v>5.7782183908046121E-4</v>
      </c>
      <c r="BJ78" s="23">
        <f t="shared" si="42"/>
        <v>2.0155941666666686E-3</v>
      </c>
      <c r="BK78" s="23">
        <f t="shared" si="43"/>
        <v>-6.8915948275862144E-5</v>
      </c>
      <c r="BL78" s="23">
        <f t="shared" si="44"/>
        <v>-1.0073489091684707E-3</v>
      </c>
      <c r="BM78" s="23">
        <f t="shared" si="45"/>
        <v>7.8735526446509609E-4</v>
      </c>
      <c r="BN78" s="23">
        <f t="shared" si="46"/>
        <v>3.6217801028295658E-3</v>
      </c>
      <c r="BO78" s="23">
        <f t="shared" si="47"/>
        <v>8.5779346438443437E-6</v>
      </c>
      <c r="BP78" s="23">
        <f t="shared" si="48"/>
        <v>-6.9572346140842397E-3</v>
      </c>
      <c r="BQ78" s="23">
        <f t="shared" si="49"/>
        <v>1.9687852021308266E-3</v>
      </c>
      <c r="BR78" s="23">
        <f t="shared" si="50"/>
        <v>3.6433954405254887E-3</v>
      </c>
      <c r="BS78" s="23">
        <f t="shared" si="51"/>
        <v>4.8374269436567689E-4</v>
      </c>
      <c r="BT78" s="23">
        <f t="shared" si="52"/>
        <v>-1.5159818018110224E-2</v>
      </c>
      <c r="BU78" s="23">
        <f t="shared" si="53"/>
        <v>4.6155668532630026E-3</v>
      </c>
      <c r="BV78" s="23">
        <f t="shared" si="54"/>
        <v>5.6224665849228476E-3</v>
      </c>
      <c r="BW78" s="23">
        <f t="shared" si="55"/>
        <v>1.005616900914138E-3</v>
      </c>
      <c r="BX78" s="23">
        <f t="shared" si="56"/>
        <v>3.3548202994942697E-2</v>
      </c>
      <c r="BY78" s="23">
        <f t="shared" si="57"/>
        <v>2.0733095274022572E-2</v>
      </c>
      <c r="BZ78" s="23">
        <f t="shared" si="58"/>
        <v>1.5296725718159031E-2</v>
      </c>
      <c r="CA78" s="23">
        <f t="shared" si="59"/>
        <v>8.0215641799130603E-3</v>
      </c>
      <c r="CB78" s="23">
        <f t="shared" si="60"/>
        <v>3.5156379310343064E-5</v>
      </c>
      <c r="CC78" s="23">
        <f t="shared" si="61"/>
        <v>8.1181149425287404E-4</v>
      </c>
      <c r="CD78" s="23">
        <f t="shared" si="62"/>
        <v>2.1659186781609161E-3</v>
      </c>
      <c r="CE78" s="23">
        <f t="shared" si="63"/>
        <v>1.299255747126436E-4</v>
      </c>
      <c r="CF78" s="23">
        <f t="shared" si="64"/>
        <v>0</v>
      </c>
      <c r="CG78" s="23">
        <f t="shared" si="65"/>
        <v>3.7401214477945123E-2</v>
      </c>
      <c r="CH78" s="23">
        <f t="shared" si="66"/>
        <v>4.0521768896545358E-2</v>
      </c>
      <c r="CI78" s="23">
        <f t="shared" si="67"/>
        <v>2.6832145472197946E-2</v>
      </c>
    </row>
    <row r="79" spans="1:87" x14ac:dyDescent="0.2">
      <c r="A79" s="20">
        <v>73</v>
      </c>
      <c r="B79" s="21">
        <v>38352</v>
      </c>
      <c r="C79" s="20">
        <v>2.4</v>
      </c>
      <c r="D79" s="20">
        <v>2.1280000000000001</v>
      </c>
      <c r="E79" s="20">
        <v>4.8600000000000003</v>
      </c>
      <c r="F79" s="20">
        <v>3.9379999999999998E-2</v>
      </c>
      <c r="G79" s="20">
        <v>170.88499999999999</v>
      </c>
      <c r="H79" s="20">
        <v>121.729</v>
      </c>
      <c r="I79" s="20">
        <v>135.10599999999999</v>
      </c>
      <c r="J79" s="20">
        <v>101.25700000000001</v>
      </c>
      <c r="K79" s="20">
        <v>891.947</v>
      </c>
      <c r="L79" s="20">
        <v>289.86599999999999</v>
      </c>
      <c r="M79" s="20">
        <v>464.702</v>
      </c>
      <c r="N79" s="20">
        <v>185.417</v>
      </c>
      <c r="O79" s="20">
        <v>1288.375</v>
      </c>
      <c r="P79" s="20">
        <v>341.42899999999997</v>
      </c>
      <c r="Q79" s="20">
        <v>508.41199999999998</v>
      </c>
      <c r="R79" s="20">
        <v>231.44499999999999</v>
      </c>
      <c r="S79" s="20">
        <v>1211.92</v>
      </c>
      <c r="T79" s="20">
        <v>2951.01</v>
      </c>
      <c r="U79" s="20">
        <v>4814.3</v>
      </c>
      <c r="V79" s="20">
        <v>11488.76</v>
      </c>
      <c r="W79" s="20">
        <v>2.4</v>
      </c>
      <c r="X79" s="20">
        <v>2.3163999999999998</v>
      </c>
      <c r="Y79" s="20">
        <v>5.0331999999999999</v>
      </c>
      <c r="Z79" s="20">
        <v>0.18529999999999999</v>
      </c>
      <c r="AA79" s="20">
        <v>1</v>
      </c>
      <c r="AB79" s="20">
        <v>0.73780000000000001</v>
      </c>
      <c r="AC79" s="20">
        <v>0.52129999999999999</v>
      </c>
      <c r="AD79" s="20">
        <v>102.63</v>
      </c>
      <c r="AE79" s="21">
        <f t="shared" si="39"/>
        <v>38352</v>
      </c>
      <c r="AF79" s="22" cm="1">
        <f t="array" ref="AF79">IF(INDEX(calc_types,1,AF$6)="INDEX",C79/C78-1,IF(INDEX(calc_types,1,AF$6)="CASH", C78/1200,C78/C79-1))</f>
        <v>1.9083333333333333E-3</v>
      </c>
      <c r="AG79" s="22" cm="1">
        <f t="array" ref="AG79">IF(INDEX(calc_types,1,AG$6)="INDEX",D79/D78-1,IF(INDEX(calc_types,1,AG$6)="CASH", D78/1200,D78/D79-1))</f>
        <v>1.8116666666666665E-3</v>
      </c>
      <c r="AH79" s="22" cm="1">
        <f t="array" ref="AH79">IF(INDEX(calc_types,1,AH$6)="INDEX",E79/E78-1,IF(INDEX(calc_types,1,AH$6)="CASH", E78/1200,E78/E79-1))</f>
        <v>4.0177083333333332E-3</v>
      </c>
      <c r="AI79" s="22" cm="1">
        <f t="array" ref="AI79">IF(INDEX(calc_types,1,AI$6)="INDEX",F79/F78-1,IF(INDEX(calc_types,1,AI$6)="CASH", F78/1200,F78/F79-1))</f>
        <v>3.2816666666666667E-5</v>
      </c>
      <c r="AJ79" s="22" cm="1">
        <f t="array" ref="AJ79">IF(INDEX(calc_types,1,AJ$6)="INDEX",G79/G78-1,IF(INDEX(calc_types,1,AJ$6)="CASH", G78/1200,G78/G79-1))</f>
        <v>1.6940608220590292E-3</v>
      </c>
      <c r="AK79" s="22" cm="1">
        <f t="array" ref="AK79">IF(INDEX(calc_types,1,AK$6)="INDEX",H79/H78-1,IF(INDEX(calc_types,1,AK$6)="CASH", H78/1200,H78/H79-1))</f>
        <v>1.7610994527423873E-3</v>
      </c>
      <c r="AL79" s="22" cm="1">
        <f t="array" ref="AL79">IF(INDEX(calc_types,1,AL$6)="INDEX",I79/I78-1,IF(INDEX(calc_types,1,AL$6)="CASH", I78/1200,I78/I79-1))</f>
        <v>3.1928480204341803E-3</v>
      </c>
      <c r="AM79" s="22" cm="1">
        <f t="array" ref="AM79">IF(INDEX(calc_types,1,AM$6)="INDEX",J79/J78-1,IF(INDEX(calc_types,1,AM$6)="CASH", J78/1200,J78/J79-1))</f>
        <v>-1.67861445188211E-4</v>
      </c>
      <c r="AN79" s="22" cm="1">
        <f t="array" ref="AN79">IF(INDEX(calc_types,1,AN$6)="INDEX",K79/K78-1,IF(INDEX(calc_types,1,AN$6)="CASH", K78/1200,K78/K79-1))</f>
        <v>2.0885575358842168E-3</v>
      </c>
      <c r="AO79" s="22" cm="1">
        <f t="array" ref="AO79">IF(INDEX(calc_types,1,AO$6)="INDEX",L79/L78-1,IF(INDEX(calc_types,1,AO$6)="CASH", L78/1200,L78/L79-1))</f>
        <v>7.6645813481368563E-4</v>
      </c>
      <c r="AP79" s="22" cm="1">
        <f t="array" ref="AP79">IF(INDEX(calc_types,1,AP$6)="INDEX",M79/M78-1,IF(INDEX(calc_types,1,AP$6)="CASH", M78/1200,M78/M79-1))</f>
        <v>3.2210012737203808E-3</v>
      </c>
      <c r="AQ79" s="22" cm="1">
        <f t="array" ref="AQ79">IF(INDEX(calc_types,1,AQ$6)="INDEX",N79/N78-1,IF(INDEX(calc_types,1,AQ$6)="CASH", N78/1200,N78/N79-1))</f>
        <v>1.4024413267099689E-4</v>
      </c>
      <c r="AR79" s="22" cm="1">
        <f t="array" ref="AR79">IF(INDEX(calc_types,1,AR$6)="INDEX",O79/O78-1,IF(INDEX(calc_types,1,AR$6)="CASH", O78/1200,O78/O79-1))</f>
        <v>5.7572209211553815E-3</v>
      </c>
      <c r="AS79" s="22" cm="1">
        <f t="array" ref="AS79">IF(INDEX(calc_types,1,AS$6)="INDEX",P79/P78-1,IF(INDEX(calc_types,1,AS$6)="CASH", P78/1200,P78/P79-1))</f>
        <v>1.8485969735826391E-3</v>
      </c>
      <c r="AT79" s="22" cm="1">
        <f t="array" ref="AT79">IF(INDEX(calc_types,1,AT$6)="INDEX",Q79/Q78-1,IF(INDEX(calc_types,1,AT$6)="CASH", Q78/1200,Q78/Q79-1))</f>
        <v>3.9037586264771829E-3</v>
      </c>
      <c r="AU79" s="22" cm="1">
        <f t="array" ref="AU79">IF(INDEX(calc_types,1,AU$6)="INDEX",R79/R78-1,IF(INDEX(calc_types,1,AU$6)="CASH", R78/1200,R78/R79-1))</f>
        <v>9.1249556726080705E-4</v>
      </c>
      <c r="AV79" s="22" cm="1">
        <f t="array" ref="AV79">IF(INDEX(calc_types,1,AV$6)="INDEX",S79/S78-1,IF(INDEX(calc_types,1,AV$6)="CASH", S78/1200,S78/S79-1))</f>
        <v>3.2458128162750732E-2</v>
      </c>
      <c r="AW79" s="22" cm="1">
        <f t="array" ref="AW79">IF(INDEX(calc_types,1,AW$6)="INDEX",T79/T78-1,IF(INDEX(calc_types,1,AW$6)="CASH", T78/1200,T78/T79-1))</f>
        <v>2.5942240099569469E-2</v>
      </c>
      <c r="AX79" s="22" cm="1">
        <f t="array" ref="AX79">IF(INDEX(calc_types,1,AX$6)="INDEX",U79/U78-1,IF(INDEX(calc_types,1,AX$6)="CASH", U78/1200,U78/U79-1))</f>
        <v>2.3622214662357699E-2</v>
      </c>
      <c r="AY79" s="22" cm="1">
        <f t="array" ref="AY79">IF(INDEX(calc_types,1,AY$6)="INDEX",V79/V78-1,IF(INDEX(calc_types,1,AY$6)="CASH", V78/1200,V78/V79-1))</f>
        <v>5.4087207835401552E-2</v>
      </c>
      <c r="AZ79" s="22" cm="1">
        <f t="array" ref="AZ79">IF(INDEX(calc_types,1,AZ$6)="INDEX",W79/W78-1,IF(INDEX(calc_types,1,AZ$6)="CASH", W78/1200,W78/W79-1))</f>
        <v>1.9083333333333333E-3</v>
      </c>
      <c r="BA79" s="22" cm="1">
        <f t="array" ref="BA79">IF(INDEX(calc_types,1,BA$6)="INDEX",X79/X78-1,IF(INDEX(calc_types,1,BA$6)="CASH", X78/1200,X78/X79-1))</f>
        <v>1.9000833333333333E-3</v>
      </c>
      <c r="BB79" s="22" cm="1">
        <f t="array" ref="BB79">IF(INDEX(calc_types,1,BB$6)="INDEX",Y79/Y78-1,IF(INDEX(calc_types,1,BB$6)="CASH", Y78/1200,Y78/Y79-1))</f>
        <v>4.0612499999999998E-3</v>
      </c>
      <c r="BC79" s="22" cm="1">
        <f t="array" ref="BC79">IF(INDEX(calc_types,1,BC$6)="INDEX",Z79/Z78-1,IF(INDEX(calc_types,1,BC$6)="CASH", Z78/1200,Z78/Z79-1))</f>
        <v>1.0175000000000001E-4</v>
      </c>
      <c r="BD79" s="22" cm="1">
        <f t="array" ref="BD79">IF(INDEX(calc_types,1,BD$6)="INDEX",AA79/AA78-1,IF(INDEX(calc_types,1,BD$6)="CASH", AA78/1200,AA78/AA79-1))</f>
        <v>0</v>
      </c>
      <c r="BE79" s="22" cm="1">
        <f t="array" ref="BE79">IF(INDEX(calc_types,1,BE$6)="INDEX",AB79/AB78-1,IF(INDEX(calc_types,1,BE$6)="CASH", AB78/1200,AB78/AB79-1))</f>
        <v>2.0872865275142205E-2</v>
      </c>
      <c r="BF79" s="22" cm="1">
        <f t="array" ref="BF79">IF(INDEX(calc_types,1,BF$6)="INDEX",AC79/AC78-1,IF(INDEX(calc_types,1,BF$6)="CASH", AC78/1200,AC78/AC79-1))</f>
        <v>4.6038749280645774E-3</v>
      </c>
      <c r="BG79" s="22" cm="1">
        <f t="array" ref="BG79">IF(INDEX(calc_types,1,BG$6)="INDEX",AD79/AD78-1,IF(INDEX(calc_types,1,BG$6)="CASH", AD78/1200,AD78/AD79-1))</f>
        <v>4.2872454448017461E-3</v>
      </c>
      <c r="BH79" s="23">
        <f t="shared" si="40"/>
        <v>2.7682304597700957E-4</v>
      </c>
      <c r="BI79" s="23">
        <f t="shared" si="41"/>
        <v>6.4615517241379422E-4</v>
      </c>
      <c r="BJ79" s="23">
        <f t="shared" si="42"/>
        <v>2.0083025000000019E-3</v>
      </c>
      <c r="BK79" s="23">
        <f t="shared" si="43"/>
        <v>-6.9432614942528805E-5</v>
      </c>
      <c r="BL79" s="23">
        <f t="shared" si="44"/>
        <v>7.6712616735763418E-5</v>
      </c>
      <c r="BM79" s="23">
        <f t="shared" si="45"/>
        <v>6.6861598758265585E-4</v>
      </c>
      <c r="BN79" s="23">
        <f t="shared" si="46"/>
        <v>2.6166756503492004E-3</v>
      </c>
      <c r="BO79" s="23">
        <f t="shared" si="47"/>
        <v>-2.3828337229467292E-4</v>
      </c>
      <c r="BP79" s="23">
        <f t="shared" si="48"/>
        <v>8.5935451424790001E-5</v>
      </c>
      <c r="BQ79" s="23">
        <f t="shared" si="49"/>
        <v>-5.9019208725620575E-4</v>
      </c>
      <c r="BR79" s="23">
        <f t="shared" si="50"/>
        <v>9.6856722641213257E-4</v>
      </c>
      <c r="BS79" s="23">
        <f t="shared" si="51"/>
        <v>-1.4254902470879079E-4</v>
      </c>
      <c r="BT79" s="23">
        <f t="shared" si="52"/>
        <v>3.0005706141024756E-3</v>
      </c>
      <c r="BU79" s="23">
        <f t="shared" si="53"/>
        <v>-6.2923585917335802E-5</v>
      </c>
      <c r="BV79" s="23">
        <f t="shared" si="54"/>
        <v>1.2619763004252603E-3</v>
      </c>
      <c r="BW79" s="23">
        <f t="shared" si="55"/>
        <v>1.9394466072717093E-4</v>
      </c>
      <c r="BX79" s="23">
        <f t="shared" si="56"/>
        <v>2.7411392208834966E-2</v>
      </c>
      <c r="BY79" s="23">
        <f t="shared" si="57"/>
        <v>2.3675178885748337E-2</v>
      </c>
      <c r="BZ79" s="23">
        <f t="shared" si="58"/>
        <v>2.1834904222911056E-2</v>
      </c>
      <c r="CA79" s="23">
        <f t="shared" si="59"/>
        <v>5.0241255940368205E-2</v>
      </c>
      <c r="CB79" s="23">
        <f t="shared" si="60"/>
        <v>2.7682304597700957E-4</v>
      </c>
      <c r="CC79" s="23">
        <f t="shared" si="61"/>
        <v>8.1097816091954067E-4</v>
      </c>
      <c r="CD79" s="23">
        <f t="shared" si="62"/>
        <v>2.0740020114942497E-3</v>
      </c>
      <c r="CE79" s="23">
        <f t="shared" si="63"/>
        <v>9.550890804597696E-5</v>
      </c>
      <c r="CF79" s="23">
        <f t="shared" si="64"/>
        <v>0</v>
      </c>
      <c r="CG79" s="23">
        <f t="shared" si="65"/>
        <v>2.0833824840713534E-2</v>
      </c>
      <c r="CH79" s="23">
        <f t="shared" si="66"/>
        <v>5.4082483691966299E-3</v>
      </c>
      <c r="CI79" s="23">
        <f t="shared" si="67"/>
        <v>4.5355158806165384E-3</v>
      </c>
    </row>
    <row r="80" spans="1:87" x14ac:dyDescent="0.2">
      <c r="A80" s="20">
        <v>74</v>
      </c>
      <c r="B80" s="21">
        <v>38383</v>
      </c>
      <c r="C80" s="20">
        <v>2.59</v>
      </c>
      <c r="D80" s="20">
        <v>2.1070000000000002</v>
      </c>
      <c r="E80" s="20">
        <v>4.8337500000000002</v>
      </c>
      <c r="F80" s="20">
        <v>0.04</v>
      </c>
      <c r="G80" s="20">
        <v>171.12799999999999</v>
      </c>
      <c r="H80" s="20">
        <v>121.989</v>
      </c>
      <c r="I80" s="20">
        <v>135.52099999999999</v>
      </c>
      <c r="J80" s="20">
        <v>101.274</v>
      </c>
      <c r="K80" s="20">
        <v>891.63199999999995</v>
      </c>
      <c r="L80" s="20">
        <v>290.87099999999998</v>
      </c>
      <c r="M80" s="20">
        <v>466.01400000000001</v>
      </c>
      <c r="N80" s="20">
        <v>185.55600000000001</v>
      </c>
      <c r="O80" s="20">
        <v>1287.3430000000001</v>
      </c>
      <c r="P80" s="20">
        <v>343.488</v>
      </c>
      <c r="Q80" s="20">
        <v>509.42200000000003</v>
      </c>
      <c r="R80" s="20">
        <v>232.11600000000001</v>
      </c>
      <c r="S80" s="20">
        <v>1181.27</v>
      </c>
      <c r="T80" s="20">
        <v>2984.59</v>
      </c>
      <c r="U80" s="20">
        <v>4852.3</v>
      </c>
      <c r="V80" s="20">
        <v>11387.59</v>
      </c>
      <c r="W80" s="20">
        <v>2.59</v>
      </c>
      <c r="X80" s="20">
        <v>2.2881</v>
      </c>
      <c r="Y80" s="20">
        <v>4.9831000000000003</v>
      </c>
      <c r="Z80" s="20">
        <v>0.1825</v>
      </c>
      <c r="AA80" s="20">
        <v>1</v>
      </c>
      <c r="AB80" s="20">
        <v>0.76700000000000002</v>
      </c>
      <c r="AC80" s="20">
        <v>0.53110000000000002</v>
      </c>
      <c r="AD80" s="20">
        <v>103.7</v>
      </c>
      <c r="AE80" s="21">
        <f t="shared" si="39"/>
        <v>38383</v>
      </c>
      <c r="AF80" s="22" cm="1">
        <f t="array" ref="AF80">IF(INDEX(calc_types,1,AF$6)="INDEX",C80/C79-1,IF(INDEX(calc_types,1,AF$6)="CASH", C79/1200,C79/C80-1))</f>
        <v>2E-3</v>
      </c>
      <c r="AG80" s="22" cm="1">
        <f t="array" ref="AG80">IF(INDEX(calc_types,1,AG$6)="INDEX",D80/D79-1,IF(INDEX(calc_types,1,AG$6)="CASH", D79/1200,D79/D80-1))</f>
        <v>1.7733333333333334E-3</v>
      </c>
      <c r="AH80" s="22" cm="1">
        <f t="array" ref="AH80">IF(INDEX(calc_types,1,AH$6)="INDEX",E80/E79-1,IF(INDEX(calc_types,1,AH$6)="CASH", E79/1200,E79/E80-1))</f>
        <v>4.0500000000000006E-3</v>
      </c>
      <c r="AI80" s="22" cm="1">
        <f t="array" ref="AI80">IF(INDEX(calc_types,1,AI$6)="INDEX",F80/F79-1,IF(INDEX(calc_types,1,AI$6)="CASH", F79/1200,F79/F80-1))</f>
        <v>3.2816666666666667E-5</v>
      </c>
      <c r="AJ80" s="22" cm="1">
        <f t="array" ref="AJ80">IF(INDEX(calc_types,1,AJ$6)="INDEX",G80/G79-1,IF(INDEX(calc_types,1,AJ$6)="CASH", G79/1200,G79/G80-1))</f>
        <v>1.4220089533896196E-3</v>
      </c>
      <c r="AK80" s="22" cm="1">
        <f t="array" ref="AK80">IF(INDEX(calc_types,1,AK$6)="INDEX",H80/H79-1,IF(INDEX(calc_types,1,AK$6)="CASH", H79/1200,H79/H80-1))</f>
        <v>2.1358920224432421E-3</v>
      </c>
      <c r="AL80" s="22" cm="1">
        <f t="array" ref="AL80">IF(INDEX(calc_types,1,AL$6)="INDEX",I80/I79-1,IF(INDEX(calc_types,1,AL$6)="CASH", I79/1200,I79/I80-1))</f>
        <v>3.0716622503810243E-3</v>
      </c>
      <c r="AM80" s="22" cm="1">
        <f t="array" ref="AM80">IF(INDEX(calc_types,1,AM$6)="INDEX",J80/J79-1,IF(INDEX(calc_types,1,AM$6)="CASH", J79/1200,J79/J80-1))</f>
        <v>1.6788962738378821E-4</v>
      </c>
      <c r="AN80" s="22" cm="1">
        <f t="array" ref="AN80">IF(INDEX(calc_types,1,AN$6)="INDEX",K80/K79-1,IF(INDEX(calc_types,1,AN$6)="CASH", K79/1200,K79/K80-1))</f>
        <v>-3.5315999717477897E-4</v>
      </c>
      <c r="AO80" s="22" cm="1">
        <f t="array" ref="AO80">IF(INDEX(calc_types,1,AO$6)="INDEX",L80/L79-1,IF(INDEX(calc_types,1,AO$6)="CASH", L79/1200,L79/L80-1))</f>
        <v>3.4671192896027492E-3</v>
      </c>
      <c r="AP80" s="22" cm="1">
        <f t="array" ref="AP80">IF(INDEX(calc_types,1,AP$6)="INDEX",M80/M79-1,IF(INDEX(calc_types,1,AP$6)="CASH", M79/1200,M79/M80-1))</f>
        <v>2.8233147264269398E-3</v>
      </c>
      <c r="AQ80" s="22" cm="1">
        <f t="array" ref="AQ80">IF(INDEX(calc_types,1,AQ$6)="INDEX",N80/N79-1,IF(INDEX(calc_types,1,AQ$6)="CASH", N79/1200,N79/N80-1))</f>
        <v>7.4966157364220187E-4</v>
      </c>
      <c r="AR80" s="22" cm="1">
        <f t="array" ref="AR80">IF(INDEX(calc_types,1,AR$6)="INDEX",O80/O79-1,IF(INDEX(calc_types,1,AR$6)="CASH", O79/1200,O79/O80-1))</f>
        <v>-8.0100902299407029E-4</v>
      </c>
      <c r="AS80" s="22" cm="1">
        <f t="array" ref="AS80">IF(INDEX(calc_types,1,AS$6)="INDEX",P80/P79-1,IF(INDEX(calc_types,1,AS$6)="CASH", P79/1200,P79/P80-1))</f>
        <v>6.0305363633434972E-3</v>
      </c>
      <c r="AT80" s="22" cm="1">
        <f t="array" ref="AT80">IF(INDEX(calc_types,1,AT$6)="INDEX",Q80/Q79-1,IF(INDEX(calc_types,1,AT$6)="CASH", Q79/1200,Q79/Q80-1))</f>
        <v>1.9865778148431268E-3</v>
      </c>
      <c r="AU80" s="22" cm="1">
        <f t="array" ref="AU80">IF(INDEX(calc_types,1,AU$6)="INDEX",R80/R79-1,IF(INDEX(calc_types,1,AU$6)="CASH", R79/1200,R79/R80-1))</f>
        <v>2.899176910281076E-3</v>
      </c>
      <c r="AV80" s="22" cm="1">
        <f t="array" ref="AV80">IF(INDEX(calc_types,1,AV$6)="INDEX",S80/S79-1,IF(INDEX(calc_types,1,AV$6)="CASH", S79/1200,S79/S80-1))</f>
        <v>-2.5290448214403627E-2</v>
      </c>
      <c r="AW80" s="22" cm="1">
        <f t="array" ref="AW80">IF(INDEX(calc_types,1,AW$6)="INDEX",T80/T79-1,IF(INDEX(calc_types,1,AW$6)="CASH", T79/1200,T79/T80-1))</f>
        <v>1.1379154933395697E-2</v>
      </c>
      <c r="AX80" s="22" cm="1">
        <f t="array" ref="AX80">IF(INDEX(calc_types,1,AX$6)="INDEX",U80/U79-1,IF(INDEX(calc_types,1,AX$6)="CASH", U79/1200,U79/U80-1))</f>
        <v>7.8931516523690348E-3</v>
      </c>
      <c r="AY80" s="22" cm="1">
        <f t="array" ref="AY80">IF(INDEX(calc_types,1,AY$6)="INDEX",V80/V79-1,IF(INDEX(calc_types,1,AY$6)="CASH", V79/1200,V79/V80-1))</f>
        <v>-8.8059982104248258E-3</v>
      </c>
      <c r="AZ80" s="22" cm="1">
        <f t="array" ref="AZ80">IF(INDEX(calc_types,1,AZ$6)="INDEX",W80/W79-1,IF(INDEX(calc_types,1,AZ$6)="CASH", W79/1200,W79/W80-1))</f>
        <v>2E-3</v>
      </c>
      <c r="BA80" s="22" cm="1">
        <f t="array" ref="BA80">IF(INDEX(calc_types,1,BA$6)="INDEX",X80/X79-1,IF(INDEX(calc_types,1,BA$6)="CASH", X79/1200,X79/X80-1))</f>
        <v>1.9303333333333332E-3</v>
      </c>
      <c r="BB80" s="22" cm="1">
        <f t="array" ref="BB80">IF(INDEX(calc_types,1,BB$6)="INDEX",Y80/Y79-1,IF(INDEX(calc_types,1,BB$6)="CASH", Y79/1200,Y79/Y80-1))</f>
        <v>4.1943333333333329E-3</v>
      </c>
      <c r="BC80" s="22" cm="1">
        <f t="array" ref="BC80">IF(INDEX(calc_types,1,BC$6)="INDEX",Z80/Z79-1,IF(INDEX(calc_types,1,BC$6)="CASH", Z79/1200,Z79/Z80-1))</f>
        <v>1.5441666666666666E-4</v>
      </c>
      <c r="BD80" s="22" cm="1">
        <f t="array" ref="BD80">IF(INDEX(calc_types,1,BD$6)="INDEX",AA80/AA79-1,IF(INDEX(calc_types,1,BD$6)="CASH", AA79/1200,AA79/AA80-1))</f>
        <v>0</v>
      </c>
      <c r="BE80" s="22" cm="1">
        <f t="array" ref="BE80">IF(INDEX(calc_types,1,BE$6)="INDEX",AB80/AB79-1,IF(INDEX(calc_types,1,BE$6)="CASH", AB79/1200,AB79/AB80-1))</f>
        <v>-3.8070404172099059E-2</v>
      </c>
      <c r="BF80" s="22" cm="1">
        <f t="array" ref="BF80">IF(INDEX(calc_types,1,BF$6)="INDEX",AC80/AC79-1,IF(INDEX(calc_types,1,BF$6)="CASH", AC79/1200,AC79/AC80-1))</f>
        <v>-1.8452268875917999E-2</v>
      </c>
      <c r="BG80" s="22" cm="1">
        <f t="array" ref="BG80">IF(INDEX(calc_types,1,BG$6)="INDEX",AD80/AD79-1,IF(INDEX(calc_types,1,BG$6)="CASH", AD79/1200,AD79/AD80-1))</f>
        <v>-1.0318225650916224E-2</v>
      </c>
      <c r="BH80" s="23">
        <f t="shared" si="40"/>
        <v>3.6848971264367633E-4</v>
      </c>
      <c r="BI80" s="23">
        <f t="shared" si="41"/>
        <v>6.0782183908046107E-4</v>
      </c>
      <c r="BJ80" s="23">
        <f t="shared" si="42"/>
        <v>2.0405941666666694E-3</v>
      </c>
      <c r="BK80" s="23">
        <f t="shared" si="43"/>
        <v>-6.9432614942528805E-5</v>
      </c>
      <c r="BL80" s="23">
        <f t="shared" si="44"/>
        <v>-1.9533925193364614E-4</v>
      </c>
      <c r="BM80" s="23">
        <f t="shared" si="45"/>
        <v>1.0434085572835106E-3</v>
      </c>
      <c r="BN80" s="23">
        <f t="shared" si="46"/>
        <v>2.4954898802960444E-3</v>
      </c>
      <c r="BO80" s="23">
        <f t="shared" si="47"/>
        <v>9.7467700277326287E-5</v>
      </c>
      <c r="BP80" s="23">
        <f t="shared" si="48"/>
        <v>-2.3557820816342057E-3</v>
      </c>
      <c r="BQ80" s="23">
        <f t="shared" si="49"/>
        <v>2.110469067532858E-3</v>
      </c>
      <c r="BR80" s="23">
        <f t="shared" si="50"/>
        <v>5.7088067911869158E-4</v>
      </c>
      <c r="BS80" s="23">
        <f t="shared" si="51"/>
        <v>4.6686841626241419E-4</v>
      </c>
      <c r="BT80" s="23">
        <f t="shared" si="52"/>
        <v>-3.5576593300469762E-3</v>
      </c>
      <c r="BU80" s="23">
        <f t="shared" si="53"/>
        <v>4.1190158038435223E-3</v>
      </c>
      <c r="BV80" s="23">
        <f t="shared" si="54"/>
        <v>-6.5520451120879572E-4</v>
      </c>
      <c r="BW80" s="23">
        <f t="shared" si="55"/>
        <v>2.18062600374744E-3</v>
      </c>
      <c r="BX80" s="23">
        <f t="shared" si="56"/>
        <v>-3.0337184168319393E-2</v>
      </c>
      <c r="BY80" s="23">
        <f t="shared" si="57"/>
        <v>9.1120937195745665E-3</v>
      </c>
      <c r="BZ80" s="23">
        <f t="shared" si="58"/>
        <v>6.1058412129223914E-3</v>
      </c>
      <c r="CA80" s="23">
        <f t="shared" si="59"/>
        <v>-1.265195010545817E-2</v>
      </c>
      <c r="CB80" s="23">
        <f t="shared" si="60"/>
        <v>3.6848971264367633E-4</v>
      </c>
      <c r="CC80" s="23">
        <f t="shared" si="61"/>
        <v>8.4122816091954057E-4</v>
      </c>
      <c r="CD80" s="23">
        <f t="shared" si="62"/>
        <v>2.2070853448275828E-3</v>
      </c>
      <c r="CE80" s="23">
        <f t="shared" si="63"/>
        <v>1.4817557471264361E-4</v>
      </c>
      <c r="CF80" s="23">
        <f t="shared" si="64"/>
        <v>0</v>
      </c>
      <c r="CG80" s="23">
        <f t="shared" si="65"/>
        <v>-3.810944460652773E-2</v>
      </c>
      <c r="CH80" s="23">
        <f t="shared" si="66"/>
        <v>-1.7647895434785947E-2</v>
      </c>
      <c r="CI80" s="23">
        <f t="shared" si="67"/>
        <v>-1.0069955215101432E-2</v>
      </c>
    </row>
    <row r="81" spans="1:87" x14ac:dyDescent="0.2">
      <c r="A81" s="20">
        <v>75</v>
      </c>
      <c r="B81" s="21">
        <v>38411</v>
      </c>
      <c r="C81" s="20">
        <v>2.7162500000000001</v>
      </c>
      <c r="D81" s="20">
        <v>2.1040000000000001</v>
      </c>
      <c r="E81" s="20">
        <v>4.87188</v>
      </c>
      <c r="F81" s="20">
        <v>3.875E-2</v>
      </c>
      <c r="G81" s="20">
        <v>171.34299999999999</v>
      </c>
      <c r="H81" s="20">
        <v>122.178</v>
      </c>
      <c r="I81" s="20">
        <v>135.84200000000001</v>
      </c>
      <c r="J81" s="20">
        <v>101.274</v>
      </c>
      <c r="K81" s="20">
        <v>889.60799999999995</v>
      </c>
      <c r="L81" s="20">
        <v>291.02600000000001</v>
      </c>
      <c r="M81" s="20">
        <v>465.56700000000001</v>
      </c>
      <c r="N81" s="20">
        <v>185.458</v>
      </c>
      <c r="O81" s="20">
        <v>1276.7</v>
      </c>
      <c r="P81" s="20">
        <v>342.70400000000001</v>
      </c>
      <c r="Q81" s="20">
        <v>507.637</v>
      </c>
      <c r="R81" s="20">
        <v>231.50399999999999</v>
      </c>
      <c r="S81" s="20">
        <v>1203.5999999999999</v>
      </c>
      <c r="T81" s="20">
        <v>3058.32</v>
      </c>
      <c r="U81" s="20">
        <v>4968.5</v>
      </c>
      <c r="V81" s="20">
        <v>11740.6</v>
      </c>
      <c r="W81" s="20">
        <v>2.7162500000000001</v>
      </c>
      <c r="X81" s="20">
        <v>2.3283</v>
      </c>
      <c r="Y81" s="20">
        <v>5.0014000000000003</v>
      </c>
      <c r="Z81" s="20">
        <v>0.27439999999999998</v>
      </c>
      <c r="AA81" s="20">
        <v>1</v>
      </c>
      <c r="AB81" s="20">
        <v>0.75609999999999999</v>
      </c>
      <c r="AC81" s="20">
        <v>0.52049999999999996</v>
      </c>
      <c r="AD81" s="20">
        <v>104.63</v>
      </c>
      <c r="AE81" s="21">
        <f t="shared" si="39"/>
        <v>38411</v>
      </c>
      <c r="AF81" s="22" cm="1">
        <f t="array" ref="AF81">IF(INDEX(calc_types,1,AF$6)="INDEX",C81/C80-1,IF(INDEX(calc_types,1,AF$6)="CASH", C80/1200,C80/C81-1))</f>
        <v>2.1583333333333333E-3</v>
      </c>
      <c r="AG81" s="22" cm="1">
        <f t="array" ref="AG81">IF(INDEX(calc_types,1,AG$6)="INDEX",D81/D80-1,IF(INDEX(calc_types,1,AG$6)="CASH", D80/1200,D80/D81-1))</f>
        <v>1.7558333333333334E-3</v>
      </c>
      <c r="AH81" s="22" cm="1">
        <f t="array" ref="AH81">IF(INDEX(calc_types,1,AH$6)="INDEX",E81/E80-1,IF(INDEX(calc_types,1,AH$6)="CASH", E80/1200,E80/E81-1))</f>
        <v>4.0281250000000005E-3</v>
      </c>
      <c r="AI81" s="22" cm="1">
        <f t="array" ref="AI81">IF(INDEX(calc_types,1,AI$6)="INDEX",F81/F80-1,IF(INDEX(calc_types,1,AI$6)="CASH", F80/1200,F80/F81-1))</f>
        <v>3.3333333333333335E-5</v>
      </c>
      <c r="AJ81" s="22" cm="1">
        <f t="array" ref="AJ81">IF(INDEX(calc_types,1,AJ$6)="INDEX",G81/G80-1,IF(INDEX(calc_types,1,AJ$6)="CASH", G80/1200,G80/G81-1))</f>
        <v>1.2563695011920117E-3</v>
      </c>
      <c r="AK81" s="22" cm="1">
        <f t="array" ref="AK81">IF(INDEX(calc_types,1,AK$6)="INDEX",H81/H80-1,IF(INDEX(calc_types,1,AK$6)="CASH", H80/1200,H80/H81-1))</f>
        <v>1.5493200206575519E-3</v>
      </c>
      <c r="AL81" s="22" cm="1">
        <f t="array" ref="AL81">IF(INDEX(calc_types,1,AL$6)="INDEX",I81/I80-1,IF(INDEX(calc_types,1,AL$6)="CASH", I80/1200,I80/I81-1))</f>
        <v>2.3686365950665866E-3</v>
      </c>
      <c r="AM81" s="22" cm="1">
        <f t="array" ref="AM81">IF(INDEX(calc_types,1,AM$6)="INDEX",J81/J80-1,IF(INDEX(calc_types,1,AM$6)="CASH", J80/1200,J80/J81-1))</f>
        <v>0</v>
      </c>
      <c r="AN81" s="22" cm="1">
        <f t="array" ref="AN81">IF(INDEX(calc_types,1,AN$6)="INDEX",K81/K80-1,IF(INDEX(calc_types,1,AN$6)="CASH", K80/1200,K80/K81-1))</f>
        <v>-2.2699947960593825E-3</v>
      </c>
      <c r="AO81" s="22" cm="1">
        <f t="array" ref="AO81">IF(INDEX(calc_types,1,AO$6)="INDEX",L81/L80-1,IF(INDEX(calc_types,1,AO$6)="CASH", L80/1200,L80/L81-1))</f>
        <v>5.3288227427294999E-4</v>
      </c>
      <c r="AP81" s="22" cm="1">
        <f t="array" ref="AP81">IF(INDEX(calc_types,1,AP$6)="INDEX",M81/M80-1,IF(INDEX(calc_types,1,AP$6)="CASH", M80/1200,M80/M81-1))</f>
        <v>-9.5919865068427868E-4</v>
      </c>
      <c r="AQ81" s="22" cm="1">
        <f t="array" ref="AQ81">IF(INDEX(calc_types,1,AQ$6)="INDEX",N81/N80-1,IF(INDEX(calc_types,1,AQ$6)="CASH", N80/1200,N80/N81-1))</f>
        <v>-5.281424475630514E-4</v>
      </c>
      <c r="AR81" s="22" cm="1">
        <f t="array" ref="AR81">IF(INDEX(calc_types,1,AR$6)="INDEX",O81/O80-1,IF(INDEX(calc_types,1,AR$6)="CASH", O80/1200,O80/O81-1))</f>
        <v>-8.2674159101343569E-3</v>
      </c>
      <c r="AS81" s="22" cm="1">
        <f t="array" ref="AS81">IF(INDEX(calc_types,1,AS$6)="INDEX",P81/P80-1,IF(INDEX(calc_types,1,AS$6)="CASH", P80/1200,P80/P81-1))</f>
        <v>-2.2824669275199883E-3</v>
      </c>
      <c r="AT81" s="22" cm="1">
        <f t="array" ref="AT81">IF(INDEX(calc_types,1,AT$6)="INDEX",Q81/Q80-1,IF(INDEX(calc_types,1,AT$6)="CASH", Q80/1200,Q80/Q81-1))</f>
        <v>-3.5039711673230389E-3</v>
      </c>
      <c r="AU81" s="22" cm="1">
        <f t="array" ref="AU81">IF(INDEX(calc_types,1,AU$6)="INDEX",R81/R80-1,IF(INDEX(calc_types,1,AU$6)="CASH", R80/1200,R80/R81-1))</f>
        <v>-2.6366127281187701E-3</v>
      </c>
      <c r="AV81" s="22" cm="1">
        <f t="array" ref="AV81">IF(INDEX(calc_types,1,AV$6)="INDEX",S81/S80-1,IF(INDEX(calc_types,1,AV$6)="CASH", S80/1200,S80/S81-1))</f>
        <v>1.8903383646414307E-2</v>
      </c>
      <c r="AW81" s="22" cm="1">
        <f t="array" ref="AW81">IF(INDEX(calc_types,1,AW$6)="INDEX",T81/T80-1,IF(INDEX(calc_types,1,AW$6)="CASH", T80/1200,T80/T81-1))</f>
        <v>2.4703560623067222E-2</v>
      </c>
      <c r="AX81" s="22" cm="1">
        <f t="array" ref="AX81">IF(INDEX(calc_types,1,AX$6)="INDEX",U81/U80-1,IF(INDEX(calc_types,1,AX$6)="CASH", U80/1200,U80/U81-1))</f>
        <v>2.3947406384601022E-2</v>
      </c>
      <c r="AY81" s="22" cm="1">
        <f t="array" ref="AY81">IF(INDEX(calc_types,1,AY$6)="INDEX",V81/V80-1,IF(INDEX(calc_types,1,AY$6)="CASH", V80/1200,V80/V81-1))</f>
        <v>3.0999535459214744E-2</v>
      </c>
      <c r="AZ81" s="22" cm="1">
        <f t="array" ref="AZ81">IF(INDEX(calc_types,1,AZ$6)="INDEX",W81/W80-1,IF(INDEX(calc_types,1,AZ$6)="CASH", W80/1200,W80/W81-1))</f>
        <v>2.1583333333333333E-3</v>
      </c>
      <c r="BA81" s="22" cm="1">
        <f t="array" ref="BA81">IF(INDEX(calc_types,1,BA$6)="INDEX",X81/X80-1,IF(INDEX(calc_types,1,BA$6)="CASH", X80/1200,X80/X81-1))</f>
        <v>1.90675E-3</v>
      </c>
      <c r="BB81" s="22" cm="1">
        <f t="array" ref="BB81">IF(INDEX(calc_types,1,BB$6)="INDEX",Y81/Y80-1,IF(INDEX(calc_types,1,BB$6)="CASH", Y80/1200,Y80/Y81-1))</f>
        <v>4.1525833333333336E-3</v>
      </c>
      <c r="BC81" s="22" cm="1">
        <f t="array" ref="BC81">IF(INDEX(calc_types,1,BC$6)="INDEX",Z81/Z80-1,IF(INDEX(calc_types,1,BC$6)="CASH", Z80/1200,Z80/Z81-1))</f>
        <v>1.5208333333333333E-4</v>
      </c>
      <c r="BD81" s="22" cm="1">
        <f t="array" ref="BD81">IF(INDEX(calc_types,1,BD$6)="INDEX",AA81/AA80-1,IF(INDEX(calc_types,1,BD$6)="CASH", AA80/1200,AA80/AA81-1))</f>
        <v>0</v>
      </c>
      <c r="BE81" s="22" cm="1">
        <f t="array" ref="BE81">IF(INDEX(calc_types,1,BE$6)="INDEX",AB81/AB80-1,IF(INDEX(calc_types,1,BE$6)="CASH", AB80/1200,AB80/AB81-1))</f>
        <v>1.4416082528766028E-2</v>
      </c>
      <c r="BF81" s="22" cm="1">
        <f t="array" ref="BF81">IF(INDEX(calc_types,1,BF$6)="INDEX",AC81/AC80-1,IF(INDEX(calc_types,1,BF$6)="CASH", AC80/1200,AC80/AC81-1))</f>
        <v>2.0365033621517981E-2</v>
      </c>
      <c r="BG81" s="22" cm="1">
        <f t="array" ref="BG81">IF(INDEX(calc_types,1,BG$6)="INDEX",AD81/AD80-1,IF(INDEX(calc_types,1,BG$6)="CASH", AD80/1200,AD80/AD81-1))</f>
        <v>-8.8884641116313556E-3</v>
      </c>
      <c r="BH81" s="23">
        <f t="shared" si="40"/>
        <v>5.2682304597700957E-4</v>
      </c>
      <c r="BI81" s="23">
        <f t="shared" si="41"/>
        <v>5.9032183908046113E-4</v>
      </c>
      <c r="BJ81" s="23">
        <f t="shared" si="42"/>
        <v>2.0187191666666692E-3</v>
      </c>
      <c r="BK81" s="23">
        <f t="shared" si="43"/>
        <v>-6.8915948275862144E-5</v>
      </c>
      <c r="BL81" s="23">
        <f t="shared" si="44"/>
        <v>-3.6097870413125403E-4</v>
      </c>
      <c r="BM81" s="23">
        <f t="shared" si="45"/>
        <v>4.5683655549782045E-4</v>
      </c>
      <c r="BN81" s="23">
        <f t="shared" si="46"/>
        <v>1.792464224981607E-3</v>
      </c>
      <c r="BO81" s="23">
        <f t="shared" si="47"/>
        <v>-7.0421927106461922E-5</v>
      </c>
      <c r="BP81" s="23">
        <f t="shared" si="48"/>
        <v>-4.2726168805188088E-3</v>
      </c>
      <c r="BQ81" s="23">
        <f t="shared" si="49"/>
        <v>-8.237679477969414E-4</v>
      </c>
      <c r="BR81" s="23">
        <f t="shared" si="50"/>
        <v>-3.2116326979925269E-3</v>
      </c>
      <c r="BS81" s="23">
        <f t="shared" si="51"/>
        <v>-8.1093560494283914E-4</v>
      </c>
      <c r="BT81" s="23">
        <f t="shared" si="52"/>
        <v>-1.1024066217187264E-2</v>
      </c>
      <c r="BU81" s="23">
        <f t="shared" si="53"/>
        <v>-4.1939874870199631E-3</v>
      </c>
      <c r="BV81" s="23">
        <f t="shared" si="54"/>
        <v>-6.145753493374961E-3</v>
      </c>
      <c r="BW81" s="23">
        <f t="shared" si="55"/>
        <v>-3.3551636346524061E-3</v>
      </c>
      <c r="BX81" s="23">
        <f t="shared" si="56"/>
        <v>1.3856647692498541E-2</v>
      </c>
      <c r="BY81" s="23">
        <f t="shared" si="57"/>
        <v>2.2436499409246091E-2</v>
      </c>
      <c r="BZ81" s="23">
        <f t="shared" si="58"/>
        <v>2.216009594515438E-2</v>
      </c>
      <c r="CA81" s="23">
        <f t="shared" si="59"/>
        <v>2.7153583564181398E-2</v>
      </c>
      <c r="CB81" s="23">
        <f t="shared" si="60"/>
        <v>5.2682304597700957E-4</v>
      </c>
      <c r="CC81" s="23">
        <f t="shared" si="61"/>
        <v>8.1764482758620743E-4</v>
      </c>
      <c r="CD81" s="23">
        <f t="shared" si="62"/>
        <v>2.1653353448275836E-3</v>
      </c>
      <c r="CE81" s="23">
        <f t="shared" si="63"/>
        <v>1.4584224137931029E-4</v>
      </c>
      <c r="CF81" s="23">
        <f t="shared" si="64"/>
        <v>0</v>
      </c>
      <c r="CG81" s="23">
        <f t="shared" si="65"/>
        <v>1.4377042094337357E-2</v>
      </c>
      <c r="CH81" s="23">
        <f t="shared" si="66"/>
        <v>2.1169407062650032E-2</v>
      </c>
      <c r="CI81" s="23">
        <f t="shared" si="67"/>
        <v>-8.6401936758165633E-3</v>
      </c>
    </row>
    <row r="82" spans="1:87" x14ac:dyDescent="0.2">
      <c r="A82" s="20">
        <v>76</v>
      </c>
      <c r="B82" s="21">
        <v>38442</v>
      </c>
      <c r="C82" s="20">
        <v>2.87</v>
      </c>
      <c r="D82" s="20">
        <v>2.105</v>
      </c>
      <c r="E82" s="20">
        <v>4.86625</v>
      </c>
      <c r="F82" s="20">
        <v>4.0629999999999999E-2</v>
      </c>
      <c r="G82" s="20">
        <v>171.702</v>
      </c>
      <c r="H82" s="20">
        <v>122.39400000000001</v>
      </c>
      <c r="I82" s="20">
        <v>136.416</v>
      </c>
      <c r="J82" s="20">
        <v>101.265</v>
      </c>
      <c r="K82" s="20">
        <v>889.65800000000002</v>
      </c>
      <c r="L82" s="20">
        <v>291.81099999999998</v>
      </c>
      <c r="M82" s="20">
        <v>468.12400000000002</v>
      </c>
      <c r="N82" s="20">
        <v>185.59700000000001</v>
      </c>
      <c r="O82" s="20">
        <v>1272.671</v>
      </c>
      <c r="P82" s="20">
        <v>344.322</v>
      </c>
      <c r="Q82" s="20">
        <v>510.99599999999998</v>
      </c>
      <c r="R82" s="20">
        <v>232.49799999999999</v>
      </c>
      <c r="S82" s="20">
        <v>1180.5899999999999</v>
      </c>
      <c r="T82" s="20">
        <v>3055.73</v>
      </c>
      <c r="U82" s="20">
        <v>4894.3999999999996</v>
      </c>
      <c r="V82" s="20">
        <v>11668.95</v>
      </c>
      <c r="W82" s="20">
        <v>2.87</v>
      </c>
      <c r="X82" s="20">
        <v>2.3632</v>
      </c>
      <c r="Y82" s="20">
        <v>5.1130000000000004</v>
      </c>
      <c r="Z82" s="20">
        <v>0.27189999999999998</v>
      </c>
      <c r="AA82" s="20">
        <v>1</v>
      </c>
      <c r="AB82" s="20">
        <v>0.77129999999999999</v>
      </c>
      <c r="AC82" s="20">
        <v>0.52900000000000003</v>
      </c>
      <c r="AD82" s="20">
        <v>107.15</v>
      </c>
      <c r="AE82" s="21">
        <f t="shared" si="39"/>
        <v>38442</v>
      </c>
      <c r="AF82" s="22" cm="1">
        <f t="array" ref="AF82">IF(INDEX(calc_types,1,AF$6)="INDEX",C82/C81-1,IF(INDEX(calc_types,1,AF$6)="CASH", C81/1200,C81/C82-1))</f>
        <v>2.2635416666666667E-3</v>
      </c>
      <c r="AG82" s="22" cm="1">
        <f t="array" ref="AG82">IF(INDEX(calc_types,1,AG$6)="INDEX",D82/D81-1,IF(INDEX(calc_types,1,AG$6)="CASH", D81/1200,D81/D82-1))</f>
        <v>1.7533333333333333E-3</v>
      </c>
      <c r="AH82" s="22" cm="1">
        <f t="array" ref="AH82">IF(INDEX(calc_types,1,AH$6)="INDEX",E82/E81-1,IF(INDEX(calc_types,1,AH$6)="CASH", E81/1200,E81/E82-1))</f>
        <v>4.0599E-3</v>
      </c>
      <c r="AI82" s="22" cm="1">
        <f t="array" ref="AI82">IF(INDEX(calc_types,1,AI$6)="INDEX",F82/F81-1,IF(INDEX(calc_types,1,AI$6)="CASH", F81/1200,F81/F82-1))</f>
        <v>3.2291666666666668E-5</v>
      </c>
      <c r="AJ82" s="22" cm="1">
        <f t="array" ref="AJ82">IF(INDEX(calc_types,1,AJ$6)="INDEX",G82/G81-1,IF(INDEX(calc_types,1,AJ$6)="CASH", G81/1200,G81/G82-1))</f>
        <v>2.0952125269197985E-3</v>
      </c>
      <c r="AK82" s="22" cm="1">
        <f t="array" ref="AK82">IF(INDEX(calc_types,1,AK$6)="INDEX",H82/H81-1,IF(INDEX(calc_types,1,AK$6)="CASH", H81/1200,H81/H82-1))</f>
        <v>1.7679123901193083E-3</v>
      </c>
      <c r="AL82" s="22" cm="1">
        <f t="array" ref="AL82">IF(INDEX(calc_types,1,AL$6)="INDEX",I82/I81-1,IF(INDEX(calc_types,1,AL$6)="CASH", I81/1200,I81/I82-1))</f>
        <v>4.2254972688857695E-3</v>
      </c>
      <c r="AM82" s="22" cm="1">
        <f t="array" ref="AM82">IF(INDEX(calc_types,1,AM$6)="INDEX",J82/J81-1,IF(INDEX(calc_types,1,AM$6)="CASH", J81/1200,J81/J82-1))</f>
        <v>-8.8867823923255429E-5</v>
      </c>
      <c r="AN82" s="22" cm="1">
        <f t="array" ref="AN82">IF(INDEX(calc_types,1,AN$6)="INDEX",K82/K81-1,IF(INDEX(calc_types,1,AN$6)="CASH", K81/1200,K81/K82-1))</f>
        <v>5.6204530534786912E-5</v>
      </c>
      <c r="AO82" s="22" cm="1">
        <f t="array" ref="AO82">IF(INDEX(calc_types,1,AO$6)="INDEX",L82/L81-1,IF(INDEX(calc_types,1,AO$6)="CASH", L81/1200,L81/L82-1))</f>
        <v>2.6973535010617056E-3</v>
      </c>
      <c r="AP82" s="22" cm="1">
        <f t="array" ref="AP82">IF(INDEX(calc_types,1,AP$6)="INDEX",M82/M81-1,IF(INDEX(calc_types,1,AP$6)="CASH", M81/1200,M81/M82-1))</f>
        <v>5.4922277566924471E-3</v>
      </c>
      <c r="AQ82" s="22" cm="1">
        <f t="array" ref="AQ82">IF(INDEX(calc_types,1,AQ$6)="INDEX",N82/N81-1,IF(INDEX(calc_types,1,AQ$6)="CASH", N81/1200,N81/N82-1))</f>
        <v>7.4949584272454572E-4</v>
      </c>
      <c r="AR82" s="22" cm="1">
        <f t="array" ref="AR82">IF(INDEX(calc_types,1,AR$6)="INDEX",O82/O81-1,IF(INDEX(calc_types,1,AR$6)="CASH", O81/1200,O81/O82-1))</f>
        <v>-3.1557922769640534E-3</v>
      </c>
      <c r="AS82" s="22" cm="1">
        <f t="array" ref="AS82">IF(INDEX(calc_types,1,AS$6)="INDEX",P82/P81-1,IF(INDEX(calc_types,1,AS$6)="CASH", P81/1200,P81/P82-1))</f>
        <v>4.7212755030581199E-3</v>
      </c>
      <c r="AT82" s="22" cm="1">
        <f t="array" ref="AT82">IF(INDEX(calc_types,1,AT$6)="INDEX",Q82/Q81-1,IF(INDEX(calc_types,1,AT$6)="CASH", Q81/1200,Q81/Q82-1))</f>
        <v>6.6169329658791742E-3</v>
      </c>
      <c r="AU82" s="22" cm="1">
        <f t="array" ref="AU82">IF(INDEX(calc_types,1,AU$6)="INDEX",R82/R81-1,IF(INDEX(calc_types,1,AU$6)="CASH", R81/1200,R81/R82-1))</f>
        <v>4.2936623125302553E-3</v>
      </c>
      <c r="AV82" s="22" cm="1">
        <f t="array" ref="AV82">IF(INDEX(calc_types,1,AV$6)="INDEX",S82/S81-1,IF(INDEX(calc_types,1,AV$6)="CASH", S81/1200,S81/S82-1))</f>
        <v>-1.9117647058823573E-2</v>
      </c>
      <c r="AW82" s="22" cm="1">
        <f t="array" ref="AW82">IF(INDEX(calc_types,1,AW$6)="INDEX",T82/T81-1,IF(INDEX(calc_types,1,AW$6)="CASH", T81/1200,T81/T82-1))</f>
        <v>-8.4687017709073054E-4</v>
      </c>
      <c r="AX82" s="22" cm="1">
        <f t="array" ref="AX82">IF(INDEX(calc_types,1,AX$6)="INDEX",U82/U81-1,IF(INDEX(calc_types,1,AX$6)="CASH", U81/1200,U81/U82-1))</f>
        <v>-1.4913957934990507E-2</v>
      </c>
      <c r="AY82" s="22" cm="1">
        <f t="array" ref="AY82">IF(INDEX(calc_types,1,AY$6)="INDEX",V82/V81-1,IF(INDEX(calc_types,1,AY$6)="CASH", V81/1200,V81/V82-1))</f>
        <v>-6.1027545440607289E-3</v>
      </c>
      <c r="AZ82" s="22" cm="1">
        <f t="array" ref="AZ82">IF(INDEX(calc_types,1,AZ$6)="INDEX",W82/W81-1,IF(INDEX(calc_types,1,AZ$6)="CASH", W81/1200,W81/W82-1))</f>
        <v>2.2635416666666667E-3</v>
      </c>
      <c r="BA82" s="22" cm="1">
        <f t="array" ref="BA82">IF(INDEX(calc_types,1,BA$6)="INDEX",X82/X81-1,IF(INDEX(calc_types,1,BA$6)="CASH", X81/1200,X81/X82-1))</f>
        <v>1.9402500000000001E-3</v>
      </c>
      <c r="BB82" s="22" cm="1">
        <f t="array" ref="BB82">IF(INDEX(calc_types,1,BB$6)="INDEX",Y82/Y81-1,IF(INDEX(calc_types,1,BB$6)="CASH", Y81/1200,Y81/Y82-1))</f>
        <v>4.1678333333333333E-3</v>
      </c>
      <c r="BC82" s="22" cm="1">
        <f t="array" ref="BC82">IF(INDEX(calc_types,1,BC$6)="INDEX",Z82/Z81-1,IF(INDEX(calc_types,1,BC$6)="CASH", Z81/1200,Z81/Z82-1))</f>
        <v>2.2866666666666665E-4</v>
      </c>
      <c r="BD82" s="22" cm="1">
        <f t="array" ref="BD82">IF(INDEX(calc_types,1,BD$6)="INDEX",AA82/AA81-1,IF(INDEX(calc_types,1,BD$6)="CASH", AA81/1200,AA81/AA82-1))</f>
        <v>0</v>
      </c>
      <c r="BE82" s="22" cm="1">
        <f t="array" ref="BE82">IF(INDEX(calc_types,1,BE$6)="INDEX",AB82/AB81-1,IF(INDEX(calc_types,1,BE$6)="CASH", AB81/1200,AB81/AB82-1))</f>
        <v>-1.970698820173733E-2</v>
      </c>
      <c r="BF82" s="22" cm="1">
        <f t="array" ref="BF82">IF(INDEX(calc_types,1,BF$6)="INDEX",AC82/AC81-1,IF(INDEX(calc_types,1,BF$6)="CASH", AC81/1200,AC81/AC82-1))</f>
        <v>-1.6068052930056864E-2</v>
      </c>
      <c r="BG82" s="22" cm="1">
        <f t="array" ref="BG82">IF(INDEX(calc_types,1,BG$6)="INDEX",AD82/AD81-1,IF(INDEX(calc_types,1,BG$6)="CASH", AD81/1200,AD81/AD82-1))</f>
        <v>-2.3518432104526421E-2</v>
      </c>
      <c r="BH82" s="23">
        <f t="shared" si="40"/>
        <v>6.3203137931034303E-4</v>
      </c>
      <c r="BI82" s="23">
        <f t="shared" si="41"/>
        <v>5.8782183908046102E-4</v>
      </c>
      <c r="BJ82" s="23">
        <f t="shared" si="42"/>
        <v>2.0504941666666687E-3</v>
      </c>
      <c r="BK82" s="23">
        <f t="shared" si="43"/>
        <v>-6.9957614942528805E-5</v>
      </c>
      <c r="BL82" s="23">
        <f t="shared" si="44"/>
        <v>4.7786432159653276E-4</v>
      </c>
      <c r="BM82" s="23">
        <f t="shared" si="45"/>
        <v>6.7542892495957687E-4</v>
      </c>
      <c r="BN82" s="23">
        <f t="shared" si="46"/>
        <v>3.6493248988007897E-3</v>
      </c>
      <c r="BO82" s="23">
        <f t="shared" si="47"/>
        <v>-1.5928975102971735E-4</v>
      </c>
      <c r="BP82" s="23">
        <f t="shared" si="48"/>
        <v>-1.9464175539246399E-3</v>
      </c>
      <c r="BQ82" s="23">
        <f t="shared" si="49"/>
        <v>1.3407032789918142E-3</v>
      </c>
      <c r="BR82" s="23">
        <f t="shared" si="50"/>
        <v>3.2397937093841989E-3</v>
      </c>
      <c r="BS82" s="23">
        <f t="shared" si="51"/>
        <v>4.6670268534475804E-4</v>
      </c>
      <c r="BT82" s="23">
        <f t="shared" si="52"/>
        <v>-5.9124425840169593E-3</v>
      </c>
      <c r="BU82" s="23">
        <f t="shared" si="53"/>
        <v>2.8097549435581451E-3</v>
      </c>
      <c r="BV82" s="23">
        <f t="shared" si="54"/>
        <v>3.9751506398272522E-3</v>
      </c>
      <c r="BW82" s="23">
        <f t="shared" si="55"/>
        <v>3.5751114059966193E-3</v>
      </c>
      <c r="BX82" s="23">
        <f t="shared" si="56"/>
        <v>-2.4164383012739338E-2</v>
      </c>
      <c r="BY82" s="23">
        <f t="shared" si="57"/>
        <v>-3.1139313909118609E-3</v>
      </c>
      <c r="BZ82" s="23">
        <f t="shared" si="58"/>
        <v>-1.670126837443715E-2</v>
      </c>
      <c r="CA82" s="23">
        <f t="shared" si="59"/>
        <v>-9.9487064390940735E-3</v>
      </c>
      <c r="CB82" s="23">
        <f t="shared" si="60"/>
        <v>6.3203137931034303E-4</v>
      </c>
      <c r="CC82" s="23">
        <f t="shared" si="61"/>
        <v>8.5114482758620754E-4</v>
      </c>
      <c r="CD82" s="23">
        <f t="shared" si="62"/>
        <v>2.1805853448275832E-3</v>
      </c>
      <c r="CE82" s="23">
        <f t="shared" si="63"/>
        <v>2.224255747126436E-4</v>
      </c>
      <c r="CF82" s="23">
        <f t="shared" si="64"/>
        <v>0</v>
      </c>
      <c r="CG82" s="23">
        <f t="shared" si="65"/>
        <v>-1.9746028636166001E-2</v>
      </c>
      <c r="CH82" s="23">
        <f t="shared" si="66"/>
        <v>-1.5263679488924813E-2</v>
      </c>
      <c r="CI82" s="23">
        <f t="shared" si="67"/>
        <v>-2.3270161668711629E-2</v>
      </c>
    </row>
    <row r="83" spans="1:87" x14ac:dyDescent="0.2">
      <c r="A83" s="20">
        <v>77</v>
      </c>
      <c r="B83" s="21">
        <v>38472</v>
      </c>
      <c r="C83" s="20">
        <v>3.0887500000000001</v>
      </c>
      <c r="D83" s="20">
        <v>2.1040000000000001</v>
      </c>
      <c r="E83" s="20">
        <v>4.8706300000000002</v>
      </c>
      <c r="F83" s="20">
        <v>0.04</v>
      </c>
      <c r="G83" s="20">
        <v>172.16</v>
      </c>
      <c r="H83" s="20">
        <v>122.682</v>
      </c>
      <c r="I83" s="20">
        <v>136.93899999999999</v>
      </c>
      <c r="J83" s="20">
        <v>101.239</v>
      </c>
      <c r="K83" s="20">
        <v>894.64400000000001</v>
      </c>
      <c r="L83" s="20">
        <v>293.66300000000001</v>
      </c>
      <c r="M83" s="20">
        <v>471.358</v>
      </c>
      <c r="N83" s="20">
        <v>185.78200000000001</v>
      </c>
      <c r="O83" s="20">
        <v>1289.163</v>
      </c>
      <c r="P83" s="20">
        <v>348.36900000000003</v>
      </c>
      <c r="Q83" s="20">
        <v>516.19500000000005</v>
      </c>
      <c r="R83" s="20">
        <v>233.29</v>
      </c>
      <c r="S83" s="20">
        <v>1156.8499999999999</v>
      </c>
      <c r="T83" s="20">
        <v>2930.1</v>
      </c>
      <c r="U83" s="20">
        <v>4801.7</v>
      </c>
      <c r="V83" s="20">
        <v>11008.9</v>
      </c>
      <c r="W83" s="20">
        <v>3.0887500000000001</v>
      </c>
      <c r="X83" s="20">
        <v>2.2481</v>
      </c>
      <c r="Y83" s="20">
        <v>4.9743000000000004</v>
      </c>
      <c r="Z83" s="20">
        <v>0.1237</v>
      </c>
      <c r="AA83" s="20">
        <v>1</v>
      </c>
      <c r="AB83" s="20">
        <v>0.77690000000000003</v>
      </c>
      <c r="AC83" s="20">
        <v>0.52390000000000003</v>
      </c>
      <c r="AD83" s="20">
        <v>104.75</v>
      </c>
      <c r="AE83" s="21">
        <f t="shared" si="39"/>
        <v>38472</v>
      </c>
      <c r="AF83" s="22" cm="1">
        <f t="array" ref="AF83">IF(INDEX(calc_types,1,AF$6)="INDEX",C83/C82-1,IF(INDEX(calc_types,1,AF$6)="CASH", C82/1200,C82/C83-1))</f>
        <v>2.3916666666666669E-3</v>
      </c>
      <c r="AG83" s="22" cm="1">
        <f t="array" ref="AG83">IF(INDEX(calc_types,1,AG$6)="INDEX",D83/D82-1,IF(INDEX(calc_types,1,AG$6)="CASH", D82/1200,D82/D83-1))</f>
        <v>1.7541666666666667E-3</v>
      </c>
      <c r="AH83" s="22" cm="1">
        <f t="array" ref="AH83">IF(INDEX(calc_types,1,AH$6)="INDEX",E83/E82-1,IF(INDEX(calc_types,1,AH$6)="CASH", E82/1200,E82/E83-1))</f>
        <v>4.0552083333333334E-3</v>
      </c>
      <c r="AI83" s="22" cm="1">
        <f t="array" ref="AI83">IF(INDEX(calc_types,1,AI$6)="INDEX",F83/F82-1,IF(INDEX(calc_types,1,AI$6)="CASH", F82/1200,F82/F83-1))</f>
        <v>3.3858333333333334E-5</v>
      </c>
      <c r="AJ83" s="22" cm="1">
        <f t="array" ref="AJ83">IF(INDEX(calc_types,1,AJ$6)="INDEX",G83/G82-1,IF(INDEX(calc_types,1,AJ$6)="CASH", G82/1200,G82/G83-1))</f>
        <v>2.6674121442964438E-3</v>
      </c>
      <c r="AK83" s="22" cm="1">
        <f t="array" ref="AK83">IF(INDEX(calc_types,1,AK$6)="INDEX",H83/H82-1,IF(INDEX(calc_types,1,AK$6)="CASH", H82/1200,H82/H83-1))</f>
        <v>2.3530565223786049E-3</v>
      </c>
      <c r="AL83" s="22" cm="1">
        <f t="array" ref="AL83">IF(INDEX(calc_types,1,AL$6)="INDEX",I83/I82-1,IF(INDEX(calc_types,1,AL$6)="CASH", I82/1200,I82/I83-1))</f>
        <v>3.8338611306591996E-3</v>
      </c>
      <c r="AM83" s="22" cm="1">
        <f t="array" ref="AM83">IF(INDEX(calc_types,1,AM$6)="INDEX",J83/J82-1,IF(INDEX(calc_types,1,AM$6)="CASH", J82/1200,J82/J83-1))</f>
        <v>-2.5675208611064537E-4</v>
      </c>
      <c r="AN83" s="22" cm="1">
        <f t="array" ref="AN83">IF(INDEX(calc_types,1,AN$6)="INDEX",K83/K82-1,IF(INDEX(calc_types,1,AN$6)="CASH", K82/1200,K82/K83-1))</f>
        <v>5.6044007922144701E-3</v>
      </c>
      <c r="AO83" s="22" cm="1">
        <f t="array" ref="AO83">IF(INDEX(calc_types,1,AO$6)="INDEX",L83/L82-1,IF(INDEX(calc_types,1,AO$6)="CASH", L82/1200,L82/L83-1))</f>
        <v>6.3465736384167304E-3</v>
      </c>
      <c r="AP83" s="22" cm="1">
        <f t="array" ref="AP83">IF(INDEX(calc_types,1,AP$6)="INDEX",M83/M82-1,IF(INDEX(calc_types,1,AP$6)="CASH", M82/1200,M82/M83-1))</f>
        <v>6.9084259726055475E-3</v>
      </c>
      <c r="AQ83" s="22" cm="1">
        <f t="array" ref="AQ83">IF(INDEX(calc_types,1,AQ$6)="INDEX",N83/N82-1,IF(INDEX(calc_types,1,AQ$6)="CASH", N82/1200,N82/N83-1))</f>
        <v>9.9678335317920919E-4</v>
      </c>
      <c r="AR83" s="22" cm="1">
        <f t="array" ref="AR83">IF(INDEX(calc_types,1,AR$6)="INDEX",O83/O82-1,IF(INDEX(calc_types,1,AR$6)="CASH", O82/1200,O82/O83-1))</f>
        <v>1.2958572954046899E-2</v>
      </c>
      <c r="AS83" s="22" cm="1">
        <f t="array" ref="AS83">IF(INDEX(calc_types,1,AS$6)="INDEX",P83/P82-1,IF(INDEX(calc_types,1,AS$6)="CASH", P82/1200,P82/P83-1))</f>
        <v>1.1753533030128827E-2</v>
      </c>
      <c r="AT83" s="22" cm="1">
        <f t="array" ref="AT83">IF(INDEX(calc_types,1,AT$6)="INDEX",Q83/Q82-1,IF(INDEX(calc_types,1,AT$6)="CASH", Q82/1200,Q82/Q83-1))</f>
        <v>1.0174247939318537E-2</v>
      </c>
      <c r="AU83" s="22" cm="1">
        <f t="array" ref="AU83">IF(INDEX(calc_types,1,AU$6)="INDEX",R83/R82-1,IF(INDEX(calc_types,1,AU$6)="CASH", R82/1200,R82/R83-1))</f>
        <v>3.406480915964849E-3</v>
      </c>
      <c r="AV83" s="22" cm="1">
        <f t="array" ref="AV83">IF(INDEX(calc_types,1,AV$6)="INDEX",S83/S82-1,IF(INDEX(calc_types,1,AV$6)="CASH", S82/1200,S82/S83-1))</f>
        <v>-2.010858977291019E-2</v>
      </c>
      <c r="AW83" s="22" cm="1">
        <f t="array" ref="AW83">IF(INDEX(calc_types,1,AW$6)="INDEX",T83/T82-1,IF(INDEX(calc_types,1,AW$6)="CASH", T82/1200,T82/T83-1))</f>
        <v>-4.1112925552977519E-2</v>
      </c>
      <c r="AX83" s="22" cm="1">
        <f t="array" ref="AX83">IF(INDEX(calc_types,1,AX$6)="INDEX",U83/U82-1,IF(INDEX(calc_types,1,AX$6)="CASH", U82/1200,U82/U83-1))</f>
        <v>-1.894001307616866E-2</v>
      </c>
      <c r="AY83" s="22" cm="1">
        <f t="array" ref="AY83">IF(INDEX(calc_types,1,AY$6)="INDEX",V83/V82-1,IF(INDEX(calc_types,1,AY$6)="CASH", V82/1200,V82/V83-1))</f>
        <v>-5.6564643776860879E-2</v>
      </c>
      <c r="AZ83" s="22" cm="1">
        <f t="array" ref="AZ83">IF(INDEX(calc_types,1,AZ$6)="INDEX",W83/W82-1,IF(INDEX(calc_types,1,AZ$6)="CASH", W82/1200,W82/W83-1))</f>
        <v>2.3916666666666669E-3</v>
      </c>
      <c r="BA83" s="22" cm="1">
        <f t="array" ref="BA83">IF(INDEX(calc_types,1,BA$6)="INDEX",X83/X82-1,IF(INDEX(calc_types,1,BA$6)="CASH", X82/1200,X82/X83-1))</f>
        <v>1.9693333333333334E-3</v>
      </c>
      <c r="BB83" s="22" cm="1">
        <f t="array" ref="BB83">IF(INDEX(calc_types,1,BB$6)="INDEX",Y83/Y82-1,IF(INDEX(calc_types,1,BB$6)="CASH", Y82/1200,Y82/Y83-1))</f>
        <v>4.2608333333333335E-3</v>
      </c>
      <c r="BC83" s="22" cm="1">
        <f t="array" ref="BC83">IF(INDEX(calc_types,1,BC$6)="INDEX",Z83/Z82-1,IF(INDEX(calc_types,1,BC$6)="CASH", Z82/1200,Z82/Z83-1))</f>
        <v>2.265833333333333E-4</v>
      </c>
      <c r="BD83" s="22" cm="1">
        <f t="array" ref="BD83">IF(INDEX(calc_types,1,BD$6)="INDEX",AA83/AA82-1,IF(INDEX(calc_types,1,BD$6)="CASH", AA82/1200,AA82/AA83-1))</f>
        <v>0</v>
      </c>
      <c r="BE83" s="22" cm="1">
        <f t="array" ref="BE83">IF(INDEX(calc_types,1,BE$6)="INDEX",AB83/AB82-1,IF(INDEX(calc_types,1,BE$6)="CASH", AB82/1200,AB82/AB83-1))</f>
        <v>-7.2081348950959745E-3</v>
      </c>
      <c r="BF83" s="22" cm="1">
        <f t="array" ref="BF83">IF(INDEX(calc_types,1,BF$6)="INDEX",AC83/AC82-1,IF(INDEX(calc_types,1,BF$6)="CASH", AC82/1200,AC82/AC83-1))</f>
        <v>9.7346821912578374E-3</v>
      </c>
      <c r="BG83" s="22" cm="1">
        <f t="array" ref="BG83">IF(INDEX(calc_types,1,BG$6)="INDEX",AD83/AD82-1,IF(INDEX(calc_types,1,BG$6)="CASH", AD82/1200,AD82/AD83-1))</f>
        <v>2.2911694510739933E-2</v>
      </c>
      <c r="BH83" s="23">
        <f t="shared" si="40"/>
        <v>7.6015637931034323E-4</v>
      </c>
      <c r="BI83" s="23">
        <f t="shared" si="41"/>
        <v>5.8865517241379439E-4</v>
      </c>
      <c r="BJ83" s="23">
        <f t="shared" si="42"/>
        <v>2.0458025000000021E-3</v>
      </c>
      <c r="BK83" s="23">
        <f t="shared" si="43"/>
        <v>-6.8390948275862145E-5</v>
      </c>
      <c r="BL83" s="23">
        <f t="shared" si="44"/>
        <v>1.050063938973178E-3</v>
      </c>
      <c r="BM83" s="23">
        <f t="shared" si="45"/>
        <v>1.2605730572188734E-3</v>
      </c>
      <c r="BN83" s="23">
        <f t="shared" si="46"/>
        <v>3.2576887605742198E-3</v>
      </c>
      <c r="BO83" s="23">
        <f t="shared" si="47"/>
        <v>-3.2717401321710727E-4</v>
      </c>
      <c r="BP83" s="23">
        <f t="shared" si="48"/>
        <v>3.6017787077550433E-3</v>
      </c>
      <c r="BQ83" s="23">
        <f t="shared" si="49"/>
        <v>4.9899234163468392E-3</v>
      </c>
      <c r="BR83" s="23">
        <f t="shared" si="50"/>
        <v>4.6559919252972988E-3</v>
      </c>
      <c r="BS83" s="23">
        <f t="shared" si="51"/>
        <v>7.1399019579942145E-4</v>
      </c>
      <c r="BT83" s="23">
        <f t="shared" si="52"/>
        <v>1.0201922646993992E-2</v>
      </c>
      <c r="BU83" s="23">
        <f t="shared" si="53"/>
        <v>9.8420124706288525E-3</v>
      </c>
      <c r="BV83" s="23">
        <f t="shared" si="54"/>
        <v>7.5324656132666149E-3</v>
      </c>
      <c r="BW83" s="23">
        <f t="shared" si="55"/>
        <v>2.687930009431213E-3</v>
      </c>
      <c r="BX83" s="23">
        <f t="shared" si="56"/>
        <v>-2.5155325726825956E-2</v>
      </c>
      <c r="BY83" s="23">
        <f t="shared" si="57"/>
        <v>-4.3379986766798648E-2</v>
      </c>
      <c r="BZ83" s="23">
        <f t="shared" si="58"/>
        <v>-2.0727323515615303E-2</v>
      </c>
      <c r="CA83" s="23">
        <f t="shared" si="59"/>
        <v>-6.0410595671894225E-2</v>
      </c>
      <c r="CB83" s="23">
        <f t="shared" si="60"/>
        <v>7.6015637931034323E-4</v>
      </c>
      <c r="CC83" s="23">
        <f t="shared" si="61"/>
        <v>8.8022816091954076E-4</v>
      </c>
      <c r="CD83" s="23">
        <f t="shared" si="62"/>
        <v>2.2735853448275834E-3</v>
      </c>
      <c r="CE83" s="23">
        <f t="shared" si="63"/>
        <v>2.2034224137931026E-4</v>
      </c>
      <c r="CF83" s="23">
        <f t="shared" si="64"/>
        <v>0</v>
      </c>
      <c r="CG83" s="23">
        <f t="shared" si="65"/>
        <v>-7.2471753295246452E-3</v>
      </c>
      <c r="CH83" s="23">
        <f t="shared" si="66"/>
        <v>1.0539055632389889E-2</v>
      </c>
      <c r="CI83" s="23">
        <f t="shared" si="67"/>
        <v>2.3159964946554725E-2</v>
      </c>
    </row>
    <row r="84" spans="1:87" x14ac:dyDescent="0.2">
      <c r="A84" s="20">
        <v>78</v>
      </c>
      <c r="B84" s="21">
        <v>38503</v>
      </c>
      <c r="C84" s="20">
        <v>3.13</v>
      </c>
      <c r="D84" s="20">
        <v>2.105</v>
      </c>
      <c r="E84" s="20">
        <v>4.8550000000000004</v>
      </c>
      <c r="F84" s="20">
        <v>0.04</v>
      </c>
      <c r="G84" s="20">
        <v>172.63300000000001</v>
      </c>
      <c r="H84" s="20">
        <v>122.923</v>
      </c>
      <c r="I84" s="20">
        <v>137.52000000000001</v>
      </c>
      <c r="J84" s="20">
        <v>101.27800000000001</v>
      </c>
      <c r="K84" s="20">
        <v>898.01700000000005</v>
      </c>
      <c r="L84" s="20">
        <v>294.80599999999998</v>
      </c>
      <c r="M84" s="20">
        <v>475.57400000000001</v>
      </c>
      <c r="N84" s="20">
        <v>185.82300000000001</v>
      </c>
      <c r="O84" s="20">
        <v>1298.963</v>
      </c>
      <c r="P84" s="20">
        <v>350.92099999999999</v>
      </c>
      <c r="Q84" s="20">
        <v>523.09100000000001</v>
      </c>
      <c r="R84" s="20">
        <v>233.40799999999999</v>
      </c>
      <c r="S84" s="20">
        <v>1191.5</v>
      </c>
      <c r="T84" s="20">
        <v>3076.7</v>
      </c>
      <c r="U84" s="20">
        <v>4964</v>
      </c>
      <c r="V84" s="20">
        <v>11276.59</v>
      </c>
      <c r="W84" s="20">
        <v>3.13</v>
      </c>
      <c r="X84" s="20">
        <v>2.3205</v>
      </c>
      <c r="Y84" s="20">
        <v>5.05</v>
      </c>
      <c r="Z84" s="20">
        <v>0.22509999999999999</v>
      </c>
      <c r="AA84" s="20">
        <v>1</v>
      </c>
      <c r="AB84" s="20">
        <v>0.81269999999999998</v>
      </c>
      <c r="AC84" s="20">
        <v>0.55030000000000001</v>
      </c>
      <c r="AD84" s="20">
        <v>108.57</v>
      </c>
      <c r="AE84" s="21">
        <f t="shared" si="39"/>
        <v>38503</v>
      </c>
      <c r="AF84" s="22" cm="1">
        <f t="array" ref="AF84">IF(INDEX(calc_types,1,AF$6)="INDEX",C84/C83-1,IF(INDEX(calc_types,1,AF$6)="CASH", C83/1200,C83/C84-1))</f>
        <v>2.5739583333333335E-3</v>
      </c>
      <c r="AG84" s="22" cm="1">
        <f t="array" ref="AG84">IF(INDEX(calc_types,1,AG$6)="INDEX",D84/D83-1,IF(INDEX(calc_types,1,AG$6)="CASH", D83/1200,D83/D84-1))</f>
        <v>1.7533333333333333E-3</v>
      </c>
      <c r="AH84" s="22" cm="1">
        <f t="array" ref="AH84">IF(INDEX(calc_types,1,AH$6)="INDEX",E84/E83-1,IF(INDEX(calc_types,1,AH$6)="CASH", E83/1200,E83/E84-1))</f>
        <v>4.0588583333333334E-3</v>
      </c>
      <c r="AI84" s="22" cm="1">
        <f t="array" ref="AI84">IF(INDEX(calc_types,1,AI$6)="INDEX",F84/F83-1,IF(INDEX(calc_types,1,AI$6)="CASH", F83/1200,F83/F84-1))</f>
        <v>3.3333333333333335E-5</v>
      </c>
      <c r="AJ84" s="22" cm="1">
        <f t="array" ref="AJ84">IF(INDEX(calc_types,1,AJ$6)="INDEX",G84/G83-1,IF(INDEX(calc_types,1,AJ$6)="CASH", G83/1200,G83/G84-1))</f>
        <v>2.747444237918284E-3</v>
      </c>
      <c r="AK84" s="22" cm="1">
        <f t="array" ref="AK84">IF(INDEX(calc_types,1,AK$6)="INDEX",H84/H83-1,IF(INDEX(calc_types,1,AK$6)="CASH", H83/1200,H83/H84-1))</f>
        <v>1.9644283594986156E-3</v>
      </c>
      <c r="AL84" s="22" cm="1">
        <f t="array" ref="AL84">IF(INDEX(calc_types,1,AL$6)="INDEX",I84/I83-1,IF(INDEX(calc_types,1,AL$6)="CASH", I83/1200,I83/I84-1))</f>
        <v>4.2427650267637951E-3</v>
      </c>
      <c r="AM84" s="22" cm="1">
        <f t="array" ref="AM84">IF(INDEX(calc_types,1,AM$6)="INDEX",J84/J83-1,IF(INDEX(calc_types,1,AM$6)="CASH", J83/1200,J83/J84-1))</f>
        <v>3.8522703701149297E-4</v>
      </c>
      <c r="AN84" s="22" cm="1">
        <f t="array" ref="AN84">IF(INDEX(calc_types,1,AN$6)="INDEX",K84/K83-1,IF(INDEX(calc_types,1,AN$6)="CASH", K83/1200,K83/K84-1))</f>
        <v>3.7702147446359024E-3</v>
      </c>
      <c r="AO84" s="22" cm="1">
        <f t="array" ref="AO84">IF(INDEX(calc_types,1,AO$6)="INDEX",L84/L83-1,IF(INDEX(calc_types,1,AO$6)="CASH", L83/1200,L83/L84-1))</f>
        <v>3.8922165884023308E-3</v>
      </c>
      <c r="AP84" s="22" cm="1">
        <f t="array" ref="AP84">IF(INDEX(calc_types,1,AP$6)="INDEX",M84/M83-1,IF(INDEX(calc_types,1,AP$6)="CASH", M83/1200,M83/M84-1))</f>
        <v>8.9443692480026815E-3</v>
      </c>
      <c r="AQ84" s="22" cm="1">
        <f t="array" ref="AQ84">IF(INDEX(calc_types,1,AQ$6)="INDEX",N84/N83-1,IF(INDEX(calc_types,1,AQ$6)="CASH", N83/1200,N83/N84-1))</f>
        <v>2.2068876425063166E-4</v>
      </c>
      <c r="AR84" s="22" cm="1">
        <f t="array" ref="AR84">IF(INDEX(calc_types,1,AR$6)="INDEX",O84/O83-1,IF(INDEX(calc_types,1,AR$6)="CASH", O83/1200,O83/O84-1))</f>
        <v>7.6018315759915911E-3</v>
      </c>
      <c r="AS84" s="22" cm="1">
        <f t="array" ref="AS84">IF(INDEX(calc_types,1,AS$6)="INDEX",P84/P83-1,IF(INDEX(calc_types,1,AS$6)="CASH", P83/1200,P83/P84-1))</f>
        <v>7.3255657076261027E-3</v>
      </c>
      <c r="AT84" s="22" cm="1">
        <f t="array" ref="AT84">IF(INDEX(calc_types,1,AT$6)="INDEX",Q84/Q83-1,IF(INDEX(calc_types,1,AT$6)="CASH", Q83/1200,Q83/Q84-1))</f>
        <v>1.3359292515425336E-2</v>
      </c>
      <c r="AU84" s="22" cm="1">
        <f t="array" ref="AU84">IF(INDEX(calc_types,1,AU$6)="INDEX",R84/R83-1,IF(INDEX(calc_types,1,AU$6)="CASH", R83/1200,R83/R84-1))</f>
        <v>5.0580822152679339E-4</v>
      </c>
      <c r="AV84" s="22" cm="1">
        <f t="array" ref="AV84">IF(INDEX(calc_types,1,AV$6)="INDEX",S84/S83-1,IF(INDEX(calc_types,1,AV$6)="CASH", S83/1200,S83/S84-1))</f>
        <v>2.9952024895189666E-2</v>
      </c>
      <c r="AW84" s="22" cm="1">
        <f t="array" ref="AW84">IF(INDEX(calc_types,1,AW$6)="INDEX",T84/T83-1,IF(INDEX(calc_types,1,AW$6)="CASH", T83/1200,T83/T84-1))</f>
        <v>5.0032422101634833E-2</v>
      </c>
      <c r="AX84" s="22" cm="1">
        <f t="array" ref="AX84">IF(INDEX(calc_types,1,AX$6)="INDEX",U84/U83-1,IF(INDEX(calc_types,1,AX$6)="CASH", U83/1200,U83/U84-1))</f>
        <v>3.3800528979319955E-2</v>
      </c>
      <c r="AY84" s="22" cm="1">
        <f t="array" ref="AY84">IF(INDEX(calc_types,1,AY$6)="INDEX",V84/V83-1,IF(INDEX(calc_types,1,AY$6)="CASH", V83/1200,V83/V84-1))</f>
        <v>2.4315780868206627E-2</v>
      </c>
      <c r="AZ84" s="22" cm="1">
        <f t="array" ref="AZ84">IF(INDEX(calc_types,1,AZ$6)="INDEX",W84/W83-1,IF(INDEX(calc_types,1,AZ$6)="CASH", W83/1200,W83/W84-1))</f>
        <v>2.5739583333333335E-3</v>
      </c>
      <c r="BA84" s="22" cm="1">
        <f t="array" ref="BA84">IF(INDEX(calc_types,1,BA$6)="INDEX",X84/X83-1,IF(INDEX(calc_types,1,BA$6)="CASH", X83/1200,X83/X84-1))</f>
        <v>1.8734166666666667E-3</v>
      </c>
      <c r="BB84" s="22" cm="1">
        <f t="array" ref="BB84">IF(INDEX(calc_types,1,BB$6)="INDEX",Y84/Y83-1,IF(INDEX(calc_types,1,BB$6)="CASH", Y83/1200,Y83/Y84-1))</f>
        <v>4.1452500000000005E-3</v>
      </c>
      <c r="BC84" s="22" cm="1">
        <f t="array" ref="BC84">IF(INDEX(calc_types,1,BC$6)="INDEX",Z84/Z83-1,IF(INDEX(calc_types,1,BC$6)="CASH", Z83/1200,Z83/Z84-1))</f>
        <v>1.0308333333333334E-4</v>
      </c>
      <c r="BD84" s="22" cm="1">
        <f t="array" ref="BD84">IF(INDEX(calc_types,1,BD$6)="INDEX",AA84/AA83-1,IF(INDEX(calc_types,1,BD$6)="CASH", AA83/1200,AA83/AA84-1))</f>
        <v>0</v>
      </c>
      <c r="BE84" s="22" cm="1">
        <f t="array" ref="BE84">IF(INDEX(calc_types,1,BE$6)="INDEX",AB84/AB83-1,IF(INDEX(calc_types,1,BE$6)="CASH", AB83/1200,AB83/AB84-1))</f>
        <v>-4.4050695213485813E-2</v>
      </c>
      <c r="BF84" s="22" cm="1">
        <f t="array" ref="BF84">IF(INDEX(calc_types,1,BF$6)="INDEX",AC84/AC83-1,IF(INDEX(calc_types,1,BF$6)="CASH", AC83/1200,AC83/AC84-1))</f>
        <v>-4.7973832455024512E-2</v>
      </c>
      <c r="BG84" s="22" cm="1">
        <f t="array" ref="BG84">IF(INDEX(calc_types,1,BG$6)="INDEX",AD84/AD83-1,IF(INDEX(calc_types,1,BG$6)="CASH", AD83/1200,AD83/AD84-1))</f>
        <v>-3.5184673482545725E-2</v>
      </c>
      <c r="BH84" s="23">
        <f t="shared" si="40"/>
        <v>9.4244804597700977E-4</v>
      </c>
      <c r="BI84" s="23">
        <f t="shared" si="41"/>
        <v>5.8782183908046102E-4</v>
      </c>
      <c r="BJ84" s="23">
        <f t="shared" si="42"/>
        <v>2.0494525000000021E-3</v>
      </c>
      <c r="BK84" s="23">
        <f t="shared" si="43"/>
        <v>-6.8915948275862144E-5</v>
      </c>
      <c r="BL84" s="23">
        <f t="shared" si="44"/>
        <v>1.1300960325950182E-3</v>
      </c>
      <c r="BM84" s="23">
        <f t="shared" si="45"/>
        <v>8.7194489433888413E-4</v>
      </c>
      <c r="BN84" s="23">
        <f t="shared" si="46"/>
        <v>3.6665926566788153E-3</v>
      </c>
      <c r="BO84" s="23">
        <f t="shared" si="47"/>
        <v>3.1480510990503107E-4</v>
      </c>
      <c r="BP84" s="23">
        <f t="shared" si="48"/>
        <v>1.7675926601764757E-3</v>
      </c>
      <c r="BQ84" s="23">
        <f t="shared" si="49"/>
        <v>2.5355663663324396E-3</v>
      </c>
      <c r="BR84" s="23">
        <f t="shared" si="50"/>
        <v>6.6919352006944328E-3</v>
      </c>
      <c r="BS84" s="23">
        <f t="shared" si="51"/>
        <v>-6.210439312915602E-5</v>
      </c>
      <c r="BT84" s="23">
        <f t="shared" si="52"/>
        <v>4.8451812689386852E-3</v>
      </c>
      <c r="BU84" s="23">
        <f t="shared" si="53"/>
        <v>5.4140451481261278E-3</v>
      </c>
      <c r="BV84" s="23">
        <f t="shared" si="54"/>
        <v>1.0717510189373414E-2</v>
      </c>
      <c r="BW84" s="23">
        <f t="shared" si="55"/>
        <v>-2.1274268500684273E-4</v>
      </c>
      <c r="BX84" s="23">
        <f t="shared" si="56"/>
        <v>2.49052889412739E-2</v>
      </c>
      <c r="BY84" s="23">
        <f t="shared" si="57"/>
        <v>4.7765360887813704E-2</v>
      </c>
      <c r="BZ84" s="23">
        <f t="shared" si="58"/>
        <v>3.2013218539873309E-2</v>
      </c>
      <c r="CA84" s="23">
        <f t="shared" si="59"/>
        <v>2.046982897317328E-2</v>
      </c>
      <c r="CB84" s="23">
        <f t="shared" si="60"/>
        <v>9.4244804597700977E-4</v>
      </c>
      <c r="CC84" s="23">
        <f t="shared" si="61"/>
        <v>7.8431149425287408E-4</v>
      </c>
      <c r="CD84" s="23">
        <f t="shared" si="62"/>
        <v>2.1580020114942504E-3</v>
      </c>
      <c r="CE84" s="23">
        <f t="shared" si="63"/>
        <v>9.684224137931029E-5</v>
      </c>
      <c r="CF84" s="23">
        <f t="shared" si="64"/>
        <v>0</v>
      </c>
      <c r="CG84" s="23">
        <f t="shared" si="65"/>
        <v>-4.4089735647914484E-2</v>
      </c>
      <c r="CH84" s="23">
        <f t="shared" si="66"/>
        <v>-4.716945901389246E-2</v>
      </c>
      <c r="CI84" s="23">
        <f t="shared" si="67"/>
        <v>-3.4936403046730936E-2</v>
      </c>
    </row>
    <row r="85" spans="1:87" x14ac:dyDescent="0.2">
      <c r="A85" s="20">
        <v>79</v>
      </c>
      <c r="B85" s="21">
        <v>38533</v>
      </c>
      <c r="C85" s="20">
        <v>3.34</v>
      </c>
      <c r="D85" s="20">
        <v>2.1040000000000001</v>
      </c>
      <c r="E85" s="20">
        <v>4.82</v>
      </c>
      <c r="F85" s="20">
        <v>4.0629999999999999E-2</v>
      </c>
      <c r="G85" s="20">
        <v>172.96799999999999</v>
      </c>
      <c r="H85" s="20">
        <v>123.134</v>
      </c>
      <c r="I85" s="20">
        <v>138.04400000000001</v>
      </c>
      <c r="J85" s="20">
        <v>101.268</v>
      </c>
      <c r="K85" s="20">
        <v>899.77200000000005</v>
      </c>
      <c r="L85" s="20">
        <v>296.036</v>
      </c>
      <c r="M85" s="20">
        <v>479.14499999999998</v>
      </c>
      <c r="N85" s="20">
        <v>185.916</v>
      </c>
      <c r="O85" s="20">
        <v>1303.0039999999999</v>
      </c>
      <c r="P85" s="20">
        <v>353.67500000000001</v>
      </c>
      <c r="Q85" s="20">
        <v>528.88099999999997</v>
      </c>
      <c r="R85" s="20">
        <v>234.00800000000001</v>
      </c>
      <c r="S85" s="20">
        <v>1191.33</v>
      </c>
      <c r="T85" s="20">
        <v>3181.54</v>
      </c>
      <c r="U85" s="20">
        <v>5113.2</v>
      </c>
      <c r="V85" s="20">
        <v>11584.01</v>
      </c>
      <c r="W85" s="20">
        <v>3.34</v>
      </c>
      <c r="X85" s="20">
        <v>2.3031999999999999</v>
      </c>
      <c r="Y85" s="20">
        <v>4.9440999999999997</v>
      </c>
      <c r="Z85" s="20">
        <v>0.2046</v>
      </c>
      <c r="AA85" s="20">
        <v>1</v>
      </c>
      <c r="AB85" s="20">
        <v>0.82599999999999996</v>
      </c>
      <c r="AC85" s="20">
        <v>0.55820000000000003</v>
      </c>
      <c r="AD85" s="20">
        <v>110.92</v>
      </c>
      <c r="AE85" s="21">
        <f t="shared" si="39"/>
        <v>38533</v>
      </c>
      <c r="AF85" s="22" cm="1">
        <f t="array" ref="AF85">IF(INDEX(calc_types,1,AF$6)="INDEX",C85/C84-1,IF(INDEX(calc_types,1,AF$6)="CASH", C84/1200,C84/C85-1))</f>
        <v>2.6083333333333332E-3</v>
      </c>
      <c r="AG85" s="22" cm="1">
        <f t="array" ref="AG85">IF(INDEX(calc_types,1,AG$6)="INDEX",D85/D84-1,IF(INDEX(calc_types,1,AG$6)="CASH", D84/1200,D84/D85-1))</f>
        <v>1.7541666666666667E-3</v>
      </c>
      <c r="AH85" s="22" cm="1">
        <f t="array" ref="AH85">IF(INDEX(calc_types,1,AH$6)="INDEX",E85/E84-1,IF(INDEX(calc_types,1,AH$6)="CASH", E84/1200,E84/E85-1))</f>
        <v>4.0458333333333336E-3</v>
      </c>
      <c r="AI85" s="22" cm="1">
        <f t="array" ref="AI85">IF(INDEX(calc_types,1,AI$6)="INDEX",F85/F84-1,IF(INDEX(calc_types,1,AI$6)="CASH", F84/1200,F84/F85-1))</f>
        <v>3.3333333333333335E-5</v>
      </c>
      <c r="AJ85" s="22" cm="1">
        <f t="array" ref="AJ85">IF(INDEX(calc_types,1,AJ$6)="INDEX",G85/G84-1,IF(INDEX(calc_types,1,AJ$6)="CASH", G84/1200,G84/G85-1))</f>
        <v>1.9405328065895677E-3</v>
      </c>
      <c r="AK85" s="22" cm="1">
        <f t="array" ref="AK85">IF(INDEX(calc_types,1,AK$6)="INDEX",H85/H84-1,IF(INDEX(calc_types,1,AK$6)="CASH", H84/1200,H84/H85-1))</f>
        <v>1.7165217249823783E-3</v>
      </c>
      <c r="AL85" s="22" cm="1">
        <f t="array" ref="AL85">IF(INDEX(calc_types,1,AL$6)="INDEX",I85/I84-1,IF(INDEX(calc_types,1,AL$6)="CASH", I84/1200,I84/I85-1))</f>
        <v>3.8103548574752732E-3</v>
      </c>
      <c r="AM85" s="22" cm="1">
        <f t="array" ref="AM85">IF(INDEX(calc_types,1,AM$6)="INDEX",J85/J84-1,IF(INDEX(calc_types,1,AM$6)="CASH", J84/1200,J84/J85-1))</f>
        <v>-9.8738126740327559E-5</v>
      </c>
      <c r="AN85" s="22" cm="1">
        <f t="array" ref="AN85">IF(INDEX(calc_types,1,AN$6)="INDEX",K85/K84-1,IF(INDEX(calc_types,1,AN$6)="CASH", K84/1200,K84/K85-1))</f>
        <v>1.9543059875257729E-3</v>
      </c>
      <c r="AO85" s="22" cm="1">
        <f t="array" ref="AO85">IF(INDEX(calc_types,1,AO$6)="INDEX",L85/L84-1,IF(INDEX(calc_types,1,AO$6)="CASH", L84/1200,L84/L85-1))</f>
        <v>4.1722353005027024E-3</v>
      </c>
      <c r="AP85" s="22" cm="1">
        <f t="array" ref="AP85">IF(INDEX(calc_types,1,AP$6)="INDEX",M85/M84-1,IF(INDEX(calc_types,1,AP$6)="CASH", M84/1200,M84/M85-1))</f>
        <v>7.5088209195623978E-3</v>
      </c>
      <c r="AQ85" s="22" cm="1">
        <f t="array" ref="AQ85">IF(INDEX(calc_types,1,AQ$6)="INDEX",N85/N84-1,IF(INDEX(calc_types,1,AQ$6)="CASH", N84/1200,N84/N85-1))</f>
        <v>5.0047625966631593E-4</v>
      </c>
      <c r="AR85" s="22" cm="1">
        <f t="array" ref="AR85">IF(INDEX(calc_types,1,AR$6)="INDEX",O85/O84-1,IF(INDEX(calc_types,1,AR$6)="CASH", O84/1200,O84/O85-1))</f>
        <v>3.1109431138531818E-3</v>
      </c>
      <c r="AS85" s="22" cm="1">
        <f t="array" ref="AS85">IF(INDEX(calc_types,1,AS$6)="INDEX",P85/P84-1,IF(INDEX(calc_types,1,AS$6)="CASH", P84/1200,P84/P85-1))</f>
        <v>7.8479201871646254E-3</v>
      </c>
      <c r="AT85" s="22" cm="1">
        <f t="array" ref="AT85">IF(INDEX(calc_types,1,AT$6)="INDEX",Q85/Q84-1,IF(INDEX(calc_types,1,AT$6)="CASH", Q84/1200,Q84/Q85-1))</f>
        <v>1.1068819765585713E-2</v>
      </c>
      <c r="AU85" s="22" cm="1">
        <f t="array" ref="AU85">IF(INDEX(calc_types,1,AU$6)="INDEX",R85/R84-1,IF(INDEX(calc_types,1,AU$6)="CASH", R84/1200,R84/R85-1))</f>
        <v>2.5706059775159051E-3</v>
      </c>
      <c r="AV85" s="22" cm="1">
        <f t="array" ref="AV85">IF(INDEX(calc_types,1,AV$6)="INDEX",S85/S84-1,IF(INDEX(calc_types,1,AV$6)="CASH", S84/1200,S84/S85-1))</f>
        <v>-1.4267729752415192E-4</v>
      </c>
      <c r="AW85" s="22" cm="1">
        <f t="array" ref="AW85">IF(INDEX(calc_types,1,AW$6)="INDEX",T85/T84-1,IF(INDEX(calc_types,1,AW$6)="CASH", T84/1200,T84/T85-1))</f>
        <v>3.4075470471609304E-2</v>
      </c>
      <c r="AX85" s="22" cm="1">
        <f t="array" ref="AX85">IF(INDEX(calc_types,1,AX$6)="INDEX",U85/U84-1,IF(INDEX(calc_types,1,AX$6)="CASH", U84/1200,U84/U85-1))</f>
        <v>3.0056406124093327E-2</v>
      </c>
      <c r="AY85" s="22" cm="1">
        <f t="array" ref="AY85">IF(INDEX(calc_types,1,AY$6)="INDEX",V85/V84-1,IF(INDEX(calc_types,1,AY$6)="CASH", V84/1200,V84/V85-1))</f>
        <v>2.7261787472986132E-2</v>
      </c>
      <c r="AZ85" s="22" cm="1">
        <f t="array" ref="AZ85">IF(INDEX(calc_types,1,AZ$6)="INDEX",W85/W84-1,IF(INDEX(calc_types,1,AZ$6)="CASH", W84/1200,W84/W85-1))</f>
        <v>2.6083333333333332E-3</v>
      </c>
      <c r="BA85" s="22" cm="1">
        <f t="array" ref="BA85">IF(INDEX(calc_types,1,BA$6)="INDEX",X85/X84-1,IF(INDEX(calc_types,1,BA$6)="CASH", X84/1200,X84/X85-1))</f>
        <v>1.9337499999999999E-3</v>
      </c>
      <c r="BB85" s="22" cm="1">
        <f t="array" ref="BB85">IF(INDEX(calc_types,1,BB$6)="INDEX",Y85/Y84-1,IF(INDEX(calc_types,1,BB$6)="CASH", Y84/1200,Y84/Y85-1))</f>
        <v>4.208333333333333E-3</v>
      </c>
      <c r="BC85" s="22" cm="1">
        <f t="array" ref="BC85">IF(INDEX(calc_types,1,BC$6)="INDEX",Z85/Z84-1,IF(INDEX(calc_types,1,BC$6)="CASH", Z84/1200,Z84/Z85-1))</f>
        <v>1.8758333333333333E-4</v>
      </c>
      <c r="BD85" s="22" cm="1">
        <f t="array" ref="BD85">IF(INDEX(calc_types,1,BD$6)="INDEX",AA85/AA84-1,IF(INDEX(calc_types,1,BD$6)="CASH", AA84/1200,AA84/AA85-1))</f>
        <v>0</v>
      </c>
      <c r="BE85" s="22" cm="1">
        <f t="array" ref="BE85">IF(INDEX(calc_types,1,BE$6)="INDEX",AB85/AB84-1,IF(INDEX(calc_types,1,BE$6)="CASH", AB84/1200,AB84/AB85-1))</f>
        <v>-1.6101694915254261E-2</v>
      </c>
      <c r="BF85" s="22" cm="1">
        <f t="array" ref="BF85">IF(INDEX(calc_types,1,BF$6)="INDEX",AC85/AC84-1,IF(INDEX(calc_types,1,BF$6)="CASH", AC84/1200,AC84/AC85-1))</f>
        <v>-1.4152633464708075E-2</v>
      </c>
      <c r="BG85" s="22" cm="1">
        <f t="array" ref="BG85">IF(INDEX(calc_types,1,BG$6)="INDEX",AD85/AD84-1,IF(INDEX(calc_types,1,BG$6)="CASH", AD84/1200,AD84/AD85-1))</f>
        <v>-2.1186440677966156E-2</v>
      </c>
      <c r="BH85" s="23">
        <f t="shared" si="40"/>
        <v>9.7682304597700945E-4</v>
      </c>
      <c r="BI85" s="23">
        <f t="shared" si="41"/>
        <v>5.8865517241379439E-4</v>
      </c>
      <c r="BJ85" s="23">
        <f t="shared" si="42"/>
        <v>2.0364275000000023E-3</v>
      </c>
      <c r="BK85" s="23">
        <f t="shared" si="43"/>
        <v>-6.8915948275862144E-5</v>
      </c>
      <c r="BL85" s="23">
        <f t="shared" si="44"/>
        <v>3.2318460126630195E-4</v>
      </c>
      <c r="BM85" s="23">
        <f t="shared" si="45"/>
        <v>6.2403825982264684E-4</v>
      </c>
      <c r="BN85" s="23">
        <f t="shared" si="46"/>
        <v>3.2341824873902934E-3</v>
      </c>
      <c r="BO85" s="23">
        <f t="shared" si="47"/>
        <v>-1.6916005384678948E-4</v>
      </c>
      <c r="BP85" s="23">
        <f t="shared" si="48"/>
        <v>-4.8316096933653883E-5</v>
      </c>
      <c r="BQ85" s="23">
        <f t="shared" si="49"/>
        <v>2.8155850784328113E-3</v>
      </c>
      <c r="BR85" s="23">
        <f t="shared" si="50"/>
        <v>5.2563868722541492E-3</v>
      </c>
      <c r="BS85" s="23">
        <f t="shared" si="51"/>
        <v>2.1768310228652824E-4</v>
      </c>
      <c r="BT85" s="23">
        <f t="shared" si="52"/>
        <v>3.5429280680027587E-4</v>
      </c>
      <c r="BU85" s="23">
        <f t="shared" si="53"/>
        <v>5.9363996276646505E-3</v>
      </c>
      <c r="BV85" s="23">
        <f t="shared" si="54"/>
        <v>8.4270374395337914E-3</v>
      </c>
      <c r="BW85" s="23">
        <f t="shared" si="55"/>
        <v>1.8520550709822691E-3</v>
      </c>
      <c r="BX85" s="23">
        <f t="shared" si="56"/>
        <v>-5.189413251439917E-3</v>
      </c>
      <c r="BY85" s="23">
        <f t="shared" si="57"/>
        <v>3.1808409257788176E-2</v>
      </c>
      <c r="BZ85" s="23">
        <f t="shared" si="58"/>
        <v>2.8269095684646684E-2</v>
      </c>
      <c r="CA85" s="23">
        <f t="shared" si="59"/>
        <v>2.3415835577952786E-2</v>
      </c>
      <c r="CB85" s="23">
        <f t="shared" si="60"/>
        <v>9.7682304597700945E-4</v>
      </c>
      <c r="CC85" s="23">
        <f t="shared" si="61"/>
        <v>8.4464482758620733E-4</v>
      </c>
      <c r="CD85" s="23">
        <f t="shared" si="62"/>
        <v>2.221085344827583E-3</v>
      </c>
      <c r="CE85" s="23">
        <f t="shared" si="63"/>
        <v>1.8134224137931028E-4</v>
      </c>
      <c r="CF85" s="23">
        <f t="shared" si="64"/>
        <v>0</v>
      </c>
      <c r="CG85" s="23">
        <f t="shared" si="65"/>
        <v>-1.6140735349682932E-2</v>
      </c>
      <c r="CH85" s="23">
        <f t="shared" si="66"/>
        <v>-1.3348260023576024E-2</v>
      </c>
      <c r="CI85" s="23">
        <f t="shared" si="67"/>
        <v>-2.0938170242151364E-2</v>
      </c>
    </row>
    <row r="86" spans="1:87" x14ac:dyDescent="0.2">
      <c r="A86" s="20">
        <v>80</v>
      </c>
      <c r="B86" s="21">
        <v>38564</v>
      </c>
      <c r="C86" s="20">
        <v>3.5187499999999998</v>
      </c>
      <c r="D86" s="20">
        <v>2.1120000000000001</v>
      </c>
      <c r="E86" s="20">
        <v>4.6462500000000002</v>
      </c>
      <c r="F86" s="20">
        <v>4.1880000000000001E-2</v>
      </c>
      <c r="G86" s="20">
        <v>173.24199999999999</v>
      </c>
      <c r="H86" s="20">
        <v>123.31100000000001</v>
      </c>
      <c r="I86" s="20">
        <v>138.596</v>
      </c>
      <c r="J86" s="20">
        <v>101.27800000000001</v>
      </c>
      <c r="K86" s="20">
        <v>897.23299999999995</v>
      </c>
      <c r="L86" s="20">
        <v>295.53800000000001</v>
      </c>
      <c r="M86" s="20">
        <v>479.5</v>
      </c>
      <c r="N86" s="20">
        <v>185.76599999999999</v>
      </c>
      <c r="O86" s="20">
        <v>1288.152</v>
      </c>
      <c r="P86" s="20">
        <v>352.20100000000002</v>
      </c>
      <c r="Q86" s="20">
        <v>527.06700000000001</v>
      </c>
      <c r="R86" s="20">
        <v>233.14400000000001</v>
      </c>
      <c r="S86" s="20">
        <v>1234.18</v>
      </c>
      <c r="T86" s="20">
        <v>3326.51</v>
      </c>
      <c r="U86" s="20">
        <v>5282.3</v>
      </c>
      <c r="V86" s="20">
        <v>11899.6</v>
      </c>
      <c r="W86" s="20">
        <v>3.5187499999999998</v>
      </c>
      <c r="X86" s="20">
        <v>2.2963</v>
      </c>
      <c r="Y86" s="20">
        <v>4.7934000000000001</v>
      </c>
      <c r="Z86" s="20">
        <v>0.18459999999999999</v>
      </c>
      <c r="AA86" s="20">
        <v>1</v>
      </c>
      <c r="AB86" s="20">
        <v>0.82499999999999996</v>
      </c>
      <c r="AC86" s="20">
        <v>0.56889999999999996</v>
      </c>
      <c r="AD86" s="20">
        <v>112.5</v>
      </c>
      <c r="AE86" s="21">
        <f t="shared" si="39"/>
        <v>38564</v>
      </c>
      <c r="AF86" s="22" cm="1">
        <f t="array" ref="AF86">IF(INDEX(calc_types,1,AF$6)="INDEX",C86/C85-1,IF(INDEX(calc_types,1,AF$6)="CASH", C85/1200,C85/C86-1))</f>
        <v>2.7833333333333334E-3</v>
      </c>
      <c r="AG86" s="22" cm="1">
        <f t="array" ref="AG86">IF(INDEX(calc_types,1,AG$6)="INDEX",D86/D85-1,IF(INDEX(calc_types,1,AG$6)="CASH", D85/1200,D85/D86-1))</f>
        <v>1.7533333333333333E-3</v>
      </c>
      <c r="AH86" s="22" cm="1">
        <f t="array" ref="AH86">IF(INDEX(calc_types,1,AH$6)="INDEX",E86/E85-1,IF(INDEX(calc_types,1,AH$6)="CASH", E85/1200,E85/E86-1))</f>
        <v>4.0166666666666666E-3</v>
      </c>
      <c r="AI86" s="22" cm="1">
        <f t="array" ref="AI86">IF(INDEX(calc_types,1,AI$6)="INDEX",F86/F85-1,IF(INDEX(calc_types,1,AI$6)="CASH", F85/1200,F85/F86-1))</f>
        <v>3.3858333333333334E-5</v>
      </c>
      <c r="AJ86" s="22" cm="1">
        <f t="array" ref="AJ86">IF(INDEX(calc_types,1,AJ$6)="INDEX",G86/G85-1,IF(INDEX(calc_types,1,AJ$6)="CASH", G85/1200,G85/G86-1))</f>
        <v>1.5841080431062693E-3</v>
      </c>
      <c r="AK86" s="22" cm="1">
        <f t="array" ref="AK86">IF(INDEX(calc_types,1,AK$6)="INDEX",H86/H85-1,IF(INDEX(calc_types,1,AK$6)="CASH", H85/1200,H85/H86-1))</f>
        <v>1.4374583786769257E-3</v>
      </c>
      <c r="AL86" s="22" cm="1">
        <f t="array" ref="AL86">IF(INDEX(calc_types,1,AL$6)="INDEX",I86/I85-1,IF(INDEX(calc_types,1,AL$6)="CASH", I85/1200,I85/I86-1))</f>
        <v>3.9987250441888555E-3</v>
      </c>
      <c r="AM86" s="22" cm="1">
        <f t="array" ref="AM86">IF(INDEX(calc_types,1,AM$6)="INDEX",J86/J85-1,IF(INDEX(calc_types,1,AM$6)="CASH", J85/1200,J85/J86-1))</f>
        <v>9.8747876920768363E-5</v>
      </c>
      <c r="AN86" s="22" cm="1">
        <f t="array" ref="AN86">IF(INDEX(calc_types,1,AN$6)="INDEX",K86/K85-1,IF(INDEX(calc_types,1,AN$6)="CASH", K85/1200,K85/K86-1))</f>
        <v>-2.8218259736911833E-3</v>
      </c>
      <c r="AO86" s="22" cm="1">
        <f t="array" ref="AO86">IF(INDEX(calc_types,1,AO$6)="INDEX",L86/L85-1,IF(INDEX(calc_types,1,AO$6)="CASH", L85/1200,L85/L86-1))</f>
        <v>-1.6822278371548816E-3</v>
      </c>
      <c r="AP86" s="22" cm="1">
        <f t="array" ref="AP86">IF(INDEX(calc_types,1,AP$6)="INDEX",M86/M85-1,IF(INDEX(calc_types,1,AP$6)="CASH", M85/1200,M85/M86-1))</f>
        <v>7.4090306692142782E-4</v>
      </c>
      <c r="AQ86" s="22" cm="1">
        <f t="array" ref="AQ86">IF(INDEX(calc_types,1,AQ$6)="INDEX",N86/N85-1,IF(INDEX(calc_types,1,AQ$6)="CASH", N85/1200,N85/N86-1))</f>
        <v>-8.0681598141096877E-4</v>
      </c>
      <c r="AR86" s="22" cm="1">
        <f t="array" ref="AR86">IF(INDEX(calc_types,1,AR$6)="INDEX",O86/O85-1,IF(INDEX(calc_types,1,AR$6)="CASH", O85/1200,O85/O86-1))</f>
        <v>-1.1398276597769375E-2</v>
      </c>
      <c r="AS86" s="22" cm="1">
        <f t="array" ref="AS86">IF(INDEX(calc_types,1,AS$6)="INDEX",P86/P85-1,IF(INDEX(calc_types,1,AS$6)="CASH", P85/1200,P85/P86-1))</f>
        <v>-4.1676680568317748E-3</v>
      </c>
      <c r="AT86" s="22" cm="1">
        <f t="array" ref="AT86">IF(INDEX(calc_types,1,AT$6)="INDEX",Q86/Q85-1,IF(INDEX(calc_types,1,AT$6)="CASH", Q85/1200,Q85/Q86-1))</f>
        <v>-3.4298830927940172E-3</v>
      </c>
      <c r="AU86" s="22" cm="1">
        <f t="array" ref="AU86">IF(INDEX(calc_types,1,AU$6)="INDEX",R86/R85-1,IF(INDEX(calc_types,1,AU$6)="CASH", R85/1200,R85/R86-1))</f>
        <v>-3.6921814638816164E-3</v>
      </c>
      <c r="AV86" s="22" cm="1">
        <f t="array" ref="AV86">IF(INDEX(calc_types,1,AV$6)="INDEX",S86/S85-1,IF(INDEX(calc_types,1,AV$6)="CASH", S85/1200,S85/S86-1))</f>
        <v>3.5968203604375137E-2</v>
      </c>
      <c r="AW86" s="22" cm="1">
        <f t="array" ref="AW86">IF(INDEX(calc_types,1,AW$6)="INDEX",T86/T85-1,IF(INDEX(calc_types,1,AW$6)="CASH", T85/1200,T85/T86-1))</f>
        <v>4.5565983768866669E-2</v>
      </c>
      <c r="AX86" s="22" cm="1">
        <f t="array" ref="AX86">IF(INDEX(calc_types,1,AX$6)="INDEX",U86/U85-1,IF(INDEX(calc_types,1,AX$6)="CASH", U85/1200,U85/U86-1))</f>
        <v>3.3071266525854792E-2</v>
      </c>
      <c r="AY86" s="22" cm="1">
        <f t="array" ref="AY86">IF(INDEX(calc_types,1,AY$6)="INDEX",V86/V85-1,IF(INDEX(calc_types,1,AY$6)="CASH", V85/1200,V85/V86-1))</f>
        <v>2.7243588360162052E-2</v>
      </c>
      <c r="AZ86" s="22" cm="1">
        <f t="array" ref="AZ86">IF(INDEX(calc_types,1,AZ$6)="INDEX",W86/W85-1,IF(INDEX(calc_types,1,AZ$6)="CASH", W85/1200,W85/W86-1))</f>
        <v>2.7833333333333334E-3</v>
      </c>
      <c r="BA86" s="22" cm="1">
        <f t="array" ref="BA86">IF(INDEX(calc_types,1,BA$6)="INDEX",X86/X85-1,IF(INDEX(calc_types,1,BA$6)="CASH", X85/1200,X85/X86-1))</f>
        <v>1.9193333333333332E-3</v>
      </c>
      <c r="BB86" s="22" cm="1">
        <f t="array" ref="BB86">IF(INDEX(calc_types,1,BB$6)="INDEX",Y86/Y85-1,IF(INDEX(calc_types,1,BB$6)="CASH", Y85/1200,Y85/Y86-1))</f>
        <v>4.1200833333333332E-3</v>
      </c>
      <c r="BC86" s="22" cm="1">
        <f t="array" ref="BC86">IF(INDEX(calc_types,1,BC$6)="INDEX",Z86/Z85-1,IF(INDEX(calc_types,1,BC$6)="CASH", Z85/1200,Z85/Z86-1))</f>
        <v>1.705E-4</v>
      </c>
      <c r="BD86" s="22" cm="1">
        <f t="array" ref="BD86">IF(INDEX(calc_types,1,BD$6)="INDEX",AA86/AA85-1,IF(INDEX(calc_types,1,BD$6)="CASH", AA85/1200,AA85/AA86-1))</f>
        <v>0</v>
      </c>
      <c r="BE86" s="22" cm="1">
        <f t="array" ref="BE86">IF(INDEX(calc_types,1,BE$6)="INDEX",AB86/AB85-1,IF(INDEX(calc_types,1,BE$6)="CASH", AB85/1200,AB85/AB86-1))</f>
        <v>1.2121212121212199E-3</v>
      </c>
      <c r="BF86" s="22" cm="1">
        <f t="array" ref="BF86">IF(INDEX(calc_types,1,BF$6)="INDEX",AC86/AC85-1,IF(INDEX(calc_types,1,BF$6)="CASH", AC85/1200,AC85/AC86-1))</f>
        <v>-1.8808226401827999E-2</v>
      </c>
      <c r="BG86" s="22" cm="1">
        <f t="array" ref="BG86">IF(INDEX(calc_types,1,BG$6)="INDEX",AD86/AD85-1,IF(INDEX(calc_types,1,BG$6)="CASH", AD85/1200,AD85/AD86-1))</f>
        <v>-1.4044444444444415E-2</v>
      </c>
      <c r="BH86" s="23">
        <f t="shared" si="40"/>
        <v>1.1518230459770097E-3</v>
      </c>
      <c r="BI86" s="23">
        <f t="shared" si="41"/>
        <v>5.8782183908046102E-4</v>
      </c>
      <c r="BJ86" s="23">
        <f t="shared" si="42"/>
        <v>2.0072608333333354E-3</v>
      </c>
      <c r="BK86" s="23">
        <f t="shared" si="43"/>
        <v>-6.8390948275862145E-5</v>
      </c>
      <c r="BL86" s="23">
        <f t="shared" si="44"/>
        <v>-3.3240162216996482E-5</v>
      </c>
      <c r="BM86" s="23">
        <f t="shared" si="45"/>
        <v>3.4497491351719424E-4</v>
      </c>
      <c r="BN86" s="23">
        <f t="shared" si="46"/>
        <v>3.4225526741038757E-3</v>
      </c>
      <c r="BO86" s="23">
        <f t="shared" si="47"/>
        <v>2.832594981430644E-5</v>
      </c>
      <c r="BP86" s="23">
        <f t="shared" si="48"/>
        <v>-4.8244480581506096E-3</v>
      </c>
      <c r="BQ86" s="23">
        <f t="shared" si="49"/>
        <v>-3.0388780592247727E-3</v>
      </c>
      <c r="BR86" s="23">
        <f t="shared" si="50"/>
        <v>-1.5115309803868204E-3</v>
      </c>
      <c r="BS86" s="23">
        <f t="shared" si="51"/>
        <v>-1.0896091387907565E-3</v>
      </c>
      <c r="BT86" s="23">
        <f t="shared" si="52"/>
        <v>-1.4154926904822281E-2</v>
      </c>
      <c r="BU86" s="23">
        <f t="shared" si="53"/>
        <v>-6.0791886163317497E-3</v>
      </c>
      <c r="BV86" s="23">
        <f t="shared" si="54"/>
        <v>-6.0716654188459392E-3</v>
      </c>
      <c r="BW86" s="23">
        <f t="shared" si="55"/>
        <v>-4.4107323704152528E-3</v>
      </c>
      <c r="BX86" s="23">
        <f t="shared" si="56"/>
        <v>3.0921467650459371E-2</v>
      </c>
      <c r="BY86" s="23">
        <f t="shared" si="57"/>
        <v>4.3298922555045541E-2</v>
      </c>
      <c r="BZ86" s="23">
        <f t="shared" si="58"/>
        <v>3.1283956086408146E-2</v>
      </c>
      <c r="CA86" s="23">
        <f t="shared" si="59"/>
        <v>2.3397636465128706E-2</v>
      </c>
      <c r="CB86" s="23">
        <f t="shared" si="60"/>
        <v>1.1518230459770097E-3</v>
      </c>
      <c r="CC86" s="23">
        <f t="shared" si="61"/>
        <v>8.3022816091954063E-4</v>
      </c>
      <c r="CD86" s="23">
        <f t="shared" si="62"/>
        <v>2.1328353448275832E-3</v>
      </c>
      <c r="CE86" s="23">
        <f t="shared" si="63"/>
        <v>1.6425890804597695E-4</v>
      </c>
      <c r="CF86" s="23">
        <f t="shared" si="64"/>
        <v>0</v>
      </c>
      <c r="CG86" s="23">
        <f t="shared" si="65"/>
        <v>1.1730807776925494E-3</v>
      </c>
      <c r="CH86" s="23">
        <f t="shared" si="66"/>
        <v>-1.8003852960695947E-2</v>
      </c>
      <c r="CI86" s="23">
        <f t="shared" si="67"/>
        <v>-1.3796174008629623E-2</v>
      </c>
    </row>
    <row r="87" spans="1:87" x14ac:dyDescent="0.2">
      <c r="A87" s="20">
        <v>81</v>
      </c>
      <c r="B87" s="21">
        <v>38595</v>
      </c>
      <c r="C87" s="20">
        <v>3.7</v>
      </c>
      <c r="D87" s="20">
        <v>2.1120000000000001</v>
      </c>
      <c r="E87" s="20">
        <v>4.59063</v>
      </c>
      <c r="F87" s="20">
        <v>4.3749999999999997E-2</v>
      </c>
      <c r="G87" s="20">
        <v>173.81800000000001</v>
      </c>
      <c r="H87" s="20">
        <v>123.514</v>
      </c>
      <c r="I87" s="20">
        <v>139.14099999999999</v>
      </c>
      <c r="J87" s="20">
        <v>101.268</v>
      </c>
      <c r="K87" s="20">
        <v>902.80700000000002</v>
      </c>
      <c r="L87" s="20">
        <v>296.29399999999998</v>
      </c>
      <c r="M87" s="20">
        <v>481.71</v>
      </c>
      <c r="N87" s="20">
        <v>185.67599999999999</v>
      </c>
      <c r="O87" s="20">
        <v>1304.913</v>
      </c>
      <c r="P87" s="20">
        <v>354.08100000000002</v>
      </c>
      <c r="Q87" s="20">
        <v>531.36199999999997</v>
      </c>
      <c r="R87" s="20">
        <v>232.95699999999999</v>
      </c>
      <c r="S87" s="20">
        <v>1220.33</v>
      </c>
      <c r="T87" s="20">
        <v>3263.78</v>
      </c>
      <c r="U87" s="20">
        <v>5296.9</v>
      </c>
      <c r="V87" s="20">
        <v>12413.6</v>
      </c>
      <c r="W87" s="20">
        <v>3.7</v>
      </c>
      <c r="X87" s="20">
        <v>2.2974000000000001</v>
      </c>
      <c r="Y87" s="20">
        <v>4.7263999999999999</v>
      </c>
      <c r="Z87" s="20">
        <v>0.19939999999999999</v>
      </c>
      <c r="AA87" s="20">
        <v>1</v>
      </c>
      <c r="AB87" s="20">
        <v>0.80989999999999995</v>
      </c>
      <c r="AC87" s="20">
        <v>0.55430000000000001</v>
      </c>
      <c r="AD87" s="20">
        <v>110.61</v>
      </c>
      <c r="AE87" s="21">
        <f t="shared" si="39"/>
        <v>38595</v>
      </c>
      <c r="AF87" s="22" cm="1">
        <f t="array" ref="AF87">IF(INDEX(calc_types,1,AF$6)="INDEX",C87/C86-1,IF(INDEX(calc_types,1,AF$6)="CASH", C86/1200,C86/C87-1))</f>
        <v>2.9322916666666664E-3</v>
      </c>
      <c r="AG87" s="22" cm="1">
        <f t="array" ref="AG87">IF(INDEX(calc_types,1,AG$6)="INDEX",D87/D86-1,IF(INDEX(calc_types,1,AG$6)="CASH", D86/1200,D86/D87-1))</f>
        <v>1.7600000000000001E-3</v>
      </c>
      <c r="AH87" s="22" cm="1">
        <f t="array" ref="AH87">IF(INDEX(calc_types,1,AH$6)="INDEX",E87/E86-1,IF(INDEX(calc_types,1,AH$6)="CASH", E86/1200,E86/E87-1))</f>
        <v>3.8718750000000003E-3</v>
      </c>
      <c r="AI87" s="22" cm="1">
        <f t="array" ref="AI87">IF(INDEX(calc_types,1,AI$6)="INDEX",F87/F86-1,IF(INDEX(calc_types,1,AI$6)="CASH", F86/1200,F86/F87-1))</f>
        <v>3.4900000000000001E-5</v>
      </c>
      <c r="AJ87" s="22" cm="1">
        <f t="array" ref="AJ87">IF(INDEX(calc_types,1,AJ$6)="INDEX",G87/G86-1,IF(INDEX(calc_types,1,AJ$6)="CASH", G86/1200,G86/G87-1))</f>
        <v>3.3248288521261493E-3</v>
      </c>
      <c r="AK87" s="22" cm="1">
        <f t="array" ref="AK87">IF(INDEX(calc_types,1,AK$6)="INDEX",H87/H86-1,IF(INDEX(calc_types,1,AK$6)="CASH", H86/1200,H86/H87-1))</f>
        <v>1.6462440495981223E-3</v>
      </c>
      <c r="AL87" s="22" cm="1">
        <f t="array" ref="AL87">IF(INDEX(calc_types,1,AL$6)="INDEX",I87/I86-1,IF(INDEX(calc_types,1,AL$6)="CASH", I86/1200,I86/I87-1))</f>
        <v>3.9322924182514374E-3</v>
      </c>
      <c r="AM87" s="22" cm="1">
        <f t="array" ref="AM87">IF(INDEX(calc_types,1,AM$6)="INDEX",J87/J86-1,IF(INDEX(calc_types,1,AM$6)="CASH", J86/1200,J86/J87-1))</f>
        <v>-9.8738126740327559E-5</v>
      </c>
      <c r="AN87" s="22" cm="1">
        <f t="array" ref="AN87">IF(INDEX(calc_types,1,AN$6)="INDEX",K87/K86-1,IF(INDEX(calc_types,1,AN$6)="CASH", K86/1200,K86/K87-1))</f>
        <v>6.2124331138067035E-3</v>
      </c>
      <c r="AO87" s="22" cm="1">
        <f t="array" ref="AO87">IF(INDEX(calc_types,1,AO$6)="INDEX",L87/L86-1,IF(INDEX(calc_types,1,AO$6)="CASH", L86/1200,L86/L87-1))</f>
        <v>2.5580466809682623E-3</v>
      </c>
      <c r="AP87" s="22" cm="1">
        <f t="array" ref="AP87">IF(INDEX(calc_types,1,AP$6)="INDEX",M87/M86-1,IF(INDEX(calc_types,1,AP$6)="CASH", M86/1200,M86/M87-1))</f>
        <v>4.6089676746610131E-3</v>
      </c>
      <c r="AQ87" s="22" cm="1">
        <f t="array" ref="AQ87">IF(INDEX(calc_types,1,AQ$6)="INDEX",N87/N86-1,IF(INDEX(calc_types,1,AQ$6)="CASH", N86/1200,N86/N87-1))</f>
        <v>-4.8448047543681039E-4</v>
      </c>
      <c r="AR87" s="22" cm="1">
        <f t="array" ref="AR87">IF(INDEX(calc_types,1,AR$6)="INDEX",O87/O86-1,IF(INDEX(calc_types,1,AR$6)="CASH", O86/1200,O86/O87-1))</f>
        <v>1.3011663219868463E-2</v>
      </c>
      <c r="AS87" s="22" cm="1">
        <f t="array" ref="AS87">IF(INDEX(calc_types,1,AS$6)="INDEX",P87/P86-1,IF(INDEX(calc_types,1,AS$6)="CASH", P86/1200,P86/P87-1))</f>
        <v>5.3378610509340341E-3</v>
      </c>
      <c r="AT87" s="22" cm="1">
        <f t="array" ref="AT87">IF(INDEX(calc_types,1,AT$6)="INDEX",Q87/Q86-1,IF(INDEX(calc_types,1,AT$6)="CASH", Q86/1200,Q86/Q87-1))</f>
        <v>8.1488691191062834E-3</v>
      </c>
      <c r="AU87" s="22" cm="1">
        <f t="array" ref="AU87">IF(INDEX(calc_types,1,AU$6)="INDEX",R87/R86-1,IF(INDEX(calc_types,1,AU$6)="CASH", R86/1200,R86/R87-1))</f>
        <v>-8.0207940157162039E-4</v>
      </c>
      <c r="AV87" s="22" cm="1">
        <f t="array" ref="AV87">IF(INDEX(calc_types,1,AV$6)="INDEX",S87/S86-1,IF(INDEX(calc_types,1,AV$6)="CASH", S86/1200,S86/S87-1))</f>
        <v>-1.1222025960556881E-2</v>
      </c>
      <c r="AW87" s="22" cm="1">
        <f t="array" ref="AW87">IF(INDEX(calc_types,1,AW$6)="INDEX",T87/T86-1,IF(INDEX(calc_types,1,AW$6)="CASH", T86/1200,T86/T87-1))</f>
        <v>-1.8857601510291588E-2</v>
      </c>
      <c r="AX87" s="22" cm="1">
        <f t="array" ref="AX87">IF(INDEX(calc_types,1,AX$6)="INDEX",U87/U86-1,IF(INDEX(calc_types,1,AX$6)="CASH", U86/1200,U86/U87-1))</f>
        <v>2.7639475228593557E-3</v>
      </c>
      <c r="AY87" s="22" cm="1">
        <f t="array" ref="AY87">IF(INDEX(calc_types,1,AY$6)="INDEX",V87/V86-1,IF(INDEX(calc_types,1,AY$6)="CASH", V86/1200,V86/V87-1))</f>
        <v>4.3194729234596219E-2</v>
      </c>
      <c r="AZ87" s="22" cm="1">
        <f t="array" ref="AZ87">IF(INDEX(calc_types,1,AZ$6)="INDEX",W87/W86-1,IF(INDEX(calc_types,1,AZ$6)="CASH", W86/1200,W86/W87-1))</f>
        <v>2.9322916666666664E-3</v>
      </c>
      <c r="BA87" s="22" cm="1">
        <f t="array" ref="BA87">IF(INDEX(calc_types,1,BA$6)="INDEX",X87/X86-1,IF(INDEX(calc_types,1,BA$6)="CASH", X86/1200,X86/X87-1))</f>
        <v>1.9135833333333333E-3</v>
      </c>
      <c r="BB87" s="22" cm="1">
        <f t="array" ref="BB87">IF(INDEX(calc_types,1,BB$6)="INDEX",Y87/Y86-1,IF(INDEX(calc_types,1,BB$6)="CASH", Y86/1200,Y86/Y87-1))</f>
        <v>3.9944999999999998E-3</v>
      </c>
      <c r="BC87" s="22" cm="1">
        <f t="array" ref="BC87">IF(INDEX(calc_types,1,BC$6)="INDEX",Z87/Z86-1,IF(INDEX(calc_types,1,BC$6)="CASH", Z86/1200,Z86/Z87-1))</f>
        <v>1.5383333333333332E-4</v>
      </c>
      <c r="BD87" s="22" cm="1">
        <f t="array" ref="BD87">IF(INDEX(calc_types,1,BD$6)="INDEX",AA87/AA86-1,IF(INDEX(calc_types,1,BD$6)="CASH", AA86/1200,AA86/AA87-1))</f>
        <v>0</v>
      </c>
      <c r="BE87" s="22" cm="1">
        <f t="array" ref="BE87">IF(INDEX(calc_types,1,BE$6)="INDEX",AB87/AB86-1,IF(INDEX(calc_types,1,BE$6)="CASH", AB86/1200,AB86/AB87-1))</f>
        <v>1.8644277071243387E-2</v>
      </c>
      <c r="BF87" s="22" cm="1">
        <f t="array" ref="BF87">IF(INDEX(calc_types,1,BF$6)="INDEX",AC87/AC86-1,IF(INDEX(calc_types,1,BF$6)="CASH", AC86/1200,AC86/AC87-1))</f>
        <v>2.6339527331769697E-2</v>
      </c>
      <c r="BG87" s="22" cm="1">
        <f t="array" ref="BG87">IF(INDEX(calc_types,1,BG$6)="INDEX",AD87/AD86-1,IF(INDEX(calc_types,1,BG$6)="CASH", AD86/1200,AD86/AD87-1))</f>
        <v>1.708706265256299E-2</v>
      </c>
      <c r="BH87" s="23">
        <f t="shared" si="40"/>
        <v>1.3007813793103427E-3</v>
      </c>
      <c r="BI87" s="23">
        <f t="shared" si="41"/>
        <v>5.9448850574712777E-4</v>
      </c>
      <c r="BJ87" s="23">
        <f t="shared" si="42"/>
        <v>1.862469166666669E-3</v>
      </c>
      <c r="BK87" s="23">
        <f t="shared" si="43"/>
        <v>-6.7349281609195485E-5</v>
      </c>
      <c r="BL87" s="23">
        <f t="shared" si="44"/>
        <v>1.7074806468028835E-3</v>
      </c>
      <c r="BM87" s="23">
        <f t="shared" si="45"/>
        <v>5.5376058443839084E-4</v>
      </c>
      <c r="BN87" s="23">
        <f t="shared" si="46"/>
        <v>3.3561200481664576E-3</v>
      </c>
      <c r="BO87" s="23">
        <f t="shared" si="47"/>
        <v>-1.6916005384678948E-4</v>
      </c>
      <c r="BP87" s="23">
        <f t="shared" si="48"/>
        <v>4.2098110293472771E-3</v>
      </c>
      <c r="BQ87" s="23">
        <f t="shared" si="49"/>
        <v>1.2013964588983709E-3</v>
      </c>
      <c r="BR87" s="23">
        <f t="shared" si="50"/>
        <v>2.3565336273527649E-3</v>
      </c>
      <c r="BS87" s="23">
        <f t="shared" si="51"/>
        <v>-7.6727363281659812E-4</v>
      </c>
      <c r="BT87" s="23">
        <f t="shared" si="52"/>
        <v>1.0255012912815557E-2</v>
      </c>
      <c r="BU87" s="23">
        <f t="shared" si="53"/>
        <v>3.4263404914340592E-3</v>
      </c>
      <c r="BV87" s="23">
        <f t="shared" si="54"/>
        <v>5.5070867930543613E-3</v>
      </c>
      <c r="BW87" s="23">
        <f t="shared" si="55"/>
        <v>-1.5206303081052564E-3</v>
      </c>
      <c r="BX87" s="23">
        <f t="shared" si="56"/>
        <v>-1.6268761914472647E-2</v>
      </c>
      <c r="BY87" s="23">
        <f t="shared" si="57"/>
        <v>-2.112466272411272E-2</v>
      </c>
      <c r="BZ87" s="23">
        <f t="shared" si="58"/>
        <v>9.766370834127121E-4</v>
      </c>
      <c r="CA87" s="23">
        <f t="shared" si="59"/>
        <v>3.9348777339562872E-2</v>
      </c>
      <c r="CB87" s="23">
        <f t="shared" si="60"/>
        <v>1.3007813793103427E-3</v>
      </c>
      <c r="CC87" s="23">
        <f t="shared" si="61"/>
        <v>8.2447816091954073E-4</v>
      </c>
      <c r="CD87" s="23">
        <f t="shared" si="62"/>
        <v>2.0072520114942497E-3</v>
      </c>
      <c r="CE87" s="23">
        <f t="shared" si="63"/>
        <v>1.4759224137931028E-4</v>
      </c>
      <c r="CF87" s="23">
        <f t="shared" si="64"/>
        <v>0</v>
      </c>
      <c r="CG87" s="23">
        <f t="shared" si="65"/>
        <v>1.8605236636814716E-2</v>
      </c>
      <c r="CH87" s="23">
        <f t="shared" si="66"/>
        <v>2.7143900772901748E-2</v>
      </c>
      <c r="CI87" s="23">
        <f t="shared" si="67"/>
        <v>1.7335333088377782E-2</v>
      </c>
    </row>
    <row r="88" spans="1:87" x14ac:dyDescent="0.2">
      <c r="A88" s="20">
        <v>82</v>
      </c>
      <c r="B88" s="21">
        <v>38625</v>
      </c>
      <c r="C88" s="20">
        <v>3.86375</v>
      </c>
      <c r="D88" s="20">
        <v>2.1219999999999999</v>
      </c>
      <c r="E88" s="20">
        <v>4.6012500000000003</v>
      </c>
      <c r="F88" s="20">
        <v>4.6249999999999999E-2</v>
      </c>
      <c r="G88" s="20">
        <v>174.16399999999999</v>
      </c>
      <c r="H88" s="20">
        <v>123.69199999999999</v>
      </c>
      <c r="I88" s="20">
        <v>139.58099999999999</v>
      </c>
      <c r="J88" s="20">
        <v>101.267</v>
      </c>
      <c r="K88" s="20">
        <v>900.56500000000005</v>
      </c>
      <c r="L88" s="20">
        <v>296.07</v>
      </c>
      <c r="M88" s="20">
        <v>482.61799999999999</v>
      </c>
      <c r="N88" s="20">
        <v>185.40199999999999</v>
      </c>
      <c r="O88" s="20">
        <v>1292.6010000000001</v>
      </c>
      <c r="P88" s="20">
        <v>353.04599999999999</v>
      </c>
      <c r="Q88" s="20">
        <v>530.78300000000002</v>
      </c>
      <c r="R88" s="20">
        <v>231.61099999999999</v>
      </c>
      <c r="S88" s="20">
        <v>1228.81</v>
      </c>
      <c r="T88" s="20">
        <v>3428.51</v>
      </c>
      <c r="U88" s="20">
        <v>5477.7</v>
      </c>
      <c r="V88" s="20">
        <v>13574.3</v>
      </c>
      <c r="W88" s="20">
        <v>3.86375</v>
      </c>
      <c r="X88" s="20">
        <v>2.3288000000000002</v>
      </c>
      <c r="Y88" s="20">
        <v>4.7831000000000001</v>
      </c>
      <c r="Z88" s="20">
        <v>0.21920000000000001</v>
      </c>
      <c r="AA88" s="20">
        <v>1</v>
      </c>
      <c r="AB88" s="20">
        <v>0.83150000000000002</v>
      </c>
      <c r="AC88" s="20">
        <v>0.5665</v>
      </c>
      <c r="AD88" s="20">
        <v>113.51</v>
      </c>
      <c r="AE88" s="21">
        <f t="shared" si="39"/>
        <v>38625</v>
      </c>
      <c r="AF88" s="22" cm="1">
        <f t="array" ref="AF88">IF(INDEX(calc_types,1,AF$6)="INDEX",C88/C87-1,IF(INDEX(calc_types,1,AF$6)="CASH", C87/1200,C87/C88-1))</f>
        <v>3.0833333333333333E-3</v>
      </c>
      <c r="AG88" s="22" cm="1">
        <f t="array" ref="AG88">IF(INDEX(calc_types,1,AG$6)="INDEX",D88/D87-1,IF(INDEX(calc_types,1,AG$6)="CASH", D87/1200,D87/D88-1))</f>
        <v>1.7600000000000001E-3</v>
      </c>
      <c r="AH88" s="22" cm="1">
        <f t="array" ref="AH88">IF(INDEX(calc_types,1,AH$6)="INDEX",E88/E87-1,IF(INDEX(calc_types,1,AH$6)="CASH", E87/1200,E87/E88-1))</f>
        <v>3.8255250000000002E-3</v>
      </c>
      <c r="AI88" s="22" cm="1">
        <f t="array" ref="AI88">IF(INDEX(calc_types,1,AI$6)="INDEX",F88/F87-1,IF(INDEX(calc_types,1,AI$6)="CASH", F87/1200,F87/F88-1))</f>
        <v>3.645833333333333E-5</v>
      </c>
      <c r="AJ88" s="22" cm="1">
        <f t="array" ref="AJ88">IF(INDEX(calc_types,1,AJ$6)="INDEX",G88/G87-1,IF(INDEX(calc_types,1,AJ$6)="CASH", G87/1200,G87/G88-1))</f>
        <v>1.9905878562633816E-3</v>
      </c>
      <c r="AK88" s="22" cm="1">
        <f t="array" ref="AK88">IF(INDEX(calc_types,1,AK$6)="INDEX",H88/H87-1,IF(INDEX(calc_types,1,AK$6)="CASH", H87/1200,H87/H88-1))</f>
        <v>1.4411321793481591E-3</v>
      </c>
      <c r="AL88" s="22" cm="1">
        <f t="array" ref="AL88">IF(INDEX(calc_types,1,AL$6)="INDEX",I88/I87-1,IF(INDEX(calc_types,1,AL$6)="CASH", I87/1200,I87/I88-1))</f>
        <v>3.1622598658913592E-3</v>
      </c>
      <c r="AM88" s="22" cm="1">
        <f t="array" ref="AM88">IF(INDEX(calc_types,1,AM$6)="INDEX",J88/J87-1,IF(INDEX(calc_types,1,AM$6)="CASH", J87/1200,J87/J88-1))</f>
        <v>-9.8747876920990407E-6</v>
      </c>
      <c r="AN88" s="22" cm="1">
        <f t="array" ref="AN88">IF(INDEX(calc_types,1,AN$6)="INDEX",K88/K87-1,IF(INDEX(calc_types,1,AN$6)="CASH", K87/1200,K87/K88-1))</f>
        <v>-2.4833657692064914E-3</v>
      </c>
      <c r="AO88" s="22" cm="1">
        <f t="array" ref="AO88">IF(INDEX(calc_types,1,AO$6)="INDEX",L88/L87-1,IF(INDEX(calc_types,1,AO$6)="CASH", L87/1200,L87/L88-1))</f>
        <v>-7.560058590453389E-4</v>
      </c>
      <c r="AP88" s="22" cm="1">
        <f t="array" ref="AP88">IF(INDEX(calc_types,1,AP$6)="INDEX",M88/M87-1,IF(INDEX(calc_types,1,AP$6)="CASH", M87/1200,M87/M88-1))</f>
        <v>1.8849515268521966E-3</v>
      </c>
      <c r="AQ88" s="22" cm="1">
        <f t="array" ref="AQ88">IF(INDEX(calc_types,1,AQ$6)="INDEX",N88/N87-1,IF(INDEX(calc_types,1,AQ$6)="CASH", N87/1200,N87/N88-1))</f>
        <v>-1.4756888343135932E-3</v>
      </c>
      <c r="AR88" s="22" cm="1">
        <f t="array" ref="AR88">IF(INDEX(calc_types,1,AR$6)="INDEX",O88/O87-1,IF(INDEX(calc_types,1,AR$6)="CASH", O87/1200,O87/O88-1))</f>
        <v>-9.4351117660717021E-3</v>
      </c>
      <c r="AS88" s="22" cm="1">
        <f t="array" ref="AS88">IF(INDEX(calc_types,1,AS$6)="INDEX",P88/P87-1,IF(INDEX(calc_types,1,AS$6)="CASH", P87/1200,P87/P88-1))</f>
        <v>-2.9230599778017341E-3</v>
      </c>
      <c r="AT88" s="22" cm="1">
        <f t="array" ref="AT88">IF(INDEX(calc_types,1,AT$6)="INDEX",Q88/Q87-1,IF(INDEX(calc_types,1,AT$6)="CASH", Q87/1200,Q87/Q88-1))</f>
        <v>-1.089652628528115E-3</v>
      </c>
      <c r="AU88" s="22" cm="1">
        <f t="array" ref="AU88">IF(INDEX(calc_types,1,AU$6)="INDEX",R88/R87-1,IF(INDEX(calc_types,1,AU$6)="CASH", R87/1200,R87/R88-1))</f>
        <v>-5.7778903402774251E-3</v>
      </c>
      <c r="AV88" s="22" cm="1">
        <f t="array" ref="AV88">IF(INDEX(calc_types,1,AV$6)="INDEX",S88/S87-1,IF(INDEX(calc_types,1,AV$6)="CASH", S87/1200,S87/S88-1))</f>
        <v>6.9489400408087043E-3</v>
      </c>
      <c r="AW88" s="22" cm="1">
        <f t="array" ref="AW88">IF(INDEX(calc_types,1,AW$6)="INDEX",T88/T87-1,IF(INDEX(calc_types,1,AW$6)="CASH", T87/1200,T87/T88-1))</f>
        <v>5.0472151922004604E-2</v>
      </c>
      <c r="AX88" s="22" cm="1">
        <f t="array" ref="AX88">IF(INDEX(calc_types,1,AX$6)="INDEX",U88/U87-1,IF(INDEX(calc_types,1,AX$6)="CASH", U87/1200,U87/U88-1))</f>
        <v>3.4133172232815534E-2</v>
      </c>
      <c r="AY88" s="22" cm="1">
        <f t="array" ref="AY88">IF(INDEX(calc_types,1,AY$6)="INDEX",V88/V87-1,IF(INDEX(calc_types,1,AY$6)="CASH", V87/1200,V87/V88-1))</f>
        <v>9.3502287813366003E-2</v>
      </c>
      <c r="AZ88" s="22" cm="1">
        <f t="array" ref="AZ88">IF(INDEX(calc_types,1,AZ$6)="INDEX",W88/W87-1,IF(INDEX(calc_types,1,AZ$6)="CASH", W87/1200,W87/W88-1))</f>
        <v>3.0833333333333333E-3</v>
      </c>
      <c r="BA88" s="22" cm="1">
        <f t="array" ref="BA88">IF(INDEX(calc_types,1,BA$6)="INDEX",X88/X87-1,IF(INDEX(calc_types,1,BA$6)="CASH", X87/1200,X87/X88-1))</f>
        <v>1.9145000000000002E-3</v>
      </c>
      <c r="BB88" s="22" cm="1">
        <f t="array" ref="BB88">IF(INDEX(calc_types,1,BB$6)="INDEX",Y88/Y87-1,IF(INDEX(calc_types,1,BB$6)="CASH", Y87/1200,Y87/Y88-1))</f>
        <v>3.9386666666666667E-3</v>
      </c>
      <c r="BC88" s="22" cm="1">
        <f t="array" ref="BC88">IF(INDEX(calc_types,1,BC$6)="INDEX",Z88/Z87-1,IF(INDEX(calc_types,1,BC$6)="CASH", Z87/1200,Z87/Z88-1))</f>
        <v>1.6616666666666665E-4</v>
      </c>
      <c r="BD88" s="22" cm="1">
        <f t="array" ref="BD88">IF(INDEX(calc_types,1,BD$6)="INDEX",AA88/AA87-1,IF(INDEX(calc_types,1,BD$6)="CASH", AA87/1200,AA87/AA88-1))</f>
        <v>0</v>
      </c>
      <c r="BE88" s="22" cm="1">
        <f t="array" ref="BE88">IF(INDEX(calc_types,1,BE$6)="INDEX",AB88/AB87-1,IF(INDEX(calc_types,1,BE$6)="CASH", AB87/1200,AB87/AB88-1))</f>
        <v>-2.5977149729404792E-2</v>
      </c>
      <c r="BF88" s="22" cm="1">
        <f t="array" ref="BF88">IF(INDEX(calc_types,1,BF$6)="INDEX",AC88/AC87-1,IF(INDEX(calc_types,1,BF$6)="CASH", AC87/1200,AC87/AC88-1))</f>
        <v>-2.1535745807590434E-2</v>
      </c>
      <c r="BG88" s="22" cm="1">
        <f t="array" ref="BG88">IF(INDEX(calc_types,1,BG$6)="INDEX",AD88/AD87-1,IF(INDEX(calc_types,1,BG$6)="CASH", AD87/1200,AD87/AD88-1))</f>
        <v>-2.5548409831732899E-2</v>
      </c>
      <c r="BH88" s="23">
        <f t="shared" si="40"/>
        <v>1.4518230459770096E-3</v>
      </c>
      <c r="BI88" s="23">
        <f t="shared" si="41"/>
        <v>5.9448850574712777E-4</v>
      </c>
      <c r="BJ88" s="23">
        <f t="shared" si="42"/>
        <v>1.8161191666666689E-3</v>
      </c>
      <c r="BK88" s="23">
        <f t="shared" si="43"/>
        <v>-6.579094827586215E-5</v>
      </c>
      <c r="BL88" s="23">
        <f t="shared" si="44"/>
        <v>3.7323965094011586E-4</v>
      </c>
      <c r="BM88" s="23">
        <f t="shared" si="45"/>
        <v>3.4864871418842759E-4</v>
      </c>
      <c r="BN88" s="23">
        <f t="shared" si="46"/>
        <v>2.5860874958063794E-3</v>
      </c>
      <c r="BO88" s="23">
        <f t="shared" si="47"/>
        <v>-8.0296714798560963E-5</v>
      </c>
      <c r="BP88" s="23">
        <f t="shared" si="48"/>
        <v>-4.4859878536659178E-3</v>
      </c>
      <c r="BQ88" s="23">
        <f t="shared" si="49"/>
        <v>-2.1126560811152301E-3</v>
      </c>
      <c r="BR88" s="23">
        <f t="shared" si="50"/>
        <v>-3.6748252045605166E-4</v>
      </c>
      <c r="BS88" s="23">
        <f t="shared" si="51"/>
        <v>-1.7584819916933809E-3</v>
      </c>
      <c r="BT88" s="23">
        <f t="shared" si="52"/>
        <v>-1.2191762073124609E-2</v>
      </c>
      <c r="BU88" s="23">
        <f t="shared" si="53"/>
        <v>-4.834580537301709E-3</v>
      </c>
      <c r="BV88" s="23">
        <f t="shared" si="54"/>
        <v>-3.7314349545800375E-3</v>
      </c>
      <c r="BW88" s="23">
        <f t="shared" si="55"/>
        <v>-6.4964412468110615E-3</v>
      </c>
      <c r="BX88" s="23">
        <f t="shared" si="56"/>
        <v>1.9022040868929392E-3</v>
      </c>
      <c r="BY88" s="23">
        <f t="shared" si="57"/>
        <v>4.8205090708183476E-2</v>
      </c>
      <c r="BZ88" s="23">
        <f t="shared" si="58"/>
        <v>3.2345861793368888E-2</v>
      </c>
      <c r="CA88" s="23">
        <f t="shared" si="59"/>
        <v>8.9656335918332664E-2</v>
      </c>
      <c r="CB88" s="23">
        <f t="shared" si="60"/>
        <v>1.4518230459770096E-3</v>
      </c>
      <c r="CC88" s="23">
        <f t="shared" si="61"/>
        <v>8.2539482758620759E-4</v>
      </c>
      <c r="CD88" s="23">
        <f t="shared" si="62"/>
        <v>1.9514186781609166E-3</v>
      </c>
      <c r="CE88" s="23">
        <f t="shared" si="63"/>
        <v>1.599255747126436E-4</v>
      </c>
      <c r="CF88" s="23">
        <f t="shared" si="64"/>
        <v>0</v>
      </c>
      <c r="CG88" s="23">
        <f t="shared" si="65"/>
        <v>-2.6016190163833462E-2</v>
      </c>
      <c r="CH88" s="23">
        <f t="shared" si="66"/>
        <v>-2.0731372366458382E-2</v>
      </c>
      <c r="CI88" s="23">
        <f t="shared" si="67"/>
        <v>-2.5300139395918107E-2</v>
      </c>
    </row>
    <row r="89" spans="1:87" x14ac:dyDescent="0.2">
      <c r="A89" s="20">
        <v>83</v>
      </c>
      <c r="B89" s="21">
        <v>38656</v>
      </c>
      <c r="C89" s="20">
        <v>4.09</v>
      </c>
      <c r="D89" s="20">
        <v>2.125</v>
      </c>
      <c r="E89" s="20">
        <v>4.5881299999999996</v>
      </c>
      <c r="F89" s="20">
        <v>4.6249999999999999E-2</v>
      </c>
      <c r="G89" s="20">
        <v>174.56</v>
      </c>
      <c r="H89" s="20">
        <v>123.83499999999999</v>
      </c>
      <c r="I89" s="20">
        <v>140.071</v>
      </c>
      <c r="J89" s="20">
        <v>101.26600000000001</v>
      </c>
      <c r="K89" s="20">
        <v>900.48299999999995</v>
      </c>
      <c r="L89" s="20">
        <v>295.45699999999999</v>
      </c>
      <c r="M89" s="20">
        <v>483.45100000000002</v>
      </c>
      <c r="N89" s="20">
        <v>185.31399999999999</v>
      </c>
      <c r="O89" s="20">
        <v>1286.056</v>
      </c>
      <c r="P89" s="20">
        <v>350.63600000000002</v>
      </c>
      <c r="Q89" s="20">
        <v>530.45799999999997</v>
      </c>
      <c r="R89" s="20">
        <v>231.22499999999999</v>
      </c>
      <c r="S89" s="20">
        <v>1207.01</v>
      </c>
      <c r="T89" s="20">
        <v>3320.15</v>
      </c>
      <c r="U89" s="20">
        <v>5317.3</v>
      </c>
      <c r="V89" s="20">
        <v>13606.5</v>
      </c>
      <c r="W89" s="20">
        <v>4.09</v>
      </c>
      <c r="X89" s="20">
        <v>2.2999000000000001</v>
      </c>
      <c r="Y89" s="20">
        <v>4.7283999999999997</v>
      </c>
      <c r="Z89" s="20">
        <v>0.17710000000000001</v>
      </c>
      <c r="AA89" s="20">
        <v>1</v>
      </c>
      <c r="AB89" s="20">
        <v>0.83389999999999997</v>
      </c>
      <c r="AC89" s="20">
        <v>0.56510000000000005</v>
      </c>
      <c r="AD89" s="20">
        <v>116.4</v>
      </c>
      <c r="AE89" s="21">
        <f t="shared" si="39"/>
        <v>38656</v>
      </c>
      <c r="AF89" s="22" cm="1">
        <f t="array" ref="AF89">IF(INDEX(calc_types,1,AF$6)="INDEX",C89/C88-1,IF(INDEX(calc_types,1,AF$6)="CASH", C88/1200,C88/C89-1))</f>
        <v>3.2197916666666668E-3</v>
      </c>
      <c r="AG89" s="22" cm="1">
        <f t="array" ref="AG89">IF(INDEX(calc_types,1,AG$6)="INDEX",D89/D88-1,IF(INDEX(calc_types,1,AG$6)="CASH", D88/1200,D88/D89-1))</f>
        <v>1.7683333333333333E-3</v>
      </c>
      <c r="AH89" s="22" cm="1">
        <f t="array" ref="AH89">IF(INDEX(calc_types,1,AH$6)="INDEX",E89/E88-1,IF(INDEX(calc_types,1,AH$6)="CASH", E88/1200,E88/E89-1))</f>
        <v>3.8343750000000001E-3</v>
      </c>
      <c r="AI89" s="22" cm="1">
        <f t="array" ref="AI89">IF(INDEX(calc_types,1,AI$6)="INDEX",F89/F88-1,IF(INDEX(calc_types,1,AI$6)="CASH", F88/1200,F88/F89-1))</f>
        <v>3.8541666666666664E-5</v>
      </c>
      <c r="AJ89" s="22" cm="1">
        <f t="array" ref="AJ89">IF(INDEX(calc_types,1,AJ$6)="INDEX",G89/G88-1,IF(INDEX(calc_types,1,AJ$6)="CASH", G88/1200,G88/G89-1))</f>
        <v>2.2737190234491944E-3</v>
      </c>
      <c r="AK89" s="22" cm="1">
        <f t="array" ref="AK89">IF(INDEX(calc_types,1,AK$6)="INDEX",H89/H88-1,IF(INDEX(calc_types,1,AK$6)="CASH", H88/1200,H88/H89-1))</f>
        <v>1.1560974032274185E-3</v>
      </c>
      <c r="AL89" s="22" cm="1">
        <f t="array" ref="AL89">IF(INDEX(calc_types,1,AL$6)="INDEX",I89/I88-1,IF(INDEX(calc_types,1,AL$6)="CASH", I88/1200,I88/I89-1))</f>
        <v>3.5105064442868539E-3</v>
      </c>
      <c r="AM89" s="22" cm="1">
        <f t="array" ref="AM89">IF(INDEX(calc_types,1,AM$6)="INDEX",J89/J88-1,IF(INDEX(calc_types,1,AM$6)="CASH", J88/1200,J88/J89-1))</f>
        <v>-9.8748852043195612E-6</v>
      </c>
      <c r="AN89" s="22" cm="1">
        <f t="array" ref="AN89">IF(INDEX(calc_types,1,AN$6)="INDEX",K89/K88-1,IF(INDEX(calc_types,1,AN$6)="CASH", K88/1200,K88/K89-1))</f>
        <v>-9.105394946518075E-5</v>
      </c>
      <c r="AO89" s="22" cm="1">
        <f t="array" ref="AO89">IF(INDEX(calc_types,1,AO$6)="INDEX",L89/L88-1,IF(INDEX(calc_types,1,AO$6)="CASH", L88/1200,L88/L89-1))</f>
        <v>-2.0704563110075513E-3</v>
      </c>
      <c r="AP89" s="22" cm="1">
        <f t="array" ref="AP89">IF(INDEX(calc_types,1,AP$6)="INDEX",M89/M88-1,IF(INDEX(calc_types,1,AP$6)="CASH", M88/1200,M88/M89-1))</f>
        <v>1.7260027599468319E-3</v>
      </c>
      <c r="AQ89" s="22" cm="1">
        <f t="array" ref="AQ89">IF(INDEX(calc_types,1,AQ$6)="INDEX",N89/N88-1,IF(INDEX(calc_types,1,AQ$6)="CASH", N88/1200,N88/N89-1))</f>
        <v>-4.7464428646937229E-4</v>
      </c>
      <c r="AR89" s="22" cm="1">
        <f t="array" ref="AR89">IF(INDEX(calc_types,1,AR$6)="INDEX",O89/O88-1,IF(INDEX(calc_types,1,AR$6)="CASH", O88/1200,O88/O89-1))</f>
        <v>-5.0634341146262862E-3</v>
      </c>
      <c r="AS89" s="22" cm="1">
        <f t="array" ref="AS89">IF(INDEX(calc_types,1,AS$6)="INDEX",P89/P88-1,IF(INDEX(calc_types,1,AS$6)="CASH", P88/1200,P88/P89-1))</f>
        <v>-6.82630592047484E-3</v>
      </c>
      <c r="AT89" s="22" cm="1">
        <f t="array" ref="AT89">IF(INDEX(calc_types,1,AT$6)="INDEX",Q89/Q88-1,IF(INDEX(calc_types,1,AT$6)="CASH", Q88/1200,Q88/Q89-1))</f>
        <v>-6.1230295619874031E-4</v>
      </c>
      <c r="AU89" s="22" cm="1">
        <f t="array" ref="AU89">IF(INDEX(calc_types,1,AU$6)="INDEX",R89/R88-1,IF(INDEX(calc_types,1,AU$6)="CASH", R88/1200,R88/R89-1))</f>
        <v>-1.6665875109558304E-3</v>
      </c>
      <c r="AV89" s="22" cm="1">
        <f t="array" ref="AV89">IF(INDEX(calc_types,1,AV$6)="INDEX",S89/S88-1,IF(INDEX(calc_types,1,AV$6)="CASH", S88/1200,S88/S89-1))</f>
        <v>-1.7740741042146402E-2</v>
      </c>
      <c r="AW89" s="22" cm="1">
        <f t="array" ref="AW89">IF(INDEX(calc_types,1,AW$6)="INDEX",T89/T88-1,IF(INDEX(calc_types,1,AW$6)="CASH", T88/1200,T88/T89-1))</f>
        <v>-3.1605566266395657E-2</v>
      </c>
      <c r="AX89" s="22" cm="1">
        <f t="array" ref="AX89">IF(INDEX(calc_types,1,AX$6)="INDEX",U89/U88-1,IF(INDEX(calc_types,1,AX$6)="CASH", U88/1200,U88/U89-1))</f>
        <v>-2.9282363035580516E-2</v>
      </c>
      <c r="AY89" s="22" cm="1">
        <f t="array" ref="AY89">IF(INDEX(calc_types,1,AY$6)="INDEX",V89/V88-1,IF(INDEX(calc_types,1,AY$6)="CASH", V88/1200,V88/V89-1))</f>
        <v>2.3721296862453389E-3</v>
      </c>
      <c r="AZ89" s="22" cm="1">
        <f t="array" ref="AZ89">IF(INDEX(calc_types,1,AZ$6)="INDEX",W89/W88-1,IF(INDEX(calc_types,1,AZ$6)="CASH", W88/1200,W88/W89-1))</f>
        <v>3.2197916666666668E-3</v>
      </c>
      <c r="BA89" s="22" cm="1">
        <f t="array" ref="BA89">IF(INDEX(calc_types,1,BA$6)="INDEX",X89/X88-1,IF(INDEX(calc_types,1,BA$6)="CASH", X88/1200,X88/X89-1))</f>
        <v>1.9406666666666669E-3</v>
      </c>
      <c r="BB89" s="22" cm="1">
        <f t="array" ref="BB89">IF(INDEX(calc_types,1,BB$6)="INDEX",Y89/Y88-1,IF(INDEX(calc_types,1,BB$6)="CASH", Y88/1200,Y88/Y89-1))</f>
        <v>3.9859166666666671E-3</v>
      </c>
      <c r="BC89" s="22" cm="1">
        <f t="array" ref="BC89">IF(INDEX(calc_types,1,BC$6)="INDEX",Z89/Z88-1,IF(INDEX(calc_types,1,BC$6)="CASH", Z88/1200,Z88/Z89-1))</f>
        <v>1.8266666666666667E-4</v>
      </c>
      <c r="BD89" s="22" cm="1">
        <f t="array" ref="BD89">IF(INDEX(calc_types,1,BD$6)="INDEX",AA89/AA88-1,IF(INDEX(calc_types,1,BD$6)="CASH", AA88/1200,AA88/AA89-1))</f>
        <v>0</v>
      </c>
      <c r="BE89" s="22" cm="1">
        <f t="array" ref="BE89">IF(INDEX(calc_types,1,BE$6)="INDEX",AB89/AB88-1,IF(INDEX(calc_types,1,BE$6)="CASH", AB88/1200,AB88/AB89-1))</f>
        <v>-2.8780429308069566E-3</v>
      </c>
      <c r="BF89" s="22" cm="1">
        <f t="array" ref="BF89">IF(INDEX(calc_types,1,BF$6)="INDEX",AC89/AC88-1,IF(INDEX(calc_types,1,BF$6)="CASH", AC88/1200,AC88/AC89-1))</f>
        <v>2.4774376216598615E-3</v>
      </c>
      <c r="BG89" s="22" cm="1">
        <f t="array" ref="BG89">IF(INDEX(calc_types,1,BG$6)="INDEX",AD89/AD88-1,IF(INDEX(calc_types,1,BG$6)="CASH", AD88/1200,AD88/AD89-1))</f>
        <v>-2.4828178694158098E-2</v>
      </c>
      <c r="BH89" s="23">
        <f t="shared" si="40"/>
        <v>1.5882813793103431E-3</v>
      </c>
      <c r="BI89" s="23">
        <f t="shared" si="41"/>
        <v>6.0282183908046106E-4</v>
      </c>
      <c r="BJ89" s="23">
        <f t="shared" si="42"/>
        <v>1.8249691666666688E-3</v>
      </c>
      <c r="BK89" s="23">
        <f t="shared" si="43"/>
        <v>-6.3707614942528815E-5</v>
      </c>
      <c r="BL89" s="23">
        <f t="shared" si="44"/>
        <v>6.5637081812592864E-4</v>
      </c>
      <c r="BM89" s="23">
        <f t="shared" si="45"/>
        <v>6.3613938067687021E-5</v>
      </c>
      <c r="BN89" s="23">
        <f t="shared" si="46"/>
        <v>2.9343340742018741E-3</v>
      </c>
      <c r="BO89" s="23">
        <f t="shared" si="47"/>
        <v>-8.0296812310781484E-5</v>
      </c>
      <c r="BP89" s="23">
        <f t="shared" si="48"/>
        <v>-2.0936760339246075E-3</v>
      </c>
      <c r="BQ89" s="23">
        <f t="shared" si="49"/>
        <v>-3.4271065330774425E-3</v>
      </c>
      <c r="BR89" s="23">
        <f t="shared" si="50"/>
        <v>-5.2643128736141629E-4</v>
      </c>
      <c r="BS89" s="23">
        <f t="shared" si="51"/>
        <v>-7.5743744384916003E-4</v>
      </c>
      <c r="BT89" s="23">
        <f t="shared" si="52"/>
        <v>-7.820084421679193E-3</v>
      </c>
      <c r="BU89" s="23">
        <f t="shared" si="53"/>
        <v>-8.737826479974814E-3</v>
      </c>
      <c r="BV89" s="23">
        <f t="shared" si="54"/>
        <v>-3.2540852822506628E-3</v>
      </c>
      <c r="BW89" s="23">
        <f t="shared" si="55"/>
        <v>-2.3851384174894664E-3</v>
      </c>
      <c r="BX89" s="23">
        <f t="shared" si="56"/>
        <v>-2.2787476996062168E-2</v>
      </c>
      <c r="BY89" s="23">
        <f t="shared" si="57"/>
        <v>-3.3872627480216785E-2</v>
      </c>
      <c r="BZ89" s="23">
        <f t="shared" si="58"/>
        <v>-3.1069673475027159E-2</v>
      </c>
      <c r="CA89" s="23">
        <f t="shared" si="59"/>
        <v>-1.4738222087880056E-3</v>
      </c>
      <c r="CB89" s="23">
        <f t="shared" si="60"/>
        <v>1.5882813793103431E-3</v>
      </c>
      <c r="CC89" s="23">
        <f t="shared" si="61"/>
        <v>8.5156149425287433E-4</v>
      </c>
      <c r="CD89" s="23">
        <f t="shared" si="62"/>
        <v>1.9986686781609171E-3</v>
      </c>
      <c r="CE89" s="23">
        <f t="shared" si="63"/>
        <v>1.7642557471264362E-4</v>
      </c>
      <c r="CF89" s="23">
        <f t="shared" si="64"/>
        <v>0</v>
      </c>
      <c r="CG89" s="23">
        <f t="shared" si="65"/>
        <v>-2.9170833652356273E-3</v>
      </c>
      <c r="CH89" s="23">
        <f t="shared" si="66"/>
        <v>3.281811062791914E-3</v>
      </c>
      <c r="CI89" s="23">
        <f t="shared" si="67"/>
        <v>-2.4579908258343306E-2</v>
      </c>
    </row>
    <row r="90" spans="1:87" x14ac:dyDescent="0.2">
      <c r="A90" s="20">
        <v>84</v>
      </c>
      <c r="B90" s="21">
        <v>38686</v>
      </c>
      <c r="C90" s="20">
        <v>4.2937500000000002</v>
      </c>
      <c r="D90" s="20">
        <v>2.3889999999999998</v>
      </c>
      <c r="E90" s="20">
        <v>4.5949999999999998</v>
      </c>
      <c r="F90" s="20">
        <v>4.6879999999999998E-2</v>
      </c>
      <c r="G90" s="20">
        <v>175.12100000000001</v>
      </c>
      <c r="H90" s="20">
        <v>123.96899999999999</v>
      </c>
      <c r="I90" s="20">
        <v>140.57300000000001</v>
      </c>
      <c r="J90" s="20">
        <v>101.267</v>
      </c>
      <c r="K90" s="20">
        <v>903.351</v>
      </c>
      <c r="L90" s="20">
        <v>295.36200000000002</v>
      </c>
      <c r="M90" s="20">
        <v>485.34</v>
      </c>
      <c r="N90" s="20">
        <v>185.60900000000001</v>
      </c>
      <c r="O90" s="20">
        <v>1292.1369999999999</v>
      </c>
      <c r="P90" s="20">
        <v>350.15300000000002</v>
      </c>
      <c r="Q90" s="20">
        <v>533.28800000000001</v>
      </c>
      <c r="R90" s="20">
        <v>232.18199999999999</v>
      </c>
      <c r="S90" s="20">
        <v>1249.48</v>
      </c>
      <c r="T90" s="20">
        <v>3447.07</v>
      </c>
      <c r="U90" s="20">
        <v>5423.2</v>
      </c>
      <c r="V90" s="20">
        <v>14872.15</v>
      </c>
      <c r="W90" s="20">
        <v>4.2937500000000002</v>
      </c>
      <c r="X90" s="20">
        <v>2.4828999999999999</v>
      </c>
      <c r="Y90" s="20">
        <v>4.7008999999999999</v>
      </c>
      <c r="Z90" s="20">
        <v>9.9199999999999997E-2</v>
      </c>
      <c r="AA90" s="20">
        <v>1</v>
      </c>
      <c r="AB90" s="20">
        <v>0.84840000000000004</v>
      </c>
      <c r="AC90" s="20">
        <v>0.57830000000000004</v>
      </c>
      <c r="AD90" s="20">
        <v>119.81</v>
      </c>
      <c r="AE90" s="21">
        <f t="shared" si="39"/>
        <v>38686</v>
      </c>
      <c r="AF90" s="22" cm="1">
        <f t="array" ref="AF90">IF(INDEX(calc_types,1,AF$6)="INDEX",C90/C89-1,IF(INDEX(calc_types,1,AF$6)="CASH", C89/1200,C89/C90-1))</f>
        <v>3.4083333333333331E-3</v>
      </c>
      <c r="AG90" s="22" cm="1">
        <f t="array" ref="AG90">IF(INDEX(calc_types,1,AG$6)="INDEX",D90/D89-1,IF(INDEX(calc_types,1,AG$6)="CASH", D89/1200,D89/D90-1))</f>
        <v>1.7708333333333332E-3</v>
      </c>
      <c r="AH90" s="22" cm="1">
        <f t="array" ref="AH90">IF(INDEX(calc_types,1,AH$6)="INDEX",E90/E89-1,IF(INDEX(calc_types,1,AH$6)="CASH", E89/1200,E89/E90-1))</f>
        <v>3.8234416666666662E-3</v>
      </c>
      <c r="AI90" s="22" cm="1">
        <f t="array" ref="AI90">IF(INDEX(calc_types,1,AI$6)="INDEX",F90/F89-1,IF(INDEX(calc_types,1,AI$6)="CASH", F89/1200,F89/F90-1))</f>
        <v>3.8541666666666664E-5</v>
      </c>
      <c r="AJ90" s="22" cm="1">
        <f t="array" ref="AJ90">IF(INDEX(calc_types,1,AJ$6)="INDEX",G90/G89-1,IF(INDEX(calc_types,1,AJ$6)="CASH", G89/1200,G89/G90-1))</f>
        <v>3.2137946837764719E-3</v>
      </c>
      <c r="AK90" s="22" cm="1">
        <f t="array" ref="AK90">IF(INDEX(calc_types,1,AK$6)="INDEX",H90/H89-1,IF(INDEX(calc_types,1,AK$6)="CASH", H89/1200,H89/H90-1))</f>
        <v>1.0820850325028442E-3</v>
      </c>
      <c r="AL90" s="22" cm="1">
        <f t="array" ref="AL90">IF(INDEX(calc_types,1,AL$6)="INDEX",I90/I89-1,IF(INDEX(calc_types,1,AL$6)="CASH", I89/1200,I89/I90-1))</f>
        <v>3.5838967380827924E-3</v>
      </c>
      <c r="AM90" s="22" cm="1">
        <f t="array" ref="AM90">IF(INDEX(calc_types,1,AM$6)="INDEX",J90/J89-1,IF(INDEX(calc_types,1,AM$6)="CASH", J89/1200,J89/J90-1))</f>
        <v>9.8749827186495054E-6</v>
      </c>
      <c r="AN90" s="22" cm="1">
        <f t="array" ref="AN90">IF(INDEX(calc_types,1,AN$6)="INDEX",K90/K89-1,IF(INDEX(calc_types,1,AN$6)="CASH", K89/1200,K89/K90-1))</f>
        <v>3.1849574061919572E-3</v>
      </c>
      <c r="AO90" s="22" cm="1">
        <f t="array" ref="AO90">IF(INDEX(calc_types,1,AO$6)="INDEX",L90/L89-1,IF(INDEX(calc_types,1,AO$6)="CASH", L89/1200,L89/L90-1))</f>
        <v>-3.2153579031790613E-4</v>
      </c>
      <c r="AP90" s="22" cm="1">
        <f t="array" ref="AP90">IF(INDEX(calc_types,1,AP$6)="INDEX",M90/M89-1,IF(INDEX(calc_types,1,AP$6)="CASH", M89/1200,M89/M90-1))</f>
        <v>3.9073246306242648E-3</v>
      </c>
      <c r="AQ90" s="22" cm="1">
        <f t="array" ref="AQ90">IF(INDEX(calc_types,1,AQ$6)="INDEX",N90/N89-1,IF(INDEX(calc_types,1,AQ$6)="CASH", N89/1200,N89/N90-1))</f>
        <v>1.5918926794522559E-3</v>
      </c>
      <c r="AR90" s="22" cm="1">
        <f t="array" ref="AR90">IF(INDEX(calc_types,1,AR$6)="INDEX",O90/O89-1,IF(INDEX(calc_types,1,AR$6)="CASH", O89/1200,O89/O90-1))</f>
        <v>4.7284099603748242E-3</v>
      </c>
      <c r="AS90" s="22" cm="1">
        <f t="array" ref="AS90">IF(INDEX(calc_types,1,AS$6)="INDEX",P90/P89-1,IF(INDEX(calc_types,1,AS$6)="CASH", P89/1200,P89/P90-1))</f>
        <v>-1.377496891363128E-3</v>
      </c>
      <c r="AT90" s="22" cm="1">
        <f t="array" ref="AT90">IF(INDEX(calc_types,1,AT$6)="INDEX",Q90/Q89-1,IF(INDEX(calc_types,1,AT$6)="CASH", Q89/1200,Q89/Q90-1))</f>
        <v>5.3350123855235854E-3</v>
      </c>
      <c r="AU90" s="22" cm="1">
        <f t="array" ref="AU90">IF(INDEX(calc_types,1,AU$6)="INDEX",R90/R89-1,IF(INDEX(calc_types,1,AU$6)="CASH", R89/1200,R89/R90-1))</f>
        <v>4.1388258190073746E-3</v>
      </c>
      <c r="AV90" s="22" cm="1">
        <f t="array" ref="AV90">IF(INDEX(calc_types,1,AV$6)="INDEX",S90/S89-1,IF(INDEX(calc_types,1,AV$6)="CASH", S89/1200,S89/S90-1))</f>
        <v>3.518612107604735E-2</v>
      </c>
      <c r="AW90" s="22" cm="1">
        <f t="array" ref="AW90">IF(INDEX(calc_types,1,AW$6)="INDEX",T90/T89-1,IF(INDEX(calc_types,1,AW$6)="CASH", T89/1200,T89/T90-1))</f>
        <v>3.8227188530638667E-2</v>
      </c>
      <c r="AX90" s="22" cm="1">
        <f t="array" ref="AX90">IF(INDEX(calc_types,1,AX$6)="INDEX",U90/U89-1,IF(INDEX(calc_types,1,AX$6)="CASH", U89/1200,U89/U90-1))</f>
        <v>1.9916122844300554E-2</v>
      </c>
      <c r="AY90" s="22" cm="1">
        <f t="array" ref="AY90">IF(INDEX(calc_types,1,AY$6)="INDEX",V90/V89-1,IF(INDEX(calc_types,1,AY$6)="CASH", V89/1200,V89/V90-1))</f>
        <v>9.3018042847168525E-2</v>
      </c>
      <c r="AZ90" s="22" cm="1">
        <f t="array" ref="AZ90">IF(INDEX(calc_types,1,AZ$6)="INDEX",W90/W89-1,IF(INDEX(calc_types,1,AZ$6)="CASH", W89/1200,W89/W90-1))</f>
        <v>3.4083333333333331E-3</v>
      </c>
      <c r="BA90" s="22" cm="1">
        <f t="array" ref="BA90">IF(INDEX(calc_types,1,BA$6)="INDEX",X90/X89-1,IF(INDEX(calc_types,1,BA$6)="CASH", X89/1200,X89/X90-1))</f>
        <v>1.9165833333333333E-3</v>
      </c>
      <c r="BB90" s="22" cm="1">
        <f t="array" ref="BB90">IF(INDEX(calc_types,1,BB$6)="INDEX",Y90/Y89-1,IF(INDEX(calc_types,1,BB$6)="CASH", Y89/1200,Y89/Y90-1))</f>
        <v>3.940333333333333E-3</v>
      </c>
      <c r="BC90" s="22" cm="1">
        <f t="array" ref="BC90">IF(INDEX(calc_types,1,BC$6)="INDEX",Z90/Z89-1,IF(INDEX(calc_types,1,BC$6)="CASH", Z89/1200,Z89/Z90-1))</f>
        <v>1.4758333333333333E-4</v>
      </c>
      <c r="BD90" s="22" cm="1">
        <f t="array" ref="BD90">IF(INDEX(calc_types,1,BD$6)="INDEX",AA90/AA89-1,IF(INDEX(calc_types,1,BD$6)="CASH", AA89/1200,AA89/AA90-1))</f>
        <v>0</v>
      </c>
      <c r="BE90" s="22" cm="1">
        <f t="array" ref="BE90">IF(INDEX(calc_types,1,BE$6)="INDEX",AB90/AB89-1,IF(INDEX(calc_types,1,BE$6)="CASH", AB89/1200,AB89/AB90-1))</f>
        <v>-1.7090994813767191E-2</v>
      </c>
      <c r="BF90" s="22" cm="1">
        <f t="array" ref="BF90">IF(INDEX(calc_types,1,BF$6)="INDEX",AC90/AC89-1,IF(INDEX(calc_types,1,BF$6)="CASH", AC89/1200,AC89/AC90-1))</f>
        <v>-2.2825523084904042E-2</v>
      </c>
      <c r="BG90" s="22" cm="1">
        <f t="array" ref="BG90">IF(INDEX(calc_types,1,BG$6)="INDEX",AD90/AD89-1,IF(INDEX(calc_types,1,BG$6)="CASH", AD89/1200,AD89/AD90-1))</f>
        <v>-2.8461731074200802E-2</v>
      </c>
      <c r="BH90" s="23">
        <f t="shared" si="40"/>
        <v>1.7768230459770094E-3</v>
      </c>
      <c r="BI90" s="23">
        <f t="shared" si="41"/>
        <v>6.0532183908046096E-4</v>
      </c>
      <c r="BJ90" s="23">
        <f t="shared" si="42"/>
        <v>1.8140358333333349E-3</v>
      </c>
      <c r="BK90" s="23">
        <f t="shared" si="43"/>
        <v>-6.3707614942528815E-5</v>
      </c>
      <c r="BL90" s="23">
        <f t="shared" si="44"/>
        <v>1.5964464784532062E-3</v>
      </c>
      <c r="BM90" s="23">
        <f t="shared" si="45"/>
        <v>-1.0398432656887318E-5</v>
      </c>
      <c r="BN90" s="23">
        <f t="shared" si="46"/>
        <v>3.0077243679978126E-3</v>
      </c>
      <c r="BO90" s="23">
        <f t="shared" si="47"/>
        <v>-6.0546944387812417E-5</v>
      </c>
      <c r="BP90" s="23">
        <f t="shared" si="48"/>
        <v>1.1823353217325304E-3</v>
      </c>
      <c r="BQ90" s="23">
        <f t="shared" si="49"/>
        <v>-1.6781860123877975E-3</v>
      </c>
      <c r="BR90" s="23">
        <f t="shared" si="50"/>
        <v>1.6548905833160166E-3</v>
      </c>
      <c r="BS90" s="23">
        <f t="shared" si="51"/>
        <v>1.3090995220724681E-3</v>
      </c>
      <c r="BT90" s="23">
        <f t="shared" si="52"/>
        <v>1.9717596533219183E-3</v>
      </c>
      <c r="BU90" s="23">
        <f t="shared" si="53"/>
        <v>-3.2890174508631029E-3</v>
      </c>
      <c r="BV90" s="23">
        <f t="shared" si="54"/>
        <v>2.6932300594716629E-3</v>
      </c>
      <c r="BW90" s="23">
        <f t="shared" si="55"/>
        <v>3.4202749124737386E-3</v>
      </c>
      <c r="BX90" s="23">
        <f t="shared" si="56"/>
        <v>3.0139385122131584E-2</v>
      </c>
      <c r="BY90" s="23">
        <f t="shared" si="57"/>
        <v>3.5960127316817539E-2</v>
      </c>
      <c r="BZ90" s="23">
        <f t="shared" si="58"/>
        <v>1.8128812404853912E-2</v>
      </c>
      <c r="CA90" s="23">
        <f t="shared" si="59"/>
        <v>8.9172090952135186E-2</v>
      </c>
      <c r="CB90" s="23">
        <f t="shared" si="60"/>
        <v>1.7768230459770094E-3</v>
      </c>
      <c r="CC90" s="23">
        <f t="shared" si="61"/>
        <v>8.2747816091954069E-4</v>
      </c>
      <c r="CD90" s="23">
        <f t="shared" si="62"/>
        <v>1.953085344827583E-3</v>
      </c>
      <c r="CE90" s="23">
        <f t="shared" si="63"/>
        <v>1.4134224137931029E-4</v>
      </c>
      <c r="CF90" s="23">
        <f t="shared" si="64"/>
        <v>0</v>
      </c>
      <c r="CG90" s="23">
        <f t="shared" si="65"/>
        <v>-1.7130035248195861E-2</v>
      </c>
      <c r="CH90" s="23">
        <f t="shared" si="66"/>
        <v>-2.2021149643771991E-2</v>
      </c>
      <c r="CI90" s="23">
        <f t="shared" si="67"/>
        <v>-2.821346063838601E-2</v>
      </c>
    </row>
    <row r="91" spans="1:87" x14ac:dyDescent="0.2">
      <c r="A91" s="20">
        <v>85</v>
      </c>
      <c r="B91" s="21">
        <v>38717</v>
      </c>
      <c r="C91" s="20">
        <v>4.3899999999999997</v>
      </c>
      <c r="D91" s="20">
        <v>2.4009999999999998</v>
      </c>
      <c r="E91" s="20">
        <v>4.6624999999999996</v>
      </c>
      <c r="F91" s="20">
        <v>4.938E-2</v>
      </c>
      <c r="G91" s="20">
        <v>175.74299999999999</v>
      </c>
      <c r="H91" s="20">
        <v>124.232</v>
      </c>
      <c r="I91" s="20">
        <v>141.27600000000001</v>
      </c>
      <c r="J91" s="20">
        <v>101.26</v>
      </c>
      <c r="K91" s="20">
        <v>906.822</v>
      </c>
      <c r="L91" s="20">
        <v>295.82100000000003</v>
      </c>
      <c r="M91" s="20">
        <v>487.86</v>
      </c>
      <c r="N91" s="20">
        <v>185.489</v>
      </c>
      <c r="O91" s="20">
        <v>1299.423</v>
      </c>
      <c r="P91" s="20">
        <v>351.10500000000002</v>
      </c>
      <c r="Q91" s="20">
        <v>536.95899999999995</v>
      </c>
      <c r="R91" s="20">
        <v>231.76499999999999</v>
      </c>
      <c r="S91" s="20">
        <v>1248.29</v>
      </c>
      <c r="T91" s="20">
        <v>3578.93</v>
      </c>
      <c r="U91" s="20">
        <v>5618.8</v>
      </c>
      <c r="V91" s="20">
        <v>16111.43</v>
      </c>
      <c r="W91" s="20">
        <v>4.3899999999999997</v>
      </c>
      <c r="X91" s="20">
        <v>2.5912000000000002</v>
      </c>
      <c r="Y91" s="20">
        <v>4.7812000000000001</v>
      </c>
      <c r="Z91" s="20">
        <v>0.17419999999999999</v>
      </c>
      <c r="AA91" s="20">
        <v>1</v>
      </c>
      <c r="AB91" s="20">
        <v>0.84399999999999997</v>
      </c>
      <c r="AC91" s="20">
        <v>0.58040000000000003</v>
      </c>
      <c r="AD91" s="20">
        <v>117.75</v>
      </c>
      <c r="AE91" s="21">
        <f t="shared" si="39"/>
        <v>38717</v>
      </c>
      <c r="AF91" s="22" cm="1">
        <f t="array" ref="AF91">IF(INDEX(calc_types,1,AF$6)="INDEX",C91/C90-1,IF(INDEX(calc_types,1,AF$6)="CASH", C90/1200,C90/C91-1))</f>
        <v>3.5781250000000001E-3</v>
      </c>
      <c r="AG91" s="22" cm="1">
        <f t="array" ref="AG91">IF(INDEX(calc_types,1,AG$6)="INDEX",D91/D90-1,IF(INDEX(calc_types,1,AG$6)="CASH", D90/1200,D90/D91-1))</f>
        <v>1.9908333333333332E-3</v>
      </c>
      <c r="AH91" s="22" cm="1">
        <f t="array" ref="AH91">IF(INDEX(calc_types,1,AH$6)="INDEX",E91/E90-1,IF(INDEX(calc_types,1,AH$6)="CASH", E90/1200,E90/E91-1))</f>
        <v>3.8291666666666665E-3</v>
      </c>
      <c r="AI91" s="22" cm="1">
        <f t="array" ref="AI91">IF(INDEX(calc_types,1,AI$6)="INDEX",F91/F90-1,IF(INDEX(calc_types,1,AI$6)="CASH", F90/1200,F90/F91-1))</f>
        <v>3.9066666666666663E-5</v>
      </c>
      <c r="AJ91" s="22" cm="1">
        <f t="array" ref="AJ91">IF(INDEX(calc_types,1,AJ$6)="INDEX",G91/G90-1,IF(INDEX(calc_types,1,AJ$6)="CASH", G90/1200,G90/G91-1))</f>
        <v>3.551829877627366E-3</v>
      </c>
      <c r="AK91" s="22" cm="1">
        <f t="array" ref="AK91">IF(INDEX(calc_types,1,AK$6)="INDEX",H91/H90-1,IF(INDEX(calc_types,1,AK$6)="CASH", H90/1200,H90/H91-1))</f>
        <v>2.1214981164645597E-3</v>
      </c>
      <c r="AL91" s="22" cm="1">
        <f t="array" ref="AL91">IF(INDEX(calc_types,1,AL$6)="INDEX",I91/I90-1,IF(INDEX(calc_types,1,AL$6)="CASH", I90/1200,I90/I91-1))</f>
        <v>5.0009603551179893E-3</v>
      </c>
      <c r="AM91" s="22" cm="1">
        <f t="array" ref="AM91">IF(INDEX(calc_types,1,AM$6)="INDEX",J91/J90-1,IF(INDEX(calc_types,1,AM$6)="CASH", J90/1200,J90/J91-1))</f>
        <v>-6.9124196431125107E-5</v>
      </c>
      <c r="AN91" s="22" cm="1">
        <f t="array" ref="AN91">IF(INDEX(calc_types,1,AN$6)="INDEX",K91/K90-1,IF(INDEX(calc_types,1,AN$6)="CASH", K90/1200,K90/K91-1))</f>
        <v>3.8423602785628841E-3</v>
      </c>
      <c r="AO91" s="22" cm="1">
        <f t="array" ref="AO91">IF(INDEX(calc_types,1,AO$6)="INDEX",L91/L90-1,IF(INDEX(calc_types,1,AO$6)="CASH", L90/1200,L90/L91-1))</f>
        <v>1.5540252300567658E-3</v>
      </c>
      <c r="AP91" s="22" cm="1">
        <f t="array" ref="AP91">IF(INDEX(calc_types,1,AP$6)="INDEX",M91/M90-1,IF(INDEX(calc_types,1,AP$6)="CASH", M90/1200,M90/M91-1))</f>
        <v>5.1922363703795771E-3</v>
      </c>
      <c r="AQ91" s="22" cm="1">
        <f t="array" ref="AQ91">IF(INDEX(calc_types,1,AQ$6)="INDEX",N91/N90-1,IF(INDEX(calc_types,1,AQ$6)="CASH", N90/1200,N90/N91-1))</f>
        <v>-6.4652037347334712E-4</v>
      </c>
      <c r="AR91" s="22" cm="1">
        <f t="array" ref="AR91">IF(INDEX(calc_types,1,AR$6)="INDEX",O91/O90-1,IF(INDEX(calc_types,1,AR$6)="CASH", O90/1200,O90/O91-1))</f>
        <v>5.6387209715378361E-3</v>
      </c>
      <c r="AS91" s="22" cm="1">
        <f t="array" ref="AS91">IF(INDEX(calc_types,1,AS$6)="INDEX",P91/P90-1,IF(INDEX(calc_types,1,AS$6)="CASH", P90/1200,P90/P91-1))</f>
        <v>2.7188114909768579E-3</v>
      </c>
      <c r="AT91" s="22" cm="1">
        <f t="array" ref="AT91">IF(INDEX(calc_types,1,AT$6)="INDEX",Q91/Q90-1,IF(INDEX(calc_types,1,AT$6)="CASH", Q90/1200,Q90/Q91-1))</f>
        <v>6.8837101153595981E-3</v>
      </c>
      <c r="AU91" s="22" cm="1">
        <f t="array" ref="AU91">IF(INDEX(calc_types,1,AU$6)="INDEX",R91/R90-1,IF(INDEX(calc_types,1,AU$6)="CASH", R90/1200,R90/R91-1))</f>
        <v>-1.7960048582577048E-3</v>
      </c>
      <c r="AV91" s="22" cm="1">
        <f t="array" ref="AV91">IF(INDEX(calc_types,1,AV$6)="INDEX",S91/S90-1,IF(INDEX(calc_types,1,AV$6)="CASH", S90/1200,S90/S91-1))</f>
        <v>-9.5239619681797283E-4</v>
      </c>
      <c r="AW91" s="22" cm="1">
        <f t="array" ref="AW91">IF(INDEX(calc_types,1,AW$6)="INDEX",T91/T90-1,IF(INDEX(calc_types,1,AW$6)="CASH", T90/1200,T90/T91-1))</f>
        <v>3.8252776996115401E-2</v>
      </c>
      <c r="AX91" s="22" cm="1">
        <f t="array" ref="AX91">IF(INDEX(calc_types,1,AX$6)="INDEX",U91/U90-1,IF(INDEX(calc_types,1,AX$6)="CASH", U90/1200,U90/U91-1))</f>
        <v>3.6067266558489575E-2</v>
      </c>
      <c r="AY91" s="22" cm="1">
        <f t="array" ref="AY91">IF(INDEX(calc_types,1,AY$6)="INDEX",V91/V90-1,IF(INDEX(calc_types,1,AY$6)="CASH", V90/1200,V90/V91-1))</f>
        <v>8.3328906714900119E-2</v>
      </c>
      <c r="AZ91" s="22" cm="1">
        <f t="array" ref="AZ91">IF(INDEX(calc_types,1,AZ$6)="INDEX",W91/W90-1,IF(INDEX(calc_types,1,AZ$6)="CASH", W90/1200,W90/W91-1))</f>
        <v>3.5781250000000001E-3</v>
      </c>
      <c r="BA91" s="22" cm="1">
        <f t="array" ref="BA91">IF(INDEX(calc_types,1,BA$6)="INDEX",X91/X90-1,IF(INDEX(calc_types,1,BA$6)="CASH", X90/1200,X90/X91-1))</f>
        <v>2.0690833333333334E-3</v>
      </c>
      <c r="BB91" s="22" cm="1">
        <f t="array" ref="BB91">IF(INDEX(calc_types,1,BB$6)="INDEX",Y91/Y90-1,IF(INDEX(calc_types,1,BB$6)="CASH", Y90/1200,Y90/Y91-1))</f>
        <v>3.9174166666666663E-3</v>
      </c>
      <c r="BC91" s="22" cm="1">
        <f t="array" ref="BC91">IF(INDEX(calc_types,1,BC$6)="INDEX",Z91/Z90-1,IF(INDEX(calc_types,1,BC$6)="CASH", Z90/1200,Z90/Z91-1))</f>
        <v>8.2666666666666666E-5</v>
      </c>
      <c r="BD91" s="22" cm="1">
        <f t="array" ref="BD91">IF(INDEX(calc_types,1,BD$6)="INDEX",AA91/AA90-1,IF(INDEX(calc_types,1,BD$6)="CASH", AA90/1200,AA90/AA91-1))</f>
        <v>0</v>
      </c>
      <c r="BE91" s="22" cm="1">
        <f t="array" ref="BE91">IF(INDEX(calc_types,1,BE$6)="INDEX",AB91/AB90-1,IF(INDEX(calc_types,1,BE$6)="CASH", AB90/1200,AB90/AB91-1))</f>
        <v>5.2132701421800931E-3</v>
      </c>
      <c r="BF91" s="22" cm="1">
        <f t="array" ref="BF91">IF(INDEX(calc_types,1,BF$6)="INDEX",AC91/AC90-1,IF(INDEX(calc_types,1,BF$6)="CASH", AC90/1200,AC90/AC91-1))</f>
        <v>-3.6181943487250123E-3</v>
      </c>
      <c r="BG91" s="22" cm="1">
        <f t="array" ref="BG91">IF(INDEX(calc_types,1,BG$6)="INDEX",AD91/AD90-1,IF(INDEX(calc_types,1,BG$6)="CASH", AD90/1200,AD90/AD91-1))</f>
        <v>1.7494692144373714E-2</v>
      </c>
      <c r="BH91" s="23">
        <f t="shared" si="40"/>
        <v>1.9466147126436764E-3</v>
      </c>
      <c r="BI91" s="23">
        <f t="shared" si="41"/>
        <v>8.2532183908046088E-4</v>
      </c>
      <c r="BJ91" s="23">
        <f t="shared" si="42"/>
        <v>1.8197608333333352E-3</v>
      </c>
      <c r="BK91" s="23">
        <f t="shared" si="43"/>
        <v>-6.3182614942528816E-5</v>
      </c>
      <c r="BL91" s="23">
        <f t="shared" si="44"/>
        <v>1.9344816723041002E-3</v>
      </c>
      <c r="BM91" s="23">
        <f t="shared" si="45"/>
        <v>1.0290146513048282E-3</v>
      </c>
      <c r="BN91" s="23">
        <f t="shared" si="46"/>
        <v>4.4247879850330095E-3</v>
      </c>
      <c r="BO91" s="23">
        <f t="shared" si="47"/>
        <v>-1.3954612353758703E-4</v>
      </c>
      <c r="BP91" s="23">
        <f t="shared" si="48"/>
        <v>1.8397381941034573E-3</v>
      </c>
      <c r="BQ91" s="23">
        <f t="shared" si="49"/>
        <v>1.9737500798687447E-4</v>
      </c>
      <c r="BR91" s="23">
        <f t="shared" si="50"/>
        <v>2.9398023230713288E-3</v>
      </c>
      <c r="BS91" s="23">
        <f t="shared" si="51"/>
        <v>-9.2931353085313486E-4</v>
      </c>
      <c r="BT91" s="23">
        <f t="shared" si="52"/>
        <v>2.8820706644849302E-3</v>
      </c>
      <c r="BU91" s="23">
        <f t="shared" si="53"/>
        <v>8.0729093147688304E-4</v>
      </c>
      <c r="BV91" s="23">
        <f t="shared" si="54"/>
        <v>4.241927789307676E-3</v>
      </c>
      <c r="BW91" s="23">
        <f t="shared" si="55"/>
        <v>-2.5145557647913408E-3</v>
      </c>
      <c r="BX91" s="23">
        <f t="shared" si="56"/>
        <v>-5.9991321507337379E-3</v>
      </c>
      <c r="BY91" s="23">
        <f t="shared" si="57"/>
        <v>3.5985715782294272E-2</v>
      </c>
      <c r="BZ91" s="23">
        <f t="shared" si="58"/>
        <v>3.4279956119042929E-2</v>
      </c>
      <c r="CA91" s="23">
        <f t="shared" si="59"/>
        <v>7.948295481986678E-2</v>
      </c>
      <c r="CB91" s="23">
        <f t="shared" si="60"/>
        <v>1.9466147126436764E-3</v>
      </c>
      <c r="CC91" s="23">
        <f t="shared" si="61"/>
        <v>9.7997816091954077E-4</v>
      </c>
      <c r="CD91" s="23">
        <f t="shared" si="62"/>
        <v>1.9301686781609162E-3</v>
      </c>
      <c r="CE91" s="23">
        <f t="shared" si="63"/>
        <v>7.6425574712643633E-5</v>
      </c>
      <c r="CF91" s="23">
        <f t="shared" si="64"/>
        <v>0</v>
      </c>
      <c r="CG91" s="23">
        <f t="shared" si="65"/>
        <v>5.1742297077514224E-3</v>
      </c>
      <c r="CH91" s="23">
        <f t="shared" si="66"/>
        <v>-2.8138209075929599E-3</v>
      </c>
      <c r="CI91" s="23">
        <f t="shared" si="67"/>
        <v>1.7742962580188506E-2</v>
      </c>
    </row>
    <row r="92" spans="1:87" x14ac:dyDescent="0.2">
      <c r="A92" s="20">
        <v>86</v>
      </c>
      <c r="B92" s="21">
        <v>38748</v>
      </c>
      <c r="C92" s="20">
        <v>4.57</v>
      </c>
      <c r="D92" s="20">
        <v>2.387</v>
      </c>
      <c r="E92" s="20">
        <v>4.59375</v>
      </c>
      <c r="F92" s="20">
        <v>5.1880000000000003E-2</v>
      </c>
      <c r="G92" s="20">
        <v>176.24600000000001</v>
      </c>
      <c r="H92" s="20">
        <v>124.486</v>
      </c>
      <c r="I92" s="20">
        <v>141.619</v>
      </c>
      <c r="J92" s="20">
        <v>101.283</v>
      </c>
      <c r="K92" s="20">
        <v>908.32500000000005</v>
      </c>
      <c r="L92" s="20">
        <v>296.09500000000003</v>
      </c>
      <c r="M92" s="20">
        <v>488.62200000000001</v>
      </c>
      <c r="N92" s="20">
        <v>185.524</v>
      </c>
      <c r="O92" s="20">
        <v>1298.2360000000001</v>
      </c>
      <c r="P92" s="20">
        <v>350.23700000000002</v>
      </c>
      <c r="Q92" s="20">
        <v>536.97199999999998</v>
      </c>
      <c r="R92" s="20">
        <v>231.55</v>
      </c>
      <c r="S92" s="20">
        <v>1280.0899999999999</v>
      </c>
      <c r="T92" s="20">
        <v>3691.41</v>
      </c>
      <c r="U92" s="20">
        <v>5760.3</v>
      </c>
      <c r="V92" s="20">
        <v>16649.82</v>
      </c>
      <c r="W92" s="20">
        <v>4.57</v>
      </c>
      <c r="X92" s="20">
        <v>2.4897</v>
      </c>
      <c r="Y92" s="20">
        <v>4.6544999999999996</v>
      </c>
      <c r="Z92" s="20">
        <v>0.13619999999999999</v>
      </c>
      <c r="AA92" s="20">
        <v>1</v>
      </c>
      <c r="AB92" s="20">
        <v>0.8226</v>
      </c>
      <c r="AC92" s="20">
        <v>0.56200000000000006</v>
      </c>
      <c r="AD92" s="20">
        <v>117.2</v>
      </c>
      <c r="AE92" s="21">
        <f t="shared" si="39"/>
        <v>38748</v>
      </c>
      <c r="AF92" s="22" cm="1">
        <f t="array" ref="AF92">IF(INDEX(calc_types,1,AF$6)="INDEX",C92/C91-1,IF(INDEX(calc_types,1,AF$6)="CASH", C91/1200,C91/C92-1))</f>
        <v>3.6583333333333329E-3</v>
      </c>
      <c r="AG92" s="22" cm="1">
        <f t="array" ref="AG92">IF(INDEX(calc_types,1,AG$6)="INDEX",D92/D91-1,IF(INDEX(calc_types,1,AG$6)="CASH", D91/1200,D91/D92-1))</f>
        <v>2.0008333333333332E-3</v>
      </c>
      <c r="AH92" s="22" cm="1">
        <f t="array" ref="AH92">IF(INDEX(calc_types,1,AH$6)="INDEX",E92/E91-1,IF(INDEX(calc_types,1,AH$6)="CASH", E91/1200,E91/E92-1))</f>
        <v>3.8854166666666664E-3</v>
      </c>
      <c r="AI92" s="22" cm="1">
        <f t="array" ref="AI92">IF(INDEX(calc_types,1,AI$6)="INDEX",F92/F91-1,IF(INDEX(calc_types,1,AI$6)="CASH", F91/1200,F91/F92-1))</f>
        <v>4.1149999999999997E-5</v>
      </c>
      <c r="AJ92" s="22" cm="1">
        <f t="array" ref="AJ92">IF(INDEX(calc_types,1,AJ$6)="INDEX",G92/G91-1,IF(INDEX(calc_types,1,AJ$6)="CASH", G91/1200,G91/G92-1))</f>
        <v>2.8621339114502931E-3</v>
      </c>
      <c r="AK92" s="22" cm="1">
        <f t="array" ref="AK92">IF(INDEX(calc_types,1,AK$6)="INDEX",H92/H91-1,IF(INDEX(calc_types,1,AK$6)="CASH", H91/1200,H91/H92-1))</f>
        <v>2.0445617876232447E-3</v>
      </c>
      <c r="AL92" s="22" cm="1">
        <f t="array" ref="AL92">IF(INDEX(calc_types,1,AL$6)="INDEX",I92/I91-1,IF(INDEX(calc_types,1,AL$6)="CASH", I91/1200,I91/I92-1))</f>
        <v>2.4278716837962122E-3</v>
      </c>
      <c r="AM92" s="22" cm="1">
        <f t="array" ref="AM92">IF(INDEX(calc_types,1,AM$6)="INDEX",J92/J91-1,IF(INDEX(calc_types,1,AM$6)="CASH", J91/1200,J91/J92-1))</f>
        <v>2.2713806043839213E-4</v>
      </c>
      <c r="AN92" s="22" cm="1">
        <f t="array" ref="AN92">IF(INDEX(calc_types,1,AN$6)="INDEX",K92/K91-1,IF(INDEX(calc_types,1,AN$6)="CASH", K91/1200,K91/K92-1))</f>
        <v>1.657436630342124E-3</v>
      </c>
      <c r="AO92" s="22" cm="1">
        <f t="array" ref="AO92">IF(INDEX(calc_types,1,AO$6)="INDEX",L92/L91-1,IF(INDEX(calc_types,1,AO$6)="CASH", L91/1200,L91/L92-1))</f>
        <v>9.262357979995528E-4</v>
      </c>
      <c r="AP92" s="22" cm="1">
        <f t="array" ref="AP92">IF(INDEX(calc_types,1,AP$6)="INDEX",M92/M91-1,IF(INDEX(calc_types,1,AP$6)="CASH", M91/1200,M91/M92-1))</f>
        <v>1.5619235026442801E-3</v>
      </c>
      <c r="AQ92" s="22" cm="1">
        <f t="array" ref="AQ92">IF(INDEX(calc_types,1,AQ$6)="INDEX",N92/N91-1,IF(INDEX(calc_types,1,AQ$6)="CASH", N91/1200,N91/N92-1))</f>
        <v>1.8869043447322653E-4</v>
      </c>
      <c r="AR92" s="22" cm="1">
        <f t="array" ref="AR92">IF(INDEX(calc_types,1,AR$6)="INDEX",O92/O91-1,IF(INDEX(calc_types,1,AR$6)="CASH", O91/1200,O91/O92-1))</f>
        <v>-9.1348236871280353E-4</v>
      </c>
      <c r="AS92" s="22" cm="1">
        <f t="array" ref="AS92">IF(INDEX(calc_types,1,AS$6)="INDEX",P92/P91-1,IF(INDEX(calc_types,1,AS$6)="CASH", P91/1200,P91/P92-1))</f>
        <v>-2.4721949274433275E-3</v>
      </c>
      <c r="AT92" s="22" cm="1">
        <f t="array" ref="AT92">IF(INDEX(calc_types,1,AT$6)="INDEX",Q92/Q91-1,IF(INDEX(calc_types,1,AT$6)="CASH", Q91/1200,Q91/Q92-1))</f>
        <v>2.4210414575565053E-5</v>
      </c>
      <c r="AU92" s="22" cm="1">
        <f t="array" ref="AU92">IF(INDEX(calc_types,1,AU$6)="INDEX",R92/R91-1,IF(INDEX(calc_types,1,AU$6)="CASH", R91/1200,R91/R92-1))</f>
        <v>-9.2766379738085103E-4</v>
      </c>
      <c r="AV92" s="22" cm="1">
        <f t="array" ref="AV92">IF(INDEX(calc_types,1,AV$6)="INDEX",S92/S91-1,IF(INDEX(calc_types,1,AV$6)="CASH", S91/1200,S91/S92-1))</f>
        <v>2.5474849594244953E-2</v>
      </c>
      <c r="AW92" s="22" cm="1">
        <f t="array" ref="AW92">IF(INDEX(calc_types,1,AW$6)="INDEX",T92/T91-1,IF(INDEX(calc_types,1,AW$6)="CASH", T91/1200,T91/T92-1))</f>
        <v>3.1428387814234959E-2</v>
      </c>
      <c r="AX92" s="22" cm="1">
        <f t="array" ref="AX92">IF(INDEX(calc_types,1,AX$6)="INDEX",U92/U91-1,IF(INDEX(calc_types,1,AX$6)="CASH", U91/1200,U91/U92-1))</f>
        <v>2.5183313162952858E-2</v>
      </c>
      <c r="AY92" s="22" cm="1">
        <f t="array" ref="AY92">IF(INDEX(calc_types,1,AY$6)="INDEX",V92/V91-1,IF(INDEX(calc_types,1,AY$6)="CASH", V91/1200,V91/V92-1))</f>
        <v>3.3416648925638448E-2</v>
      </c>
      <c r="AZ92" s="22" cm="1">
        <f t="array" ref="AZ92">IF(INDEX(calc_types,1,AZ$6)="INDEX",W92/W91-1,IF(INDEX(calc_types,1,AZ$6)="CASH", W91/1200,W91/W92-1))</f>
        <v>3.6583333333333329E-3</v>
      </c>
      <c r="BA92" s="22" cm="1">
        <f t="array" ref="BA92">IF(INDEX(calc_types,1,BA$6)="INDEX",X92/X91-1,IF(INDEX(calc_types,1,BA$6)="CASH", X91/1200,X91/X92-1))</f>
        <v>2.1593333333333334E-3</v>
      </c>
      <c r="BB92" s="22" cm="1">
        <f t="array" ref="BB92">IF(INDEX(calc_types,1,BB$6)="INDEX",Y92/Y91-1,IF(INDEX(calc_types,1,BB$6)="CASH", Y91/1200,Y91/Y92-1))</f>
        <v>3.9843333333333337E-3</v>
      </c>
      <c r="BC92" s="22" cm="1">
        <f t="array" ref="BC92">IF(INDEX(calc_types,1,BC$6)="INDEX",Z92/Z91-1,IF(INDEX(calc_types,1,BC$6)="CASH", Z91/1200,Z91/Z92-1))</f>
        <v>1.4516666666666665E-4</v>
      </c>
      <c r="BD92" s="22" cm="1">
        <f t="array" ref="BD92">IF(INDEX(calc_types,1,BD$6)="INDEX",AA92/AA91-1,IF(INDEX(calc_types,1,BD$6)="CASH", AA91/1200,AA91/AA92-1))</f>
        <v>0</v>
      </c>
      <c r="BE92" s="22" cm="1">
        <f t="array" ref="BE92">IF(INDEX(calc_types,1,BE$6)="INDEX",AB92/AB91-1,IF(INDEX(calc_types,1,BE$6)="CASH", AB91/1200,AB91/AB92-1))</f>
        <v>2.6015074155117945E-2</v>
      </c>
      <c r="BF92" s="22" cm="1">
        <f t="array" ref="BF92">IF(INDEX(calc_types,1,BF$6)="INDEX",AC92/AC91-1,IF(INDEX(calc_types,1,BF$6)="CASH", AC91/1200,AC91/AC92-1))</f>
        <v>3.2740213523131612E-2</v>
      </c>
      <c r="BG92" s="22" cm="1">
        <f t="array" ref="BG92">IF(INDEX(calc_types,1,BG$6)="INDEX",AD92/AD91-1,IF(INDEX(calc_types,1,BG$6)="CASH", AD91/1200,AD91/AD92-1))</f>
        <v>4.6928327645050505E-3</v>
      </c>
      <c r="BH92" s="23">
        <f t="shared" si="40"/>
        <v>2.0268230459770092E-3</v>
      </c>
      <c r="BI92" s="23">
        <f t="shared" si="41"/>
        <v>8.3532183908046091E-4</v>
      </c>
      <c r="BJ92" s="23">
        <f t="shared" si="42"/>
        <v>1.8760108333333351E-3</v>
      </c>
      <c r="BK92" s="23">
        <f t="shared" si="43"/>
        <v>-6.1099281609195482E-5</v>
      </c>
      <c r="BL92" s="23">
        <f t="shared" si="44"/>
        <v>1.2447857061270273E-3</v>
      </c>
      <c r="BM92" s="23">
        <f t="shared" si="45"/>
        <v>9.5207832246351322E-4</v>
      </c>
      <c r="BN92" s="23">
        <f t="shared" si="46"/>
        <v>1.8516993137112326E-3</v>
      </c>
      <c r="BO92" s="23">
        <f t="shared" si="47"/>
        <v>1.5671613333193021E-4</v>
      </c>
      <c r="BP92" s="23">
        <f t="shared" si="48"/>
        <v>-3.4518545411730281E-4</v>
      </c>
      <c r="BQ92" s="23">
        <f t="shared" si="49"/>
        <v>-4.3041442407033858E-4</v>
      </c>
      <c r="BR92" s="23">
        <f t="shared" si="50"/>
        <v>-6.9051054466396809E-4</v>
      </c>
      <c r="BS92" s="23">
        <f t="shared" si="51"/>
        <v>-9.4102722906561152E-5</v>
      </c>
      <c r="BT92" s="23">
        <f t="shared" si="52"/>
        <v>-3.6701326757657094E-3</v>
      </c>
      <c r="BU92" s="23">
        <f t="shared" si="53"/>
        <v>-4.3837154869433024E-3</v>
      </c>
      <c r="BV92" s="23">
        <f t="shared" si="54"/>
        <v>-2.6175719114763575E-3</v>
      </c>
      <c r="BW92" s="23">
        <f t="shared" si="55"/>
        <v>-1.646214703914487E-3</v>
      </c>
      <c r="BX92" s="23">
        <f t="shared" si="56"/>
        <v>2.0428113640329187E-2</v>
      </c>
      <c r="BY92" s="23">
        <f t="shared" si="57"/>
        <v>2.9161326600413828E-2</v>
      </c>
      <c r="BZ92" s="23">
        <f t="shared" si="58"/>
        <v>2.3396002723506216E-2</v>
      </c>
      <c r="CA92" s="23">
        <f t="shared" si="59"/>
        <v>2.9570697030605102E-2</v>
      </c>
      <c r="CB92" s="23">
        <f t="shared" si="60"/>
        <v>2.0268230459770092E-3</v>
      </c>
      <c r="CC92" s="23">
        <f t="shared" si="61"/>
        <v>1.0702281609195408E-3</v>
      </c>
      <c r="CD92" s="23">
        <f t="shared" si="62"/>
        <v>1.9970853448275836E-3</v>
      </c>
      <c r="CE92" s="23">
        <f t="shared" si="63"/>
        <v>1.3892557471264361E-4</v>
      </c>
      <c r="CF92" s="23">
        <f t="shared" si="64"/>
        <v>0</v>
      </c>
      <c r="CG92" s="23">
        <f t="shared" si="65"/>
        <v>2.5976033720689275E-2</v>
      </c>
      <c r="CH92" s="23">
        <f t="shared" si="66"/>
        <v>3.3544586964263663E-2</v>
      </c>
      <c r="CI92" s="23">
        <f t="shared" si="67"/>
        <v>4.9411032003198428E-3</v>
      </c>
    </row>
    <row r="93" spans="1:87" x14ac:dyDescent="0.2">
      <c r="A93" s="20">
        <v>87</v>
      </c>
      <c r="B93" s="21">
        <v>38776</v>
      </c>
      <c r="C93" s="20">
        <v>4.6331300000000004</v>
      </c>
      <c r="D93" s="20">
        <v>2.589</v>
      </c>
      <c r="E93" s="20">
        <v>4.57125</v>
      </c>
      <c r="F93" s="20">
        <v>6.25E-2</v>
      </c>
      <c r="G93" s="20">
        <v>176.76300000000001</v>
      </c>
      <c r="H93" s="20">
        <v>124.70099999999999</v>
      </c>
      <c r="I93" s="20">
        <v>142.04900000000001</v>
      </c>
      <c r="J93" s="20">
        <v>101.274</v>
      </c>
      <c r="K93" s="20">
        <v>909.06</v>
      </c>
      <c r="L93" s="20">
        <v>296.44200000000001</v>
      </c>
      <c r="M93" s="20">
        <v>490.09199999999998</v>
      </c>
      <c r="N93" s="20">
        <v>185.01300000000001</v>
      </c>
      <c r="O93" s="20">
        <v>1296.442</v>
      </c>
      <c r="P93" s="20">
        <v>350.38600000000002</v>
      </c>
      <c r="Q93" s="20">
        <v>538.27700000000004</v>
      </c>
      <c r="R93" s="20">
        <v>229.983</v>
      </c>
      <c r="S93" s="20">
        <v>1280.6600000000001</v>
      </c>
      <c r="T93" s="20">
        <v>3774.51</v>
      </c>
      <c r="U93" s="20">
        <v>5791.5</v>
      </c>
      <c r="V93" s="20">
        <v>16205.43</v>
      </c>
      <c r="W93" s="20">
        <v>4.6331300000000004</v>
      </c>
      <c r="X93" s="20">
        <v>2.7646000000000002</v>
      </c>
      <c r="Y93" s="20">
        <v>4.7285000000000004</v>
      </c>
      <c r="Z93" s="20">
        <v>0.22439999999999999</v>
      </c>
      <c r="AA93" s="20">
        <v>1</v>
      </c>
      <c r="AB93" s="20">
        <v>0.83879999999999999</v>
      </c>
      <c r="AC93" s="20">
        <v>0.57030000000000003</v>
      </c>
      <c r="AD93" s="20">
        <v>115.77</v>
      </c>
      <c r="AE93" s="21">
        <f t="shared" si="39"/>
        <v>38776</v>
      </c>
      <c r="AF93" s="22" cm="1">
        <f t="array" ref="AF93">IF(INDEX(calc_types,1,AF$6)="INDEX",C93/C92-1,IF(INDEX(calc_types,1,AF$6)="CASH", C92/1200,C92/C93-1))</f>
        <v>3.8083333333333337E-3</v>
      </c>
      <c r="AG93" s="22" cm="1">
        <f t="array" ref="AG93">IF(INDEX(calc_types,1,AG$6)="INDEX",D93/D92-1,IF(INDEX(calc_types,1,AG$6)="CASH", D92/1200,D92/D93-1))</f>
        <v>1.9891666666666669E-3</v>
      </c>
      <c r="AH93" s="22" cm="1">
        <f t="array" ref="AH93">IF(INDEX(calc_types,1,AH$6)="INDEX",E93/E92-1,IF(INDEX(calc_types,1,AH$6)="CASH", E92/1200,E92/E93-1))</f>
        <v>3.8281249999999999E-3</v>
      </c>
      <c r="AI93" s="22" cm="1">
        <f t="array" ref="AI93">IF(INDEX(calc_types,1,AI$6)="INDEX",F93/F92-1,IF(INDEX(calc_types,1,AI$6)="CASH", F92/1200,F92/F93-1))</f>
        <v>4.3233333333333338E-5</v>
      </c>
      <c r="AJ93" s="22" cm="1">
        <f t="array" ref="AJ93">IF(INDEX(calc_types,1,AJ$6)="INDEX",G93/G92-1,IF(INDEX(calc_types,1,AJ$6)="CASH", G92/1200,G92/G93-1))</f>
        <v>2.9333999069482974E-3</v>
      </c>
      <c r="AK93" s="22" cm="1">
        <f t="array" ref="AK93">IF(INDEX(calc_types,1,AK$6)="INDEX",H93/H92-1,IF(INDEX(calc_types,1,AK$6)="CASH", H92/1200,H92/H93-1))</f>
        <v>1.7271018427773566E-3</v>
      </c>
      <c r="AL93" s="22" cm="1">
        <f t="array" ref="AL93">IF(INDEX(calc_types,1,AL$6)="INDEX",I93/I92-1,IF(INDEX(calc_types,1,AL$6)="CASH", I92/1200,I92/I93-1))</f>
        <v>3.0363157485930881E-3</v>
      </c>
      <c r="AM93" s="22" cm="1">
        <f t="array" ref="AM93">IF(INDEX(calc_types,1,AM$6)="INDEX",J93/J92-1,IF(INDEX(calc_types,1,AM$6)="CASH", J92/1200,J92/J93-1))</f>
        <v>-8.8859927134810057E-5</v>
      </c>
      <c r="AN93" s="22" cm="1">
        <f t="array" ref="AN93">IF(INDEX(calc_types,1,AN$6)="INDEX",K93/K92-1,IF(INDEX(calc_types,1,AN$6)="CASH", K92/1200,K92/K93-1))</f>
        <v>8.0918173561217444E-4</v>
      </c>
      <c r="AO93" s="22" cm="1">
        <f t="array" ref="AO93">IF(INDEX(calc_types,1,AO$6)="INDEX",L93/L92-1,IF(INDEX(calc_types,1,AO$6)="CASH", L92/1200,L92/L93-1))</f>
        <v>1.1719211739473767E-3</v>
      </c>
      <c r="AP93" s="22" cm="1">
        <f t="array" ref="AP93">IF(INDEX(calc_types,1,AP$6)="INDEX",M93/M92-1,IF(INDEX(calc_types,1,AP$6)="CASH", M92/1200,M92/M93-1))</f>
        <v>3.0084605277698184E-3</v>
      </c>
      <c r="AQ93" s="22" cm="1">
        <f t="array" ref="AQ93">IF(INDEX(calc_types,1,AQ$6)="INDEX",N93/N92-1,IF(INDEX(calc_types,1,AQ$6)="CASH", N92/1200,N92/N93-1))</f>
        <v>-2.7543606218063399E-3</v>
      </c>
      <c r="AR93" s="22" cm="1">
        <f t="array" ref="AR93">IF(INDEX(calc_types,1,AR$6)="INDEX",O93/O92-1,IF(INDEX(calc_types,1,AR$6)="CASH", O92/1200,O92/O93-1))</f>
        <v>-1.3818750982103056E-3</v>
      </c>
      <c r="AS93" s="22" cm="1">
        <f t="array" ref="AS93">IF(INDEX(calc_types,1,AS$6)="INDEX",P93/P92-1,IF(INDEX(calc_types,1,AS$6)="CASH", P92/1200,P92/P93-1))</f>
        <v>4.2542621139407544E-4</v>
      </c>
      <c r="AT93" s="22" cm="1">
        <f t="array" ref="AT93">IF(INDEX(calc_types,1,AT$6)="INDEX",Q93/Q92-1,IF(INDEX(calc_types,1,AT$6)="CASH", Q92/1200,Q92/Q93-1))</f>
        <v>2.4302943170222413E-3</v>
      </c>
      <c r="AU93" s="22" cm="1">
        <f t="array" ref="AU93">IF(INDEX(calc_types,1,AU$6)="INDEX",R93/R92-1,IF(INDEX(calc_types,1,AU$6)="CASH", R92/1200,R92/R93-1))</f>
        <v>-6.7674368386957395E-3</v>
      </c>
      <c r="AV93" s="22" cm="1">
        <f t="array" ref="AV93">IF(INDEX(calc_types,1,AV$6)="INDEX",S93/S92-1,IF(INDEX(calc_types,1,AV$6)="CASH", S92/1200,S92/S93-1))</f>
        <v>4.452811911663801E-4</v>
      </c>
      <c r="AW93" s="22" cm="1">
        <f t="array" ref="AW93">IF(INDEX(calc_types,1,AW$6)="INDEX",T93/T92-1,IF(INDEX(calc_types,1,AW$6)="CASH", T92/1200,T92/T93-1))</f>
        <v>2.2511723162694119E-2</v>
      </c>
      <c r="AX93" s="22" cm="1">
        <f t="array" ref="AX93">IF(INDEX(calc_types,1,AX$6)="INDEX",U93/U92-1,IF(INDEX(calc_types,1,AX$6)="CASH", U92/1200,U92/U93-1))</f>
        <v>5.4163845633039553E-3</v>
      </c>
      <c r="AY93" s="22" cm="1">
        <f t="array" ref="AY93">IF(INDEX(calc_types,1,AY$6)="INDEX",V93/V92-1,IF(INDEX(calc_types,1,AY$6)="CASH", V92/1200,V92/V93-1))</f>
        <v>-2.6690378634723899E-2</v>
      </c>
      <c r="AZ93" s="22" cm="1">
        <f t="array" ref="AZ93">IF(INDEX(calc_types,1,AZ$6)="INDEX",W93/W92-1,IF(INDEX(calc_types,1,AZ$6)="CASH", W92/1200,W92/W93-1))</f>
        <v>3.8083333333333337E-3</v>
      </c>
      <c r="BA93" s="22" cm="1">
        <f t="array" ref="BA93">IF(INDEX(calc_types,1,BA$6)="INDEX",X93/X92-1,IF(INDEX(calc_types,1,BA$6)="CASH", X92/1200,X92/X93-1))</f>
        <v>2.0747500000000002E-3</v>
      </c>
      <c r="BB93" s="22" cm="1">
        <f t="array" ref="BB93">IF(INDEX(calc_types,1,BB$6)="INDEX",Y93/Y92-1,IF(INDEX(calc_types,1,BB$6)="CASH", Y92/1200,Y92/Y93-1))</f>
        <v>3.8787499999999998E-3</v>
      </c>
      <c r="BC93" s="22" cm="1">
        <f t="array" ref="BC93">IF(INDEX(calc_types,1,BC$6)="INDEX",Z93/Z92-1,IF(INDEX(calc_types,1,BC$6)="CASH", Z92/1200,Z92/Z93-1))</f>
        <v>1.1349999999999999E-4</v>
      </c>
      <c r="BD93" s="22" cm="1">
        <f t="array" ref="BD93">IF(INDEX(calc_types,1,BD$6)="INDEX",AA93/AA92-1,IF(INDEX(calc_types,1,BD$6)="CASH", AA92/1200,AA92/AA93-1))</f>
        <v>0</v>
      </c>
      <c r="BE93" s="22" cm="1">
        <f t="array" ref="BE93">IF(INDEX(calc_types,1,BE$6)="INDEX",AB93/AB92-1,IF(INDEX(calc_types,1,BE$6)="CASH", AB92/1200,AB92/AB93-1))</f>
        <v>-1.9313304721029989E-2</v>
      </c>
      <c r="BF93" s="22" cm="1">
        <f t="array" ref="BF93">IF(INDEX(calc_types,1,BF$6)="INDEX",AC93/AC92-1,IF(INDEX(calc_types,1,BF$6)="CASH", AC92/1200,AC92/AC93-1))</f>
        <v>-1.4553743643696215E-2</v>
      </c>
      <c r="BG93" s="22" cm="1">
        <f t="array" ref="BG93">IF(INDEX(calc_types,1,BG$6)="INDEX",AD93/AD92-1,IF(INDEX(calc_types,1,BG$6)="CASH", AD92/1200,AD92/AD93-1))</f>
        <v>1.2352077394834682E-2</v>
      </c>
      <c r="BH93" s="23">
        <f t="shared" si="40"/>
        <v>2.17682304597701E-3</v>
      </c>
      <c r="BI93" s="23">
        <f t="shared" si="41"/>
        <v>8.2365517241379457E-4</v>
      </c>
      <c r="BJ93" s="23">
        <f t="shared" si="42"/>
        <v>1.8187191666666686E-3</v>
      </c>
      <c r="BK93" s="23">
        <f t="shared" si="43"/>
        <v>-5.9015948275862141E-5</v>
      </c>
      <c r="BL93" s="23">
        <f t="shared" si="44"/>
        <v>1.3160517016250317E-3</v>
      </c>
      <c r="BM93" s="23">
        <f t="shared" si="45"/>
        <v>6.3461837761762509E-4</v>
      </c>
      <c r="BN93" s="23">
        <f t="shared" si="46"/>
        <v>2.4601433785081082E-3</v>
      </c>
      <c r="BO93" s="23">
        <f t="shared" si="47"/>
        <v>-1.5928185424127198E-4</v>
      </c>
      <c r="BP93" s="23">
        <f t="shared" si="48"/>
        <v>-1.1934403488472523E-3</v>
      </c>
      <c r="BQ93" s="23">
        <f t="shared" si="49"/>
        <v>-1.8472904812251467E-4</v>
      </c>
      <c r="BR93" s="23">
        <f t="shared" si="50"/>
        <v>7.5602648046157019E-4</v>
      </c>
      <c r="BS93" s="23">
        <f t="shared" si="51"/>
        <v>-3.0371537791861274E-3</v>
      </c>
      <c r="BT93" s="23">
        <f t="shared" si="52"/>
        <v>-4.1385254052632115E-3</v>
      </c>
      <c r="BU93" s="23">
        <f t="shared" si="53"/>
        <v>-1.4860943481058994E-3</v>
      </c>
      <c r="BV93" s="23">
        <f t="shared" si="54"/>
        <v>-2.1148800902968121E-4</v>
      </c>
      <c r="BW93" s="23">
        <f t="shared" si="55"/>
        <v>-7.485987745229376E-3</v>
      </c>
      <c r="BX93" s="23">
        <f t="shared" si="56"/>
        <v>-4.601454762749385E-3</v>
      </c>
      <c r="BY93" s="23">
        <f t="shared" si="57"/>
        <v>2.0244661948872988E-2</v>
      </c>
      <c r="BZ93" s="23">
        <f t="shared" si="58"/>
        <v>3.6290741238573119E-3</v>
      </c>
      <c r="CA93" s="23">
        <f t="shared" si="59"/>
        <v>-3.0536330529757245E-2</v>
      </c>
      <c r="CB93" s="23">
        <f t="shared" si="60"/>
        <v>2.17682304597701E-3</v>
      </c>
      <c r="CC93" s="23">
        <f t="shared" si="61"/>
        <v>9.8564482758620761E-4</v>
      </c>
      <c r="CD93" s="23">
        <f t="shared" si="62"/>
        <v>1.8915020114942498E-3</v>
      </c>
      <c r="CE93" s="23">
        <f t="shared" si="63"/>
        <v>1.0725890804597695E-4</v>
      </c>
      <c r="CF93" s="23">
        <f t="shared" si="64"/>
        <v>0</v>
      </c>
      <c r="CG93" s="23">
        <f t="shared" si="65"/>
        <v>-1.935234515545866E-2</v>
      </c>
      <c r="CH93" s="23">
        <f t="shared" si="66"/>
        <v>-1.3749370202564164E-2</v>
      </c>
      <c r="CI93" s="23">
        <f t="shared" si="67"/>
        <v>1.2600347830649474E-2</v>
      </c>
    </row>
    <row r="94" spans="1:87" x14ac:dyDescent="0.2">
      <c r="A94" s="20">
        <v>88</v>
      </c>
      <c r="B94" s="21">
        <v>38807</v>
      </c>
      <c r="C94" s="20">
        <v>4.8293799999999996</v>
      </c>
      <c r="D94" s="20">
        <v>2.6469999999999998</v>
      </c>
      <c r="E94" s="20">
        <v>4.5918799999999997</v>
      </c>
      <c r="F94" s="20">
        <v>7.8750000000000001E-2</v>
      </c>
      <c r="G94" s="20">
        <v>177.393</v>
      </c>
      <c r="H94" s="20">
        <v>124.867</v>
      </c>
      <c r="I94" s="20">
        <v>142.476</v>
      </c>
      <c r="J94" s="20">
        <v>101.267</v>
      </c>
      <c r="K94" s="20">
        <v>910.30899999999997</v>
      </c>
      <c r="L94" s="20">
        <v>295.96499999999997</v>
      </c>
      <c r="M94" s="20">
        <v>490.971</v>
      </c>
      <c r="N94" s="20">
        <v>184.59200000000001</v>
      </c>
      <c r="O94" s="20">
        <v>1293.0440000000001</v>
      </c>
      <c r="P94" s="20">
        <v>347.92899999999997</v>
      </c>
      <c r="Q94" s="20">
        <v>537.40800000000002</v>
      </c>
      <c r="R94" s="20">
        <v>228.696</v>
      </c>
      <c r="S94" s="20">
        <v>1294.83</v>
      </c>
      <c r="T94" s="20">
        <v>3853.74</v>
      </c>
      <c r="U94" s="20">
        <v>5964.6</v>
      </c>
      <c r="V94" s="20">
        <v>17059.66</v>
      </c>
      <c r="W94" s="20">
        <v>4.8293799999999996</v>
      </c>
      <c r="X94" s="20">
        <v>2.8077999999999999</v>
      </c>
      <c r="Y94" s="20">
        <v>4.7019000000000002</v>
      </c>
      <c r="Z94" s="20">
        <v>0.21690000000000001</v>
      </c>
      <c r="AA94" s="20">
        <v>1</v>
      </c>
      <c r="AB94" s="20">
        <v>0.82540000000000002</v>
      </c>
      <c r="AC94" s="20">
        <v>0.57569999999999999</v>
      </c>
      <c r="AD94" s="20">
        <v>117.78</v>
      </c>
      <c r="AE94" s="21">
        <f t="shared" si="39"/>
        <v>38807</v>
      </c>
      <c r="AF94" s="22" cm="1">
        <f t="array" ref="AF94">IF(INDEX(calc_types,1,AF$6)="INDEX",C94/C93-1,IF(INDEX(calc_types,1,AF$6)="CASH", C93/1200,C93/C94-1))</f>
        <v>3.8609416666666669E-3</v>
      </c>
      <c r="AG94" s="22" cm="1">
        <f t="array" ref="AG94">IF(INDEX(calc_types,1,AG$6)="INDEX",D94/D93-1,IF(INDEX(calc_types,1,AG$6)="CASH", D93/1200,D93/D94-1))</f>
        <v>2.1575000000000001E-3</v>
      </c>
      <c r="AH94" s="22" cm="1">
        <f t="array" ref="AH94">IF(INDEX(calc_types,1,AH$6)="INDEX",E94/E93-1,IF(INDEX(calc_types,1,AH$6)="CASH", E93/1200,E93/E94-1))</f>
        <v>3.8093749999999998E-3</v>
      </c>
      <c r="AI94" s="22" cm="1">
        <f t="array" ref="AI94">IF(INDEX(calc_types,1,AI$6)="INDEX",F94/F93-1,IF(INDEX(calc_types,1,AI$6)="CASH", F93/1200,F93/F94-1))</f>
        <v>5.2083333333333337E-5</v>
      </c>
      <c r="AJ94" s="22" cm="1">
        <f t="array" ref="AJ94">IF(INDEX(calc_types,1,AJ$6)="INDEX",G94/G93-1,IF(INDEX(calc_types,1,AJ$6)="CASH", G93/1200,G93/G94-1))</f>
        <v>3.5640942957519961E-3</v>
      </c>
      <c r="AK94" s="22" cm="1">
        <f t="array" ref="AK94">IF(INDEX(calc_types,1,AK$6)="INDEX",H94/H93-1,IF(INDEX(calc_types,1,AK$6)="CASH", H93/1200,H93/H94-1))</f>
        <v>1.331184192588708E-3</v>
      </c>
      <c r="AL94" s="22" cm="1">
        <f t="array" ref="AL94">IF(INDEX(calc_types,1,AL$6)="INDEX",I94/I93-1,IF(INDEX(calc_types,1,AL$6)="CASH", I93/1200,I93/I94-1))</f>
        <v>3.0060049701159386E-3</v>
      </c>
      <c r="AM94" s="22" cm="1">
        <f t="array" ref="AM94">IF(INDEX(calc_types,1,AM$6)="INDEX",J94/J93-1,IF(INDEX(calc_types,1,AM$6)="CASH", J93/1200,J93/J94-1))</f>
        <v>-6.9119418606988781E-5</v>
      </c>
      <c r="AN94" s="22" cm="1">
        <f t="array" ref="AN94">IF(INDEX(calc_types,1,AN$6)="INDEX",K94/K93-1,IF(INDEX(calc_types,1,AN$6)="CASH", K93/1200,K93/K94-1))</f>
        <v>1.3739467141882233E-3</v>
      </c>
      <c r="AO94" s="22" cm="1">
        <f t="array" ref="AO94">IF(INDEX(calc_types,1,AO$6)="INDEX",L94/L93-1,IF(INDEX(calc_types,1,AO$6)="CASH", L93/1200,L93/L94-1))</f>
        <v>-1.6090837330743346E-3</v>
      </c>
      <c r="AP94" s="22" cm="1">
        <f t="array" ref="AP94">IF(INDEX(calc_types,1,AP$6)="INDEX",M94/M93-1,IF(INDEX(calc_types,1,AP$6)="CASH", M93/1200,M93/M94-1))</f>
        <v>1.7935408045837153E-3</v>
      </c>
      <c r="AQ94" s="22" cm="1">
        <f t="array" ref="AQ94">IF(INDEX(calc_types,1,AQ$6)="INDEX",N94/N93-1,IF(INDEX(calc_types,1,AQ$6)="CASH", N93/1200,N93/N94-1))</f>
        <v>-2.2755157745671939E-3</v>
      </c>
      <c r="AR94" s="22" cm="1">
        <f t="array" ref="AR94">IF(INDEX(calc_types,1,AR$6)="INDEX",O94/O93-1,IF(INDEX(calc_types,1,AR$6)="CASH", O93/1200,O93/O94-1))</f>
        <v>-2.6210196831017996E-3</v>
      </c>
      <c r="AS94" s="22" cm="1">
        <f t="array" ref="AS94">IF(INDEX(calc_types,1,AS$6)="INDEX",P94/P93-1,IF(INDEX(calc_types,1,AS$6)="CASH", P93/1200,P93/P94-1))</f>
        <v>-7.012266471834061E-3</v>
      </c>
      <c r="AT94" s="22" cm="1">
        <f t="array" ref="AT94">IF(INDEX(calc_types,1,AT$6)="INDEX",Q94/Q93-1,IF(INDEX(calc_types,1,AT$6)="CASH", Q93/1200,Q93/Q94-1))</f>
        <v>-1.6144104243726032E-3</v>
      </c>
      <c r="AU94" s="22" cm="1">
        <f t="array" ref="AU94">IF(INDEX(calc_types,1,AU$6)="INDEX",R94/R93-1,IF(INDEX(calc_types,1,AU$6)="CASH", R93/1200,R93/R94-1))</f>
        <v>-5.5960657961675597E-3</v>
      </c>
      <c r="AV94" s="22" cm="1">
        <f t="array" ref="AV94">IF(INDEX(calc_types,1,AV$6)="INDEX",S94/S93-1,IF(INDEX(calc_types,1,AV$6)="CASH", S93/1200,S93/S94-1))</f>
        <v>1.1064607311854768E-2</v>
      </c>
      <c r="AW94" s="22" cm="1">
        <f t="array" ref="AW94">IF(INDEX(calc_types,1,AW$6)="INDEX",T94/T93-1,IF(INDEX(calc_types,1,AW$6)="CASH", T93/1200,T93/T94-1))</f>
        <v>2.0990804104373595E-2</v>
      </c>
      <c r="AX94" s="22" cm="1">
        <f t="array" ref="AX94">IF(INDEX(calc_types,1,AX$6)="INDEX",U94/U93-1,IF(INDEX(calc_types,1,AX$6)="CASH", U93/1200,U93/U94-1))</f>
        <v>2.9888629888630058E-2</v>
      </c>
      <c r="AY94" s="22" cm="1">
        <f t="array" ref="AY94">IF(INDEX(calc_types,1,AY$6)="INDEX",V94/V93-1,IF(INDEX(calc_types,1,AY$6)="CASH", V93/1200,V93/V94-1))</f>
        <v>5.2712578438214752E-2</v>
      </c>
      <c r="AZ94" s="22" cm="1">
        <f t="array" ref="AZ94">IF(INDEX(calc_types,1,AZ$6)="INDEX",W94/W93-1,IF(INDEX(calc_types,1,AZ$6)="CASH", W93/1200,W93/W94-1))</f>
        <v>3.8609416666666669E-3</v>
      </c>
      <c r="BA94" s="22" cm="1">
        <f t="array" ref="BA94">IF(INDEX(calc_types,1,BA$6)="INDEX",X94/X93-1,IF(INDEX(calc_types,1,BA$6)="CASH", X93/1200,X93/X94-1))</f>
        <v>2.3038333333333335E-3</v>
      </c>
      <c r="BB94" s="22" cm="1">
        <f t="array" ref="BB94">IF(INDEX(calc_types,1,BB$6)="INDEX",Y94/Y93-1,IF(INDEX(calc_types,1,BB$6)="CASH", Y93/1200,Y93/Y94-1))</f>
        <v>3.9404166666666667E-3</v>
      </c>
      <c r="BC94" s="22" cm="1">
        <f t="array" ref="BC94">IF(INDEX(calc_types,1,BC$6)="INDEX",Z94/Z93-1,IF(INDEX(calc_types,1,BC$6)="CASH", Z93/1200,Z93/Z94-1))</f>
        <v>1.8699999999999999E-4</v>
      </c>
      <c r="BD94" s="22" cm="1">
        <f t="array" ref="BD94">IF(INDEX(calc_types,1,BD$6)="INDEX",AA94/AA93-1,IF(INDEX(calc_types,1,BD$6)="CASH", AA93/1200,AA93/AA94-1))</f>
        <v>0</v>
      </c>
      <c r="BE94" s="22" cm="1">
        <f t="array" ref="BE94">IF(INDEX(calc_types,1,BE$6)="INDEX",AB94/AB93-1,IF(INDEX(calc_types,1,BE$6)="CASH", AB93/1200,AB93/AB94-1))</f>
        <v>1.6234552944027092E-2</v>
      </c>
      <c r="BF94" s="22" cm="1">
        <f t="array" ref="BF94">IF(INDEX(calc_types,1,BF$6)="INDEX",AC94/AC93-1,IF(INDEX(calc_types,1,BF$6)="CASH", AC93/1200,AC93/AC94-1))</f>
        <v>-9.3798853569566631E-3</v>
      </c>
      <c r="BG94" s="22" cm="1">
        <f t="array" ref="BG94">IF(INDEX(calc_types,1,BG$6)="INDEX",AD94/AD93-1,IF(INDEX(calc_types,1,BG$6)="CASH", AD93/1200,AD93/AD94-1))</f>
        <v>-1.7065715741212517E-2</v>
      </c>
      <c r="BH94" s="23">
        <f t="shared" si="40"/>
        <v>2.2294313793103432E-3</v>
      </c>
      <c r="BI94" s="23">
        <f t="shared" si="41"/>
        <v>9.9198850574712784E-4</v>
      </c>
      <c r="BJ94" s="23">
        <f t="shared" si="42"/>
        <v>1.7999691666666685E-3</v>
      </c>
      <c r="BK94" s="23">
        <f t="shared" si="43"/>
        <v>-5.0165948275862142E-5</v>
      </c>
      <c r="BL94" s="23">
        <f t="shared" si="44"/>
        <v>1.9467460904287303E-3</v>
      </c>
      <c r="BM94" s="23">
        <f t="shared" si="45"/>
        <v>2.3870072742897654E-4</v>
      </c>
      <c r="BN94" s="23">
        <f t="shared" si="46"/>
        <v>2.4298326000309588E-3</v>
      </c>
      <c r="BO94" s="23">
        <f t="shared" si="47"/>
        <v>-1.395413457134507E-4</v>
      </c>
      <c r="BP94" s="23">
        <f t="shared" si="48"/>
        <v>-6.2867537027120344E-4</v>
      </c>
      <c r="BQ94" s="23">
        <f t="shared" si="49"/>
        <v>-2.9657339551442258E-3</v>
      </c>
      <c r="BR94" s="23">
        <f t="shared" si="50"/>
        <v>-4.588932427245329E-4</v>
      </c>
      <c r="BS94" s="23">
        <f t="shared" si="51"/>
        <v>-2.5583089319469814E-3</v>
      </c>
      <c r="BT94" s="23">
        <f t="shared" si="52"/>
        <v>-5.3776699901547055E-3</v>
      </c>
      <c r="BU94" s="23">
        <f t="shared" si="53"/>
        <v>-8.9237870313340351E-3</v>
      </c>
      <c r="BV94" s="23">
        <f t="shared" si="54"/>
        <v>-4.2561927504245253E-3</v>
      </c>
      <c r="BW94" s="23">
        <f t="shared" si="55"/>
        <v>-6.3146167027011962E-3</v>
      </c>
      <c r="BX94" s="23">
        <f t="shared" si="56"/>
        <v>6.0178713579390032E-3</v>
      </c>
      <c r="BY94" s="23">
        <f t="shared" si="57"/>
        <v>1.8723742890552463E-2</v>
      </c>
      <c r="BZ94" s="23">
        <f t="shared" si="58"/>
        <v>2.8101319449183416E-2</v>
      </c>
      <c r="CA94" s="23">
        <f t="shared" si="59"/>
        <v>4.8866626543181406E-2</v>
      </c>
      <c r="CB94" s="23">
        <f t="shared" si="60"/>
        <v>2.2294313793103432E-3</v>
      </c>
      <c r="CC94" s="23">
        <f t="shared" si="61"/>
        <v>1.2147281609195409E-3</v>
      </c>
      <c r="CD94" s="23">
        <f t="shared" si="62"/>
        <v>1.9531686781609167E-3</v>
      </c>
      <c r="CE94" s="23">
        <f t="shared" si="63"/>
        <v>1.8075890804597695E-4</v>
      </c>
      <c r="CF94" s="23">
        <f t="shared" si="64"/>
        <v>0</v>
      </c>
      <c r="CG94" s="23">
        <f t="shared" si="65"/>
        <v>1.6195512509598421E-2</v>
      </c>
      <c r="CH94" s="23">
        <f t="shared" si="66"/>
        <v>-8.5755119158246115E-3</v>
      </c>
      <c r="CI94" s="23">
        <f t="shared" si="67"/>
        <v>-1.6817445305397725E-2</v>
      </c>
    </row>
    <row r="95" spans="1:87" x14ac:dyDescent="0.2">
      <c r="A95" s="20">
        <v>89</v>
      </c>
      <c r="B95" s="21">
        <v>38837</v>
      </c>
      <c r="C95" s="20">
        <v>5.04</v>
      </c>
      <c r="D95" s="20">
        <v>2.6659999999999999</v>
      </c>
      <c r="E95" s="20">
        <v>4.6253099999999998</v>
      </c>
      <c r="F95" s="20">
        <v>7.6249999999999998E-2</v>
      </c>
      <c r="G95" s="20">
        <v>178.01499999999999</v>
      </c>
      <c r="H95" s="20">
        <v>125.161</v>
      </c>
      <c r="I95" s="20">
        <v>142.89099999999999</v>
      </c>
      <c r="J95" s="20">
        <v>101.28400000000001</v>
      </c>
      <c r="K95" s="20">
        <v>913.16200000000003</v>
      </c>
      <c r="L95" s="20">
        <v>296.31</v>
      </c>
      <c r="M95" s="20">
        <v>491.21199999999999</v>
      </c>
      <c r="N95" s="20">
        <v>184.792</v>
      </c>
      <c r="O95" s="20">
        <v>1294.7280000000001</v>
      </c>
      <c r="P95" s="20">
        <v>347.18700000000001</v>
      </c>
      <c r="Q95" s="20">
        <v>535.327</v>
      </c>
      <c r="R95" s="20">
        <v>228.63499999999999</v>
      </c>
      <c r="S95" s="20">
        <v>1310.6099999999999</v>
      </c>
      <c r="T95" s="20">
        <v>3839.9</v>
      </c>
      <c r="U95" s="20">
        <v>6023.1</v>
      </c>
      <c r="V95" s="20">
        <v>16906.23</v>
      </c>
      <c r="W95" s="20">
        <v>5.04</v>
      </c>
      <c r="X95" s="20">
        <v>2.7412000000000001</v>
      </c>
      <c r="Y95" s="20">
        <v>4.7055999999999996</v>
      </c>
      <c r="Z95" s="20">
        <v>0.115</v>
      </c>
      <c r="AA95" s="20">
        <v>1</v>
      </c>
      <c r="AB95" s="20">
        <v>0.79149999999999998</v>
      </c>
      <c r="AC95" s="20">
        <v>0.54769999999999996</v>
      </c>
      <c r="AD95" s="20">
        <v>113.83</v>
      </c>
      <c r="AE95" s="21">
        <f t="shared" si="39"/>
        <v>38837</v>
      </c>
      <c r="AF95" s="22" cm="1">
        <f t="array" ref="AF95">IF(INDEX(calc_types,1,AF$6)="INDEX",C95/C94-1,IF(INDEX(calc_types,1,AF$6)="CASH", C94/1200,C94/C95-1))</f>
        <v>4.0244833333333329E-3</v>
      </c>
      <c r="AG95" s="22" cm="1">
        <f t="array" ref="AG95">IF(INDEX(calc_types,1,AG$6)="INDEX",D95/D94-1,IF(INDEX(calc_types,1,AG$6)="CASH", D94/1200,D94/D95-1))</f>
        <v>2.2058333333333331E-3</v>
      </c>
      <c r="AH95" s="22" cm="1">
        <f t="array" ref="AH95">IF(INDEX(calc_types,1,AH$6)="INDEX",E95/E94-1,IF(INDEX(calc_types,1,AH$6)="CASH", E94/1200,E94/E95-1))</f>
        <v>3.8265666666666663E-3</v>
      </c>
      <c r="AI95" s="22" cm="1">
        <f t="array" ref="AI95">IF(INDEX(calc_types,1,AI$6)="INDEX",F95/F94-1,IF(INDEX(calc_types,1,AI$6)="CASH", F94/1200,F94/F95-1))</f>
        <v>6.5624999999999996E-5</v>
      </c>
      <c r="AJ95" s="22" cm="1">
        <f t="array" ref="AJ95">IF(INDEX(calc_types,1,AJ$6)="INDEX",G95/G94-1,IF(INDEX(calc_types,1,AJ$6)="CASH", G94/1200,G94/G95-1))</f>
        <v>3.5063390325433819E-3</v>
      </c>
      <c r="AK95" s="22" cm="1">
        <f t="array" ref="AK95">IF(INDEX(calc_types,1,AK$6)="INDEX",H95/H94-1,IF(INDEX(calc_types,1,AK$6)="CASH", H94/1200,H94/H95-1))</f>
        <v>2.3545051935258687E-3</v>
      </c>
      <c r="AL95" s="22" cm="1">
        <f t="array" ref="AL95">IF(INDEX(calc_types,1,AL$6)="INDEX",I95/I94-1,IF(INDEX(calc_types,1,AL$6)="CASH", I94/1200,I94/I95-1))</f>
        <v>2.912771273758441E-3</v>
      </c>
      <c r="AM95" s="22" cm="1">
        <f t="array" ref="AM95">IF(INDEX(calc_types,1,AM$6)="INDEX",J95/J94-1,IF(INDEX(calc_types,1,AM$6)="CASH", J94/1200,J94/J95-1))</f>
        <v>1.6787304847598605E-4</v>
      </c>
      <c r="AN95" s="22" cm="1">
        <f t="array" ref="AN95">IF(INDEX(calc_types,1,AN$6)="INDEX",K95/K94-1,IF(INDEX(calc_types,1,AN$6)="CASH", K94/1200,K94/K95-1))</f>
        <v>3.1341006185812148E-3</v>
      </c>
      <c r="AO95" s="22" cm="1">
        <f t="array" ref="AO95">IF(INDEX(calc_types,1,AO$6)="INDEX",L95/L94-1,IF(INDEX(calc_types,1,AO$6)="CASH", L94/1200,L94/L95-1))</f>
        <v>1.165678374132062E-3</v>
      </c>
      <c r="AP95" s="22" cm="1">
        <f t="array" ref="AP95">IF(INDEX(calc_types,1,AP$6)="INDEX",M95/M94-1,IF(INDEX(calc_types,1,AP$6)="CASH", M94/1200,M94/M95-1))</f>
        <v>4.9086402251852235E-4</v>
      </c>
      <c r="AQ95" s="22" cm="1">
        <f t="array" ref="AQ95">IF(INDEX(calc_types,1,AQ$6)="INDEX",N95/N94-1,IF(INDEX(calc_types,1,AQ$6)="CASH", N94/1200,N94/N95-1))</f>
        <v>1.0834705729392269E-3</v>
      </c>
      <c r="AR95" s="22" cm="1">
        <f t="array" ref="AR95">IF(INDEX(calc_types,1,AR$6)="INDEX",O95/O94-1,IF(INDEX(calc_types,1,AR$6)="CASH", O94/1200,O94/O95-1))</f>
        <v>1.3023532068514587E-3</v>
      </c>
      <c r="AS95" s="22" cm="1">
        <f t="array" ref="AS95">IF(INDEX(calc_types,1,AS$6)="INDEX",P95/P94-1,IF(INDEX(calc_types,1,AS$6)="CASH", P94/1200,P94/P95-1))</f>
        <v>-2.1326190113498678E-3</v>
      </c>
      <c r="AT95" s="22" cm="1">
        <f t="array" ref="AT95">IF(INDEX(calc_types,1,AT$6)="INDEX",Q95/Q94-1,IF(INDEX(calc_types,1,AT$6)="CASH", Q94/1200,Q94/Q95-1))</f>
        <v>-3.8722906990592554E-3</v>
      </c>
      <c r="AU95" s="22" cm="1">
        <f t="array" ref="AU95">IF(INDEX(calc_types,1,AU$6)="INDEX",R95/R94-1,IF(INDEX(calc_types,1,AU$6)="CASH", R94/1200,R94/R95-1))</f>
        <v>-2.6672963235041536E-4</v>
      </c>
      <c r="AV95" s="22" cm="1">
        <f t="array" ref="AV95">IF(INDEX(calc_types,1,AV$6)="INDEX",S95/S94-1,IF(INDEX(calc_types,1,AV$6)="CASH", S94/1200,S94/S95-1))</f>
        <v>1.2186928013716125E-2</v>
      </c>
      <c r="AW95" s="22" cm="1">
        <f t="array" ref="AW95">IF(INDEX(calc_types,1,AW$6)="INDEX",T95/T94-1,IF(INDEX(calc_types,1,AW$6)="CASH", T94/1200,T94/T95-1))</f>
        <v>-3.5913164873602188E-3</v>
      </c>
      <c r="AX95" s="22" cm="1">
        <f t="array" ref="AX95">IF(INDEX(calc_types,1,AX$6)="INDEX",U95/U94-1,IF(INDEX(calc_types,1,AX$6)="CASH", U94/1200,U94/U95-1))</f>
        <v>9.8078664118297354E-3</v>
      </c>
      <c r="AY95" s="22" cm="1">
        <f t="array" ref="AY95">IF(INDEX(calc_types,1,AY$6)="INDEX",V95/V94-1,IF(INDEX(calc_types,1,AY$6)="CASH", V94/1200,V94/V95-1))</f>
        <v>-8.9937314108252675E-3</v>
      </c>
      <c r="AZ95" s="22" cm="1">
        <f t="array" ref="AZ95">IF(INDEX(calc_types,1,AZ$6)="INDEX",W95/W94-1,IF(INDEX(calc_types,1,AZ$6)="CASH", W94/1200,W94/W95-1))</f>
        <v>4.0244833333333329E-3</v>
      </c>
      <c r="BA95" s="22" cm="1">
        <f t="array" ref="BA95">IF(INDEX(calc_types,1,BA$6)="INDEX",X95/X94-1,IF(INDEX(calc_types,1,BA$6)="CASH", X94/1200,X94/X95-1))</f>
        <v>2.3398333333333331E-3</v>
      </c>
      <c r="BB95" s="22" cm="1">
        <f t="array" ref="BB95">IF(INDEX(calc_types,1,BB$6)="INDEX",Y95/Y94-1,IF(INDEX(calc_types,1,BB$6)="CASH", Y94/1200,Y94/Y95-1))</f>
        <v>3.9182499999999999E-3</v>
      </c>
      <c r="BC95" s="22" cm="1">
        <f t="array" ref="BC95">IF(INDEX(calc_types,1,BC$6)="INDEX",Z95/Z94-1,IF(INDEX(calc_types,1,BC$6)="CASH", Z94/1200,Z94/Z95-1))</f>
        <v>1.8075E-4</v>
      </c>
      <c r="BD95" s="22" cm="1">
        <f t="array" ref="BD95">IF(INDEX(calc_types,1,BD$6)="INDEX",AA95/AA94-1,IF(INDEX(calc_types,1,BD$6)="CASH", AA94/1200,AA94/AA95-1))</f>
        <v>0</v>
      </c>
      <c r="BE95" s="22" cm="1">
        <f t="array" ref="BE95">IF(INDEX(calc_types,1,BE$6)="INDEX",AB95/AB94-1,IF(INDEX(calc_types,1,BE$6)="CASH", AB94/1200,AB94/AB95-1))</f>
        <v>4.2830069488313471E-2</v>
      </c>
      <c r="BF95" s="22" cm="1">
        <f t="array" ref="BF95">IF(INDEX(calc_types,1,BF$6)="INDEX",AC95/AC94-1,IF(INDEX(calc_types,1,BF$6)="CASH", AC94/1200,AC94/AC95-1))</f>
        <v>5.1122877487675744E-2</v>
      </c>
      <c r="BG95" s="22" cm="1">
        <f t="array" ref="BG95">IF(INDEX(calc_types,1,BG$6)="INDEX",AD95/AD94-1,IF(INDEX(calc_types,1,BG$6)="CASH", AD94/1200,AD94/AD95-1))</f>
        <v>3.470086971800046E-2</v>
      </c>
      <c r="BH95" s="23">
        <f t="shared" si="40"/>
        <v>2.3929730459770092E-3</v>
      </c>
      <c r="BI95" s="23">
        <f t="shared" si="41"/>
        <v>1.0403218390804608E-3</v>
      </c>
      <c r="BJ95" s="23">
        <f t="shared" si="42"/>
        <v>1.817160833333335E-3</v>
      </c>
      <c r="BK95" s="23">
        <f t="shared" si="43"/>
        <v>-3.6624281609195483E-5</v>
      </c>
      <c r="BL95" s="23">
        <f t="shared" si="44"/>
        <v>1.8889908272201161E-3</v>
      </c>
      <c r="BM95" s="23">
        <f t="shared" si="45"/>
        <v>1.2620217283661373E-3</v>
      </c>
      <c r="BN95" s="23">
        <f t="shared" si="46"/>
        <v>2.3365989036734612E-3</v>
      </c>
      <c r="BO95" s="23">
        <f t="shared" si="47"/>
        <v>9.7451121369524131E-5</v>
      </c>
      <c r="BP95" s="23">
        <f t="shared" si="48"/>
        <v>1.131478534121788E-3</v>
      </c>
      <c r="BQ95" s="23">
        <f t="shared" si="49"/>
        <v>-1.9097184793782939E-4</v>
      </c>
      <c r="BR95" s="23">
        <f t="shared" si="50"/>
        <v>-1.7615700247897259E-3</v>
      </c>
      <c r="BS95" s="23">
        <f t="shared" si="51"/>
        <v>8.0067741555943915E-4</v>
      </c>
      <c r="BT95" s="23">
        <f t="shared" si="52"/>
        <v>-1.4542971002014472E-3</v>
      </c>
      <c r="BU95" s="23">
        <f t="shared" si="53"/>
        <v>-4.0441395708498426E-3</v>
      </c>
      <c r="BV95" s="23">
        <f t="shared" si="54"/>
        <v>-6.5140730251111775E-3</v>
      </c>
      <c r="BW95" s="23">
        <f t="shared" si="55"/>
        <v>-9.8528053888405137E-4</v>
      </c>
      <c r="BX95" s="23">
        <f t="shared" si="56"/>
        <v>7.14019205980036E-3</v>
      </c>
      <c r="BY95" s="23">
        <f t="shared" si="57"/>
        <v>-5.8583777011813488E-3</v>
      </c>
      <c r="BZ95" s="23">
        <f t="shared" si="58"/>
        <v>8.0205559723830911E-3</v>
      </c>
      <c r="CA95" s="23">
        <f t="shared" si="59"/>
        <v>-1.2839683305858612E-2</v>
      </c>
      <c r="CB95" s="23">
        <f t="shared" si="60"/>
        <v>2.3929730459770092E-3</v>
      </c>
      <c r="CC95" s="23">
        <f t="shared" si="61"/>
        <v>1.2507281609195405E-3</v>
      </c>
      <c r="CD95" s="23">
        <f t="shared" si="62"/>
        <v>1.9310020114942498E-3</v>
      </c>
      <c r="CE95" s="23">
        <f t="shared" si="63"/>
        <v>1.7450890804597696E-4</v>
      </c>
      <c r="CF95" s="23">
        <f t="shared" si="64"/>
        <v>0</v>
      </c>
      <c r="CG95" s="23">
        <f t="shared" si="65"/>
        <v>4.2791029053884801E-2</v>
      </c>
      <c r="CH95" s="23">
        <f t="shared" si="66"/>
        <v>5.1927250928807796E-2</v>
      </c>
      <c r="CI95" s="23">
        <f t="shared" si="67"/>
        <v>3.4949140153815249E-2</v>
      </c>
    </row>
    <row r="96" spans="1:87" x14ac:dyDescent="0.2">
      <c r="A96" s="20">
        <v>90</v>
      </c>
      <c r="B96" s="21">
        <v>38868</v>
      </c>
      <c r="C96" s="20">
        <v>5.1106299999999996</v>
      </c>
      <c r="D96" s="20">
        <v>2.7919999999999998</v>
      </c>
      <c r="E96" s="20">
        <v>4.6568800000000001</v>
      </c>
      <c r="F96" s="20">
        <v>0.14688000000000001</v>
      </c>
      <c r="G96" s="20">
        <v>178.65799999999999</v>
      </c>
      <c r="H96" s="20">
        <v>125.44</v>
      </c>
      <c r="I96" s="20">
        <v>143.333</v>
      </c>
      <c r="J96" s="20">
        <v>101.212</v>
      </c>
      <c r="K96" s="20">
        <v>914.54600000000005</v>
      </c>
      <c r="L96" s="20">
        <v>297.28300000000002</v>
      </c>
      <c r="M96" s="20">
        <v>492.47199999999998</v>
      </c>
      <c r="N96" s="20">
        <v>184.45500000000001</v>
      </c>
      <c r="O96" s="20">
        <v>1294.75</v>
      </c>
      <c r="P96" s="20">
        <v>349.01100000000002</v>
      </c>
      <c r="Q96" s="20">
        <v>537.03599999999994</v>
      </c>
      <c r="R96" s="20">
        <v>228.84299999999999</v>
      </c>
      <c r="S96" s="20">
        <v>1270.0899999999999</v>
      </c>
      <c r="T96" s="20">
        <v>3637.17</v>
      </c>
      <c r="U96" s="20">
        <v>5723.8</v>
      </c>
      <c r="V96" s="20">
        <v>15467.33</v>
      </c>
      <c r="W96" s="20">
        <v>5.1106299999999996</v>
      </c>
      <c r="X96" s="20">
        <v>2.8992</v>
      </c>
      <c r="Y96" s="20">
        <v>4.7552000000000003</v>
      </c>
      <c r="Z96" s="20">
        <v>0.21920000000000001</v>
      </c>
      <c r="AA96" s="20">
        <v>1</v>
      </c>
      <c r="AB96" s="20">
        <v>0.78080000000000005</v>
      </c>
      <c r="AC96" s="20">
        <v>0.53490000000000004</v>
      </c>
      <c r="AD96" s="20">
        <v>112.64</v>
      </c>
      <c r="AE96" s="21">
        <f t="shared" si="39"/>
        <v>38868</v>
      </c>
      <c r="AF96" s="22" cm="1">
        <f t="array" ref="AF96">IF(INDEX(calc_types,1,AF$6)="INDEX",C96/C95-1,IF(INDEX(calc_types,1,AF$6)="CASH", C95/1200,C95/C96-1))</f>
        <v>4.1999999999999997E-3</v>
      </c>
      <c r="AG96" s="22" cm="1">
        <f t="array" ref="AG96">IF(INDEX(calc_types,1,AG$6)="INDEX",D96/D95-1,IF(INDEX(calc_types,1,AG$6)="CASH", D95/1200,D95/D96-1))</f>
        <v>2.2216666666666665E-3</v>
      </c>
      <c r="AH96" s="22" cm="1">
        <f t="array" ref="AH96">IF(INDEX(calc_types,1,AH$6)="INDEX",E96/E95-1,IF(INDEX(calc_types,1,AH$6)="CASH", E95/1200,E95/E96-1))</f>
        <v>3.8544249999999999E-3</v>
      </c>
      <c r="AI96" s="22" cm="1">
        <f t="array" ref="AI96">IF(INDEX(calc_types,1,AI$6)="INDEX",F96/F95-1,IF(INDEX(calc_types,1,AI$6)="CASH", F95/1200,F95/F96-1))</f>
        <v>6.3541666666666662E-5</v>
      </c>
      <c r="AJ96" s="22" cm="1">
        <f t="array" ref="AJ96">IF(INDEX(calc_types,1,AJ$6)="INDEX",G96/G95-1,IF(INDEX(calc_types,1,AJ$6)="CASH", G95/1200,G95/G96-1))</f>
        <v>3.6120551638907372E-3</v>
      </c>
      <c r="AK96" s="22" cm="1">
        <f t="array" ref="AK96">IF(INDEX(calc_types,1,AK$6)="INDEX",H96/H95-1,IF(INDEX(calc_types,1,AK$6)="CASH", H95/1200,H95/H96-1))</f>
        <v>2.2291288819999977E-3</v>
      </c>
      <c r="AL96" s="22" cm="1">
        <f t="array" ref="AL96">IF(INDEX(calc_types,1,AL$6)="INDEX",I96/I95-1,IF(INDEX(calc_types,1,AL$6)="CASH", I95/1200,I95/I96-1))</f>
        <v>3.0932668957457388E-3</v>
      </c>
      <c r="AM96" s="22" cm="1">
        <f t="array" ref="AM96">IF(INDEX(calc_types,1,AM$6)="INDEX",J96/J95-1,IF(INDEX(calc_types,1,AM$6)="CASH", J95/1200,J95/J96-1))</f>
        <v>-7.1087239840450511E-4</v>
      </c>
      <c r="AN96" s="22" cm="1">
        <f t="array" ref="AN96">IF(INDEX(calc_types,1,AN$6)="INDEX",K96/K95-1,IF(INDEX(calc_types,1,AN$6)="CASH", K95/1200,K95/K96-1))</f>
        <v>1.5156127828359622E-3</v>
      </c>
      <c r="AO96" s="22" cm="1">
        <f t="array" ref="AO96">IF(INDEX(calc_types,1,AO$6)="INDEX",L96/L95-1,IF(INDEX(calc_types,1,AO$6)="CASH", L95/1200,L95/L96-1))</f>
        <v>3.283723127805338E-3</v>
      </c>
      <c r="AP96" s="22" cm="1">
        <f t="array" ref="AP96">IF(INDEX(calc_types,1,AP$6)="INDEX",M96/M95-1,IF(INDEX(calc_types,1,AP$6)="CASH", M95/1200,M95/M96-1))</f>
        <v>2.5650839148880777E-3</v>
      </c>
      <c r="AQ96" s="22" cm="1">
        <f t="array" ref="AQ96">IF(INDEX(calc_types,1,AQ$6)="INDEX",N96/N95-1,IF(INDEX(calc_types,1,AQ$6)="CASH", N95/1200,N95/N96-1))</f>
        <v>-1.8236720204337642E-3</v>
      </c>
      <c r="AR96" s="22" cm="1">
        <f t="array" ref="AR96">IF(INDEX(calc_types,1,AR$6)="INDEX",O96/O95-1,IF(INDEX(calc_types,1,AR$6)="CASH", O95/1200,O95/O96-1))</f>
        <v>1.6991985961389844E-5</v>
      </c>
      <c r="AS96" s="22" cm="1">
        <f t="array" ref="AS96">IF(INDEX(calc_types,1,AS$6)="INDEX",P96/P95-1,IF(INDEX(calc_types,1,AS$6)="CASH", P95/1200,P95/P96-1))</f>
        <v>5.2536529305533541E-3</v>
      </c>
      <c r="AT96" s="22" cm="1">
        <f t="array" ref="AT96">IF(INDEX(calc_types,1,AT$6)="INDEX",Q96/Q95-1,IF(INDEX(calc_types,1,AT$6)="CASH", Q95/1200,Q95/Q96-1))</f>
        <v>3.1924412555315307E-3</v>
      </c>
      <c r="AU96" s="22" cm="1">
        <f t="array" ref="AU96">IF(INDEX(calc_types,1,AU$6)="INDEX",R96/R95-1,IF(INDEX(calc_types,1,AU$6)="CASH", R95/1200,R95/R96-1))</f>
        <v>9.0974697662216109E-4</v>
      </c>
      <c r="AV96" s="22" cm="1">
        <f t="array" ref="AV96">IF(INDEX(calc_types,1,AV$6)="INDEX",S96/S95-1,IF(INDEX(calc_types,1,AV$6)="CASH", S95/1200,S95/S96-1))</f>
        <v>-3.091690129023883E-2</v>
      </c>
      <c r="AW96" s="22" cm="1">
        <f t="array" ref="AW96">IF(INDEX(calc_types,1,AW$6)="INDEX",T96/T95-1,IF(INDEX(calc_types,1,AW$6)="CASH", T95/1200,T95/T96-1))</f>
        <v>-5.2795645719940665E-2</v>
      </c>
      <c r="AX96" s="22" cm="1">
        <f t="array" ref="AX96">IF(INDEX(calc_types,1,AX$6)="INDEX",U96/U95-1,IF(INDEX(calc_types,1,AX$6)="CASH", U95/1200,U95/U96-1))</f>
        <v>-4.9692019059952575E-2</v>
      </c>
      <c r="AY96" s="22" cm="1">
        <f t="array" ref="AY96">IF(INDEX(calc_types,1,AY$6)="INDEX",V96/V95-1,IF(INDEX(calc_types,1,AY$6)="CASH", V95/1200,V95/V96-1))</f>
        <v>-8.5110636729773592E-2</v>
      </c>
      <c r="AZ96" s="22" cm="1">
        <f t="array" ref="AZ96">IF(INDEX(calc_types,1,AZ$6)="INDEX",W96/W95-1,IF(INDEX(calc_types,1,AZ$6)="CASH", W95/1200,W95/W96-1))</f>
        <v>4.1999999999999997E-3</v>
      </c>
      <c r="BA96" s="22" cm="1">
        <f t="array" ref="BA96">IF(INDEX(calc_types,1,BA$6)="INDEX",X96/X95-1,IF(INDEX(calc_types,1,BA$6)="CASH", X95/1200,X95/X96-1))</f>
        <v>2.2843333333333335E-3</v>
      </c>
      <c r="BB96" s="22" cm="1">
        <f t="array" ref="BB96">IF(INDEX(calc_types,1,BB$6)="INDEX",Y96/Y95-1,IF(INDEX(calc_types,1,BB$6)="CASH", Y95/1200,Y95/Y96-1))</f>
        <v>3.9213333333333331E-3</v>
      </c>
      <c r="BC96" s="22" cm="1">
        <f t="array" ref="BC96">IF(INDEX(calc_types,1,BC$6)="INDEX",Z96/Z95-1,IF(INDEX(calc_types,1,BC$6)="CASH", Z95/1200,Z95/Z96-1))</f>
        <v>9.5833333333333336E-5</v>
      </c>
      <c r="BD96" s="22" cm="1">
        <f t="array" ref="BD96">IF(INDEX(calc_types,1,BD$6)="INDEX",AA96/AA95-1,IF(INDEX(calc_types,1,BD$6)="CASH", AA95/1200,AA95/AA96-1))</f>
        <v>0</v>
      </c>
      <c r="BE96" s="22" cm="1">
        <f t="array" ref="BE96">IF(INDEX(calc_types,1,BE$6)="INDEX",AB96/AB95-1,IF(INDEX(calc_types,1,BE$6)="CASH", AB95/1200,AB95/AB96-1))</f>
        <v>1.3703893442622794E-2</v>
      </c>
      <c r="BF96" s="22" cm="1">
        <f t="array" ref="BF96">IF(INDEX(calc_types,1,BF$6)="INDEX",AC96/AC95-1,IF(INDEX(calc_types,1,BF$6)="CASH", AC95/1200,AC95/AC96-1))</f>
        <v>2.3929706487193725E-2</v>
      </c>
      <c r="BG96" s="22" cm="1">
        <f t="array" ref="BG96">IF(INDEX(calc_types,1,BG$6)="INDEX",AD96/AD95-1,IF(INDEX(calc_types,1,BG$6)="CASH", AD95/1200,AD95/AD96-1))</f>
        <v>1.0564630681818121E-2</v>
      </c>
      <c r="BH96" s="23">
        <f t="shared" si="40"/>
        <v>2.568489712643676E-3</v>
      </c>
      <c r="BI96" s="23">
        <f t="shared" si="41"/>
        <v>1.0561551724137942E-3</v>
      </c>
      <c r="BJ96" s="23">
        <f t="shared" si="42"/>
        <v>1.8450191666666686E-3</v>
      </c>
      <c r="BK96" s="23">
        <f t="shared" si="43"/>
        <v>-3.8707614942528817E-5</v>
      </c>
      <c r="BL96" s="23">
        <f t="shared" si="44"/>
        <v>1.9947069585674717E-3</v>
      </c>
      <c r="BM96" s="23">
        <f t="shared" si="45"/>
        <v>1.1366454168402662E-3</v>
      </c>
      <c r="BN96" s="23">
        <f t="shared" si="46"/>
        <v>2.5170945256607589E-3</v>
      </c>
      <c r="BO96" s="23">
        <f t="shared" si="47"/>
        <v>-7.8129432551096701E-4</v>
      </c>
      <c r="BP96" s="23">
        <f t="shared" si="48"/>
        <v>-4.8700930162346454E-4</v>
      </c>
      <c r="BQ96" s="23">
        <f t="shared" si="49"/>
        <v>1.9270729057354467E-3</v>
      </c>
      <c r="BR96" s="23">
        <f t="shared" si="50"/>
        <v>3.1264986757982951E-4</v>
      </c>
      <c r="BS96" s="23">
        <f t="shared" si="51"/>
        <v>-2.1064651778135517E-3</v>
      </c>
      <c r="BT96" s="23">
        <f t="shared" si="52"/>
        <v>-2.7396583210915161E-3</v>
      </c>
      <c r="BU96" s="23">
        <f t="shared" si="53"/>
        <v>3.3421323710533793E-3</v>
      </c>
      <c r="BV96" s="23">
        <f t="shared" si="54"/>
        <v>5.5065892947960817E-4</v>
      </c>
      <c r="BW96" s="23">
        <f t="shared" si="55"/>
        <v>1.9119607008852497E-4</v>
      </c>
      <c r="BX96" s="23">
        <f t="shared" si="56"/>
        <v>-3.5963637244154592E-2</v>
      </c>
      <c r="BY96" s="23">
        <f t="shared" si="57"/>
        <v>-5.5062706933761793E-2</v>
      </c>
      <c r="BZ96" s="23">
        <f t="shared" si="58"/>
        <v>-5.1479329499399221E-2</v>
      </c>
      <c r="CA96" s="23">
        <f t="shared" si="59"/>
        <v>-8.8956588624806932E-2</v>
      </c>
      <c r="CB96" s="23">
        <f t="shared" si="60"/>
        <v>2.568489712643676E-3</v>
      </c>
      <c r="CC96" s="23">
        <f t="shared" si="61"/>
        <v>1.1952281609195409E-3</v>
      </c>
      <c r="CD96" s="23">
        <f t="shared" si="62"/>
        <v>1.934085344827583E-3</v>
      </c>
      <c r="CE96" s="23">
        <f t="shared" si="63"/>
        <v>8.9592241379310303E-5</v>
      </c>
      <c r="CF96" s="23">
        <f t="shared" si="64"/>
        <v>0</v>
      </c>
      <c r="CG96" s="23">
        <f t="shared" si="65"/>
        <v>1.3664853008194124E-2</v>
      </c>
      <c r="CH96" s="23">
        <f t="shared" si="66"/>
        <v>2.4734079928325776E-2</v>
      </c>
      <c r="CI96" s="23">
        <f t="shared" si="67"/>
        <v>1.0812901117632914E-2</v>
      </c>
    </row>
    <row r="97" spans="1:87" x14ac:dyDescent="0.2">
      <c r="A97" s="20">
        <v>91</v>
      </c>
      <c r="B97" s="21">
        <v>38898</v>
      </c>
      <c r="C97" s="20">
        <v>5.3343800000000003</v>
      </c>
      <c r="D97" s="20">
        <v>2.8969999999999998</v>
      </c>
      <c r="E97" s="20">
        <v>4.6835000000000004</v>
      </c>
      <c r="F97" s="20">
        <v>0.20125000000000001</v>
      </c>
      <c r="G97" s="20">
        <v>179.27199999999999</v>
      </c>
      <c r="H97" s="20">
        <v>125.693</v>
      </c>
      <c r="I97" s="20">
        <v>143.863</v>
      </c>
      <c r="J97" s="20">
        <v>101.238</v>
      </c>
      <c r="K97" s="20">
        <v>916.22199999999998</v>
      </c>
      <c r="L97" s="20">
        <v>297.28399999999999</v>
      </c>
      <c r="M97" s="20">
        <v>493.678</v>
      </c>
      <c r="N97" s="20">
        <v>184.578</v>
      </c>
      <c r="O97" s="20">
        <v>1296.452</v>
      </c>
      <c r="P97" s="20">
        <v>347.99</v>
      </c>
      <c r="Q97" s="20">
        <v>537.16200000000003</v>
      </c>
      <c r="R97" s="20">
        <v>228.84100000000001</v>
      </c>
      <c r="S97" s="20">
        <v>1270.2</v>
      </c>
      <c r="T97" s="20">
        <v>3648.92</v>
      </c>
      <c r="U97" s="20">
        <v>5833.4</v>
      </c>
      <c r="V97" s="20">
        <v>15505.18</v>
      </c>
      <c r="W97" s="20">
        <v>5.3343800000000003</v>
      </c>
      <c r="X97" s="20">
        <v>3.0213999999999999</v>
      </c>
      <c r="Y97" s="20">
        <v>4.7737999999999996</v>
      </c>
      <c r="Z97" s="20">
        <v>0.33379999999999999</v>
      </c>
      <c r="AA97" s="20">
        <v>1</v>
      </c>
      <c r="AB97" s="20">
        <v>0.78180000000000005</v>
      </c>
      <c r="AC97" s="20">
        <v>0.54100000000000004</v>
      </c>
      <c r="AD97" s="20">
        <v>114.44</v>
      </c>
      <c r="AE97" s="21">
        <f t="shared" si="39"/>
        <v>38898</v>
      </c>
      <c r="AF97" s="22" cm="1">
        <f t="array" ref="AF97">IF(INDEX(calc_types,1,AF$6)="INDEX",C97/C96-1,IF(INDEX(calc_types,1,AF$6)="CASH", C96/1200,C96/C97-1))</f>
        <v>4.2588583333333331E-3</v>
      </c>
      <c r="AG97" s="22" cm="1">
        <f t="array" ref="AG97">IF(INDEX(calc_types,1,AG$6)="INDEX",D97/D96-1,IF(INDEX(calc_types,1,AG$6)="CASH", D96/1200,D96/D97-1))</f>
        <v>2.3266666666666666E-3</v>
      </c>
      <c r="AH97" s="22" cm="1">
        <f t="array" ref="AH97">IF(INDEX(calc_types,1,AH$6)="INDEX",E97/E96-1,IF(INDEX(calc_types,1,AH$6)="CASH", E96/1200,E96/E97-1))</f>
        <v>3.8807333333333335E-3</v>
      </c>
      <c r="AI97" s="22" cm="1">
        <f t="array" ref="AI97">IF(INDEX(calc_types,1,AI$6)="INDEX",F97/F96-1,IF(INDEX(calc_types,1,AI$6)="CASH", F96/1200,F96/F97-1))</f>
        <v>1.2240000000000002E-4</v>
      </c>
      <c r="AJ97" s="22" cm="1">
        <f t="array" ref="AJ97">IF(INDEX(calc_types,1,AJ$6)="INDEX",G97/G96-1,IF(INDEX(calc_types,1,AJ$6)="CASH", G96/1200,G96/G97-1))</f>
        <v>3.4367338714191842E-3</v>
      </c>
      <c r="AK97" s="22" cm="1">
        <f t="array" ref="AK97">IF(INDEX(calc_types,1,AK$6)="INDEX",H97/H96-1,IF(INDEX(calc_types,1,AK$6)="CASH", H96/1200,H96/H97-1))</f>
        <v>2.0169005102039783E-3</v>
      </c>
      <c r="AL97" s="22" cm="1">
        <f t="array" ref="AL97">IF(INDEX(calc_types,1,AL$6)="INDEX",I97/I96-1,IF(INDEX(calc_types,1,AL$6)="CASH", I96/1200,I96/I97-1))</f>
        <v>3.6976830178674369E-3</v>
      </c>
      <c r="AM97" s="22" cm="1">
        <f t="array" ref="AM97">IF(INDEX(calc_types,1,AM$6)="INDEX",J97/J96-1,IF(INDEX(calc_types,1,AM$6)="CASH", J96/1200,J96/J97-1))</f>
        <v>2.5688653519351234E-4</v>
      </c>
      <c r="AN97" s="22" cm="1">
        <f t="array" ref="AN97">IF(INDEX(calc_types,1,AN$6)="INDEX",K97/K96-1,IF(INDEX(calc_types,1,AN$6)="CASH", K96/1200,K96/K97-1))</f>
        <v>1.8326032807534087E-3</v>
      </c>
      <c r="AO97" s="22" cm="1">
        <f t="array" ref="AO97">IF(INDEX(calc_types,1,AO$6)="INDEX",L97/L96-1,IF(INDEX(calc_types,1,AO$6)="CASH", L96/1200,L96/L97-1))</f>
        <v>3.3637981315948196E-6</v>
      </c>
      <c r="AP97" s="22" cm="1">
        <f t="array" ref="AP97">IF(INDEX(calc_types,1,AP$6)="INDEX",M97/M96-1,IF(INDEX(calc_types,1,AP$6)="CASH", M96/1200,M96/M97-1))</f>
        <v>2.4488701895741816E-3</v>
      </c>
      <c r="AQ97" s="22" cm="1">
        <f t="array" ref="AQ97">IF(INDEX(calc_types,1,AQ$6)="INDEX",N97/N96-1,IF(INDEX(calc_types,1,AQ$6)="CASH", N96/1200,N96/N97-1))</f>
        <v>6.6682930796124751E-4</v>
      </c>
      <c r="AR97" s="22" cm="1">
        <f t="array" ref="AR97">IF(INDEX(calc_types,1,AR$6)="INDEX",O97/O96-1,IF(INDEX(calc_types,1,AR$6)="CASH", O96/1200,O96/O97-1))</f>
        <v>1.3145394863873783E-3</v>
      </c>
      <c r="AS97" s="22" cm="1">
        <f t="array" ref="AS97">IF(INDEX(calc_types,1,AS$6)="INDEX",P97/P96-1,IF(INDEX(calc_types,1,AS$6)="CASH", P96/1200,P96/P97-1))</f>
        <v>-2.9254092277893884E-3</v>
      </c>
      <c r="AT97" s="22" cm="1">
        <f t="array" ref="AT97">IF(INDEX(calc_types,1,AT$6)="INDEX",Q97/Q96-1,IF(INDEX(calc_types,1,AT$6)="CASH", Q96/1200,Q96/Q97-1))</f>
        <v>2.3462114271688428E-4</v>
      </c>
      <c r="AU97" s="22" cm="1">
        <f t="array" ref="AU97">IF(INDEX(calc_types,1,AU$6)="INDEX",R97/R96-1,IF(INDEX(calc_types,1,AU$6)="CASH", R96/1200,R96/R97-1))</f>
        <v>-8.7396162433694968E-6</v>
      </c>
      <c r="AV97" s="22" cm="1">
        <f t="array" ref="AV97">IF(INDEX(calc_types,1,AV$6)="INDEX",S97/S96-1,IF(INDEX(calc_types,1,AV$6)="CASH", S96/1200,S96/S97-1))</f>
        <v>8.6608035651192239E-5</v>
      </c>
      <c r="AW97" s="22" cm="1">
        <f t="array" ref="AW97">IF(INDEX(calc_types,1,AW$6)="INDEX",T97/T96-1,IF(INDEX(calc_types,1,AW$6)="CASH", T96/1200,T96/T97-1))</f>
        <v>3.2305336291678088E-3</v>
      </c>
      <c r="AX97" s="22" cm="1">
        <f t="array" ref="AX97">IF(INDEX(calc_types,1,AX$6)="INDEX",U97/U96-1,IF(INDEX(calc_types,1,AX$6)="CASH", U96/1200,U96/U97-1))</f>
        <v>1.9148118382892321E-2</v>
      </c>
      <c r="AY97" s="22" cm="1">
        <f t="array" ref="AY97">IF(INDEX(calc_types,1,AY$6)="INDEX",V97/V96-1,IF(INDEX(calc_types,1,AY$6)="CASH", V96/1200,V96/V97-1))</f>
        <v>2.4470933250924087E-3</v>
      </c>
      <c r="AZ97" s="22" cm="1">
        <f t="array" ref="AZ97">IF(INDEX(calc_types,1,AZ$6)="INDEX",W97/W96-1,IF(INDEX(calc_types,1,AZ$6)="CASH", W96/1200,W96/W97-1))</f>
        <v>4.2588583333333331E-3</v>
      </c>
      <c r="BA97" s="22" cm="1">
        <f t="array" ref="BA97">IF(INDEX(calc_types,1,BA$6)="INDEX",X97/X96-1,IF(INDEX(calc_types,1,BA$6)="CASH", X96/1200,X96/X97-1))</f>
        <v>2.4160000000000002E-3</v>
      </c>
      <c r="BB97" s="22" cm="1">
        <f t="array" ref="BB97">IF(INDEX(calc_types,1,BB$6)="INDEX",Y97/Y96-1,IF(INDEX(calc_types,1,BB$6)="CASH", Y96/1200,Y96/Y97-1))</f>
        <v>3.9626666666666673E-3</v>
      </c>
      <c r="BC97" s="22" cm="1">
        <f t="array" ref="BC97">IF(INDEX(calc_types,1,BC$6)="INDEX",Z97/Z96-1,IF(INDEX(calc_types,1,BC$6)="CASH", Z96/1200,Z96/Z97-1))</f>
        <v>1.8266666666666667E-4</v>
      </c>
      <c r="BD97" s="22" cm="1">
        <f t="array" ref="BD97">IF(INDEX(calc_types,1,BD$6)="INDEX",AA97/AA96-1,IF(INDEX(calc_types,1,BD$6)="CASH", AA96/1200,AA96/AA97-1))</f>
        <v>0</v>
      </c>
      <c r="BE97" s="22" cm="1">
        <f t="array" ref="BE97">IF(INDEX(calc_types,1,BE$6)="INDEX",AB97/AB96-1,IF(INDEX(calc_types,1,BE$6)="CASH", AB96/1200,AB96/AB97-1))</f>
        <v>-1.2790995139422279E-3</v>
      </c>
      <c r="BF97" s="22" cm="1">
        <f t="array" ref="BF97">IF(INDEX(calc_types,1,BF$6)="INDEX",AC97/AC96-1,IF(INDEX(calc_types,1,BF$6)="CASH", AC96/1200,AC96/AC97-1))</f>
        <v>-1.127541589648795E-2</v>
      </c>
      <c r="BG97" s="22" cm="1">
        <f t="array" ref="BG97">IF(INDEX(calc_types,1,BG$6)="INDEX",AD97/AD96-1,IF(INDEX(calc_types,1,BG$6)="CASH", AD96/1200,AD96/AD97-1))</f>
        <v>-1.5728766165676311E-2</v>
      </c>
      <c r="BH97" s="23">
        <f t="shared" si="40"/>
        <v>2.6273480459770094E-3</v>
      </c>
      <c r="BI97" s="23">
        <f t="shared" si="41"/>
        <v>1.1611551724137943E-3</v>
      </c>
      <c r="BJ97" s="23">
        <f t="shared" si="42"/>
        <v>1.8713275000000022E-3</v>
      </c>
      <c r="BK97" s="23">
        <f t="shared" si="43"/>
        <v>2.0150718390804542E-5</v>
      </c>
      <c r="BL97" s="23">
        <f t="shared" si="44"/>
        <v>1.8193856660959184E-3</v>
      </c>
      <c r="BM97" s="23">
        <f t="shared" si="45"/>
        <v>9.2441704504424684E-4</v>
      </c>
      <c r="BN97" s="23">
        <f t="shared" si="46"/>
        <v>3.1215106477824571E-3</v>
      </c>
      <c r="BO97" s="23">
        <f t="shared" si="47"/>
        <v>1.8646460808705042E-4</v>
      </c>
      <c r="BP97" s="23">
        <f t="shared" si="48"/>
        <v>-1.7001880370601805E-4</v>
      </c>
      <c r="BQ97" s="23">
        <f t="shared" si="49"/>
        <v>-1.3532864239382966E-3</v>
      </c>
      <c r="BR97" s="23">
        <f t="shared" si="50"/>
        <v>1.9643614226593333E-4</v>
      </c>
      <c r="BS97" s="23">
        <f t="shared" si="51"/>
        <v>3.8403615058145982E-4</v>
      </c>
      <c r="BT97" s="23">
        <f t="shared" si="52"/>
        <v>-1.4421108206655276E-3</v>
      </c>
      <c r="BU97" s="23">
        <f t="shared" si="53"/>
        <v>-4.8369297872893633E-3</v>
      </c>
      <c r="BV97" s="23">
        <f t="shared" si="54"/>
        <v>-2.4071611833350382E-3</v>
      </c>
      <c r="BW97" s="23">
        <f t="shared" si="55"/>
        <v>-7.2729052277700562E-4</v>
      </c>
      <c r="BX97" s="23">
        <f t="shared" si="56"/>
        <v>-4.9601279182645728E-3</v>
      </c>
      <c r="BY97" s="23">
        <f t="shared" si="57"/>
        <v>9.6347241534667843E-4</v>
      </c>
      <c r="BZ97" s="23">
        <f t="shared" si="58"/>
        <v>1.7360807943445678E-2</v>
      </c>
      <c r="CA97" s="23">
        <f t="shared" si="59"/>
        <v>-1.3988585699409358E-3</v>
      </c>
      <c r="CB97" s="23">
        <f t="shared" si="60"/>
        <v>2.6273480459770094E-3</v>
      </c>
      <c r="CC97" s="23">
        <f t="shared" si="61"/>
        <v>1.3268948275862076E-3</v>
      </c>
      <c r="CD97" s="23">
        <f t="shared" si="62"/>
        <v>1.9754186781609172E-3</v>
      </c>
      <c r="CE97" s="23">
        <f t="shared" si="63"/>
        <v>1.7642557471264362E-4</v>
      </c>
      <c r="CF97" s="23">
        <f t="shared" si="64"/>
        <v>0</v>
      </c>
      <c r="CG97" s="23">
        <f t="shared" si="65"/>
        <v>-1.3181399483708984E-3</v>
      </c>
      <c r="CH97" s="23">
        <f t="shared" si="66"/>
        <v>-1.0471042455355899E-2</v>
      </c>
      <c r="CI97" s="23">
        <f t="shared" si="67"/>
        <v>-1.5480495729861519E-2</v>
      </c>
    </row>
    <row r="98" spans="1:87" x14ac:dyDescent="0.2">
      <c r="A98" s="20">
        <v>92</v>
      </c>
      <c r="B98" s="21">
        <v>38929</v>
      </c>
      <c r="C98" s="20">
        <v>5.3906299999999998</v>
      </c>
      <c r="D98" s="20">
        <v>3.03</v>
      </c>
      <c r="E98" s="20">
        <v>4.6868800000000004</v>
      </c>
      <c r="F98" s="20">
        <v>0.36125000000000002</v>
      </c>
      <c r="G98" s="20">
        <v>180.136</v>
      </c>
      <c r="H98" s="20">
        <v>126.018</v>
      </c>
      <c r="I98" s="20">
        <v>144.435</v>
      </c>
      <c r="J98" s="20">
        <v>101.286</v>
      </c>
      <c r="K98" s="20">
        <v>922.93600000000004</v>
      </c>
      <c r="L98" s="20">
        <v>298.495</v>
      </c>
      <c r="M98" s="20">
        <v>496.221</v>
      </c>
      <c r="N98" s="20">
        <v>184.83799999999999</v>
      </c>
      <c r="O98" s="20">
        <v>1310.633</v>
      </c>
      <c r="P98" s="20">
        <v>350.60300000000001</v>
      </c>
      <c r="Q98" s="20">
        <v>540.98699999999997</v>
      </c>
      <c r="R98" s="20">
        <v>229.22200000000001</v>
      </c>
      <c r="S98" s="20">
        <v>1276.6600000000001</v>
      </c>
      <c r="T98" s="20">
        <v>3691.87</v>
      </c>
      <c r="U98" s="20">
        <v>5928.3</v>
      </c>
      <c r="V98" s="20">
        <v>15456.81</v>
      </c>
      <c r="W98" s="20">
        <v>5.3906299999999998</v>
      </c>
      <c r="X98" s="20">
        <v>3.0665</v>
      </c>
      <c r="Y98" s="20">
        <v>4.7313000000000001</v>
      </c>
      <c r="Z98" s="20">
        <v>0.40150000000000002</v>
      </c>
      <c r="AA98" s="20">
        <v>1</v>
      </c>
      <c r="AB98" s="20">
        <v>0.7833</v>
      </c>
      <c r="AC98" s="20">
        <v>0.53539999999999999</v>
      </c>
      <c r="AD98" s="20">
        <v>114.68</v>
      </c>
      <c r="AE98" s="21">
        <f t="shared" si="39"/>
        <v>38929</v>
      </c>
      <c r="AF98" s="22" cm="1">
        <f t="array" ref="AF98">IF(INDEX(calc_types,1,AF$6)="INDEX",C98/C97-1,IF(INDEX(calc_types,1,AF$6)="CASH", C97/1200,C97/C98-1))</f>
        <v>4.4453166666666667E-3</v>
      </c>
      <c r="AG98" s="22" cm="1">
        <f t="array" ref="AG98">IF(INDEX(calc_types,1,AG$6)="INDEX",D98/D97-1,IF(INDEX(calc_types,1,AG$6)="CASH", D97/1200,D97/D98-1))</f>
        <v>2.4141666666666665E-3</v>
      </c>
      <c r="AH98" s="22" cm="1">
        <f t="array" ref="AH98">IF(INDEX(calc_types,1,AH$6)="INDEX",E98/E97-1,IF(INDEX(calc_types,1,AH$6)="CASH", E97/1200,E97/E98-1))</f>
        <v>3.9029166666666669E-3</v>
      </c>
      <c r="AI98" s="22" cm="1">
        <f t="array" ref="AI98">IF(INDEX(calc_types,1,AI$6)="INDEX",F98/F97-1,IF(INDEX(calc_types,1,AI$6)="CASH", F97/1200,F97/F98-1))</f>
        <v>1.6770833333333335E-4</v>
      </c>
      <c r="AJ98" s="22" cm="1">
        <f t="array" ref="AJ98">IF(INDEX(calc_types,1,AJ$6)="INDEX",G98/G97-1,IF(INDEX(calc_types,1,AJ$6)="CASH", G97/1200,G97/G98-1))</f>
        <v>4.8194921683253344E-3</v>
      </c>
      <c r="AK98" s="22" cm="1">
        <f t="array" ref="AK98">IF(INDEX(calc_types,1,AK$6)="INDEX",H98/H97-1,IF(INDEX(calc_types,1,AK$6)="CASH", H97/1200,H97/H98-1))</f>
        <v>2.5856650728361963E-3</v>
      </c>
      <c r="AL98" s="22" cm="1">
        <f t="array" ref="AL98">IF(INDEX(calc_types,1,AL$6)="INDEX",I98/I97-1,IF(INDEX(calc_types,1,AL$6)="CASH", I97/1200,I97/I98-1))</f>
        <v>3.9760049491530669E-3</v>
      </c>
      <c r="AM98" s="22" cm="1">
        <f t="array" ref="AM98">IF(INDEX(calc_types,1,AM$6)="INDEX",J98/J97-1,IF(INDEX(calc_types,1,AM$6)="CASH", J97/1200,J97/J98-1))</f>
        <v>4.7413026729103969E-4</v>
      </c>
      <c r="AN98" s="22" cm="1">
        <f t="array" ref="AN98">IF(INDEX(calc_types,1,AN$6)="INDEX",K98/K97-1,IF(INDEX(calc_types,1,AN$6)="CASH", K97/1200,K97/K98-1))</f>
        <v>7.3279183429344474E-3</v>
      </c>
      <c r="AO98" s="22" cm="1">
        <f t="array" ref="AO98">IF(INDEX(calc_types,1,AO$6)="INDEX",L98/L97-1,IF(INDEX(calc_types,1,AO$6)="CASH", L97/1200,L97/L98-1))</f>
        <v>4.0735458349592246E-3</v>
      </c>
      <c r="AP98" s="22" cm="1">
        <f t="array" ref="AP98">IF(INDEX(calc_types,1,AP$6)="INDEX",M98/M97-1,IF(INDEX(calc_types,1,AP$6)="CASH", M97/1200,M97/M98-1))</f>
        <v>5.151130899088141E-3</v>
      </c>
      <c r="AQ98" s="22" cm="1">
        <f t="array" ref="AQ98">IF(INDEX(calc_types,1,AQ$6)="INDEX",N98/N97-1,IF(INDEX(calc_types,1,AQ$6)="CASH", N97/1200,N97/N98-1))</f>
        <v>1.408618578595533E-3</v>
      </c>
      <c r="AR98" s="22" cm="1">
        <f t="array" ref="AR98">IF(INDEX(calc_types,1,AR$6)="INDEX",O98/O97-1,IF(INDEX(calc_types,1,AR$6)="CASH", O97/1200,O97/O98-1))</f>
        <v>1.0938314723568654E-2</v>
      </c>
      <c r="AS98" s="22" cm="1">
        <f t="array" ref="AS98">IF(INDEX(calc_types,1,AS$6)="INDEX",P98/P97-1,IF(INDEX(calc_types,1,AS$6)="CASH", P97/1200,P97/P98-1))</f>
        <v>7.5088364608177915E-3</v>
      </c>
      <c r="AT98" s="22" cm="1">
        <f t="array" ref="AT98">IF(INDEX(calc_types,1,AT$6)="INDEX",Q98/Q97-1,IF(INDEX(calc_types,1,AT$6)="CASH", Q97/1200,Q97/Q98-1))</f>
        <v>7.120756866643374E-3</v>
      </c>
      <c r="AU98" s="22" cm="1">
        <f t="array" ref="AU98">IF(INDEX(calc_types,1,AU$6)="INDEX",R98/R97-1,IF(INDEX(calc_types,1,AU$6)="CASH", R97/1200,R97/R98-1))</f>
        <v>1.6649114450644209E-3</v>
      </c>
      <c r="AV98" s="22" cm="1">
        <f t="array" ref="AV98">IF(INDEX(calc_types,1,AV$6)="INDEX",S98/S97-1,IF(INDEX(calc_types,1,AV$6)="CASH", S97/1200,S97/S98-1))</f>
        <v>5.0858132577547011E-3</v>
      </c>
      <c r="AW98" s="22" cm="1">
        <f t="array" ref="AW98">IF(INDEX(calc_types,1,AW$6)="INDEX",T98/T97-1,IF(INDEX(calc_types,1,AW$6)="CASH", T97/1200,T97/T98-1))</f>
        <v>1.177060609714653E-2</v>
      </c>
      <c r="AX98" s="22" cm="1">
        <f t="array" ref="AX98">IF(INDEX(calc_types,1,AX$6)="INDEX",U98/U97-1,IF(INDEX(calc_types,1,AX$6)="CASH", U97/1200,U97/U98-1))</f>
        <v>1.6268385504165872E-2</v>
      </c>
      <c r="AY98" s="22" cm="1">
        <f t="array" ref="AY98">IF(INDEX(calc_types,1,AY$6)="INDEX",V98/V97-1,IF(INDEX(calc_types,1,AY$6)="CASH", V97/1200,V97/V98-1))</f>
        <v>-3.1196026102244812E-3</v>
      </c>
      <c r="AZ98" s="22" cm="1">
        <f t="array" ref="AZ98">IF(INDEX(calc_types,1,AZ$6)="INDEX",W98/W97-1,IF(INDEX(calc_types,1,AZ$6)="CASH", W97/1200,W97/W98-1))</f>
        <v>4.4453166666666667E-3</v>
      </c>
      <c r="BA98" s="22" cm="1">
        <f t="array" ref="BA98">IF(INDEX(calc_types,1,BA$6)="INDEX",X98/X97-1,IF(INDEX(calc_types,1,BA$6)="CASH", X97/1200,X97/X98-1))</f>
        <v>2.5178333333333333E-3</v>
      </c>
      <c r="BB98" s="22" cm="1">
        <f t="array" ref="BB98">IF(INDEX(calc_types,1,BB$6)="INDEX",Y98/Y97-1,IF(INDEX(calc_types,1,BB$6)="CASH", Y97/1200,Y97/Y98-1))</f>
        <v>3.9781666666666663E-3</v>
      </c>
      <c r="BC98" s="22" cm="1">
        <f t="array" ref="BC98">IF(INDEX(calc_types,1,BC$6)="INDEX",Z98/Z97-1,IF(INDEX(calc_types,1,BC$6)="CASH", Z97/1200,Z97/Z98-1))</f>
        <v>2.7816666666666663E-4</v>
      </c>
      <c r="BD98" s="22" cm="1">
        <f t="array" ref="BD98">IF(INDEX(calc_types,1,BD$6)="INDEX",AA98/AA97-1,IF(INDEX(calc_types,1,BD$6)="CASH", AA97/1200,AA97/AA98-1))</f>
        <v>0</v>
      </c>
      <c r="BE98" s="22" cm="1">
        <f t="array" ref="BE98">IF(INDEX(calc_types,1,BE$6)="INDEX",AB98/AB97-1,IF(INDEX(calc_types,1,BE$6)="CASH", AB97/1200,AB97/AB98-1))</f>
        <v>-1.9149751053235686E-3</v>
      </c>
      <c r="BF98" s="22" cm="1">
        <f t="array" ref="BF98">IF(INDEX(calc_types,1,BF$6)="INDEX",AC98/AC97-1,IF(INDEX(calc_types,1,BF$6)="CASH", AC97/1200,AC97/AC98-1))</f>
        <v>1.0459469555472722E-2</v>
      </c>
      <c r="BG98" s="22" cm="1">
        <f t="array" ref="BG98">IF(INDEX(calc_types,1,BG$6)="INDEX",AD98/AD97-1,IF(INDEX(calc_types,1,BG$6)="CASH", AD97/1200,AD97/AD98-1))</f>
        <v>-2.0927799093130028E-3</v>
      </c>
      <c r="BH98" s="23">
        <f t="shared" si="40"/>
        <v>2.813806379310343E-3</v>
      </c>
      <c r="BI98" s="23">
        <f t="shared" si="41"/>
        <v>1.2486551724137942E-3</v>
      </c>
      <c r="BJ98" s="23">
        <f t="shared" si="42"/>
        <v>1.8935108333333357E-3</v>
      </c>
      <c r="BK98" s="23">
        <f t="shared" si="43"/>
        <v>6.5459051724137869E-5</v>
      </c>
      <c r="BL98" s="23">
        <f t="shared" si="44"/>
        <v>3.2021439630020689E-3</v>
      </c>
      <c r="BM98" s="23">
        <f t="shared" si="45"/>
        <v>1.4931816076764648E-3</v>
      </c>
      <c r="BN98" s="23">
        <f t="shared" si="46"/>
        <v>3.3998325790680871E-3</v>
      </c>
      <c r="BO98" s="23">
        <f t="shared" si="47"/>
        <v>4.0370834018457779E-4</v>
      </c>
      <c r="BP98" s="23">
        <f t="shared" si="48"/>
        <v>5.3252962584750211E-3</v>
      </c>
      <c r="BQ98" s="23">
        <f t="shared" si="49"/>
        <v>2.7168956128893335E-3</v>
      </c>
      <c r="BR98" s="23">
        <f t="shared" si="50"/>
        <v>2.8986968517798928E-3</v>
      </c>
      <c r="BS98" s="23">
        <f t="shared" si="51"/>
        <v>1.1258254212157452E-3</v>
      </c>
      <c r="BT98" s="23">
        <f t="shared" si="52"/>
        <v>8.1816644165157472E-3</v>
      </c>
      <c r="BU98" s="23">
        <f t="shared" si="53"/>
        <v>5.5973159013178167E-3</v>
      </c>
      <c r="BV98" s="23">
        <f t="shared" si="54"/>
        <v>4.478974540591452E-3</v>
      </c>
      <c r="BW98" s="23">
        <f t="shared" si="55"/>
        <v>9.4636053853078478E-4</v>
      </c>
      <c r="BX98" s="23">
        <f t="shared" si="56"/>
        <v>3.9077303838935991E-5</v>
      </c>
      <c r="BY98" s="23">
        <f t="shared" si="57"/>
        <v>9.5035448833253999E-3</v>
      </c>
      <c r="BZ98" s="23">
        <f t="shared" si="58"/>
        <v>1.4481075064719228E-2</v>
      </c>
      <c r="CA98" s="23">
        <f t="shared" si="59"/>
        <v>-6.9655545052578257E-3</v>
      </c>
      <c r="CB98" s="23">
        <f t="shared" si="60"/>
        <v>2.813806379310343E-3</v>
      </c>
      <c r="CC98" s="23">
        <f t="shared" si="61"/>
        <v>1.4287281609195407E-3</v>
      </c>
      <c r="CD98" s="23">
        <f t="shared" si="62"/>
        <v>1.9909186781609163E-3</v>
      </c>
      <c r="CE98" s="23">
        <f t="shared" si="63"/>
        <v>2.7192557471264359E-4</v>
      </c>
      <c r="CF98" s="23">
        <f t="shared" si="64"/>
        <v>0</v>
      </c>
      <c r="CG98" s="23">
        <f t="shared" si="65"/>
        <v>-1.9540155397522393E-3</v>
      </c>
      <c r="CH98" s="23">
        <f t="shared" si="66"/>
        <v>1.1263842996604774E-2</v>
      </c>
      <c r="CI98" s="23">
        <f t="shared" si="67"/>
        <v>-1.8445094734982107E-3</v>
      </c>
    </row>
    <row r="99" spans="1:87" x14ac:dyDescent="0.2">
      <c r="A99" s="20">
        <v>93</v>
      </c>
      <c r="B99" s="21">
        <v>38960</v>
      </c>
      <c r="C99" s="20">
        <v>5.33</v>
      </c>
      <c r="D99" s="20">
        <v>3.0939999999999999</v>
      </c>
      <c r="E99" s="20">
        <v>4.9212499999999997</v>
      </c>
      <c r="F99" s="20">
        <v>0.35563</v>
      </c>
      <c r="G99" s="20">
        <v>180.94800000000001</v>
      </c>
      <c r="H99" s="20">
        <v>126.292</v>
      </c>
      <c r="I99" s="20">
        <v>144.892</v>
      </c>
      <c r="J99" s="20">
        <v>101.38200000000001</v>
      </c>
      <c r="K99" s="20">
        <v>929.40700000000004</v>
      </c>
      <c r="L99" s="20">
        <v>299.28500000000003</v>
      </c>
      <c r="M99" s="20">
        <v>497.113</v>
      </c>
      <c r="N99" s="20">
        <v>185.774</v>
      </c>
      <c r="O99" s="20">
        <v>1325.7539999999999</v>
      </c>
      <c r="P99" s="20">
        <v>352.815</v>
      </c>
      <c r="Q99" s="20">
        <v>542.65</v>
      </c>
      <c r="R99" s="20">
        <v>232.029</v>
      </c>
      <c r="S99" s="20">
        <v>1303.82</v>
      </c>
      <c r="T99" s="20">
        <v>3808.7</v>
      </c>
      <c r="U99" s="20">
        <v>5906.1</v>
      </c>
      <c r="V99" s="20">
        <v>16140.76</v>
      </c>
      <c r="W99" s="20">
        <v>5.33</v>
      </c>
      <c r="X99" s="20">
        <v>3.1410999999999998</v>
      </c>
      <c r="Y99" s="20">
        <v>4.9349999999999996</v>
      </c>
      <c r="Z99" s="20">
        <v>0.39839999999999998</v>
      </c>
      <c r="AA99" s="20">
        <v>1</v>
      </c>
      <c r="AB99" s="20">
        <v>0.78039999999999998</v>
      </c>
      <c r="AC99" s="20">
        <v>0.52500000000000002</v>
      </c>
      <c r="AD99" s="20">
        <v>117.4</v>
      </c>
      <c r="AE99" s="21">
        <f t="shared" si="39"/>
        <v>38960</v>
      </c>
      <c r="AF99" s="22" cm="1">
        <f t="array" ref="AF99">IF(INDEX(calc_types,1,AF$6)="INDEX",C99/C98-1,IF(INDEX(calc_types,1,AF$6)="CASH", C98/1200,C98/C99-1))</f>
        <v>4.4921916666666667E-3</v>
      </c>
      <c r="AG99" s="22" cm="1">
        <f t="array" ref="AG99">IF(INDEX(calc_types,1,AG$6)="INDEX",D99/D98-1,IF(INDEX(calc_types,1,AG$6)="CASH", D98/1200,D98/D99-1))</f>
        <v>2.5249999999999999E-3</v>
      </c>
      <c r="AH99" s="22" cm="1">
        <f t="array" ref="AH99">IF(INDEX(calc_types,1,AH$6)="INDEX",E99/E98-1,IF(INDEX(calc_types,1,AH$6)="CASH", E98/1200,E98/E99-1))</f>
        <v>3.9057333333333338E-3</v>
      </c>
      <c r="AI99" s="22" cm="1">
        <f t="array" ref="AI99">IF(INDEX(calc_types,1,AI$6)="INDEX",F99/F98-1,IF(INDEX(calc_types,1,AI$6)="CASH", F98/1200,F98/F99-1))</f>
        <v>3.0104166666666669E-4</v>
      </c>
      <c r="AJ99" s="22" cm="1">
        <f t="array" ref="AJ99">IF(INDEX(calc_types,1,AJ$6)="INDEX",G99/G98-1,IF(INDEX(calc_types,1,AJ$6)="CASH", G98/1200,G98/G99-1))</f>
        <v>4.5077052893369718E-3</v>
      </c>
      <c r="AK99" s="22" cm="1">
        <f t="array" ref="AK99">IF(INDEX(calc_types,1,AK$6)="INDEX",H99/H98-1,IF(INDEX(calc_types,1,AK$6)="CASH", H98/1200,H98/H99-1))</f>
        <v>2.1742925613801312E-3</v>
      </c>
      <c r="AL99" s="22" cm="1">
        <f t="array" ref="AL99">IF(INDEX(calc_types,1,AL$6)="INDEX",I99/I98-1,IF(INDEX(calc_types,1,AL$6)="CASH", I98/1200,I98/I99-1))</f>
        <v>3.1640530342367246E-3</v>
      </c>
      <c r="AM99" s="22" cm="1">
        <f t="array" ref="AM99">IF(INDEX(calc_types,1,AM$6)="INDEX",J99/J98-1,IF(INDEX(calc_types,1,AM$6)="CASH", J98/1200,J98/J99-1))</f>
        <v>9.4781114862874105E-4</v>
      </c>
      <c r="AN99" s="22" cm="1">
        <f t="array" ref="AN99">IF(INDEX(calc_types,1,AN$6)="INDEX",K99/K98-1,IF(INDEX(calc_types,1,AN$6)="CASH", K98/1200,K98/K99-1))</f>
        <v>7.0113203949135894E-3</v>
      </c>
      <c r="AO99" s="22" cm="1">
        <f t="array" ref="AO99">IF(INDEX(calc_types,1,AO$6)="INDEX",L99/L98-1,IF(INDEX(calc_types,1,AO$6)="CASH", L98/1200,L98/L99-1))</f>
        <v>2.6466104959883552E-3</v>
      </c>
      <c r="AP99" s="22" cm="1">
        <f t="array" ref="AP99">IF(INDEX(calc_types,1,AP$6)="INDEX",M99/M98-1,IF(INDEX(calc_types,1,AP$6)="CASH", M98/1200,M98/M99-1))</f>
        <v>1.7975861561683182E-3</v>
      </c>
      <c r="AQ99" s="22" cm="1">
        <f t="array" ref="AQ99">IF(INDEX(calc_types,1,AQ$6)="INDEX",N99/N98-1,IF(INDEX(calc_types,1,AQ$6)="CASH", N98/1200,N98/N99-1))</f>
        <v>5.0638937880738144E-3</v>
      </c>
      <c r="AR99" s="22" cm="1">
        <f t="array" ref="AR99">IF(INDEX(calc_types,1,AR$6)="INDEX",O99/O98-1,IF(INDEX(calc_types,1,AR$6)="CASH", O98/1200,O98/O99-1))</f>
        <v>1.1537173259028144E-2</v>
      </c>
      <c r="AS99" s="22" cm="1">
        <f t="array" ref="AS99">IF(INDEX(calc_types,1,AS$6)="INDEX",P99/P98-1,IF(INDEX(calc_types,1,AS$6)="CASH", P98/1200,P98/P99-1))</f>
        <v>6.3091302698492502E-3</v>
      </c>
      <c r="AT99" s="22" cm="1">
        <f t="array" ref="AT99">IF(INDEX(calc_types,1,AT$6)="INDEX",Q99/Q98-1,IF(INDEX(calc_types,1,AT$6)="CASH", Q98/1200,Q98/Q99-1))</f>
        <v>3.0740110205975668E-3</v>
      </c>
      <c r="AU99" s="22" cm="1">
        <f t="array" ref="AU99">IF(INDEX(calc_types,1,AU$6)="INDEX",R99/R98-1,IF(INDEX(calc_types,1,AU$6)="CASH", R98/1200,R98/R99-1))</f>
        <v>1.2245770475783235E-2</v>
      </c>
      <c r="AV99" s="22" cm="1">
        <f t="array" ref="AV99">IF(INDEX(calc_types,1,AV$6)="INDEX",S99/S98-1,IF(INDEX(calc_types,1,AV$6)="CASH", S98/1200,S98/S99-1))</f>
        <v>2.1274262528785837E-2</v>
      </c>
      <c r="AW99" s="22" cm="1">
        <f t="array" ref="AW99">IF(INDEX(calc_types,1,AW$6)="INDEX",T99/T98-1,IF(INDEX(calc_types,1,AW$6)="CASH", T98/1200,T98/T99-1))</f>
        <v>3.1645209609222347E-2</v>
      </c>
      <c r="AX99" s="22" cm="1">
        <f t="array" ref="AX99">IF(INDEX(calc_types,1,AX$6)="INDEX",U99/U98-1,IF(INDEX(calc_types,1,AX$6)="CASH", U98/1200,U98/U99-1))</f>
        <v>-3.7447497596274637E-3</v>
      </c>
      <c r="AY99" s="22" cm="1">
        <f t="array" ref="AY99">IF(INDEX(calc_types,1,AY$6)="INDEX",V99/V98-1,IF(INDEX(calc_types,1,AY$6)="CASH", V98/1200,V98/V99-1))</f>
        <v>4.424910444004948E-2</v>
      </c>
      <c r="AZ99" s="22" cm="1">
        <f t="array" ref="AZ99">IF(INDEX(calc_types,1,AZ$6)="INDEX",W99/W98-1,IF(INDEX(calc_types,1,AZ$6)="CASH", W98/1200,W98/W99-1))</f>
        <v>4.4921916666666667E-3</v>
      </c>
      <c r="BA99" s="22" cm="1">
        <f t="array" ref="BA99">IF(INDEX(calc_types,1,BA$6)="INDEX",X99/X98-1,IF(INDEX(calc_types,1,BA$6)="CASH", X98/1200,X98/X99-1))</f>
        <v>2.5554166666666668E-3</v>
      </c>
      <c r="BB99" s="22" cm="1">
        <f t="array" ref="BB99">IF(INDEX(calc_types,1,BB$6)="INDEX",Y99/Y98-1,IF(INDEX(calc_types,1,BB$6)="CASH", Y98/1200,Y98/Y99-1))</f>
        <v>3.9427500000000001E-3</v>
      </c>
      <c r="BC99" s="22" cm="1">
        <f t="array" ref="BC99">IF(INDEX(calc_types,1,BC$6)="INDEX",Z99/Z98-1,IF(INDEX(calc_types,1,BC$6)="CASH", Z98/1200,Z98/Z99-1))</f>
        <v>3.3458333333333338E-4</v>
      </c>
      <c r="BD99" s="22" cm="1">
        <f t="array" ref="BD99">IF(INDEX(calc_types,1,BD$6)="INDEX",AA99/AA98-1,IF(INDEX(calc_types,1,BD$6)="CASH", AA98/1200,AA98/AA99-1))</f>
        <v>0</v>
      </c>
      <c r="BE99" s="22" cm="1">
        <f t="array" ref="BE99">IF(INDEX(calc_types,1,BE$6)="INDEX",AB99/AB98-1,IF(INDEX(calc_types,1,BE$6)="CASH", AB98/1200,AB98/AB99-1))</f>
        <v>3.7160430548437429E-3</v>
      </c>
      <c r="BF99" s="22" cm="1">
        <f t="array" ref="BF99">IF(INDEX(calc_types,1,BF$6)="INDEX",AC99/AC98-1,IF(INDEX(calc_types,1,BF$6)="CASH", AC98/1200,AC98/AC99-1))</f>
        <v>1.9809523809523721E-2</v>
      </c>
      <c r="BG99" s="22" cm="1">
        <f t="array" ref="BG99">IF(INDEX(calc_types,1,BG$6)="INDEX",AD99/AD98-1,IF(INDEX(calc_types,1,BG$6)="CASH", AD98/1200,AD98/AD99-1))</f>
        <v>-2.3168654173764902E-2</v>
      </c>
      <c r="BH99" s="23">
        <f t="shared" si="40"/>
        <v>2.860681379310343E-3</v>
      </c>
      <c r="BI99" s="23">
        <f t="shared" si="41"/>
        <v>1.3594885057471276E-3</v>
      </c>
      <c r="BJ99" s="23">
        <f t="shared" si="42"/>
        <v>1.8963275000000025E-3</v>
      </c>
      <c r="BK99" s="23">
        <f t="shared" si="43"/>
        <v>1.987923850574712E-4</v>
      </c>
      <c r="BL99" s="23">
        <f t="shared" si="44"/>
        <v>2.8903570840137062E-3</v>
      </c>
      <c r="BM99" s="23">
        <f t="shared" si="45"/>
        <v>1.0818090962203997E-3</v>
      </c>
      <c r="BN99" s="23">
        <f t="shared" si="46"/>
        <v>2.5878806641517448E-3</v>
      </c>
      <c r="BO99" s="23">
        <f t="shared" si="47"/>
        <v>8.7738922152227916E-4</v>
      </c>
      <c r="BP99" s="23">
        <f t="shared" si="48"/>
        <v>5.008698310454163E-3</v>
      </c>
      <c r="BQ99" s="23">
        <f t="shared" si="49"/>
        <v>1.2899602739184638E-3</v>
      </c>
      <c r="BR99" s="23">
        <f t="shared" si="50"/>
        <v>-4.5484789113993005E-4</v>
      </c>
      <c r="BS99" s="23">
        <f t="shared" si="51"/>
        <v>4.7811006306940265E-3</v>
      </c>
      <c r="BT99" s="23">
        <f t="shared" si="52"/>
        <v>8.7805229519752372E-3</v>
      </c>
      <c r="BU99" s="23">
        <f t="shared" si="53"/>
        <v>4.3976097103492753E-3</v>
      </c>
      <c r="BV99" s="23">
        <f t="shared" si="54"/>
        <v>4.322286945456443E-4</v>
      </c>
      <c r="BW99" s="23">
        <f t="shared" si="55"/>
        <v>1.1527219569249599E-2</v>
      </c>
      <c r="BX99" s="23">
        <f t="shared" si="56"/>
        <v>1.6227526574870071E-2</v>
      </c>
      <c r="BY99" s="23">
        <f t="shared" si="57"/>
        <v>2.9378148395401215E-2</v>
      </c>
      <c r="BZ99" s="23">
        <f t="shared" si="58"/>
        <v>-5.5320601990741071E-3</v>
      </c>
      <c r="CA99" s="23">
        <f t="shared" si="59"/>
        <v>4.0403152545016134E-2</v>
      </c>
      <c r="CB99" s="23">
        <f t="shared" si="60"/>
        <v>2.860681379310343E-3</v>
      </c>
      <c r="CC99" s="23">
        <f t="shared" si="61"/>
        <v>1.4663114942528742E-3</v>
      </c>
      <c r="CD99" s="23">
        <f t="shared" si="62"/>
        <v>1.95550201149425E-3</v>
      </c>
      <c r="CE99" s="23">
        <f t="shared" si="63"/>
        <v>3.2834224137931033E-4</v>
      </c>
      <c r="CF99" s="23">
        <f t="shared" si="64"/>
        <v>0</v>
      </c>
      <c r="CG99" s="23">
        <f t="shared" si="65"/>
        <v>3.6770026204150721E-3</v>
      </c>
      <c r="CH99" s="23">
        <f t="shared" si="66"/>
        <v>2.0613897250655773E-2</v>
      </c>
      <c r="CI99" s="23">
        <f t="shared" si="67"/>
        <v>-2.292038373795011E-2</v>
      </c>
    </row>
    <row r="100" spans="1:87" x14ac:dyDescent="0.2">
      <c r="A100" s="20">
        <v>94</v>
      </c>
      <c r="B100" s="21">
        <v>38990</v>
      </c>
      <c r="C100" s="20">
        <v>5.3218800000000002</v>
      </c>
      <c r="D100" s="20">
        <v>3.2719999999999998</v>
      </c>
      <c r="E100" s="20">
        <v>4.9581299999999997</v>
      </c>
      <c r="F100" s="20">
        <v>0.38</v>
      </c>
      <c r="G100" s="20">
        <v>181.761</v>
      </c>
      <c r="H100" s="20">
        <v>126.583</v>
      </c>
      <c r="I100" s="20">
        <v>145.429</v>
      </c>
      <c r="J100" s="20">
        <v>101.41500000000001</v>
      </c>
      <c r="K100" s="20">
        <v>934.24400000000003</v>
      </c>
      <c r="L100" s="20">
        <v>299.83199999999999</v>
      </c>
      <c r="M100" s="20">
        <v>498.79300000000001</v>
      </c>
      <c r="N100" s="20">
        <v>185.84200000000001</v>
      </c>
      <c r="O100" s="20">
        <v>1335.59</v>
      </c>
      <c r="P100" s="20">
        <v>353.47</v>
      </c>
      <c r="Q100" s="20">
        <v>544.47699999999998</v>
      </c>
      <c r="R100" s="20">
        <v>232.11799999999999</v>
      </c>
      <c r="S100" s="20">
        <v>1335.85</v>
      </c>
      <c r="T100" s="20">
        <v>3899.41</v>
      </c>
      <c r="U100" s="20">
        <v>5960.8</v>
      </c>
      <c r="V100" s="20">
        <v>16127.58</v>
      </c>
      <c r="W100" s="20">
        <v>5.3218800000000002</v>
      </c>
      <c r="X100" s="20">
        <v>3.3178000000000001</v>
      </c>
      <c r="Y100" s="20">
        <v>4.9375999999999998</v>
      </c>
      <c r="Z100" s="20">
        <v>0.39929999999999999</v>
      </c>
      <c r="AA100" s="20">
        <v>1</v>
      </c>
      <c r="AB100" s="20">
        <v>0.78900000000000003</v>
      </c>
      <c r="AC100" s="20">
        <v>0.53420000000000001</v>
      </c>
      <c r="AD100" s="20">
        <v>118.18</v>
      </c>
      <c r="AE100" s="21">
        <f t="shared" si="39"/>
        <v>38990</v>
      </c>
      <c r="AF100" s="22" cm="1">
        <f t="array" ref="AF100">IF(INDEX(calc_types,1,AF$6)="INDEX",C100/C99-1,IF(INDEX(calc_types,1,AF$6)="CASH", C99/1200,C99/C100-1))</f>
        <v>4.4416666666666667E-3</v>
      </c>
      <c r="AG100" s="22" cm="1">
        <f t="array" ref="AG100">IF(INDEX(calc_types,1,AG$6)="INDEX",D100/D99-1,IF(INDEX(calc_types,1,AG$6)="CASH", D99/1200,D99/D100-1))</f>
        <v>2.5783333333333331E-3</v>
      </c>
      <c r="AH100" s="22" cm="1">
        <f t="array" ref="AH100">IF(INDEX(calc_types,1,AH$6)="INDEX",E100/E99-1,IF(INDEX(calc_types,1,AH$6)="CASH", E99/1200,E99/E100-1))</f>
        <v>4.101041666666666E-3</v>
      </c>
      <c r="AI100" s="22" cm="1">
        <f t="array" ref="AI100">IF(INDEX(calc_types,1,AI$6)="INDEX",F100/F99-1,IF(INDEX(calc_types,1,AI$6)="CASH", F99/1200,F99/F100-1))</f>
        <v>2.9635833333333336E-4</v>
      </c>
      <c r="AJ100" s="22" cm="1">
        <f t="array" ref="AJ100">IF(INDEX(calc_types,1,AJ$6)="INDEX",G100/G99-1,IF(INDEX(calc_types,1,AJ$6)="CASH", G99/1200,G99/G100-1))</f>
        <v>4.4930035148218472E-3</v>
      </c>
      <c r="AK100" s="22" cm="1">
        <f t="array" ref="AK100">IF(INDEX(calc_types,1,AK$6)="INDEX",H100/H99-1,IF(INDEX(calc_types,1,AK$6)="CASH", H99/1200,H99/H100-1))</f>
        <v>2.3041839546447118E-3</v>
      </c>
      <c r="AL100" s="22" cm="1">
        <f t="array" ref="AL100">IF(INDEX(calc_types,1,AL$6)="INDEX",I100/I99-1,IF(INDEX(calc_types,1,AL$6)="CASH", I99/1200,I99/I100-1))</f>
        <v>3.7062087623884743E-3</v>
      </c>
      <c r="AM100" s="22" cm="1">
        <f t="array" ref="AM100">IF(INDEX(calc_types,1,AM$6)="INDEX",J100/J99-1,IF(INDEX(calc_types,1,AM$6)="CASH", J99/1200,J99/J100-1))</f>
        <v>3.2550156832567012E-4</v>
      </c>
      <c r="AN100" s="22" cm="1">
        <f t="array" ref="AN100">IF(INDEX(calc_types,1,AN$6)="INDEX",K100/K99-1,IF(INDEX(calc_types,1,AN$6)="CASH", K99/1200,K99/K100-1))</f>
        <v>5.2043937693604381E-3</v>
      </c>
      <c r="AO100" s="22" cm="1">
        <f t="array" ref="AO100">IF(INDEX(calc_types,1,AO$6)="INDEX",L100/L99-1,IF(INDEX(calc_types,1,AO$6)="CASH", L99/1200,L99/L100-1))</f>
        <v>1.8276893262274552E-3</v>
      </c>
      <c r="AP100" s="22" cm="1">
        <f t="array" ref="AP100">IF(INDEX(calc_types,1,AP$6)="INDEX",M100/M99-1,IF(INDEX(calc_types,1,AP$6)="CASH", M99/1200,M99/M100-1))</f>
        <v>3.3795133098510899E-3</v>
      </c>
      <c r="AQ100" s="22" cm="1">
        <f t="array" ref="AQ100">IF(INDEX(calc_types,1,AQ$6)="INDEX",N100/N99-1,IF(INDEX(calc_types,1,AQ$6)="CASH", N99/1200,N99/N100-1))</f>
        <v>3.6603615145280877E-4</v>
      </c>
      <c r="AR100" s="22" cm="1">
        <f t="array" ref="AR100">IF(INDEX(calc_types,1,AR$6)="INDEX",O100/O99-1,IF(INDEX(calc_types,1,AR$6)="CASH", O99/1200,O99/O100-1))</f>
        <v>7.4191742962872453E-3</v>
      </c>
      <c r="AS100" s="22" cm="1">
        <f t="array" ref="AS100">IF(INDEX(calc_types,1,AS$6)="INDEX",P100/P99-1,IF(INDEX(calc_types,1,AS$6)="CASH", P99/1200,P99/P100-1))</f>
        <v>1.8564970310219753E-3</v>
      </c>
      <c r="AT100" s="22" cm="1">
        <f t="array" ref="AT100">IF(INDEX(calc_types,1,AT$6)="INDEX",Q100/Q99-1,IF(INDEX(calc_types,1,AT$6)="CASH", Q99/1200,Q99/Q100-1))</f>
        <v>3.3668110199944756E-3</v>
      </c>
      <c r="AU100" s="22" cm="1">
        <f t="array" ref="AU100">IF(INDEX(calc_types,1,AU$6)="INDEX",R100/R99-1,IF(INDEX(calc_types,1,AU$6)="CASH", R99/1200,R99/R100-1))</f>
        <v>3.8357274306233258E-4</v>
      </c>
      <c r="AV100" s="22" cm="1">
        <f t="array" ref="AV100">IF(INDEX(calc_types,1,AV$6)="INDEX",S100/S99-1,IF(INDEX(calc_types,1,AV$6)="CASH", S99/1200,S99/S100-1))</f>
        <v>2.4566274485741779E-2</v>
      </c>
      <c r="AW100" s="22" cm="1">
        <f t="array" ref="AW100">IF(INDEX(calc_types,1,AW$6)="INDEX",T100/T99-1,IF(INDEX(calc_types,1,AW$6)="CASH", T99/1200,T99/T100-1))</f>
        <v>2.3816525323601345E-2</v>
      </c>
      <c r="AX100" s="22" cm="1">
        <f t="array" ref="AX100">IF(INDEX(calc_types,1,AX$6)="INDEX",U100/U99-1,IF(INDEX(calc_types,1,AX$6)="CASH", U99/1200,U99/U100-1))</f>
        <v>9.2616108768899252E-3</v>
      </c>
      <c r="AY100" s="22" cm="1">
        <f t="array" ref="AY100">IF(INDEX(calc_types,1,AY$6)="INDEX",V100/V99-1,IF(INDEX(calc_types,1,AY$6)="CASH", V99/1200,V99/V100-1))</f>
        <v>-8.1656625834225505E-4</v>
      </c>
      <c r="AZ100" s="22" cm="1">
        <f t="array" ref="AZ100">IF(INDEX(calc_types,1,AZ$6)="INDEX",W100/W99-1,IF(INDEX(calc_types,1,AZ$6)="CASH", W99/1200,W99/W100-1))</f>
        <v>4.4416666666666667E-3</v>
      </c>
      <c r="BA100" s="22" cm="1">
        <f t="array" ref="BA100">IF(INDEX(calc_types,1,BA$6)="INDEX",X100/X99-1,IF(INDEX(calc_types,1,BA$6)="CASH", X99/1200,X99/X100-1))</f>
        <v>2.6175833333333333E-3</v>
      </c>
      <c r="BB100" s="22" cm="1">
        <f t="array" ref="BB100">IF(INDEX(calc_types,1,BB$6)="INDEX",Y100/Y99-1,IF(INDEX(calc_types,1,BB$6)="CASH", Y99/1200,Y99/Y100-1))</f>
        <v>4.1124999999999998E-3</v>
      </c>
      <c r="BC100" s="22" cm="1">
        <f t="array" ref="BC100">IF(INDEX(calc_types,1,BC$6)="INDEX",Z100/Z99-1,IF(INDEX(calc_types,1,BC$6)="CASH", Z99/1200,Z99/Z100-1))</f>
        <v>3.3199999999999999E-4</v>
      </c>
      <c r="BD100" s="22" cm="1">
        <f t="array" ref="BD100">IF(INDEX(calc_types,1,BD$6)="INDEX",AA100/AA99-1,IF(INDEX(calc_types,1,BD$6)="CASH", AA99/1200,AA99/AA100-1))</f>
        <v>0</v>
      </c>
      <c r="BE100" s="22" cm="1">
        <f t="array" ref="BE100">IF(INDEX(calc_types,1,BE$6)="INDEX",AB100/AB99-1,IF(INDEX(calc_types,1,BE$6)="CASH", AB99/1200,AB99/AB100-1))</f>
        <v>-1.0899873257287807E-2</v>
      </c>
      <c r="BF100" s="22" cm="1">
        <f t="array" ref="BF100">IF(INDEX(calc_types,1,BF$6)="INDEX",AC100/AC99-1,IF(INDEX(calc_types,1,BF$6)="CASH", AC99/1200,AC99/AC100-1))</f>
        <v>-1.7222014226881299E-2</v>
      </c>
      <c r="BG100" s="22" cm="1">
        <f t="array" ref="BG100">IF(INDEX(calc_types,1,BG$6)="INDEX",AD100/AD99-1,IF(INDEX(calc_types,1,BG$6)="CASH", AD99/1200,AD99/AD100-1))</f>
        <v>-6.6001015400236618E-3</v>
      </c>
      <c r="BH100" s="23">
        <f t="shared" si="40"/>
        <v>2.810156379310343E-3</v>
      </c>
      <c r="BI100" s="23">
        <f t="shared" si="41"/>
        <v>1.4128218390804608E-3</v>
      </c>
      <c r="BJ100" s="23">
        <f t="shared" si="42"/>
        <v>2.0916358333333347E-3</v>
      </c>
      <c r="BK100" s="23">
        <f t="shared" si="43"/>
        <v>1.9410905172413787E-4</v>
      </c>
      <c r="BL100" s="23">
        <f t="shared" si="44"/>
        <v>2.8756553094985817E-3</v>
      </c>
      <c r="BM100" s="23">
        <f t="shared" si="45"/>
        <v>1.2117004894849803E-3</v>
      </c>
      <c r="BN100" s="23">
        <f t="shared" si="46"/>
        <v>3.1300363923034945E-3</v>
      </c>
      <c r="BO100" s="23">
        <f t="shared" si="47"/>
        <v>2.5507964121920823E-4</v>
      </c>
      <c r="BP100" s="23">
        <f t="shared" si="48"/>
        <v>3.2017716849010113E-3</v>
      </c>
      <c r="BQ100" s="23">
        <f t="shared" si="49"/>
        <v>4.7103910415756379E-4</v>
      </c>
      <c r="BR100" s="23">
        <f t="shared" si="50"/>
        <v>1.1270792625428416E-3</v>
      </c>
      <c r="BS100" s="23">
        <f t="shared" si="51"/>
        <v>8.3242994073021083E-5</v>
      </c>
      <c r="BT100" s="23">
        <f t="shared" si="52"/>
        <v>4.6625239892343394E-3</v>
      </c>
      <c r="BU100" s="23">
        <f t="shared" si="53"/>
        <v>-5.5023528477999607E-5</v>
      </c>
      <c r="BV100" s="23">
        <f t="shared" si="54"/>
        <v>7.2502869394255312E-4</v>
      </c>
      <c r="BW100" s="23">
        <f t="shared" si="55"/>
        <v>-3.3497816347130354E-4</v>
      </c>
      <c r="BX100" s="23">
        <f t="shared" si="56"/>
        <v>1.9519538531826013E-2</v>
      </c>
      <c r="BY100" s="23">
        <f t="shared" si="57"/>
        <v>2.1549464109780214E-2</v>
      </c>
      <c r="BZ100" s="23">
        <f t="shared" si="58"/>
        <v>7.4743004374432818E-3</v>
      </c>
      <c r="CA100" s="23">
        <f t="shared" si="59"/>
        <v>-4.6625181533755996E-3</v>
      </c>
      <c r="CB100" s="23">
        <f t="shared" si="60"/>
        <v>2.810156379310343E-3</v>
      </c>
      <c r="CC100" s="23">
        <f t="shared" si="61"/>
        <v>1.5284781609195407E-3</v>
      </c>
      <c r="CD100" s="23">
        <f t="shared" si="62"/>
        <v>2.1252520114942498E-3</v>
      </c>
      <c r="CE100" s="23">
        <f t="shared" si="63"/>
        <v>3.2575890804597695E-4</v>
      </c>
      <c r="CF100" s="23">
        <f t="shared" si="64"/>
        <v>0</v>
      </c>
      <c r="CG100" s="23">
        <f t="shared" si="65"/>
        <v>-1.0938913691716477E-2</v>
      </c>
      <c r="CH100" s="23">
        <f t="shared" si="66"/>
        <v>-1.6417640785749248E-2</v>
      </c>
      <c r="CI100" s="23">
        <f t="shared" si="67"/>
        <v>-6.3518311042088695E-3</v>
      </c>
    </row>
    <row r="101" spans="1:87" x14ac:dyDescent="0.2">
      <c r="A101" s="20">
        <v>95</v>
      </c>
      <c r="B101" s="21">
        <v>39021</v>
      </c>
      <c r="C101" s="20">
        <v>5.32</v>
      </c>
      <c r="D101" s="20">
        <v>3.383</v>
      </c>
      <c r="E101" s="20">
        <v>5.0599999999999996</v>
      </c>
      <c r="F101" s="20">
        <v>0.37</v>
      </c>
      <c r="G101" s="20">
        <v>182.477</v>
      </c>
      <c r="H101" s="20">
        <v>126.907</v>
      </c>
      <c r="I101" s="20">
        <v>145.989</v>
      </c>
      <c r="J101" s="20">
        <v>101.392</v>
      </c>
      <c r="K101" s="20">
        <v>937.81899999999996</v>
      </c>
      <c r="L101" s="20">
        <v>300.30399999999997</v>
      </c>
      <c r="M101" s="20">
        <v>499.99599999999998</v>
      </c>
      <c r="N101" s="20">
        <v>185.703</v>
      </c>
      <c r="O101" s="20">
        <v>1341.4860000000001</v>
      </c>
      <c r="P101" s="20">
        <v>353.78699999999998</v>
      </c>
      <c r="Q101" s="20">
        <v>544.90899999999999</v>
      </c>
      <c r="R101" s="20">
        <v>231.84299999999999</v>
      </c>
      <c r="S101" s="20">
        <v>1377.94</v>
      </c>
      <c r="T101" s="20">
        <v>4004.8</v>
      </c>
      <c r="U101" s="20">
        <v>6129.2</v>
      </c>
      <c r="V101" s="20">
        <v>16399.39</v>
      </c>
      <c r="W101" s="20">
        <v>5.32</v>
      </c>
      <c r="X101" s="20">
        <v>3.4024999999999999</v>
      </c>
      <c r="Y101" s="20">
        <v>5.0991</v>
      </c>
      <c r="Z101" s="20">
        <v>0.39689999999999998</v>
      </c>
      <c r="AA101" s="20">
        <v>1</v>
      </c>
      <c r="AB101" s="20">
        <v>0.78359999999999996</v>
      </c>
      <c r="AC101" s="20">
        <v>0.52429999999999999</v>
      </c>
      <c r="AD101" s="20">
        <v>116.98</v>
      </c>
      <c r="AE101" s="21">
        <f t="shared" si="39"/>
        <v>39021</v>
      </c>
      <c r="AF101" s="22" cm="1">
        <f t="array" ref="AF101">IF(INDEX(calc_types,1,AF$6)="INDEX",C101/C100-1,IF(INDEX(calc_types,1,AF$6)="CASH", C100/1200,C100/C101-1))</f>
        <v>4.4349000000000003E-3</v>
      </c>
      <c r="AG101" s="22" cm="1">
        <f t="array" ref="AG101">IF(INDEX(calc_types,1,AG$6)="INDEX",D101/D100-1,IF(INDEX(calc_types,1,AG$6)="CASH", D100/1200,D100/D101-1))</f>
        <v>2.7266666666666663E-3</v>
      </c>
      <c r="AH101" s="22" cm="1">
        <f t="array" ref="AH101">IF(INDEX(calc_types,1,AH$6)="INDEX",E101/E100-1,IF(INDEX(calc_types,1,AH$6)="CASH", E100/1200,E100/E101-1))</f>
        <v>4.1317749999999999E-3</v>
      </c>
      <c r="AI101" s="22" cm="1">
        <f t="array" ref="AI101">IF(INDEX(calc_types,1,AI$6)="INDEX",F101/F100-1,IF(INDEX(calc_types,1,AI$6)="CASH", F100/1200,F100/F101-1))</f>
        <v>3.1666666666666665E-4</v>
      </c>
      <c r="AJ101" s="22" cm="1">
        <f t="array" ref="AJ101">IF(INDEX(calc_types,1,AJ$6)="INDEX",G101/G100-1,IF(INDEX(calc_types,1,AJ$6)="CASH", G100/1200,G100/G101-1))</f>
        <v>3.9392388906311915E-3</v>
      </c>
      <c r="AK101" s="22" cm="1">
        <f t="array" ref="AK101">IF(INDEX(calc_types,1,AK$6)="INDEX",H101/H100-1,IF(INDEX(calc_types,1,AK$6)="CASH", H100/1200,H100/H101-1))</f>
        <v>2.5595854103630522E-3</v>
      </c>
      <c r="AL101" s="22" cm="1">
        <f t="array" ref="AL101">IF(INDEX(calc_types,1,AL$6)="INDEX",I101/I100-1,IF(INDEX(calc_types,1,AL$6)="CASH", I100/1200,I100/I101-1))</f>
        <v>3.8506762750207812E-3</v>
      </c>
      <c r="AM101" s="22" cm="1">
        <f t="array" ref="AM101">IF(INDEX(calc_types,1,AM$6)="INDEX",J101/J100-1,IF(INDEX(calc_types,1,AM$6)="CASH", J100/1200,J100/J101-1))</f>
        <v>-2.2679090864285989E-4</v>
      </c>
      <c r="AN101" s="22" cm="1">
        <f t="array" ref="AN101">IF(INDEX(calc_types,1,AN$6)="INDEX",K101/K100-1,IF(INDEX(calc_types,1,AN$6)="CASH", K100/1200,K100/K101-1))</f>
        <v>3.8266234516892705E-3</v>
      </c>
      <c r="AO101" s="22" cm="1">
        <f t="array" ref="AO101">IF(INDEX(calc_types,1,AO$6)="INDEX",L101/L100-1,IF(INDEX(calc_types,1,AO$6)="CASH", L100/1200,L100/L101-1))</f>
        <v>1.5742148936737088E-3</v>
      </c>
      <c r="AP101" s="22" cm="1">
        <f t="array" ref="AP101">IF(INDEX(calc_types,1,AP$6)="INDEX",M101/M100-1,IF(INDEX(calc_types,1,AP$6)="CASH", M100/1200,M100/M101-1))</f>
        <v>2.4118221386426608E-3</v>
      </c>
      <c r="AQ101" s="22" cm="1">
        <f t="array" ref="AQ101">IF(INDEX(calc_types,1,AQ$6)="INDEX",N101/N100-1,IF(INDEX(calc_types,1,AQ$6)="CASH", N100/1200,N100/N101-1))</f>
        <v>-7.4794718093873502E-4</v>
      </c>
      <c r="AR101" s="22" cm="1">
        <f t="array" ref="AR101">IF(INDEX(calc_types,1,AR$6)="INDEX",O101/O100-1,IF(INDEX(calc_types,1,AR$6)="CASH", O100/1200,O100/O101-1))</f>
        <v>4.4145284106651417E-3</v>
      </c>
      <c r="AS101" s="22" cm="1">
        <f t="array" ref="AS101">IF(INDEX(calc_types,1,AS$6)="INDEX",P101/P100-1,IF(INDEX(calc_types,1,AS$6)="CASH", P100/1200,P100/P101-1))</f>
        <v>8.9682292698101129E-4</v>
      </c>
      <c r="AT101" s="22" cm="1">
        <f t="array" ref="AT101">IF(INDEX(calc_types,1,AT$6)="INDEX",Q101/Q100-1,IF(INDEX(calc_types,1,AT$6)="CASH", Q100/1200,Q100/Q101-1))</f>
        <v>7.9342194436127222E-4</v>
      </c>
      <c r="AU101" s="22" cm="1">
        <f t="array" ref="AU101">IF(INDEX(calc_types,1,AU$6)="INDEX",R101/R100-1,IF(INDEX(calc_types,1,AU$6)="CASH", R100/1200,R100/R101-1))</f>
        <v>-1.1847422431694454E-3</v>
      </c>
      <c r="AV101" s="22" cm="1">
        <f t="array" ref="AV101">IF(INDEX(calc_types,1,AV$6)="INDEX",S101/S100-1,IF(INDEX(calc_types,1,AV$6)="CASH", S100/1200,S100/S101-1))</f>
        <v>3.1508028596025195E-2</v>
      </c>
      <c r="AW101" s="22" cm="1">
        <f t="array" ref="AW101">IF(INDEX(calc_types,1,AW$6)="INDEX",T101/T100-1,IF(INDEX(calc_types,1,AW$6)="CASH", T100/1200,T100/T101-1))</f>
        <v>2.7027165648136675E-2</v>
      </c>
      <c r="AX101" s="22" cm="1">
        <f t="array" ref="AX101">IF(INDEX(calc_types,1,AX$6)="INDEX",U101/U100-1,IF(INDEX(calc_types,1,AX$6)="CASH", U100/1200,U100/U101-1))</f>
        <v>2.8251241444101405E-2</v>
      </c>
      <c r="AY101" s="22" cm="1">
        <f t="array" ref="AY101">IF(INDEX(calc_types,1,AY$6)="INDEX",V101/V100-1,IF(INDEX(calc_types,1,AY$6)="CASH", V100/1200,V100/V101-1))</f>
        <v>1.6853737510525324E-2</v>
      </c>
      <c r="AZ101" s="22" cm="1">
        <f t="array" ref="AZ101">IF(INDEX(calc_types,1,AZ$6)="INDEX",W101/W100-1,IF(INDEX(calc_types,1,AZ$6)="CASH", W100/1200,W100/W101-1))</f>
        <v>4.4349000000000003E-3</v>
      </c>
      <c r="BA101" s="22" cm="1">
        <f t="array" ref="BA101">IF(INDEX(calc_types,1,BA$6)="INDEX",X101/X100-1,IF(INDEX(calc_types,1,BA$6)="CASH", X100/1200,X100/X101-1))</f>
        <v>2.7648333333333336E-3</v>
      </c>
      <c r="BB101" s="22" cm="1">
        <f t="array" ref="BB101">IF(INDEX(calc_types,1,BB$6)="INDEX",Y101/Y100-1,IF(INDEX(calc_types,1,BB$6)="CASH", Y100/1200,Y100/Y101-1))</f>
        <v>4.1146666666666666E-3</v>
      </c>
      <c r="BC101" s="22" cm="1">
        <f t="array" ref="BC101">IF(INDEX(calc_types,1,BC$6)="INDEX",Z101/Z100-1,IF(INDEX(calc_types,1,BC$6)="CASH", Z100/1200,Z100/Z101-1))</f>
        <v>3.3274999999999998E-4</v>
      </c>
      <c r="BD101" s="22" cm="1">
        <f t="array" ref="BD101">IF(INDEX(calc_types,1,BD$6)="INDEX",AA101/AA100-1,IF(INDEX(calc_types,1,BD$6)="CASH", AA100/1200,AA100/AA101-1))</f>
        <v>0</v>
      </c>
      <c r="BE101" s="22" cm="1">
        <f t="array" ref="BE101">IF(INDEX(calc_types,1,BE$6)="INDEX",AB101/AB100-1,IF(INDEX(calc_types,1,BE$6)="CASH", AB100/1200,AB100/AB101-1))</f>
        <v>6.891271056661763E-3</v>
      </c>
      <c r="BF101" s="22" cm="1">
        <f t="array" ref="BF101">IF(INDEX(calc_types,1,BF$6)="INDEX",AC101/AC100-1,IF(INDEX(calc_types,1,BF$6)="CASH", AC100/1200,AC100/AC101-1))</f>
        <v>1.8882319282853333E-2</v>
      </c>
      <c r="BG101" s="22" cm="1">
        <f t="array" ref="BG101">IF(INDEX(calc_types,1,BG$6)="INDEX",AD101/AD100-1,IF(INDEX(calc_types,1,BG$6)="CASH", AD100/1200,AD100/AD101-1))</f>
        <v>1.0258163788681829E-2</v>
      </c>
      <c r="BH101" s="23">
        <f t="shared" si="40"/>
        <v>2.8033897126436766E-3</v>
      </c>
      <c r="BI101" s="23">
        <f t="shared" si="41"/>
        <v>1.561155172413794E-3</v>
      </c>
      <c r="BJ101" s="23">
        <f t="shared" si="42"/>
        <v>2.1223691666666686E-3</v>
      </c>
      <c r="BK101" s="23">
        <f t="shared" si="43"/>
        <v>2.1441738505747116E-4</v>
      </c>
      <c r="BL101" s="23">
        <f t="shared" si="44"/>
        <v>2.3218906853079259E-3</v>
      </c>
      <c r="BM101" s="23">
        <f t="shared" si="45"/>
        <v>1.4671019452033207E-3</v>
      </c>
      <c r="BN101" s="23">
        <f t="shared" si="46"/>
        <v>3.2745039049358014E-3</v>
      </c>
      <c r="BO101" s="23">
        <f t="shared" si="47"/>
        <v>-2.9721283574932179E-4</v>
      </c>
      <c r="BP101" s="23">
        <f t="shared" si="48"/>
        <v>1.8240013672298438E-3</v>
      </c>
      <c r="BQ101" s="23">
        <f t="shared" si="49"/>
        <v>2.1756467160381743E-4</v>
      </c>
      <c r="BR101" s="23">
        <f t="shared" si="50"/>
        <v>1.5938809133441258E-4</v>
      </c>
      <c r="BS101" s="23">
        <f t="shared" si="51"/>
        <v>-1.0307403383185228E-3</v>
      </c>
      <c r="BT101" s="23">
        <f t="shared" si="52"/>
        <v>1.6578781036122358E-3</v>
      </c>
      <c r="BU101" s="23">
        <f t="shared" si="53"/>
        <v>-1.0146976325189636E-3</v>
      </c>
      <c r="BV101" s="23">
        <f t="shared" si="54"/>
        <v>-1.8483603816906503E-3</v>
      </c>
      <c r="BW101" s="23">
        <f t="shared" si="55"/>
        <v>-1.9032931497030814E-3</v>
      </c>
      <c r="BX101" s="23">
        <f t="shared" si="56"/>
        <v>2.6461292642109429E-2</v>
      </c>
      <c r="BY101" s="23">
        <f t="shared" si="57"/>
        <v>2.4760104434315543E-2</v>
      </c>
      <c r="BZ101" s="23">
        <f t="shared" si="58"/>
        <v>2.6463931004654762E-2</v>
      </c>
      <c r="CA101" s="23">
        <f t="shared" si="59"/>
        <v>1.3007785615491979E-2</v>
      </c>
      <c r="CB101" s="23">
        <f t="shared" si="60"/>
        <v>2.8033897126436766E-3</v>
      </c>
      <c r="CC101" s="23">
        <f t="shared" si="61"/>
        <v>1.675728160919541E-3</v>
      </c>
      <c r="CD101" s="23">
        <f t="shared" si="62"/>
        <v>2.1274186781609166E-3</v>
      </c>
      <c r="CE101" s="23">
        <f t="shared" si="63"/>
        <v>3.2650890804597694E-4</v>
      </c>
      <c r="CF101" s="23">
        <f t="shared" si="64"/>
        <v>0</v>
      </c>
      <c r="CG101" s="23">
        <f t="shared" si="65"/>
        <v>6.8522306222330923E-3</v>
      </c>
      <c r="CH101" s="23">
        <f t="shared" si="66"/>
        <v>1.9686692723985384E-2</v>
      </c>
      <c r="CI101" s="23">
        <f t="shared" si="67"/>
        <v>1.0506434224496621E-2</v>
      </c>
    </row>
    <row r="102" spans="1:87" x14ac:dyDescent="0.2">
      <c r="A102" s="20">
        <v>96</v>
      </c>
      <c r="B102" s="21">
        <v>39051</v>
      </c>
      <c r="C102" s="20">
        <v>5.35</v>
      </c>
      <c r="D102" s="20">
        <v>3.5739999999999998</v>
      </c>
      <c r="E102" s="20">
        <v>5.1506299999999996</v>
      </c>
      <c r="F102" s="20">
        <v>0.41499999999999998</v>
      </c>
      <c r="G102" s="20">
        <v>183.25</v>
      </c>
      <c r="H102" s="20">
        <v>127.25700000000001</v>
      </c>
      <c r="I102" s="20">
        <v>146.577</v>
      </c>
      <c r="J102" s="20">
        <v>101.408</v>
      </c>
      <c r="K102" s="20">
        <v>942.57899999999995</v>
      </c>
      <c r="L102" s="20">
        <v>301.29000000000002</v>
      </c>
      <c r="M102" s="20">
        <v>502.029</v>
      </c>
      <c r="N102" s="20">
        <v>185.61699999999999</v>
      </c>
      <c r="O102" s="20">
        <v>1352.335</v>
      </c>
      <c r="P102" s="20">
        <v>355.33499999999998</v>
      </c>
      <c r="Q102" s="20">
        <v>546.78200000000004</v>
      </c>
      <c r="R102" s="20">
        <v>231.80600000000001</v>
      </c>
      <c r="S102" s="20">
        <v>1400.63</v>
      </c>
      <c r="T102" s="20">
        <v>3987.23</v>
      </c>
      <c r="U102" s="20">
        <v>6048.8</v>
      </c>
      <c r="V102" s="20">
        <v>16274.33</v>
      </c>
      <c r="W102" s="20">
        <v>5.35</v>
      </c>
      <c r="X102" s="20">
        <v>3.6061000000000001</v>
      </c>
      <c r="Y102" s="20">
        <v>5.1925999999999997</v>
      </c>
      <c r="Z102" s="20">
        <v>0.41739999999999999</v>
      </c>
      <c r="AA102" s="20">
        <v>1</v>
      </c>
      <c r="AB102" s="20">
        <v>0.75519999999999998</v>
      </c>
      <c r="AC102" s="20">
        <v>0.50870000000000004</v>
      </c>
      <c r="AD102" s="20">
        <v>115.81</v>
      </c>
      <c r="AE102" s="21">
        <f t="shared" si="39"/>
        <v>39051</v>
      </c>
      <c r="AF102" s="22" cm="1">
        <f t="array" ref="AF102">IF(INDEX(calc_types,1,AF$6)="INDEX",C102/C101-1,IF(INDEX(calc_types,1,AF$6)="CASH", C101/1200,C101/C102-1))</f>
        <v>4.4333333333333334E-3</v>
      </c>
      <c r="AG102" s="22" cm="1">
        <f t="array" ref="AG102">IF(INDEX(calc_types,1,AG$6)="INDEX",D102/D101-1,IF(INDEX(calc_types,1,AG$6)="CASH", D101/1200,D101/D102-1))</f>
        <v>2.8191666666666669E-3</v>
      </c>
      <c r="AH102" s="22" cm="1">
        <f t="array" ref="AH102">IF(INDEX(calc_types,1,AH$6)="INDEX",E102/E101-1,IF(INDEX(calc_types,1,AH$6)="CASH", E101/1200,E101/E102-1))</f>
        <v>4.2166666666666663E-3</v>
      </c>
      <c r="AI102" s="22" cm="1">
        <f t="array" ref="AI102">IF(INDEX(calc_types,1,AI$6)="INDEX",F102/F101-1,IF(INDEX(calc_types,1,AI$6)="CASH", F101/1200,F101/F102-1))</f>
        <v>3.0833333333333331E-4</v>
      </c>
      <c r="AJ102" s="22" cm="1">
        <f t="array" ref="AJ102">IF(INDEX(calc_types,1,AJ$6)="INDEX",G102/G101-1,IF(INDEX(calc_types,1,AJ$6)="CASH", G101/1200,G101/G102-1))</f>
        <v>4.236150309353981E-3</v>
      </c>
      <c r="AK102" s="22" cm="1">
        <f t="array" ref="AK102">IF(INDEX(calc_types,1,AK$6)="INDEX",H102/H101-1,IF(INDEX(calc_types,1,AK$6)="CASH", H101/1200,H101/H102-1))</f>
        <v>2.7579250947544764E-3</v>
      </c>
      <c r="AL102" s="22" cm="1">
        <f t="array" ref="AL102">IF(INDEX(calc_types,1,AL$6)="INDEX",I102/I101-1,IF(INDEX(calc_types,1,AL$6)="CASH", I101/1200,I101/I102-1))</f>
        <v>4.0277007171771739E-3</v>
      </c>
      <c r="AM102" s="22" cm="1">
        <f t="array" ref="AM102">IF(INDEX(calc_types,1,AM$6)="INDEX",J102/J101-1,IF(INDEX(calc_types,1,AM$6)="CASH", J101/1200,J101/J102-1))</f>
        <v>1.5780337699222713E-4</v>
      </c>
      <c r="AN102" s="22" cm="1">
        <f t="array" ref="AN102">IF(INDEX(calc_types,1,AN$6)="INDEX",K102/K101-1,IF(INDEX(calc_types,1,AN$6)="CASH", K101/1200,K101/K102-1))</f>
        <v>5.0756062737051799E-3</v>
      </c>
      <c r="AO102" s="22" cm="1">
        <f t="array" ref="AO102">IF(INDEX(calc_types,1,AO$6)="INDEX",L102/L101-1,IF(INDEX(calc_types,1,AO$6)="CASH", L101/1200,L101/L102-1))</f>
        <v>3.2833395492568584E-3</v>
      </c>
      <c r="AP102" s="22" cm="1">
        <f t="array" ref="AP102">IF(INDEX(calc_types,1,AP$6)="INDEX",M102/M101-1,IF(INDEX(calc_types,1,AP$6)="CASH", M101/1200,M101/M102-1))</f>
        <v>4.0660325282602106E-3</v>
      </c>
      <c r="AQ102" s="22" cm="1">
        <f t="array" ref="AQ102">IF(INDEX(calc_types,1,AQ$6)="INDEX",N102/N101-1,IF(INDEX(calc_types,1,AQ$6)="CASH", N101/1200,N101/N102-1))</f>
        <v>-4.6310506561564324E-4</v>
      </c>
      <c r="AR102" s="22" cm="1">
        <f t="array" ref="AR102">IF(INDEX(calc_types,1,AR$6)="INDEX",O102/O101-1,IF(INDEX(calc_types,1,AR$6)="CASH", O101/1200,O101/O102-1))</f>
        <v>8.0873002029091534E-3</v>
      </c>
      <c r="AS102" s="22" cm="1">
        <f t="array" ref="AS102">IF(INDEX(calc_types,1,AS$6)="INDEX",P102/P101-1,IF(INDEX(calc_types,1,AS$6)="CASH", P101/1200,P101/P102-1))</f>
        <v>4.3755140805061821E-3</v>
      </c>
      <c r="AT102" s="22" cm="1">
        <f t="array" ref="AT102">IF(INDEX(calc_types,1,AT$6)="INDEX",Q102/Q101-1,IF(INDEX(calc_types,1,AT$6)="CASH", Q101/1200,Q101/Q102-1))</f>
        <v>3.437271177389345E-3</v>
      </c>
      <c r="AU102" s="22" cm="1">
        <f t="array" ref="AU102">IF(INDEX(calc_types,1,AU$6)="INDEX",R102/R101-1,IF(INDEX(calc_types,1,AU$6)="CASH", R101/1200,R101/R102-1))</f>
        <v>-1.5959075753846363E-4</v>
      </c>
      <c r="AV102" s="22" cm="1">
        <f t="array" ref="AV102">IF(INDEX(calc_types,1,AV$6)="INDEX",S102/S101-1,IF(INDEX(calc_types,1,AV$6)="CASH", S101/1200,S101/S102-1))</f>
        <v>1.6466609576614388E-2</v>
      </c>
      <c r="AW102" s="22" cm="1">
        <f t="array" ref="AW102">IF(INDEX(calc_types,1,AW$6)="INDEX",T102/T101-1,IF(INDEX(calc_types,1,AW$6)="CASH", T101/1200,T101/T102-1))</f>
        <v>-4.387235317618865E-3</v>
      </c>
      <c r="AX102" s="22" cm="1">
        <f t="array" ref="AX102">IF(INDEX(calc_types,1,AX$6)="INDEX",U102/U101-1,IF(INDEX(calc_types,1,AX$6)="CASH", U101/1200,U101/U102-1))</f>
        <v>-1.3117535730601038E-2</v>
      </c>
      <c r="AY102" s="22" cm="1">
        <f t="array" ref="AY102">IF(INDEX(calc_types,1,AY$6)="INDEX",V102/V101-1,IF(INDEX(calc_types,1,AY$6)="CASH", V101/1200,V101/V102-1))</f>
        <v>-7.6258934021325997E-3</v>
      </c>
      <c r="AZ102" s="22" cm="1">
        <f t="array" ref="AZ102">IF(INDEX(calc_types,1,AZ$6)="INDEX",W102/W101-1,IF(INDEX(calc_types,1,AZ$6)="CASH", W101/1200,W101/W102-1))</f>
        <v>4.4333333333333334E-3</v>
      </c>
      <c r="BA102" s="22" cm="1">
        <f t="array" ref="BA102">IF(INDEX(calc_types,1,BA$6)="INDEX",X102/X101-1,IF(INDEX(calc_types,1,BA$6)="CASH", X101/1200,X101/X102-1))</f>
        <v>2.8354166666666666E-3</v>
      </c>
      <c r="BB102" s="22" cm="1">
        <f t="array" ref="BB102">IF(INDEX(calc_types,1,BB$6)="INDEX",Y102/Y101-1,IF(INDEX(calc_types,1,BB$6)="CASH", Y101/1200,Y101/Y102-1))</f>
        <v>4.2492499999999996E-3</v>
      </c>
      <c r="BC102" s="22" cm="1">
        <f t="array" ref="BC102">IF(INDEX(calc_types,1,BC$6)="INDEX",Z102/Z101-1,IF(INDEX(calc_types,1,BC$6)="CASH", Z101/1200,Z101/Z102-1))</f>
        <v>3.3074999999999999E-4</v>
      </c>
      <c r="BD102" s="22" cm="1">
        <f t="array" ref="BD102">IF(INDEX(calc_types,1,BD$6)="INDEX",AA102/AA101-1,IF(INDEX(calc_types,1,BD$6)="CASH", AA101/1200,AA101/AA102-1))</f>
        <v>0</v>
      </c>
      <c r="BE102" s="22" cm="1">
        <f t="array" ref="BE102">IF(INDEX(calc_types,1,BE$6)="INDEX",AB102/AB101-1,IF(INDEX(calc_types,1,BE$6)="CASH", AB101/1200,AB101/AB102-1))</f>
        <v>3.7605932203389703E-2</v>
      </c>
      <c r="BF102" s="22" cm="1">
        <f t="array" ref="BF102">IF(INDEX(calc_types,1,BF$6)="INDEX",AC102/AC101-1,IF(INDEX(calc_types,1,BF$6)="CASH", AC101/1200,AC101/AC102-1))</f>
        <v>3.0666404560644622E-2</v>
      </c>
      <c r="BG102" s="22" cm="1">
        <f t="array" ref="BG102">IF(INDEX(calc_types,1,BG$6)="INDEX",AD102/AD101-1,IF(INDEX(calc_types,1,BG$6)="CASH", AD101/1200,AD101/AD102-1))</f>
        <v>1.0102754511700285E-2</v>
      </c>
      <c r="BH102" s="23">
        <f t="shared" si="40"/>
        <v>2.8018230459770097E-3</v>
      </c>
      <c r="BI102" s="23">
        <f t="shared" si="41"/>
        <v>1.6536551724137946E-3</v>
      </c>
      <c r="BJ102" s="23">
        <f t="shared" si="42"/>
        <v>2.207260833333335E-3</v>
      </c>
      <c r="BK102" s="23">
        <f t="shared" si="43"/>
        <v>2.0608405172413782E-4</v>
      </c>
      <c r="BL102" s="23">
        <f t="shared" si="44"/>
        <v>2.6188021040307154E-3</v>
      </c>
      <c r="BM102" s="23">
        <f t="shared" si="45"/>
        <v>1.665441629594745E-3</v>
      </c>
      <c r="BN102" s="23">
        <f t="shared" si="46"/>
        <v>3.4515283470921941E-3</v>
      </c>
      <c r="BO102" s="23">
        <f t="shared" si="47"/>
        <v>8.7381449885765207E-5</v>
      </c>
      <c r="BP102" s="23">
        <f t="shared" si="48"/>
        <v>3.0729841892457531E-3</v>
      </c>
      <c r="BQ102" s="23">
        <f t="shared" si="49"/>
        <v>1.9266893271869671E-3</v>
      </c>
      <c r="BR102" s="23">
        <f t="shared" si="50"/>
        <v>1.8135984809519623E-3</v>
      </c>
      <c r="BS102" s="23">
        <f t="shared" si="51"/>
        <v>-7.4589822299543098E-4</v>
      </c>
      <c r="BT102" s="23">
        <f t="shared" si="52"/>
        <v>5.3306498958562475E-3</v>
      </c>
      <c r="BU102" s="23">
        <f t="shared" si="53"/>
        <v>2.4639935210062072E-3</v>
      </c>
      <c r="BV102" s="23">
        <f t="shared" si="54"/>
        <v>7.9548885133742244E-4</v>
      </c>
      <c r="BW102" s="23">
        <f t="shared" si="55"/>
        <v>-8.7814166407209975E-4</v>
      </c>
      <c r="BX102" s="23">
        <f t="shared" si="56"/>
        <v>1.1419873622698622E-2</v>
      </c>
      <c r="BY102" s="23">
        <f t="shared" si="57"/>
        <v>-6.654296531439995E-3</v>
      </c>
      <c r="BZ102" s="23">
        <f t="shared" si="58"/>
        <v>-1.4904846170047682E-2</v>
      </c>
      <c r="CA102" s="23">
        <f t="shared" si="59"/>
        <v>-1.1471845297165944E-2</v>
      </c>
      <c r="CB102" s="23">
        <f t="shared" si="60"/>
        <v>2.8018230459770097E-3</v>
      </c>
      <c r="CC102" s="23">
        <f t="shared" si="61"/>
        <v>1.746311494252874E-3</v>
      </c>
      <c r="CD102" s="23">
        <f t="shared" si="62"/>
        <v>2.2620020114942495E-3</v>
      </c>
      <c r="CE102" s="23">
        <f t="shared" si="63"/>
        <v>3.2450890804597694E-4</v>
      </c>
      <c r="CF102" s="23">
        <f t="shared" si="64"/>
        <v>0</v>
      </c>
      <c r="CG102" s="23">
        <f t="shared" si="65"/>
        <v>3.7566891768961032E-2</v>
      </c>
      <c r="CH102" s="23">
        <f t="shared" si="66"/>
        <v>3.1470778001776674E-2</v>
      </c>
      <c r="CI102" s="23">
        <f t="shared" si="67"/>
        <v>1.0351024947515077E-2</v>
      </c>
    </row>
    <row r="103" spans="1:87" x14ac:dyDescent="0.2">
      <c r="A103" s="20">
        <v>97</v>
      </c>
      <c r="B103" s="21">
        <v>39082</v>
      </c>
      <c r="C103" s="20">
        <v>5.3218800000000002</v>
      </c>
      <c r="D103" s="20">
        <v>3.633</v>
      </c>
      <c r="E103" s="20">
        <v>5.2562499999999996</v>
      </c>
      <c r="F103" s="20">
        <v>0.47375</v>
      </c>
      <c r="G103" s="20">
        <v>183.96799999999999</v>
      </c>
      <c r="H103" s="20">
        <v>127.599</v>
      </c>
      <c r="I103" s="20">
        <v>147.167</v>
      </c>
      <c r="J103" s="20">
        <v>101.449</v>
      </c>
      <c r="K103" s="20">
        <v>942.75599999999997</v>
      </c>
      <c r="L103" s="20">
        <v>301.02699999999999</v>
      </c>
      <c r="M103" s="20">
        <v>502.709</v>
      </c>
      <c r="N103" s="20">
        <v>185.78100000000001</v>
      </c>
      <c r="O103" s="20">
        <v>1345.5429999999999</v>
      </c>
      <c r="P103" s="20">
        <v>352.83300000000003</v>
      </c>
      <c r="Q103" s="20">
        <v>544.92200000000003</v>
      </c>
      <c r="R103" s="20">
        <v>231.959</v>
      </c>
      <c r="S103" s="20">
        <v>1418.3</v>
      </c>
      <c r="T103" s="20">
        <v>4119.9399999999996</v>
      </c>
      <c r="U103" s="20">
        <v>6220.8</v>
      </c>
      <c r="V103" s="20">
        <v>17225.830000000002</v>
      </c>
      <c r="W103" s="20">
        <v>5.3218800000000002</v>
      </c>
      <c r="X103" s="20">
        <v>3.6604000000000001</v>
      </c>
      <c r="Y103" s="20">
        <v>5.1772</v>
      </c>
      <c r="Z103" s="20">
        <v>0.49340000000000001</v>
      </c>
      <c r="AA103" s="20">
        <v>1</v>
      </c>
      <c r="AB103" s="20">
        <v>0.75770000000000004</v>
      </c>
      <c r="AC103" s="20">
        <v>0.51049999999999995</v>
      </c>
      <c r="AD103" s="20">
        <v>119.06</v>
      </c>
      <c r="AE103" s="21">
        <f t="shared" si="39"/>
        <v>39082</v>
      </c>
      <c r="AF103" s="22" cm="1">
        <f t="array" ref="AF103">IF(INDEX(calc_types,1,AF$6)="INDEX",C103/C102-1,IF(INDEX(calc_types,1,AF$6)="CASH", C102/1200,C102/C103-1))</f>
        <v>4.4583333333333332E-3</v>
      </c>
      <c r="AG103" s="22" cm="1">
        <f t="array" ref="AG103">IF(INDEX(calc_types,1,AG$6)="INDEX",D103/D102-1,IF(INDEX(calc_types,1,AG$6)="CASH", D102/1200,D102/D103-1))</f>
        <v>2.9783333333333333E-3</v>
      </c>
      <c r="AH103" s="22" cm="1">
        <f t="array" ref="AH103">IF(INDEX(calc_types,1,AH$6)="INDEX",E103/E102-1,IF(INDEX(calc_types,1,AH$6)="CASH", E102/1200,E102/E103-1))</f>
        <v>4.2921916666666662E-3</v>
      </c>
      <c r="AI103" s="22" cm="1">
        <f t="array" ref="AI103">IF(INDEX(calc_types,1,AI$6)="INDEX",F103/F102-1,IF(INDEX(calc_types,1,AI$6)="CASH", F102/1200,F102/F103-1))</f>
        <v>3.458333333333333E-4</v>
      </c>
      <c r="AJ103" s="22" cm="1">
        <f t="array" ref="AJ103">IF(INDEX(calc_types,1,AJ$6)="INDEX",G103/G102-1,IF(INDEX(calc_types,1,AJ$6)="CASH", G102/1200,G102/G103-1))</f>
        <v>3.9181446111868912E-3</v>
      </c>
      <c r="AK103" s="22" cm="1">
        <f t="array" ref="AK103">IF(INDEX(calc_types,1,AK$6)="INDEX",H103/H102-1,IF(INDEX(calc_types,1,AK$6)="CASH", H102/1200,H102/H103-1))</f>
        <v>2.687474952261848E-3</v>
      </c>
      <c r="AL103" s="22" cm="1">
        <f t="array" ref="AL103">IF(INDEX(calc_types,1,AL$6)="INDEX",I103/I102-1,IF(INDEX(calc_types,1,AL$6)="CASH", I102/1200,I102/I103-1))</f>
        <v>4.0251881263773104E-3</v>
      </c>
      <c r="AM103" s="22" cm="1">
        <f t="array" ref="AM103">IF(INDEX(calc_types,1,AM$6)="INDEX",J103/J102-1,IF(INDEX(calc_types,1,AM$6)="CASH", J102/1200,J102/J103-1))</f>
        <v>4.0430735247709571E-4</v>
      </c>
      <c r="AN103" s="22" cm="1">
        <f t="array" ref="AN103">IF(INDEX(calc_types,1,AN$6)="INDEX",K103/K102-1,IF(INDEX(calc_types,1,AN$6)="CASH", K102/1200,K102/K103-1))</f>
        <v>1.8778266861452231E-4</v>
      </c>
      <c r="AO103" s="22" cm="1">
        <f t="array" ref="AO103">IF(INDEX(calc_types,1,AO$6)="INDEX",L103/L102-1,IF(INDEX(calc_types,1,AO$6)="CASH", L102/1200,L102/L103-1))</f>
        <v>-8.7291314016402222E-4</v>
      </c>
      <c r="AP103" s="22" cm="1">
        <f t="array" ref="AP103">IF(INDEX(calc_types,1,AP$6)="INDEX",M103/M102-1,IF(INDEX(calc_types,1,AP$6)="CASH", M102/1200,M102/M103-1))</f>
        <v>1.3545034251010168E-3</v>
      </c>
      <c r="AQ103" s="22" cm="1">
        <f t="array" ref="AQ103">IF(INDEX(calc_types,1,AQ$6)="INDEX",N103/N102-1,IF(INDEX(calc_types,1,AQ$6)="CASH", N102/1200,N102/N103-1))</f>
        <v>8.8353976198307649E-4</v>
      </c>
      <c r="AR103" s="22" cm="1">
        <f t="array" ref="AR103">IF(INDEX(calc_types,1,AR$6)="INDEX",O103/O102-1,IF(INDEX(calc_types,1,AR$6)="CASH", O102/1200,O102/O103-1))</f>
        <v>-5.0224241774413647E-3</v>
      </c>
      <c r="AS103" s="22" cm="1">
        <f t="array" ref="AS103">IF(INDEX(calc_types,1,AS$6)="INDEX",P103/P102-1,IF(INDEX(calc_types,1,AS$6)="CASH", P102/1200,P102/P103-1))</f>
        <v>-7.0412427709062309E-3</v>
      </c>
      <c r="AT103" s="22" cm="1">
        <f t="array" ref="AT103">IF(INDEX(calc_types,1,AT$6)="INDEX",Q103/Q102-1,IF(INDEX(calc_types,1,AT$6)="CASH", Q102/1200,Q102/Q103-1))</f>
        <v>-3.4017213441555061E-3</v>
      </c>
      <c r="AU103" s="22" cm="1">
        <f t="array" ref="AU103">IF(INDEX(calc_types,1,AU$6)="INDEX",R103/R102-1,IF(INDEX(calc_types,1,AU$6)="CASH", R102/1200,R102/R103-1))</f>
        <v>6.6003468417541455E-4</v>
      </c>
      <c r="AV103" s="22" cm="1">
        <f t="array" ref="AV103">IF(INDEX(calc_types,1,AV$6)="INDEX",S103/S102-1,IF(INDEX(calc_types,1,AV$6)="CASH", S102/1200,S102/S103-1))</f>
        <v>1.2615751483260995E-2</v>
      </c>
      <c r="AW103" s="22" cm="1">
        <f t="array" ref="AW103">IF(INDEX(calc_types,1,AW$6)="INDEX",T103/T102-1,IF(INDEX(calc_types,1,AW$6)="CASH", T102/1200,T102/T103-1))</f>
        <v>3.3283758398687802E-2</v>
      </c>
      <c r="AX103" s="22" cm="1">
        <f t="array" ref="AX103">IF(INDEX(calc_types,1,AX$6)="INDEX",U103/U102-1,IF(INDEX(calc_types,1,AX$6)="CASH", U102/1200,U102/U103-1))</f>
        <v>2.8435392143896232E-2</v>
      </c>
      <c r="AY103" s="22" cm="1">
        <f t="array" ref="AY103">IF(INDEX(calc_types,1,AY$6)="INDEX",V103/V102-1,IF(INDEX(calc_types,1,AY$6)="CASH", V102/1200,V102/V103-1))</f>
        <v>5.8466308597650452E-2</v>
      </c>
      <c r="AZ103" s="22" cm="1">
        <f t="array" ref="AZ103">IF(INDEX(calc_types,1,AZ$6)="INDEX",W103/W102-1,IF(INDEX(calc_types,1,AZ$6)="CASH", W102/1200,W102/W103-1))</f>
        <v>4.4583333333333332E-3</v>
      </c>
      <c r="BA103" s="22" cm="1">
        <f t="array" ref="BA103">IF(INDEX(calc_types,1,BA$6)="INDEX",X103/X102-1,IF(INDEX(calc_types,1,BA$6)="CASH", X102/1200,X102/X103-1))</f>
        <v>3.0050833333333336E-3</v>
      </c>
      <c r="BB103" s="22" cm="1">
        <f t="array" ref="BB103">IF(INDEX(calc_types,1,BB$6)="INDEX",Y103/Y102-1,IF(INDEX(calc_types,1,BB$6)="CASH", Y102/1200,Y102/Y103-1))</f>
        <v>4.3271666666666667E-3</v>
      </c>
      <c r="BC103" s="22" cm="1">
        <f t="array" ref="BC103">IF(INDEX(calc_types,1,BC$6)="INDEX",Z103/Z102-1,IF(INDEX(calc_types,1,BC$6)="CASH", Z102/1200,Z102/Z103-1))</f>
        <v>3.4783333333333335E-4</v>
      </c>
      <c r="BD103" s="22" cm="1">
        <f t="array" ref="BD103">IF(INDEX(calc_types,1,BD$6)="INDEX",AA103/AA102-1,IF(INDEX(calc_types,1,BD$6)="CASH", AA102/1200,AA102/AA103-1))</f>
        <v>0</v>
      </c>
      <c r="BE103" s="22" cm="1">
        <f t="array" ref="BE103">IF(INDEX(calc_types,1,BE$6)="INDEX",AB103/AB102-1,IF(INDEX(calc_types,1,BE$6)="CASH", AB102/1200,AB102/AB103-1))</f>
        <v>-3.2994588887422793E-3</v>
      </c>
      <c r="BF103" s="22" cm="1">
        <f t="array" ref="BF103">IF(INDEX(calc_types,1,BF$6)="INDEX",AC103/AC102-1,IF(INDEX(calc_types,1,BF$6)="CASH", AC102/1200,AC102/AC103-1))</f>
        <v>-3.5259549461310602E-3</v>
      </c>
      <c r="BG103" s="22" cm="1">
        <f t="array" ref="BG103">IF(INDEX(calc_types,1,BG$6)="INDEX",AD103/AD102-1,IF(INDEX(calc_types,1,BG$6)="CASH", AD102/1200,AD102/AD103-1))</f>
        <v>-2.7297161095246048E-2</v>
      </c>
      <c r="BH103" s="23">
        <f t="shared" si="40"/>
        <v>2.8268230459770095E-3</v>
      </c>
      <c r="BI103" s="23">
        <f t="shared" si="41"/>
        <v>1.812821839080461E-3</v>
      </c>
      <c r="BJ103" s="23">
        <f t="shared" si="42"/>
        <v>2.2827858333333349E-3</v>
      </c>
      <c r="BK103" s="23">
        <f t="shared" si="43"/>
        <v>2.4358405172413781E-4</v>
      </c>
      <c r="BL103" s="23">
        <f t="shared" si="44"/>
        <v>2.3007964058636256E-3</v>
      </c>
      <c r="BM103" s="23">
        <f t="shared" si="45"/>
        <v>1.5949914871021165E-3</v>
      </c>
      <c r="BN103" s="23">
        <f t="shared" si="46"/>
        <v>3.4490157562923306E-3</v>
      </c>
      <c r="BO103" s="23">
        <f t="shared" si="47"/>
        <v>3.3388542537063381E-4</v>
      </c>
      <c r="BP103" s="23">
        <f t="shared" si="48"/>
        <v>-1.8148394158449045E-3</v>
      </c>
      <c r="BQ103" s="23">
        <f t="shared" si="49"/>
        <v>-2.2295633622339134E-3</v>
      </c>
      <c r="BR103" s="23">
        <f t="shared" si="50"/>
        <v>-8.9793062220723139E-4</v>
      </c>
      <c r="BS103" s="23">
        <f t="shared" si="51"/>
        <v>6.0074660460328875E-4</v>
      </c>
      <c r="BT103" s="23">
        <f t="shared" si="52"/>
        <v>-7.7790744844942706E-3</v>
      </c>
      <c r="BU103" s="23">
        <f t="shared" si="53"/>
        <v>-8.9527633304062049E-3</v>
      </c>
      <c r="BV103" s="23">
        <f t="shared" si="54"/>
        <v>-6.0435036702074282E-3</v>
      </c>
      <c r="BW103" s="23">
        <f t="shared" si="55"/>
        <v>-5.8516222358221564E-5</v>
      </c>
      <c r="BX103" s="23">
        <f t="shared" si="56"/>
        <v>7.5690155293452301E-3</v>
      </c>
      <c r="BY103" s="23">
        <f t="shared" si="57"/>
        <v>3.101669718486667E-2</v>
      </c>
      <c r="BZ103" s="23">
        <f t="shared" si="58"/>
        <v>2.6648081704449589E-2</v>
      </c>
      <c r="CA103" s="23">
        <f t="shared" si="59"/>
        <v>5.4620356702617105E-2</v>
      </c>
      <c r="CB103" s="23">
        <f t="shared" si="60"/>
        <v>2.8268230459770095E-3</v>
      </c>
      <c r="CC103" s="23">
        <f t="shared" si="61"/>
        <v>1.915978160919541E-3</v>
      </c>
      <c r="CD103" s="23">
        <f t="shared" si="62"/>
        <v>2.3399186781609166E-3</v>
      </c>
      <c r="CE103" s="23">
        <f t="shared" si="63"/>
        <v>3.415922413793103E-4</v>
      </c>
      <c r="CF103" s="23">
        <f t="shared" si="64"/>
        <v>0</v>
      </c>
      <c r="CG103" s="23">
        <f t="shared" si="65"/>
        <v>-3.3384993231709501E-3</v>
      </c>
      <c r="CH103" s="23">
        <f t="shared" si="66"/>
        <v>-2.7215815049990077E-3</v>
      </c>
      <c r="CI103" s="23">
        <f t="shared" si="67"/>
        <v>-2.7048890659431255E-2</v>
      </c>
    </row>
    <row r="104" spans="1:87" x14ac:dyDescent="0.2">
      <c r="A104" s="20">
        <v>98</v>
      </c>
      <c r="B104" s="21">
        <v>39113</v>
      </c>
      <c r="C104" s="20">
        <v>5.32</v>
      </c>
      <c r="D104" s="20">
        <v>3.613</v>
      </c>
      <c r="E104" s="20">
        <v>5.4349999999999996</v>
      </c>
      <c r="F104" s="20">
        <v>0.41188000000000002</v>
      </c>
      <c r="G104" s="20">
        <v>184.697</v>
      </c>
      <c r="H104" s="20">
        <v>127.956</v>
      </c>
      <c r="I104" s="20">
        <v>147.61600000000001</v>
      </c>
      <c r="J104" s="20">
        <v>101.542</v>
      </c>
      <c r="K104" s="20">
        <v>944.78300000000002</v>
      </c>
      <c r="L104" s="20">
        <v>301.60500000000002</v>
      </c>
      <c r="M104" s="20">
        <v>502.214</v>
      </c>
      <c r="N104" s="20">
        <v>186.21299999999999</v>
      </c>
      <c r="O104" s="20">
        <v>1345.1759999999999</v>
      </c>
      <c r="P104" s="20">
        <v>352.87299999999999</v>
      </c>
      <c r="Q104" s="20">
        <v>542.02300000000002</v>
      </c>
      <c r="R104" s="20">
        <v>232.80500000000001</v>
      </c>
      <c r="S104" s="20">
        <v>1438.24</v>
      </c>
      <c r="T104" s="20">
        <v>4178.54</v>
      </c>
      <c r="U104" s="20">
        <v>6203.1</v>
      </c>
      <c r="V104" s="20">
        <v>17383.419999999998</v>
      </c>
      <c r="W104" s="20">
        <v>5.32</v>
      </c>
      <c r="X104" s="20">
        <v>3.6391</v>
      </c>
      <c r="Y104" s="20">
        <v>5.4345999999999997</v>
      </c>
      <c r="Z104" s="20">
        <v>0.43259999999999998</v>
      </c>
      <c r="AA104" s="20">
        <v>1</v>
      </c>
      <c r="AB104" s="20">
        <v>0.76729999999999998</v>
      </c>
      <c r="AC104" s="20">
        <v>0.50880000000000003</v>
      </c>
      <c r="AD104" s="20">
        <v>120.7</v>
      </c>
      <c r="AE104" s="21">
        <f t="shared" si="39"/>
        <v>39113</v>
      </c>
      <c r="AF104" s="22" cm="1">
        <f t="array" ref="AF104">IF(INDEX(calc_types,1,AF$6)="INDEX",C104/C103-1,IF(INDEX(calc_types,1,AF$6)="CASH", C103/1200,C103/C104-1))</f>
        <v>4.4349000000000003E-3</v>
      </c>
      <c r="AG104" s="22" cm="1">
        <f t="array" ref="AG104">IF(INDEX(calc_types,1,AG$6)="INDEX",D104/D103-1,IF(INDEX(calc_types,1,AG$6)="CASH", D103/1200,D103/D104-1))</f>
        <v>3.0274999999999998E-3</v>
      </c>
      <c r="AH104" s="22" cm="1">
        <f t="array" ref="AH104">IF(INDEX(calc_types,1,AH$6)="INDEX",E104/E103-1,IF(INDEX(calc_types,1,AH$6)="CASH", E103/1200,E103/E104-1))</f>
        <v>4.3802083333333332E-3</v>
      </c>
      <c r="AI104" s="22" cm="1">
        <f t="array" ref="AI104">IF(INDEX(calc_types,1,AI$6)="INDEX",F104/F103-1,IF(INDEX(calc_types,1,AI$6)="CASH", F103/1200,F103/F104-1))</f>
        <v>3.9479166666666666E-4</v>
      </c>
      <c r="AJ104" s="22" cm="1">
        <f t="array" ref="AJ104">IF(INDEX(calc_types,1,AJ$6)="INDEX",G104/G103-1,IF(INDEX(calc_types,1,AJ$6)="CASH", G103/1200,G103/G104-1))</f>
        <v>3.9626456775092578E-3</v>
      </c>
      <c r="AK104" s="22" cm="1">
        <f t="array" ref="AK104">IF(INDEX(calc_types,1,AK$6)="INDEX",H104/H103-1,IF(INDEX(calc_types,1,AK$6)="CASH", H103/1200,H103/H104-1))</f>
        <v>2.7978275691815657E-3</v>
      </c>
      <c r="AL104" s="22" cm="1">
        <f t="array" ref="AL104">IF(INDEX(calc_types,1,AL$6)="INDEX",I104/I103-1,IF(INDEX(calc_types,1,AL$6)="CASH", I103/1200,I103/I104-1))</f>
        <v>3.0509557169746682E-3</v>
      </c>
      <c r="AM104" s="22" cm="1">
        <f t="array" ref="AM104">IF(INDEX(calc_types,1,AM$6)="INDEX",J104/J103-1,IF(INDEX(calc_types,1,AM$6)="CASH", J103/1200,J103/J104-1))</f>
        <v>9.1671677394566942E-4</v>
      </c>
      <c r="AN104" s="22" cm="1">
        <f t="array" ref="AN104">IF(INDEX(calc_types,1,AN$6)="INDEX",K104/K103-1,IF(INDEX(calc_types,1,AN$6)="CASH", K103/1200,K103/K104-1))</f>
        <v>2.1500791297006661E-3</v>
      </c>
      <c r="AO104" s="22" cm="1">
        <f t="array" ref="AO104">IF(INDEX(calc_types,1,AO$6)="INDEX",L104/L103-1,IF(INDEX(calc_types,1,AO$6)="CASH", L103/1200,L103/L104-1))</f>
        <v>1.9200935464260827E-3</v>
      </c>
      <c r="AP104" s="22" cm="1">
        <f t="array" ref="AP104">IF(INDEX(calc_types,1,AP$6)="INDEX",M104/M103-1,IF(INDEX(calc_types,1,AP$6)="CASH", M103/1200,M103/M104-1))</f>
        <v>-9.8466508457184521E-4</v>
      </c>
      <c r="AQ104" s="22" cm="1">
        <f t="array" ref="AQ104">IF(INDEX(calc_types,1,AQ$6)="INDEX",N104/N103-1,IF(INDEX(calc_types,1,AQ$6)="CASH", N103/1200,N103/N104-1))</f>
        <v>2.3253185201930204E-3</v>
      </c>
      <c r="AR104" s="22" cm="1">
        <f t="array" ref="AR104">IF(INDEX(calc_types,1,AR$6)="INDEX",O104/O103-1,IF(INDEX(calc_types,1,AR$6)="CASH", O103/1200,O103/O104-1))</f>
        <v>-2.7275233864687554E-4</v>
      </c>
      <c r="AS104" s="22" cm="1">
        <f t="array" ref="AS104">IF(INDEX(calc_types,1,AS$6)="INDEX",P104/P103-1,IF(INDEX(calc_types,1,AS$6)="CASH", P103/1200,P103/P104-1))</f>
        <v>1.1336808064998927E-4</v>
      </c>
      <c r="AT104" s="22" cm="1">
        <f t="array" ref="AT104">IF(INDEX(calc_types,1,AT$6)="INDEX",Q104/Q103-1,IF(INDEX(calc_types,1,AT$6)="CASH", Q103/1200,Q103/Q104-1))</f>
        <v>-5.3200274534703773E-3</v>
      </c>
      <c r="AU104" s="22" cm="1">
        <f t="array" ref="AU104">IF(INDEX(calc_types,1,AU$6)="INDEX",R104/R103-1,IF(INDEX(calc_types,1,AU$6)="CASH", R103/1200,R103/R104-1))</f>
        <v>3.6471962717550266E-3</v>
      </c>
      <c r="AV104" s="22" cm="1">
        <f t="array" ref="AV104">IF(INDEX(calc_types,1,AV$6)="INDEX",S104/S103-1,IF(INDEX(calc_types,1,AV$6)="CASH", S103/1200,S103/S104-1))</f>
        <v>1.4059084819854739E-2</v>
      </c>
      <c r="AW104" s="22" cm="1">
        <f t="array" ref="AW104">IF(INDEX(calc_types,1,AW$6)="INDEX",T104/T103-1,IF(INDEX(calc_types,1,AW$6)="CASH", T103/1200,T103/T104-1))</f>
        <v>1.4223508109341587E-2</v>
      </c>
      <c r="AX104" s="22" cm="1">
        <f t="array" ref="AX104">IF(INDEX(calc_types,1,AX$6)="INDEX",U104/U103-1,IF(INDEX(calc_types,1,AX$6)="CASH", U103/1200,U103/U104-1))</f>
        <v>-2.845293209876476E-3</v>
      </c>
      <c r="AY104" s="22" cm="1">
        <f t="array" ref="AY104">IF(INDEX(calc_types,1,AY$6)="INDEX",V104/V103-1,IF(INDEX(calc_types,1,AY$6)="CASH", V103/1200,V103/V104-1))</f>
        <v>9.148470639730899E-3</v>
      </c>
      <c r="AZ104" s="22" cm="1">
        <f t="array" ref="AZ104">IF(INDEX(calc_types,1,AZ$6)="INDEX",W104/W103-1,IF(INDEX(calc_types,1,AZ$6)="CASH", W103/1200,W103/W104-1))</f>
        <v>4.4349000000000003E-3</v>
      </c>
      <c r="BA104" s="22" cm="1">
        <f t="array" ref="BA104">IF(INDEX(calc_types,1,BA$6)="INDEX",X104/X103-1,IF(INDEX(calc_types,1,BA$6)="CASH", X103/1200,X103/X104-1))</f>
        <v>3.0503333333333333E-3</v>
      </c>
      <c r="BB104" s="22" cm="1">
        <f t="array" ref="BB104">IF(INDEX(calc_types,1,BB$6)="INDEX",Y104/Y103-1,IF(INDEX(calc_types,1,BB$6)="CASH", Y103/1200,Y103/Y104-1))</f>
        <v>4.3143333333333332E-3</v>
      </c>
      <c r="BC104" s="22" cm="1">
        <f t="array" ref="BC104">IF(INDEX(calc_types,1,BC$6)="INDEX",Z104/Z103-1,IF(INDEX(calc_types,1,BC$6)="CASH", Z103/1200,Z103/Z104-1))</f>
        <v>4.1116666666666667E-4</v>
      </c>
      <c r="BD104" s="22" cm="1">
        <f t="array" ref="BD104">IF(INDEX(calc_types,1,BD$6)="INDEX",AA104/AA103-1,IF(INDEX(calc_types,1,BD$6)="CASH", AA103/1200,AA103/AA104-1))</f>
        <v>0</v>
      </c>
      <c r="BE104" s="22" cm="1">
        <f t="array" ref="BE104">IF(INDEX(calc_types,1,BE$6)="INDEX",AB104/AB103-1,IF(INDEX(calc_types,1,BE$6)="CASH", AB103/1200,AB103/AB104-1))</f>
        <v>-1.2511403623093886E-2</v>
      </c>
      <c r="BF104" s="22" cm="1">
        <f t="array" ref="BF104">IF(INDEX(calc_types,1,BF$6)="INDEX",AC104/AC103-1,IF(INDEX(calc_types,1,BF$6)="CASH", AC103/1200,AC103/AC104-1))</f>
        <v>3.3411949685533404E-3</v>
      </c>
      <c r="BG104" s="22" cm="1">
        <f t="array" ref="BG104">IF(INDEX(calc_types,1,BG$6)="INDEX",AD104/AD103-1,IF(INDEX(calc_types,1,BG$6)="CASH", AD103/1200,AD103/AD104-1))</f>
        <v>-1.3587406793703405E-2</v>
      </c>
      <c r="BH104" s="23">
        <f t="shared" si="40"/>
        <v>2.8033897126436766E-3</v>
      </c>
      <c r="BI104" s="23">
        <f t="shared" si="41"/>
        <v>1.8619885057471275E-3</v>
      </c>
      <c r="BJ104" s="23">
        <f t="shared" si="42"/>
        <v>2.3708025000000019E-3</v>
      </c>
      <c r="BK104" s="23">
        <f t="shared" si="43"/>
        <v>2.9254238505747117E-4</v>
      </c>
      <c r="BL104" s="23">
        <f t="shared" si="44"/>
        <v>2.3452974721859922E-3</v>
      </c>
      <c r="BM104" s="23">
        <f t="shared" si="45"/>
        <v>1.7053441040218342E-3</v>
      </c>
      <c r="BN104" s="23">
        <f t="shared" si="46"/>
        <v>2.4747833468896883E-3</v>
      </c>
      <c r="BO104" s="23">
        <f t="shared" si="47"/>
        <v>8.4629484683920752E-4</v>
      </c>
      <c r="BP104" s="23">
        <f t="shared" si="48"/>
        <v>1.4745704524123928E-4</v>
      </c>
      <c r="BQ104" s="23">
        <f t="shared" si="49"/>
        <v>5.6344332435619127E-4</v>
      </c>
      <c r="BR104" s="23">
        <f t="shared" si="50"/>
        <v>-3.2370991318800934E-3</v>
      </c>
      <c r="BS104" s="23">
        <f t="shared" si="51"/>
        <v>2.0425253628132329E-3</v>
      </c>
      <c r="BT104" s="23">
        <f t="shared" si="52"/>
        <v>-3.0294026456997815E-3</v>
      </c>
      <c r="BU104" s="23">
        <f t="shared" si="53"/>
        <v>-1.7981524788499856E-3</v>
      </c>
      <c r="BV104" s="23">
        <f t="shared" si="54"/>
        <v>-7.9618097795222994E-3</v>
      </c>
      <c r="BW104" s="23">
        <f t="shared" si="55"/>
        <v>2.9286453652213906E-3</v>
      </c>
      <c r="BX104" s="23">
        <f t="shared" si="56"/>
        <v>9.0123488659389732E-3</v>
      </c>
      <c r="BY104" s="23">
        <f t="shared" si="57"/>
        <v>1.1956446895520457E-2</v>
      </c>
      <c r="BZ104" s="23">
        <f t="shared" si="58"/>
        <v>-4.6326036493231195E-3</v>
      </c>
      <c r="CA104" s="23">
        <f t="shared" si="59"/>
        <v>5.3025187446975545E-3</v>
      </c>
      <c r="CB104" s="23">
        <f t="shared" si="60"/>
        <v>2.8033897126436766E-3</v>
      </c>
      <c r="CC104" s="23">
        <f t="shared" si="61"/>
        <v>1.9612281609195405E-3</v>
      </c>
      <c r="CD104" s="23">
        <f t="shared" si="62"/>
        <v>2.3270853448275832E-3</v>
      </c>
      <c r="CE104" s="23">
        <f t="shared" si="63"/>
        <v>4.0492557471264362E-4</v>
      </c>
      <c r="CF104" s="23">
        <f t="shared" si="64"/>
        <v>0</v>
      </c>
      <c r="CG104" s="23">
        <f t="shared" si="65"/>
        <v>-1.2550444057522557E-2</v>
      </c>
      <c r="CH104" s="23">
        <f t="shared" si="66"/>
        <v>4.1455684096853929E-3</v>
      </c>
      <c r="CI104" s="23">
        <f t="shared" si="67"/>
        <v>-1.3339136357888613E-2</v>
      </c>
    </row>
    <row r="105" spans="1:87" x14ac:dyDescent="0.2">
      <c r="A105" s="20">
        <v>99</v>
      </c>
      <c r="B105" s="21">
        <v>39141</v>
      </c>
      <c r="C105" s="20">
        <v>5.32</v>
      </c>
      <c r="D105" s="20">
        <v>3.75</v>
      </c>
      <c r="E105" s="20">
        <v>5.4249999999999998</v>
      </c>
      <c r="F105" s="20">
        <v>0.70938000000000001</v>
      </c>
      <c r="G105" s="20">
        <v>185.46199999999999</v>
      </c>
      <c r="H105" s="20">
        <v>128.33199999999999</v>
      </c>
      <c r="I105" s="20">
        <v>148.30799999999999</v>
      </c>
      <c r="J105" s="20">
        <v>101.53</v>
      </c>
      <c r="K105" s="20">
        <v>952.31700000000001</v>
      </c>
      <c r="L105" s="20">
        <v>302.916</v>
      </c>
      <c r="M105" s="20">
        <v>505.71699999999998</v>
      </c>
      <c r="N105" s="20">
        <v>186</v>
      </c>
      <c r="O105" s="20">
        <v>1364.5519999999999</v>
      </c>
      <c r="P105" s="20">
        <v>355.60199999999998</v>
      </c>
      <c r="Q105" s="20">
        <v>547.68899999999996</v>
      </c>
      <c r="R105" s="20">
        <v>232.809</v>
      </c>
      <c r="S105" s="20">
        <v>1406.82</v>
      </c>
      <c r="T105" s="20">
        <v>4087.12</v>
      </c>
      <c r="U105" s="20">
        <v>6171.5</v>
      </c>
      <c r="V105" s="20">
        <v>17604.12</v>
      </c>
      <c r="W105" s="20">
        <v>5.32</v>
      </c>
      <c r="X105" s="20">
        <v>3.7719999999999998</v>
      </c>
      <c r="Y105" s="20">
        <v>5.43</v>
      </c>
      <c r="Z105" s="20">
        <v>0.72809999999999997</v>
      </c>
      <c r="AA105" s="20">
        <v>1</v>
      </c>
      <c r="AB105" s="20">
        <v>0.75590000000000002</v>
      </c>
      <c r="AC105" s="20">
        <v>0.50919999999999999</v>
      </c>
      <c r="AD105" s="20">
        <v>118.56</v>
      </c>
      <c r="AE105" s="21">
        <f t="shared" si="39"/>
        <v>39141</v>
      </c>
      <c r="AF105" s="22" cm="1">
        <f t="array" ref="AF105">IF(INDEX(calc_types,1,AF$6)="INDEX",C105/C104-1,IF(INDEX(calc_types,1,AF$6)="CASH", C104/1200,C104/C105-1))</f>
        <v>4.4333333333333334E-3</v>
      </c>
      <c r="AG105" s="22" cm="1">
        <f t="array" ref="AG105">IF(INDEX(calc_types,1,AG$6)="INDEX",D105/D104-1,IF(INDEX(calc_types,1,AG$6)="CASH", D104/1200,D104/D105-1))</f>
        <v>3.0108333333333332E-3</v>
      </c>
      <c r="AH105" s="22" cm="1">
        <f t="array" ref="AH105">IF(INDEX(calc_types,1,AH$6)="INDEX",E105/E104-1,IF(INDEX(calc_types,1,AH$6)="CASH", E104/1200,E104/E105-1))</f>
        <v>4.5291666666666666E-3</v>
      </c>
      <c r="AI105" s="22" cm="1">
        <f t="array" ref="AI105">IF(INDEX(calc_types,1,AI$6)="INDEX",F105/F104-1,IF(INDEX(calc_types,1,AI$6)="CASH", F104/1200,F104/F105-1))</f>
        <v>3.4323333333333335E-4</v>
      </c>
      <c r="AJ105" s="22" cm="1">
        <f t="array" ref="AJ105">IF(INDEX(calc_types,1,AJ$6)="INDEX",G105/G104-1,IF(INDEX(calc_types,1,AJ$6)="CASH", G104/1200,G104/G105-1))</f>
        <v>4.1419189266744816E-3</v>
      </c>
      <c r="AK105" s="22" cm="1">
        <f t="array" ref="AK105">IF(INDEX(calc_types,1,AK$6)="INDEX",H105/H104-1,IF(INDEX(calc_types,1,AK$6)="CASH", H104/1200,H104/H105-1))</f>
        <v>2.9385101128511781E-3</v>
      </c>
      <c r="AL105" s="22" cm="1">
        <f t="array" ref="AL105">IF(INDEX(calc_types,1,AL$6)="INDEX",I105/I104-1,IF(INDEX(calc_types,1,AL$6)="CASH", I104/1200,I104/I105-1))</f>
        <v>4.6878387166702229E-3</v>
      </c>
      <c r="AM105" s="22" cm="1">
        <f t="array" ref="AM105">IF(INDEX(calc_types,1,AM$6)="INDEX",J105/J104-1,IF(INDEX(calc_types,1,AM$6)="CASH", J104/1200,J104/J105-1))</f>
        <v>-1.1817769986799398E-4</v>
      </c>
      <c r="AN105" s="22" cm="1">
        <f t="array" ref="AN105">IF(INDEX(calc_types,1,AN$6)="INDEX",K105/K104-1,IF(INDEX(calc_types,1,AN$6)="CASH", K104/1200,K104/K105-1))</f>
        <v>7.9743179121554153E-3</v>
      </c>
      <c r="AO105" s="22" cm="1">
        <f t="array" ref="AO105">IF(INDEX(calc_types,1,AO$6)="INDEX",L105/L104-1,IF(INDEX(calc_types,1,AO$6)="CASH", L104/1200,L104/L105-1))</f>
        <v>4.3467449147063242E-3</v>
      </c>
      <c r="AP105" s="22" cm="1">
        <f t="array" ref="AP105">IF(INDEX(calc_types,1,AP$6)="INDEX",M105/M104-1,IF(INDEX(calc_types,1,AP$6)="CASH", M104/1200,M104/M105-1))</f>
        <v>6.975114194347487E-3</v>
      </c>
      <c r="AQ105" s="22" cm="1">
        <f t="array" ref="AQ105">IF(INDEX(calc_types,1,AQ$6)="INDEX",N105/N104-1,IF(INDEX(calc_types,1,AQ$6)="CASH", N104/1200,N104/N105-1))</f>
        <v>-1.143851395981943E-3</v>
      </c>
      <c r="AR105" s="22" cm="1">
        <f t="array" ref="AR105">IF(INDEX(calc_types,1,AR$6)="INDEX",O105/O104-1,IF(INDEX(calc_types,1,AR$6)="CASH", O104/1200,O104/O105-1))</f>
        <v>1.4404063111444154E-2</v>
      </c>
      <c r="AS105" s="22" cm="1">
        <f t="array" ref="AS105">IF(INDEX(calc_types,1,AS$6)="INDEX",P105/P104-1,IF(INDEX(calc_types,1,AS$6)="CASH", P104/1200,P104/P105-1))</f>
        <v>7.7336605520965662E-3</v>
      </c>
      <c r="AT105" s="22" cm="1">
        <f t="array" ref="AT105">IF(INDEX(calc_types,1,AT$6)="INDEX",Q105/Q104-1,IF(INDEX(calc_types,1,AT$6)="CASH", Q104/1200,Q104/Q105-1))</f>
        <v>1.0453430942967357E-2</v>
      </c>
      <c r="AU105" s="22" cm="1">
        <f t="array" ref="AU105">IF(INDEX(calc_types,1,AU$6)="INDEX",R105/R104-1,IF(INDEX(calc_types,1,AU$6)="CASH", R104/1200,R104/R105-1))</f>
        <v>1.7181761559958986E-5</v>
      </c>
      <c r="AV105" s="22" cm="1">
        <f t="array" ref="AV105">IF(INDEX(calc_types,1,AV$6)="INDEX",S105/S104-1,IF(INDEX(calc_types,1,AV$6)="CASH", S104/1200,S104/S105-1))</f>
        <v>-2.1846145288686225E-2</v>
      </c>
      <c r="AW105" s="22" cm="1">
        <f t="array" ref="AW105">IF(INDEX(calc_types,1,AW$6)="INDEX",T105/T104-1,IF(INDEX(calc_types,1,AW$6)="CASH", T104/1200,T104/T105-1))</f>
        <v>-2.1878455154192622E-2</v>
      </c>
      <c r="AX105" s="22" cm="1">
        <f t="array" ref="AX105">IF(INDEX(calc_types,1,AX$6)="INDEX",U105/U104-1,IF(INDEX(calc_types,1,AX$6)="CASH", U104/1200,U104/U105-1))</f>
        <v>-5.0942270800083955E-3</v>
      </c>
      <c r="AY105" s="22" cm="1">
        <f t="array" ref="AY105">IF(INDEX(calc_types,1,AY$6)="INDEX",V105/V104-1,IF(INDEX(calc_types,1,AY$6)="CASH", V104/1200,V104/V105-1))</f>
        <v>1.26960057341996E-2</v>
      </c>
      <c r="AZ105" s="22" cm="1">
        <f t="array" ref="AZ105">IF(INDEX(calc_types,1,AZ$6)="INDEX",W105/W104-1,IF(INDEX(calc_types,1,AZ$6)="CASH", W104/1200,W104/W105-1))</f>
        <v>4.4333333333333334E-3</v>
      </c>
      <c r="BA105" s="22" cm="1">
        <f t="array" ref="BA105">IF(INDEX(calc_types,1,BA$6)="INDEX",X105/X104-1,IF(INDEX(calc_types,1,BA$6)="CASH", X104/1200,X104/X105-1))</f>
        <v>3.0325833333333333E-3</v>
      </c>
      <c r="BB105" s="22" cm="1">
        <f t="array" ref="BB105">IF(INDEX(calc_types,1,BB$6)="INDEX",Y105/Y104-1,IF(INDEX(calc_types,1,BB$6)="CASH", Y104/1200,Y104/Y105-1))</f>
        <v>4.5288333333333326E-3</v>
      </c>
      <c r="BC105" s="22" cm="1">
        <f t="array" ref="BC105">IF(INDEX(calc_types,1,BC$6)="INDEX",Z105/Z104-1,IF(INDEX(calc_types,1,BC$6)="CASH", Z104/1200,Z104/Z105-1))</f>
        <v>3.6049999999999998E-4</v>
      </c>
      <c r="BD105" s="22" cm="1">
        <f t="array" ref="BD105">IF(INDEX(calc_types,1,BD$6)="INDEX",AA105/AA104-1,IF(INDEX(calc_types,1,BD$6)="CASH", AA104/1200,AA104/AA105-1))</f>
        <v>0</v>
      </c>
      <c r="BE105" s="22" cm="1">
        <f t="array" ref="BE105">IF(INDEX(calc_types,1,BE$6)="INDEX",AB105/AB104-1,IF(INDEX(calc_types,1,BE$6)="CASH", AB104/1200,AB104/AB105-1))</f>
        <v>1.5081359968249775E-2</v>
      </c>
      <c r="BF105" s="22" cm="1">
        <f t="array" ref="BF105">IF(INDEX(calc_types,1,BF$6)="INDEX",AC105/AC104-1,IF(INDEX(calc_types,1,BF$6)="CASH", AC104/1200,AC104/AC105-1))</f>
        <v>-7.8554595443824926E-4</v>
      </c>
      <c r="BG105" s="22" cm="1">
        <f t="array" ref="BG105">IF(INDEX(calc_types,1,BG$6)="INDEX",AD105/AD104-1,IF(INDEX(calc_types,1,BG$6)="CASH", AD104/1200,AD104/AD105-1))</f>
        <v>1.8049932523616752E-2</v>
      </c>
      <c r="BH105" s="23">
        <f t="shared" si="40"/>
        <v>2.8018230459770097E-3</v>
      </c>
      <c r="BI105" s="23">
        <f t="shared" si="41"/>
        <v>1.845321839080461E-3</v>
      </c>
      <c r="BJ105" s="23">
        <f t="shared" si="42"/>
        <v>2.5197608333333353E-3</v>
      </c>
      <c r="BK105" s="23">
        <f t="shared" si="43"/>
        <v>2.4098405172413785E-4</v>
      </c>
      <c r="BL105" s="23">
        <f t="shared" si="44"/>
        <v>2.524570721351216E-3</v>
      </c>
      <c r="BM105" s="23">
        <f t="shared" si="45"/>
        <v>1.8460266476914467E-3</v>
      </c>
      <c r="BN105" s="23">
        <f t="shared" si="46"/>
        <v>4.1116663465852431E-3</v>
      </c>
      <c r="BO105" s="23">
        <f t="shared" si="47"/>
        <v>-1.885996269744559E-4</v>
      </c>
      <c r="BP105" s="23">
        <f t="shared" si="48"/>
        <v>5.971695827695989E-3</v>
      </c>
      <c r="BQ105" s="23">
        <f t="shared" si="49"/>
        <v>2.990094692636433E-3</v>
      </c>
      <c r="BR105" s="23">
        <f t="shared" si="50"/>
        <v>4.7226801470392384E-3</v>
      </c>
      <c r="BS105" s="23">
        <f t="shared" si="51"/>
        <v>-1.4266445533617307E-3</v>
      </c>
      <c r="BT105" s="23">
        <f t="shared" si="52"/>
        <v>1.1647412804391247E-2</v>
      </c>
      <c r="BU105" s="23">
        <f t="shared" si="53"/>
        <v>5.8221399925965913E-3</v>
      </c>
      <c r="BV105" s="23">
        <f t="shared" si="54"/>
        <v>7.8116486169154346E-3</v>
      </c>
      <c r="BW105" s="23">
        <f t="shared" si="55"/>
        <v>-7.0136914497367713E-4</v>
      </c>
      <c r="BX105" s="23">
        <f t="shared" si="56"/>
        <v>-2.6892881242601991E-2</v>
      </c>
      <c r="BY105" s="23">
        <f t="shared" si="57"/>
        <v>-2.4145516368013754E-2</v>
      </c>
      <c r="BZ105" s="23">
        <f t="shared" si="58"/>
        <v>-6.8815375194550389E-3</v>
      </c>
      <c r="CA105" s="23">
        <f t="shared" si="59"/>
        <v>8.8500538391662557E-3</v>
      </c>
      <c r="CB105" s="23">
        <f t="shared" si="60"/>
        <v>2.8018230459770097E-3</v>
      </c>
      <c r="CC105" s="23">
        <f t="shared" si="61"/>
        <v>1.9434781609195407E-3</v>
      </c>
      <c r="CD105" s="23">
        <f t="shared" si="62"/>
        <v>2.5415853448275826E-3</v>
      </c>
      <c r="CE105" s="23">
        <f t="shared" si="63"/>
        <v>3.5425890804597693E-4</v>
      </c>
      <c r="CF105" s="23">
        <f t="shared" si="64"/>
        <v>0</v>
      </c>
      <c r="CG105" s="23">
        <f t="shared" si="65"/>
        <v>1.5042319533821104E-2</v>
      </c>
      <c r="CH105" s="23">
        <f t="shared" si="66"/>
        <v>1.8827486693803112E-5</v>
      </c>
      <c r="CI105" s="23">
        <f t="shared" si="67"/>
        <v>1.8298202959431544E-2</v>
      </c>
    </row>
    <row r="106" spans="1:87" x14ac:dyDescent="0.2">
      <c r="A106" s="20">
        <v>100</v>
      </c>
      <c r="B106" s="21">
        <v>39172</v>
      </c>
      <c r="C106" s="20">
        <v>5.32</v>
      </c>
      <c r="D106" s="20">
        <v>3.8639999999999999</v>
      </c>
      <c r="E106" s="20">
        <v>5.47</v>
      </c>
      <c r="F106" s="20">
        <v>0.66500000000000004</v>
      </c>
      <c r="G106" s="20">
        <v>186.25</v>
      </c>
      <c r="H106" s="20">
        <v>128.69300000000001</v>
      </c>
      <c r="I106" s="20">
        <v>148.89500000000001</v>
      </c>
      <c r="J106" s="20">
        <v>101.59</v>
      </c>
      <c r="K106" s="20">
        <v>955.97500000000002</v>
      </c>
      <c r="L106" s="20">
        <v>303.29300000000001</v>
      </c>
      <c r="M106" s="20">
        <v>506.93700000000001</v>
      </c>
      <c r="N106" s="20">
        <v>186.22499999999999</v>
      </c>
      <c r="O106" s="20">
        <v>1368.65</v>
      </c>
      <c r="P106" s="20">
        <v>355.25299999999999</v>
      </c>
      <c r="Q106" s="20">
        <v>547.52099999999996</v>
      </c>
      <c r="R106" s="20">
        <v>233.24199999999999</v>
      </c>
      <c r="S106" s="20">
        <v>1420.86</v>
      </c>
      <c r="T106" s="20">
        <v>4181.03</v>
      </c>
      <c r="U106" s="20">
        <v>6308</v>
      </c>
      <c r="V106" s="20">
        <v>17287.650000000001</v>
      </c>
      <c r="W106" s="20">
        <v>5.32</v>
      </c>
      <c r="X106" s="20">
        <v>3.8776999999999999</v>
      </c>
      <c r="Y106" s="20">
        <v>5.4687999999999999</v>
      </c>
      <c r="Z106" s="20">
        <v>0.66600000000000004</v>
      </c>
      <c r="AA106" s="20">
        <v>1</v>
      </c>
      <c r="AB106" s="20">
        <v>0.74880000000000002</v>
      </c>
      <c r="AC106" s="20">
        <v>0.50819999999999999</v>
      </c>
      <c r="AD106" s="20">
        <v>117.83</v>
      </c>
      <c r="AE106" s="21">
        <f t="shared" si="39"/>
        <v>39172</v>
      </c>
      <c r="AF106" s="22" cm="1">
        <f t="array" ref="AF106">IF(INDEX(calc_types,1,AF$6)="INDEX",C106/C105-1,IF(INDEX(calc_types,1,AF$6)="CASH", C105/1200,C105/C106-1))</f>
        <v>4.4333333333333334E-3</v>
      </c>
      <c r="AG106" s="22" cm="1">
        <f t="array" ref="AG106">IF(INDEX(calc_types,1,AG$6)="INDEX",D106/D105-1,IF(INDEX(calc_types,1,AG$6)="CASH", D105/1200,D105/D106-1))</f>
        <v>3.1250000000000002E-3</v>
      </c>
      <c r="AH106" s="22" cm="1">
        <f t="array" ref="AH106">IF(INDEX(calc_types,1,AH$6)="INDEX",E106/E105-1,IF(INDEX(calc_types,1,AH$6)="CASH", E105/1200,E105/E106-1))</f>
        <v>4.5208333333333333E-3</v>
      </c>
      <c r="AI106" s="22" cm="1">
        <f t="array" ref="AI106">IF(INDEX(calc_types,1,AI$6)="INDEX",F106/F105-1,IF(INDEX(calc_types,1,AI$6)="CASH", F105/1200,F105/F106-1))</f>
        <v>5.9115000000000003E-4</v>
      </c>
      <c r="AJ106" s="22" cm="1">
        <f t="array" ref="AJ106">IF(INDEX(calc_types,1,AJ$6)="INDEX",G106/G105-1,IF(INDEX(calc_types,1,AJ$6)="CASH", G105/1200,G105/G106-1))</f>
        <v>4.2488488207828023E-3</v>
      </c>
      <c r="AK106" s="22" cm="1">
        <f t="array" ref="AK106">IF(INDEX(calc_types,1,AK$6)="INDEX",H106/H105-1,IF(INDEX(calc_types,1,AK$6)="CASH", H105/1200,H105/H106-1))</f>
        <v>2.8130162391299951E-3</v>
      </c>
      <c r="AL106" s="22" cm="1">
        <f t="array" ref="AL106">IF(INDEX(calc_types,1,AL$6)="INDEX",I106/I105-1,IF(INDEX(calc_types,1,AL$6)="CASH", I105/1200,I105/I106-1))</f>
        <v>3.9579793402919616E-3</v>
      </c>
      <c r="AM106" s="22" cm="1">
        <f t="array" ref="AM106">IF(INDEX(calc_types,1,AM$6)="INDEX",J106/J105-1,IF(INDEX(calc_types,1,AM$6)="CASH", J105/1200,J105/J106-1))</f>
        <v>5.9095833743727511E-4</v>
      </c>
      <c r="AN106" s="22" cm="1">
        <f t="array" ref="AN106">IF(INDEX(calc_types,1,AN$6)="INDEX",K106/K105-1,IF(INDEX(calc_types,1,AN$6)="CASH", K105/1200,K105/K106-1))</f>
        <v>3.8411579337551682E-3</v>
      </c>
      <c r="AO106" s="22" cm="1">
        <f t="array" ref="AO106">IF(INDEX(calc_types,1,AO$6)="INDEX",L106/L105-1,IF(INDEX(calc_types,1,AO$6)="CASH", L105/1200,L105/L106-1))</f>
        <v>1.2445694515972328E-3</v>
      </c>
      <c r="AP106" s="22" cm="1">
        <f t="array" ref="AP106">IF(INDEX(calc_types,1,AP$6)="INDEX",M106/M105-1,IF(INDEX(calc_types,1,AP$6)="CASH", M105/1200,M105/M106-1))</f>
        <v>2.4124164305332485E-3</v>
      </c>
      <c r="AQ106" s="22" cm="1">
        <f t="array" ref="AQ106">IF(INDEX(calc_types,1,AQ$6)="INDEX",N106/N105-1,IF(INDEX(calc_types,1,AQ$6)="CASH", N105/1200,N105/N106-1))</f>
        <v>1.2096774193548487E-3</v>
      </c>
      <c r="AR106" s="22" cm="1">
        <f t="array" ref="AR106">IF(INDEX(calc_types,1,AR$6)="INDEX",O106/O105-1,IF(INDEX(calc_types,1,AR$6)="CASH", O105/1200,O105/O106-1))</f>
        <v>3.0031834624113518E-3</v>
      </c>
      <c r="AS106" s="22" cm="1">
        <f t="array" ref="AS106">IF(INDEX(calc_types,1,AS$6)="INDEX",P106/P105-1,IF(INDEX(calc_types,1,AS$6)="CASH", P105/1200,P105/P106-1))</f>
        <v>-9.814343001445236E-4</v>
      </c>
      <c r="AT106" s="22" cm="1">
        <f t="array" ref="AT106">IF(INDEX(calc_types,1,AT$6)="INDEX",Q106/Q105-1,IF(INDEX(calc_types,1,AT$6)="CASH", Q105/1200,Q105/Q106-1))</f>
        <v>-3.0674342555725431E-4</v>
      </c>
      <c r="AU106" s="22" cm="1">
        <f t="array" ref="AU106">IF(INDEX(calc_types,1,AU$6)="INDEX",R106/R105-1,IF(INDEX(calc_types,1,AU$6)="CASH", R105/1200,R105/R106-1))</f>
        <v>1.8598937326306242E-3</v>
      </c>
      <c r="AV106" s="22" cm="1">
        <f t="array" ref="AV106">IF(INDEX(calc_types,1,AV$6)="INDEX",S106/S105-1,IF(INDEX(calc_types,1,AV$6)="CASH", S105/1200,S105/S106-1))</f>
        <v>9.9799547916576969E-3</v>
      </c>
      <c r="AW106" s="22" cm="1">
        <f t="array" ref="AW106">IF(INDEX(calc_types,1,AW$6)="INDEX",T106/T105-1,IF(INDEX(calc_types,1,AW$6)="CASH", T105/1200,T105/T106-1))</f>
        <v>2.2977059641018593E-2</v>
      </c>
      <c r="AX106" s="22" cm="1">
        <f t="array" ref="AX106">IF(INDEX(calc_types,1,AX$6)="INDEX",U106/U105-1,IF(INDEX(calc_types,1,AX$6)="CASH", U105/1200,U105/U106-1))</f>
        <v>2.2117799562505036E-2</v>
      </c>
      <c r="AY106" s="22" cm="1">
        <f t="array" ref="AY106">IF(INDEX(calc_types,1,AY$6)="INDEX",V106/V105-1,IF(INDEX(calc_types,1,AY$6)="CASH", V105/1200,V105/V106-1))</f>
        <v>-1.7977041737956667E-2</v>
      </c>
      <c r="AZ106" s="22" cm="1">
        <f t="array" ref="AZ106">IF(INDEX(calc_types,1,AZ$6)="INDEX",W106/W105-1,IF(INDEX(calc_types,1,AZ$6)="CASH", W105/1200,W105/W106-1))</f>
        <v>4.4333333333333334E-3</v>
      </c>
      <c r="BA106" s="22" cm="1">
        <f t="array" ref="BA106">IF(INDEX(calc_types,1,BA$6)="INDEX",X106/X105-1,IF(INDEX(calc_types,1,BA$6)="CASH", X105/1200,X105/X106-1))</f>
        <v>3.143333333333333E-3</v>
      </c>
      <c r="BB106" s="22" cm="1">
        <f t="array" ref="BB106">IF(INDEX(calc_types,1,BB$6)="INDEX",Y106/Y105-1,IF(INDEX(calc_types,1,BB$6)="CASH", Y105/1200,Y105/Y106-1))</f>
        <v>4.5249999999999995E-3</v>
      </c>
      <c r="BC106" s="22" cm="1">
        <f t="array" ref="BC106">IF(INDEX(calc_types,1,BC$6)="INDEX",Z106/Z105-1,IF(INDEX(calc_types,1,BC$6)="CASH", Z105/1200,Z105/Z106-1))</f>
        <v>6.0674999999999998E-4</v>
      </c>
      <c r="BD106" s="22" cm="1">
        <f t="array" ref="BD106">IF(INDEX(calc_types,1,BD$6)="INDEX",AA106/AA105-1,IF(INDEX(calc_types,1,BD$6)="CASH", AA105/1200,AA105/AA106-1))</f>
        <v>0</v>
      </c>
      <c r="BE106" s="22" cm="1">
        <f t="array" ref="BE106">IF(INDEX(calc_types,1,BE$6)="INDEX",AB106/AB105-1,IF(INDEX(calc_types,1,BE$6)="CASH", AB105/1200,AB105/AB106-1))</f>
        <v>9.4818376068375176E-3</v>
      </c>
      <c r="BF106" s="22" cm="1">
        <f t="array" ref="BF106">IF(INDEX(calc_types,1,BF$6)="INDEX",AC106/AC105-1,IF(INDEX(calc_types,1,BF$6)="CASH", AC105/1200,AC105/AC106-1))</f>
        <v>1.9677292404565172E-3</v>
      </c>
      <c r="BG106" s="22" cm="1">
        <f t="array" ref="BG106">IF(INDEX(calc_types,1,BG$6)="INDEX",AD106/AD105-1,IF(INDEX(calc_types,1,BG$6)="CASH", AD105/1200,AD105/AD106-1))</f>
        <v>6.195366205550501E-3</v>
      </c>
      <c r="BH106" s="23">
        <f t="shared" si="40"/>
        <v>2.8018230459770097E-3</v>
      </c>
      <c r="BI106" s="23">
        <f t="shared" si="41"/>
        <v>1.9594885057471279E-3</v>
      </c>
      <c r="BJ106" s="23">
        <f t="shared" si="42"/>
        <v>2.511427500000002E-3</v>
      </c>
      <c r="BK106" s="23">
        <f t="shared" si="43"/>
        <v>4.8890071839080454E-4</v>
      </c>
      <c r="BL106" s="23">
        <f t="shared" si="44"/>
        <v>2.6315006154595368E-3</v>
      </c>
      <c r="BM106" s="23">
        <f t="shared" si="45"/>
        <v>1.7205327739702636E-3</v>
      </c>
      <c r="BN106" s="23">
        <f t="shared" si="46"/>
        <v>3.3818069702069818E-3</v>
      </c>
      <c r="BO106" s="23">
        <f t="shared" si="47"/>
        <v>5.2053641033081321E-4</v>
      </c>
      <c r="BP106" s="23">
        <f t="shared" si="48"/>
        <v>1.8385358492957415E-3</v>
      </c>
      <c r="BQ106" s="23">
        <f t="shared" si="49"/>
        <v>-1.1208077047265863E-4</v>
      </c>
      <c r="BR106" s="23">
        <f t="shared" si="50"/>
        <v>1.5998238322500026E-4</v>
      </c>
      <c r="BS106" s="23">
        <f t="shared" si="51"/>
        <v>9.26884261975061E-4</v>
      </c>
      <c r="BT106" s="23">
        <f t="shared" si="52"/>
        <v>2.4653315535844589E-4</v>
      </c>
      <c r="BU106" s="23">
        <f t="shared" si="53"/>
        <v>-2.8929548596444985E-3</v>
      </c>
      <c r="BV106" s="23">
        <f t="shared" si="54"/>
        <v>-2.9485257516091768E-3</v>
      </c>
      <c r="BW106" s="23">
        <f t="shared" si="55"/>
        <v>1.1413428260969882E-3</v>
      </c>
      <c r="BX106" s="23">
        <f t="shared" si="56"/>
        <v>4.9332188377419319E-3</v>
      </c>
      <c r="BY106" s="23">
        <f t="shared" si="57"/>
        <v>2.0709998427197462E-2</v>
      </c>
      <c r="BZ106" s="23">
        <f t="shared" si="58"/>
        <v>2.0330489123058394E-2</v>
      </c>
      <c r="CA106" s="23">
        <f t="shared" si="59"/>
        <v>-2.1822993632990013E-2</v>
      </c>
      <c r="CB106" s="23">
        <f t="shared" si="60"/>
        <v>2.8018230459770097E-3</v>
      </c>
      <c r="CC106" s="23">
        <f t="shared" si="61"/>
        <v>2.0542281609195407E-3</v>
      </c>
      <c r="CD106" s="23">
        <f t="shared" si="62"/>
        <v>2.5377520114942495E-3</v>
      </c>
      <c r="CE106" s="23">
        <f t="shared" si="63"/>
        <v>6.0050890804597698E-4</v>
      </c>
      <c r="CF106" s="23">
        <f t="shared" si="64"/>
        <v>0</v>
      </c>
      <c r="CG106" s="23">
        <f t="shared" si="65"/>
        <v>9.4427971724088469E-3</v>
      </c>
      <c r="CH106" s="23">
        <f t="shared" si="66"/>
        <v>2.7721026815885697E-3</v>
      </c>
      <c r="CI106" s="23">
        <f t="shared" si="67"/>
        <v>6.4436366413652933E-3</v>
      </c>
    </row>
    <row r="107" spans="1:87" x14ac:dyDescent="0.2">
      <c r="A107" s="20">
        <v>101</v>
      </c>
      <c r="B107" s="21">
        <v>39202</v>
      </c>
      <c r="C107" s="20">
        <v>5.32</v>
      </c>
      <c r="D107" s="20">
        <v>3.8610000000000002</v>
      </c>
      <c r="E107" s="20">
        <v>5.56813</v>
      </c>
      <c r="F107" s="20">
        <v>0.63563000000000003</v>
      </c>
      <c r="G107" s="20">
        <v>187.00800000000001</v>
      </c>
      <c r="H107" s="20">
        <v>129.06800000000001</v>
      </c>
      <c r="I107" s="20">
        <v>149.48500000000001</v>
      </c>
      <c r="J107" s="20">
        <v>101.611</v>
      </c>
      <c r="K107" s="20">
        <v>959.37800000000004</v>
      </c>
      <c r="L107" s="20">
        <v>303.70499999999998</v>
      </c>
      <c r="M107" s="20">
        <v>508.34899999999999</v>
      </c>
      <c r="N107" s="20">
        <v>186.22</v>
      </c>
      <c r="O107" s="20">
        <v>1375.085</v>
      </c>
      <c r="P107" s="20">
        <v>355.06900000000002</v>
      </c>
      <c r="Q107" s="20">
        <v>548.59900000000005</v>
      </c>
      <c r="R107" s="20">
        <v>233.26300000000001</v>
      </c>
      <c r="S107" s="20">
        <v>1482.37</v>
      </c>
      <c r="T107" s="20">
        <v>4392.34</v>
      </c>
      <c r="U107" s="20">
        <v>6449.2</v>
      </c>
      <c r="V107" s="20">
        <v>17400.41</v>
      </c>
      <c r="W107" s="20">
        <v>5.32</v>
      </c>
      <c r="X107" s="20">
        <v>3.8706</v>
      </c>
      <c r="Y107" s="20">
        <v>5.5621999999999998</v>
      </c>
      <c r="Z107" s="20">
        <v>0.6643</v>
      </c>
      <c r="AA107" s="20">
        <v>1</v>
      </c>
      <c r="AB107" s="20">
        <v>0.73270000000000002</v>
      </c>
      <c r="AC107" s="20">
        <v>0.50009999999999999</v>
      </c>
      <c r="AD107" s="20">
        <v>119.53</v>
      </c>
      <c r="AE107" s="21">
        <f t="shared" si="39"/>
        <v>39202</v>
      </c>
      <c r="AF107" s="22" cm="1">
        <f t="array" ref="AF107">IF(INDEX(calc_types,1,AF$6)="INDEX",C107/C106-1,IF(INDEX(calc_types,1,AF$6)="CASH", C106/1200,C106/C107-1))</f>
        <v>4.4333333333333334E-3</v>
      </c>
      <c r="AG107" s="22" cm="1">
        <f t="array" ref="AG107">IF(INDEX(calc_types,1,AG$6)="INDEX",D107/D106-1,IF(INDEX(calc_types,1,AG$6)="CASH", D106/1200,D106/D107-1))</f>
        <v>3.2199999999999998E-3</v>
      </c>
      <c r="AH107" s="22" cm="1">
        <f t="array" ref="AH107">IF(INDEX(calc_types,1,AH$6)="INDEX",E107/E106-1,IF(INDEX(calc_types,1,AH$6)="CASH", E106/1200,E106/E107-1))</f>
        <v>4.5583333333333335E-3</v>
      </c>
      <c r="AI107" s="22" cm="1">
        <f t="array" ref="AI107">IF(INDEX(calc_types,1,AI$6)="INDEX",F107/F106-1,IF(INDEX(calc_types,1,AI$6)="CASH", F106/1200,F106/F107-1))</f>
        <v>5.5416666666666667E-4</v>
      </c>
      <c r="AJ107" s="22" cm="1">
        <f t="array" ref="AJ107">IF(INDEX(calc_types,1,AJ$6)="INDEX",G107/G106-1,IF(INDEX(calc_types,1,AJ$6)="CASH", G106/1200,G106/G107-1))</f>
        <v>4.0697986577182821E-3</v>
      </c>
      <c r="AK107" s="22" cm="1">
        <f t="array" ref="AK107">IF(INDEX(calc_types,1,AK$6)="INDEX",H107/H106-1,IF(INDEX(calc_types,1,AK$6)="CASH", H106/1200,H106/H107-1))</f>
        <v>2.9139114015526157E-3</v>
      </c>
      <c r="AL107" s="22" cm="1">
        <f t="array" ref="AL107">IF(INDEX(calc_types,1,AL$6)="INDEX",I107/I106-1,IF(INDEX(calc_types,1,AL$6)="CASH", I106/1200,I106/I107-1))</f>
        <v>3.9625239262568446E-3</v>
      </c>
      <c r="AM107" s="22" cm="1">
        <f t="array" ref="AM107">IF(INDEX(calc_types,1,AM$6)="INDEX",J107/J106-1,IF(INDEX(calc_types,1,AM$6)="CASH", J106/1200,J106/J107-1))</f>
        <v>2.0671325917898109E-4</v>
      </c>
      <c r="AN107" s="22" cm="1">
        <f t="array" ref="AN107">IF(INDEX(calc_types,1,AN$6)="INDEX",K107/K106-1,IF(INDEX(calc_types,1,AN$6)="CASH", K106/1200,K106/K107-1))</f>
        <v>3.5597165197835956E-3</v>
      </c>
      <c r="AO107" s="22" cm="1">
        <f t="array" ref="AO107">IF(INDEX(calc_types,1,AO$6)="INDEX",L107/L106-1,IF(INDEX(calc_types,1,AO$6)="CASH", L106/1200,L106/L107-1))</f>
        <v>1.3584223836355935E-3</v>
      </c>
      <c r="AP107" s="22" cm="1">
        <f t="array" ref="AP107">IF(INDEX(calc_types,1,AP$6)="INDEX",M107/M106-1,IF(INDEX(calc_types,1,AP$6)="CASH", M106/1200,M106/M107-1))</f>
        <v>2.7853559712547327E-3</v>
      </c>
      <c r="AQ107" s="22" cm="1">
        <f t="array" ref="AQ107">IF(INDEX(calc_types,1,AQ$6)="INDEX",N107/N106-1,IF(INDEX(calc_types,1,AQ$6)="CASH", N106/1200,N106/N107-1))</f>
        <v>-2.6849241508863919E-5</v>
      </c>
      <c r="AR107" s="22" cm="1">
        <f t="array" ref="AR107">IF(INDEX(calc_types,1,AR$6)="INDEX",O107/O106-1,IF(INDEX(calc_types,1,AR$6)="CASH", O106/1200,O106/O107-1))</f>
        <v>4.7017133671864997E-3</v>
      </c>
      <c r="AS107" s="22" cm="1">
        <f t="array" ref="AS107">IF(INDEX(calc_types,1,AS$6)="INDEX",P107/P106-1,IF(INDEX(calc_types,1,AS$6)="CASH", P106/1200,P106/P107-1))</f>
        <v>-5.1794073519428885E-4</v>
      </c>
      <c r="AT107" s="22" cm="1">
        <f t="array" ref="AT107">IF(INDEX(calc_types,1,AT$6)="INDEX",Q107/Q106-1,IF(INDEX(calc_types,1,AT$6)="CASH", Q106/1200,Q106/Q107-1))</f>
        <v>1.9688742532251169E-3</v>
      </c>
      <c r="AU107" s="22" cm="1">
        <f t="array" ref="AU107">IF(INDEX(calc_types,1,AU$6)="INDEX",R107/R106-1,IF(INDEX(calc_types,1,AU$6)="CASH", R106/1200,R106/R107-1))</f>
        <v>9.003524236628202E-5</v>
      </c>
      <c r="AV107" s="22" cm="1">
        <f t="array" ref="AV107">IF(INDEX(calc_types,1,AV$6)="INDEX",S107/S106-1,IF(INDEX(calc_types,1,AV$6)="CASH", S106/1200,S106/S107-1))</f>
        <v>4.3290683107413797E-2</v>
      </c>
      <c r="AW107" s="22" cm="1">
        <f t="array" ref="AW107">IF(INDEX(calc_types,1,AW$6)="INDEX",T107/T106-1,IF(INDEX(calc_types,1,AW$6)="CASH", T106/1200,T106/T107-1))</f>
        <v>5.054017789874754E-2</v>
      </c>
      <c r="AX107" s="22" cm="1">
        <f t="array" ref="AX107">IF(INDEX(calc_types,1,AX$6)="INDEX",U107/U106-1,IF(INDEX(calc_types,1,AX$6)="CASH", U106/1200,U106/U107-1))</f>
        <v>2.238427393785658E-2</v>
      </c>
      <c r="AY107" s="22" cm="1">
        <f t="array" ref="AY107">IF(INDEX(calc_types,1,AY$6)="INDEX",V107/V106-1,IF(INDEX(calc_types,1,AY$6)="CASH", V106/1200,V106/V107-1))</f>
        <v>6.5225753644941875E-3</v>
      </c>
      <c r="AZ107" s="22" cm="1">
        <f t="array" ref="AZ107">IF(INDEX(calc_types,1,AZ$6)="INDEX",W107/W106-1,IF(INDEX(calc_types,1,AZ$6)="CASH", W106/1200,W106/W107-1))</f>
        <v>4.4333333333333334E-3</v>
      </c>
      <c r="BA107" s="22" cm="1">
        <f t="array" ref="BA107">IF(INDEX(calc_types,1,BA$6)="INDEX",X107/X106-1,IF(INDEX(calc_types,1,BA$6)="CASH", X106/1200,X106/X107-1))</f>
        <v>3.2314166666666667E-3</v>
      </c>
      <c r="BB107" s="22" cm="1">
        <f t="array" ref="BB107">IF(INDEX(calc_types,1,BB$6)="INDEX",Y107/Y106-1,IF(INDEX(calc_types,1,BB$6)="CASH", Y106/1200,Y106/Y107-1))</f>
        <v>4.5573333333333334E-3</v>
      </c>
      <c r="BC107" s="22" cm="1">
        <f t="array" ref="BC107">IF(INDEX(calc_types,1,BC$6)="INDEX",Z107/Z106-1,IF(INDEX(calc_types,1,BC$6)="CASH", Z106/1200,Z106/Z107-1))</f>
        <v>5.5500000000000005E-4</v>
      </c>
      <c r="BD107" s="22" cm="1">
        <f t="array" ref="BD107">IF(INDEX(calc_types,1,BD$6)="INDEX",AA107/AA106-1,IF(INDEX(calc_types,1,BD$6)="CASH", AA106/1200,AA106/AA107-1))</f>
        <v>0</v>
      </c>
      <c r="BE107" s="22" cm="1">
        <f t="array" ref="BE107">IF(INDEX(calc_types,1,BE$6)="INDEX",AB107/AB106-1,IF(INDEX(calc_types,1,BE$6)="CASH", AB106/1200,AB106/AB107-1))</f>
        <v>2.1973522587689365E-2</v>
      </c>
      <c r="BF107" s="22" cm="1">
        <f t="array" ref="BF107">IF(INDEX(calc_types,1,BF$6)="INDEX",AC107/AC106-1,IF(INDEX(calc_types,1,BF$6)="CASH", AC106/1200,AC106/AC107-1))</f>
        <v>1.6196760647870345E-2</v>
      </c>
      <c r="BG107" s="22" cm="1">
        <f t="array" ref="BG107">IF(INDEX(calc_types,1,BG$6)="INDEX",AD107/AD106-1,IF(INDEX(calc_types,1,BG$6)="CASH", AD106/1200,AD106/AD107-1))</f>
        <v>-1.4222370952898911E-2</v>
      </c>
      <c r="BH107" s="23">
        <f t="shared" si="40"/>
        <v>2.8018230459770097E-3</v>
      </c>
      <c r="BI107" s="23">
        <f t="shared" si="41"/>
        <v>2.0544885057471275E-3</v>
      </c>
      <c r="BJ107" s="23">
        <f t="shared" si="42"/>
        <v>2.5489275000000022E-3</v>
      </c>
      <c r="BK107" s="23">
        <f t="shared" si="43"/>
        <v>4.5191738505747118E-4</v>
      </c>
      <c r="BL107" s="23">
        <f t="shared" si="44"/>
        <v>2.4524504523950165E-3</v>
      </c>
      <c r="BM107" s="23">
        <f t="shared" si="45"/>
        <v>1.8214279363928843E-3</v>
      </c>
      <c r="BN107" s="23">
        <f t="shared" si="46"/>
        <v>3.3863515561718648E-3</v>
      </c>
      <c r="BO107" s="23">
        <f t="shared" si="47"/>
        <v>1.3629133207251917E-4</v>
      </c>
      <c r="BP107" s="23">
        <f t="shared" si="48"/>
        <v>1.5570944353241688E-3</v>
      </c>
      <c r="BQ107" s="23">
        <f t="shared" si="49"/>
        <v>1.7721615657021513E-6</v>
      </c>
      <c r="BR107" s="23">
        <f t="shared" si="50"/>
        <v>5.3292192394648443E-4</v>
      </c>
      <c r="BS107" s="23">
        <f t="shared" si="51"/>
        <v>-3.096423988886516E-4</v>
      </c>
      <c r="BT107" s="23">
        <f t="shared" si="52"/>
        <v>1.9450630601335938E-3</v>
      </c>
      <c r="BU107" s="23">
        <f t="shared" si="53"/>
        <v>-2.4294612946942637E-3</v>
      </c>
      <c r="BV107" s="23">
        <f t="shared" si="54"/>
        <v>-6.7290807282680562E-4</v>
      </c>
      <c r="BW107" s="23">
        <f t="shared" si="55"/>
        <v>-6.285156641673541E-4</v>
      </c>
      <c r="BX107" s="23">
        <f t="shared" si="56"/>
        <v>3.8243947153498034E-2</v>
      </c>
      <c r="BY107" s="23">
        <f t="shared" si="57"/>
        <v>4.8273116684926412E-2</v>
      </c>
      <c r="BZ107" s="23">
        <f t="shared" si="58"/>
        <v>2.0596963498409938E-2</v>
      </c>
      <c r="CA107" s="23">
        <f t="shared" si="59"/>
        <v>2.676623469460843E-3</v>
      </c>
      <c r="CB107" s="23">
        <f t="shared" si="60"/>
        <v>2.8018230459770097E-3</v>
      </c>
      <c r="CC107" s="23">
        <f t="shared" si="61"/>
        <v>2.1423114942528739E-3</v>
      </c>
      <c r="CD107" s="23">
        <f t="shared" si="62"/>
        <v>2.5700853448275833E-3</v>
      </c>
      <c r="CE107" s="23">
        <f t="shared" si="63"/>
        <v>5.4875890804597705E-4</v>
      </c>
      <c r="CF107" s="23">
        <f t="shared" si="64"/>
        <v>0</v>
      </c>
      <c r="CG107" s="23">
        <f t="shared" si="65"/>
        <v>2.1934482153260694E-2</v>
      </c>
      <c r="CH107" s="23">
        <f t="shared" si="66"/>
        <v>1.7001134089002397E-2</v>
      </c>
      <c r="CI107" s="23">
        <f t="shared" si="67"/>
        <v>-1.3974100517084118E-2</v>
      </c>
    </row>
    <row r="108" spans="1:87" x14ac:dyDescent="0.2">
      <c r="A108" s="20">
        <v>102</v>
      </c>
      <c r="B108" s="21">
        <v>39233</v>
      </c>
      <c r="C108" s="20">
        <v>5.32</v>
      </c>
      <c r="D108" s="20">
        <v>4.03</v>
      </c>
      <c r="E108" s="20">
        <v>5.6666299999999996</v>
      </c>
      <c r="F108" s="20">
        <v>0.64</v>
      </c>
      <c r="G108" s="20">
        <v>187.83099999999999</v>
      </c>
      <c r="H108" s="20">
        <v>129.428</v>
      </c>
      <c r="I108" s="20">
        <v>150.14699999999999</v>
      </c>
      <c r="J108" s="20">
        <v>101.64700000000001</v>
      </c>
      <c r="K108" s="20">
        <v>958.67100000000005</v>
      </c>
      <c r="L108" s="20">
        <v>303.41800000000001</v>
      </c>
      <c r="M108" s="20">
        <v>508.375</v>
      </c>
      <c r="N108" s="20">
        <v>185.97200000000001</v>
      </c>
      <c r="O108" s="20">
        <v>1363.8420000000001</v>
      </c>
      <c r="P108" s="20">
        <v>352.81400000000002</v>
      </c>
      <c r="Q108" s="20">
        <v>546.28499999999997</v>
      </c>
      <c r="R108" s="20">
        <v>232.268</v>
      </c>
      <c r="S108" s="20">
        <v>1530.62</v>
      </c>
      <c r="T108" s="20">
        <v>4512.6499999999996</v>
      </c>
      <c r="U108" s="20">
        <v>6621.4</v>
      </c>
      <c r="V108" s="20">
        <v>17875.75</v>
      </c>
      <c r="W108" s="20">
        <v>5.32</v>
      </c>
      <c r="X108" s="20">
        <v>4.0426000000000002</v>
      </c>
      <c r="Y108" s="20">
        <v>5.6615000000000002</v>
      </c>
      <c r="Z108" s="20">
        <v>0.64939999999999998</v>
      </c>
      <c r="AA108" s="20">
        <v>1</v>
      </c>
      <c r="AB108" s="20">
        <v>0.74329999999999996</v>
      </c>
      <c r="AC108" s="20">
        <v>0.50509999999999999</v>
      </c>
      <c r="AD108" s="20">
        <v>121.73</v>
      </c>
      <c r="AE108" s="21">
        <f t="shared" si="39"/>
        <v>39233</v>
      </c>
      <c r="AF108" s="22" cm="1">
        <f t="array" ref="AF108">IF(INDEX(calc_types,1,AF$6)="INDEX",C108/C107-1,IF(INDEX(calc_types,1,AF$6)="CASH", C107/1200,C107/C108-1))</f>
        <v>4.4333333333333334E-3</v>
      </c>
      <c r="AG108" s="22" cm="1">
        <f t="array" ref="AG108">IF(INDEX(calc_types,1,AG$6)="INDEX",D108/D107-1,IF(INDEX(calc_types,1,AG$6)="CASH", D107/1200,D107/D108-1))</f>
        <v>3.2175000000000003E-3</v>
      </c>
      <c r="AH108" s="22" cm="1">
        <f t="array" ref="AH108">IF(INDEX(calc_types,1,AH$6)="INDEX",E108/E107-1,IF(INDEX(calc_types,1,AH$6)="CASH", E107/1200,E107/E108-1))</f>
        <v>4.6401083333333336E-3</v>
      </c>
      <c r="AI108" s="22" cm="1">
        <f t="array" ref="AI108">IF(INDEX(calc_types,1,AI$6)="INDEX",F108/F107-1,IF(INDEX(calc_types,1,AI$6)="CASH", F107/1200,F107/F108-1))</f>
        <v>5.2969166666666674E-4</v>
      </c>
      <c r="AJ108" s="22" cm="1">
        <f t="array" ref="AJ108">IF(INDEX(calc_types,1,AJ$6)="INDEX",G108/G107-1,IF(INDEX(calc_types,1,AJ$6)="CASH", G107/1200,G107/G108-1))</f>
        <v>4.4008812457219104E-3</v>
      </c>
      <c r="AK108" s="22" cm="1">
        <f t="array" ref="AK108">IF(INDEX(calc_types,1,AK$6)="INDEX",H108/H107-1,IF(INDEX(calc_types,1,AK$6)="CASH", H107/1200,H107/H108-1))</f>
        <v>2.7892273840144366E-3</v>
      </c>
      <c r="AL108" s="22" cm="1">
        <f t="array" ref="AL108">IF(INDEX(calc_types,1,AL$6)="INDEX",I108/I107-1,IF(INDEX(calc_types,1,AL$6)="CASH", I107/1200,I107/I108-1))</f>
        <v>4.4285379803992164E-3</v>
      </c>
      <c r="AM108" s="22" cm="1">
        <f t="array" ref="AM108">IF(INDEX(calc_types,1,AM$6)="INDEX",J108/J107-1,IF(INDEX(calc_types,1,AM$6)="CASH", J107/1200,J107/J108-1))</f>
        <v>3.5429235023776151E-4</v>
      </c>
      <c r="AN108" s="22" cm="1">
        <f t="array" ref="AN108">IF(INDEX(calc_types,1,AN$6)="INDEX",K108/K107-1,IF(INDEX(calc_types,1,AN$6)="CASH", K107/1200,K107/K108-1))</f>
        <v>-7.3693580632450129E-4</v>
      </c>
      <c r="AO108" s="22" cm="1">
        <f t="array" ref="AO108">IF(INDEX(calc_types,1,AO$6)="INDEX",L108/L107-1,IF(INDEX(calc_types,1,AO$6)="CASH", L107/1200,L107/L108-1))</f>
        <v>-9.4499596648056627E-4</v>
      </c>
      <c r="AP108" s="22" cm="1">
        <f t="array" ref="AP108">IF(INDEX(calc_types,1,AP$6)="INDEX",M108/M107-1,IF(INDEX(calc_types,1,AP$6)="CASH", M107/1200,M107/M108-1))</f>
        <v>5.1145964681698075E-5</v>
      </c>
      <c r="AQ108" s="22" cm="1">
        <f t="array" ref="AQ108">IF(INDEX(calc_types,1,AQ$6)="INDEX",N108/N107-1,IF(INDEX(calc_types,1,AQ$6)="CASH", N107/1200,N107/N108-1))</f>
        <v>-1.3317581355385411E-3</v>
      </c>
      <c r="AR108" s="22" cm="1">
        <f t="array" ref="AR108">IF(INDEX(calc_types,1,AR$6)="INDEX",O108/O107-1,IF(INDEX(calc_types,1,AR$6)="CASH", O107/1200,O107/O108-1))</f>
        <v>-8.1762218335593717E-3</v>
      </c>
      <c r="AS108" s="22" cm="1">
        <f t="array" ref="AS108">IF(INDEX(calc_types,1,AS$6)="INDEX",P108/P107-1,IF(INDEX(calc_types,1,AS$6)="CASH", P107/1200,P107/P108-1))</f>
        <v>-6.3508782799962527E-3</v>
      </c>
      <c r="AT108" s="22" cm="1">
        <f t="array" ref="AT108">IF(INDEX(calc_types,1,AT$6)="INDEX",Q108/Q107-1,IF(INDEX(calc_types,1,AT$6)="CASH", Q107/1200,Q107/Q108-1))</f>
        <v>-4.2180171673664724E-3</v>
      </c>
      <c r="AU108" s="22" cm="1">
        <f t="array" ref="AU108">IF(INDEX(calc_types,1,AU$6)="INDEX",R108/R107-1,IF(INDEX(calc_types,1,AU$6)="CASH", R107/1200,R107/R108-1))</f>
        <v>-4.2655714794030963E-3</v>
      </c>
      <c r="AV108" s="22" cm="1">
        <f t="array" ref="AV108">IF(INDEX(calc_types,1,AV$6)="INDEX",S108/S107-1,IF(INDEX(calc_types,1,AV$6)="CASH", S107/1200,S107/S108-1))</f>
        <v>3.2549228600146973E-2</v>
      </c>
      <c r="AW108" s="22" cm="1">
        <f t="array" ref="AW108">IF(INDEX(calc_types,1,AW$6)="INDEX",T108/T107-1,IF(INDEX(calc_types,1,AW$6)="CASH", T107/1200,T107/T108-1))</f>
        <v>2.7390866827249116E-2</v>
      </c>
      <c r="AX108" s="22" cm="1">
        <f t="array" ref="AX108">IF(INDEX(calc_types,1,AX$6)="INDEX",U108/U107-1,IF(INDEX(calc_types,1,AX$6)="CASH", U107/1200,U107/U108-1))</f>
        <v>2.6700986168827212E-2</v>
      </c>
      <c r="AY108" s="22" cm="1">
        <f t="array" ref="AY108">IF(INDEX(calc_types,1,AY$6)="INDEX",V108/V107-1,IF(INDEX(calc_types,1,AY$6)="CASH", V107/1200,V107/V108-1))</f>
        <v>2.7317747110556567E-2</v>
      </c>
      <c r="AZ108" s="22" cm="1">
        <f t="array" ref="AZ108">IF(INDEX(calc_types,1,AZ$6)="INDEX",W108/W107-1,IF(INDEX(calc_types,1,AZ$6)="CASH", W107/1200,W107/W108-1))</f>
        <v>4.4333333333333334E-3</v>
      </c>
      <c r="BA108" s="22" cm="1">
        <f t="array" ref="BA108">IF(INDEX(calc_types,1,BA$6)="INDEX",X108/X107-1,IF(INDEX(calc_types,1,BA$6)="CASH", X107/1200,X107/X108-1))</f>
        <v>3.2255000000000001E-3</v>
      </c>
      <c r="BB108" s="22" cm="1">
        <f t="array" ref="BB108">IF(INDEX(calc_types,1,BB$6)="INDEX",Y108/Y107-1,IF(INDEX(calc_types,1,BB$6)="CASH", Y107/1200,Y107/Y108-1))</f>
        <v>4.6351666666666668E-3</v>
      </c>
      <c r="BC108" s="22" cm="1">
        <f t="array" ref="BC108">IF(INDEX(calc_types,1,BC$6)="INDEX",Z108/Z107-1,IF(INDEX(calc_types,1,BC$6)="CASH", Z107/1200,Z107/Z108-1))</f>
        <v>5.5358333333333334E-4</v>
      </c>
      <c r="BD108" s="22" cm="1">
        <f t="array" ref="BD108">IF(INDEX(calc_types,1,BD$6)="INDEX",AA108/AA107-1,IF(INDEX(calc_types,1,BD$6)="CASH", AA107/1200,AA107/AA108-1))</f>
        <v>0</v>
      </c>
      <c r="BE108" s="22" cm="1">
        <f t="array" ref="BE108">IF(INDEX(calc_types,1,BE$6)="INDEX",AB108/AB107-1,IF(INDEX(calc_types,1,BE$6)="CASH", AB107/1200,AB107/AB108-1))</f>
        <v>-1.4260729180680665E-2</v>
      </c>
      <c r="BF108" s="22" cm="1">
        <f t="array" ref="BF108">IF(INDEX(calc_types,1,BF$6)="INDEX",AC108/AC107-1,IF(INDEX(calc_types,1,BF$6)="CASH", AC107/1200,AC107/AC108-1))</f>
        <v>-9.8990298950702993E-3</v>
      </c>
      <c r="BG108" s="22" cm="1">
        <f t="array" ref="BG108">IF(INDEX(calc_types,1,BG$6)="INDEX",AD108/AD107-1,IF(INDEX(calc_types,1,BG$6)="CASH", AD107/1200,AD107/AD108-1))</f>
        <v>-1.8072784030230826E-2</v>
      </c>
      <c r="BH108" s="23">
        <f t="shared" si="40"/>
        <v>2.8018230459770097E-3</v>
      </c>
      <c r="BI108" s="23">
        <f t="shared" si="41"/>
        <v>2.051988505747128E-3</v>
      </c>
      <c r="BJ108" s="23">
        <f t="shared" si="42"/>
        <v>2.6307025000000023E-3</v>
      </c>
      <c r="BK108" s="23">
        <f t="shared" si="43"/>
        <v>4.2744238505747125E-4</v>
      </c>
      <c r="BL108" s="23">
        <f t="shared" si="44"/>
        <v>2.7835330403986449E-3</v>
      </c>
      <c r="BM108" s="23">
        <f t="shared" si="45"/>
        <v>1.6967439188547051E-3</v>
      </c>
      <c r="BN108" s="23">
        <f t="shared" si="46"/>
        <v>3.8523656103142366E-3</v>
      </c>
      <c r="BO108" s="23">
        <f t="shared" si="47"/>
        <v>2.8387042313129962E-4</v>
      </c>
      <c r="BP108" s="23">
        <f t="shared" si="48"/>
        <v>-2.7395578907839281E-3</v>
      </c>
      <c r="BQ108" s="23">
        <f t="shared" si="49"/>
        <v>-2.3016461885504574E-3</v>
      </c>
      <c r="BR108" s="23">
        <f t="shared" si="50"/>
        <v>-2.2012880826265502E-3</v>
      </c>
      <c r="BS108" s="23">
        <f t="shared" si="51"/>
        <v>-1.6145512929183288E-3</v>
      </c>
      <c r="BT108" s="23">
        <f t="shared" si="52"/>
        <v>-1.0932872140612278E-2</v>
      </c>
      <c r="BU108" s="23">
        <f t="shared" si="53"/>
        <v>-8.2623988394962267E-3</v>
      </c>
      <c r="BV108" s="23">
        <f t="shared" si="54"/>
        <v>-6.8597994934183944E-3</v>
      </c>
      <c r="BW108" s="23">
        <f t="shared" si="55"/>
        <v>-4.9841223859367328E-3</v>
      </c>
      <c r="BX108" s="23">
        <f t="shared" si="56"/>
        <v>2.7502492646231207E-2</v>
      </c>
      <c r="BY108" s="23">
        <f t="shared" si="57"/>
        <v>2.5123805613427985E-2</v>
      </c>
      <c r="BZ108" s="23">
        <f t="shared" si="58"/>
        <v>2.491367572938057E-2</v>
      </c>
      <c r="CA108" s="23">
        <f t="shared" si="59"/>
        <v>2.3471795215523221E-2</v>
      </c>
      <c r="CB108" s="23">
        <f t="shared" si="60"/>
        <v>2.8018230459770097E-3</v>
      </c>
      <c r="CC108" s="23">
        <f t="shared" si="61"/>
        <v>2.1363948275862077E-3</v>
      </c>
      <c r="CD108" s="23">
        <f t="shared" si="62"/>
        <v>2.6479186781609167E-3</v>
      </c>
      <c r="CE108" s="23">
        <f t="shared" si="63"/>
        <v>5.4734224137931034E-4</v>
      </c>
      <c r="CF108" s="23">
        <f t="shared" si="64"/>
        <v>0</v>
      </c>
      <c r="CG108" s="23">
        <f t="shared" si="65"/>
        <v>-1.4299769615109335E-2</v>
      </c>
      <c r="CH108" s="23">
        <f t="shared" si="66"/>
        <v>-9.0946564539382477E-3</v>
      </c>
      <c r="CI108" s="23">
        <f t="shared" si="67"/>
        <v>-1.7824513594416034E-2</v>
      </c>
    </row>
    <row r="109" spans="1:87" x14ac:dyDescent="0.2">
      <c r="A109" s="20">
        <v>103</v>
      </c>
      <c r="B109" s="21">
        <v>39263</v>
      </c>
      <c r="C109" s="20">
        <v>5.32</v>
      </c>
      <c r="D109" s="20">
        <v>4.1150000000000002</v>
      </c>
      <c r="E109" s="20">
        <v>5.9212499999999997</v>
      </c>
      <c r="F109" s="20">
        <v>0.64437999999999995</v>
      </c>
      <c r="G109" s="20">
        <v>188.59200000000001</v>
      </c>
      <c r="H109" s="20">
        <v>129.84700000000001</v>
      </c>
      <c r="I109" s="20">
        <v>150.74799999999999</v>
      </c>
      <c r="J109" s="20">
        <v>101.67</v>
      </c>
      <c r="K109" s="20">
        <v>962.68899999999996</v>
      </c>
      <c r="L109" s="20">
        <v>304.08600000000001</v>
      </c>
      <c r="M109" s="20">
        <v>510.291</v>
      </c>
      <c r="N109" s="20">
        <v>186.006</v>
      </c>
      <c r="O109" s="20">
        <v>1366.242</v>
      </c>
      <c r="P109" s="20">
        <v>352.608</v>
      </c>
      <c r="Q109" s="20">
        <v>545.84500000000003</v>
      </c>
      <c r="R109" s="20">
        <v>231.88800000000001</v>
      </c>
      <c r="S109" s="20">
        <v>1503.35</v>
      </c>
      <c r="T109" s="20">
        <v>4489.7700000000004</v>
      </c>
      <c r="U109" s="20">
        <v>6607.9</v>
      </c>
      <c r="V109" s="20">
        <v>18138.36</v>
      </c>
      <c r="W109" s="20">
        <v>5.32</v>
      </c>
      <c r="X109" s="20">
        <v>4.1102999999999996</v>
      </c>
      <c r="Y109" s="20">
        <v>5.8711000000000002</v>
      </c>
      <c r="Z109" s="20">
        <v>0.64749999999999996</v>
      </c>
      <c r="AA109" s="20">
        <v>1</v>
      </c>
      <c r="AB109" s="20">
        <v>0.73850000000000005</v>
      </c>
      <c r="AC109" s="20">
        <v>0.49780000000000002</v>
      </c>
      <c r="AD109" s="20">
        <v>123.17</v>
      </c>
      <c r="AE109" s="21">
        <f t="shared" si="39"/>
        <v>39263</v>
      </c>
      <c r="AF109" s="22" cm="1">
        <f t="array" ref="AF109">IF(INDEX(calc_types,1,AF$6)="INDEX",C109/C108-1,IF(INDEX(calc_types,1,AF$6)="CASH", C108/1200,C108/C109-1))</f>
        <v>4.4333333333333334E-3</v>
      </c>
      <c r="AG109" s="22" cm="1">
        <f t="array" ref="AG109">IF(INDEX(calc_types,1,AG$6)="INDEX",D109/D108-1,IF(INDEX(calc_types,1,AG$6)="CASH", D108/1200,D108/D109-1))</f>
        <v>3.3583333333333334E-3</v>
      </c>
      <c r="AH109" s="22" cm="1">
        <f t="array" ref="AH109">IF(INDEX(calc_types,1,AH$6)="INDEX",E109/E108-1,IF(INDEX(calc_types,1,AH$6)="CASH", E108/1200,E108/E109-1))</f>
        <v>4.722191666666666E-3</v>
      </c>
      <c r="AI109" s="22" cm="1">
        <f t="array" ref="AI109">IF(INDEX(calc_types,1,AI$6)="INDEX",F109/F108-1,IF(INDEX(calc_types,1,AI$6)="CASH", F108/1200,F108/F109-1))</f>
        <v>5.3333333333333336E-4</v>
      </c>
      <c r="AJ109" s="22" cm="1">
        <f t="array" ref="AJ109">IF(INDEX(calc_types,1,AJ$6)="INDEX",G109/G108-1,IF(INDEX(calc_types,1,AJ$6)="CASH", G108/1200,G108/G109-1))</f>
        <v>4.0515143932577935E-3</v>
      </c>
      <c r="AK109" s="22" cm="1">
        <f t="array" ref="AK109">IF(INDEX(calc_types,1,AK$6)="INDEX",H109/H108-1,IF(INDEX(calc_types,1,AK$6)="CASH", H108/1200,H108/H109-1))</f>
        <v>3.237321136075666E-3</v>
      </c>
      <c r="AL109" s="22" cm="1">
        <f t="array" ref="AL109">IF(INDEX(calc_types,1,AL$6)="INDEX",I109/I108-1,IF(INDEX(calc_types,1,AL$6)="CASH", I108/1200,I108/I109-1))</f>
        <v>4.0027439775687235E-3</v>
      </c>
      <c r="AM109" s="22" cm="1">
        <f t="array" ref="AM109">IF(INDEX(calc_types,1,AM$6)="INDEX",J109/J108-1,IF(INDEX(calc_types,1,AM$6)="CASH", J108/1200,J108/J109-1))</f>
        <v>2.2627327909319206E-4</v>
      </c>
      <c r="AN109" s="22" cm="1">
        <f t="array" ref="AN109">IF(INDEX(calc_types,1,AN$6)="INDEX",K109/K108-1,IF(INDEX(calc_types,1,AN$6)="CASH", K108/1200,K108/K109-1))</f>
        <v>4.1912188853108212E-3</v>
      </c>
      <c r="AO109" s="22" cm="1">
        <f t="array" ref="AO109">IF(INDEX(calc_types,1,AO$6)="INDEX",L109/L108-1,IF(INDEX(calc_types,1,AO$6)="CASH", L108/1200,L108/L109-1))</f>
        <v>2.2015832943331759E-3</v>
      </c>
      <c r="AP109" s="22" cm="1">
        <f t="array" ref="AP109">IF(INDEX(calc_types,1,AP$6)="INDEX",M109/M108-1,IF(INDEX(calc_types,1,AP$6)="CASH", M108/1200,M108/M109-1))</f>
        <v>3.7688714039831872E-3</v>
      </c>
      <c r="AQ109" s="22" cm="1">
        <f t="array" ref="AQ109">IF(INDEX(calc_types,1,AQ$6)="INDEX",N109/N108-1,IF(INDEX(calc_types,1,AQ$6)="CASH", N108/1200,N108/N109-1))</f>
        <v>1.8282322069995693E-4</v>
      </c>
      <c r="AR109" s="22" cm="1">
        <f t="array" ref="AR109">IF(INDEX(calc_types,1,AR$6)="INDEX",O109/O108-1,IF(INDEX(calc_types,1,AR$6)="CASH", O108/1200,O108/O109-1))</f>
        <v>1.7597346320172846E-3</v>
      </c>
      <c r="AS109" s="22" cm="1">
        <f t="array" ref="AS109">IF(INDEX(calc_types,1,AS$6)="INDEX",P109/P108-1,IF(INDEX(calc_types,1,AS$6)="CASH", P108/1200,P108/P109-1))</f>
        <v>-5.8387705703288884E-4</v>
      </c>
      <c r="AT109" s="22" cm="1">
        <f t="array" ref="AT109">IF(INDEX(calc_types,1,AT$6)="INDEX",Q109/Q108-1,IF(INDEX(calc_types,1,AT$6)="CASH", Q108/1200,Q108/Q109-1))</f>
        <v>-8.0544038368235427E-4</v>
      </c>
      <c r="AU109" s="22" cm="1">
        <f t="array" ref="AU109">IF(INDEX(calc_types,1,AU$6)="INDEX",R109/R108-1,IF(INDEX(calc_types,1,AU$6)="CASH", R108/1200,R108/R109-1))</f>
        <v>-1.6360411249074502E-3</v>
      </c>
      <c r="AV109" s="22" cm="1">
        <f t="array" ref="AV109">IF(INDEX(calc_types,1,AV$6)="INDEX",S109/S108-1,IF(INDEX(calc_types,1,AV$6)="CASH", S108/1200,S108/S109-1))</f>
        <v>-1.7816309730697366E-2</v>
      </c>
      <c r="AW109" s="22" cm="1">
        <f t="array" ref="AW109">IF(INDEX(calc_types,1,AW$6)="INDEX",T109/T108-1,IF(INDEX(calc_types,1,AW$6)="CASH", T108/1200,T108/T109-1))</f>
        <v>-5.0701915725791524E-3</v>
      </c>
      <c r="AX109" s="22" cm="1">
        <f t="array" ref="AX109">IF(INDEX(calc_types,1,AX$6)="INDEX",U109/U108-1,IF(INDEX(calc_types,1,AX$6)="CASH", U108/1200,U108/U109-1))</f>
        <v>-2.0388437490560518E-3</v>
      </c>
      <c r="AY109" s="22" cm="1">
        <f t="array" ref="AY109">IF(INDEX(calc_types,1,AY$6)="INDEX",V109/V108-1,IF(INDEX(calc_types,1,AY$6)="CASH", V108/1200,V108/V109-1))</f>
        <v>1.4690852132078325E-2</v>
      </c>
      <c r="AZ109" s="22" cm="1">
        <f t="array" ref="AZ109">IF(INDEX(calc_types,1,AZ$6)="INDEX",W109/W108-1,IF(INDEX(calc_types,1,AZ$6)="CASH", W108/1200,W108/W109-1))</f>
        <v>4.4333333333333334E-3</v>
      </c>
      <c r="BA109" s="22" cm="1">
        <f t="array" ref="BA109">IF(INDEX(calc_types,1,BA$6)="INDEX",X109/X108-1,IF(INDEX(calc_types,1,BA$6)="CASH", X108/1200,X108/X109-1))</f>
        <v>3.3688333333333335E-3</v>
      </c>
      <c r="BB109" s="22" cm="1">
        <f t="array" ref="BB109">IF(INDEX(calc_types,1,BB$6)="INDEX",Y109/Y108-1,IF(INDEX(calc_types,1,BB$6)="CASH", Y108/1200,Y108/Y109-1))</f>
        <v>4.7179166666666671E-3</v>
      </c>
      <c r="BC109" s="22" cm="1">
        <f t="array" ref="BC109">IF(INDEX(calc_types,1,BC$6)="INDEX",Z109/Z108-1,IF(INDEX(calc_types,1,BC$6)="CASH", Z108/1200,Z108/Z109-1))</f>
        <v>5.4116666666666668E-4</v>
      </c>
      <c r="BD109" s="22" cm="1">
        <f t="array" ref="BD109">IF(INDEX(calc_types,1,BD$6)="INDEX",AA109/AA108-1,IF(INDEX(calc_types,1,BD$6)="CASH", AA108/1200,AA108/AA109-1))</f>
        <v>0</v>
      </c>
      <c r="BE109" s="22" cm="1">
        <f t="array" ref="BE109">IF(INDEX(calc_types,1,BE$6)="INDEX",AB109/AB108-1,IF(INDEX(calc_types,1,BE$6)="CASH", AB108/1200,AB108/AB109-1))</f>
        <v>6.499661475964702E-3</v>
      </c>
      <c r="BF109" s="22" cm="1">
        <f t="array" ref="BF109">IF(INDEX(calc_types,1,BF$6)="INDEX",AC109/AC108-1,IF(INDEX(calc_types,1,BF$6)="CASH", AC108/1200,AC108/AC109-1))</f>
        <v>1.4664523905182802E-2</v>
      </c>
      <c r="BG109" s="22" cm="1">
        <f t="array" ref="BG109">IF(INDEX(calc_types,1,BG$6)="INDEX",AD109/AD108-1,IF(INDEX(calc_types,1,BG$6)="CASH", AD108/1200,AD108/AD109-1))</f>
        <v>-1.1691158561337955E-2</v>
      </c>
      <c r="BH109" s="23">
        <f t="shared" si="40"/>
        <v>2.8018230459770097E-3</v>
      </c>
      <c r="BI109" s="23">
        <f t="shared" si="41"/>
        <v>2.1928218390804611E-3</v>
      </c>
      <c r="BJ109" s="23">
        <f t="shared" si="42"/>
        <v>2.7127858333333347E-3</v>
      </c>
      <c r="BK109" s="23">
        <f t="shared" si="43"/>
        <v>4.3108405172413787E-4</v>
      </c>
      <c r="BL109" s="23">
        <f t="shared" si="44"/>
        <v>2.4341661879345279E-3</v>
      </c>
      <c r="BM109" s="23">
        <f t="shared" si="45"/>
        <v>2.1448376709159345E-3</v>
      </c>
      <c r="BN109" s="23">
        <f t="shared" si="46"/>
        <v>3.4265716074837436E-3</v>
      </c>
      <c r="BO109" s="23">
        <f t="shared" si="47"/>
        <v>1.5585135198673014E-4</v>
      </c>
      <c r="BP109" s="23">
        <f t="shared" si="48"/>
        <v>2.1885968008513944E-3</v>
      </c>
      <c r="BQ109" s="23">
        <f t="shared" si="49"/>
        <v>8.4493307226328452E-4</v>
      </c>
      <c r="BR109" s="23">
        <f t="shared" si="50"/>
        <v>1.516437356674939E-3</v>
      </c>
      <c r="BS109" s="23">
        <f t="shared" si="51"/>
        <v>-9.9969936679830749E-5</v>
      </c>
      <c r="BT109" s="23">
        <f t="shared" si="52"/>
        <v>-9.9691567503562128E-4</v>
      </c>
      <c r="BU109" s="23">
        <f t="shared" si="53"/>
        <v>-2.4953976165328637E-3</v>
      </c>
      <c r="BV109" s="23">
        <f t="shared" si="54"/>
        <v>-3.4472227097342768E-3</v>
      </c>
      <c r="BW109" s="23">
        <f t="shared" si="55"/>
        <v>-2.3545920314410862E-3</v>
      </c>
      <c r="BX109" s="23">
        <f t="shared" si="56"/>
        <v>-2.2863045684613132E-2</v>
      </c>
      <c r="BY109" s="23">
        <f t="shared" si="57"/>
        <v>-7.3372527864002824E-3</v>
      </c>
      <c r="BZ109" s="23">
        <f t="shared" si="58"/>
        <v>-3.8261541885026952E-3</v>
      </c>
      <c r="CA109" s="23">
        <f t="shared" si="59"/>
        <v>1.084490023704498E-2</v>
      </c>
      <c r="CB109" s="23">
        <f t="shared" si="60"/>
        <v>2.8018230459770097E-3</v>
      </c>
      <c r="CC109" s="23">
        <f t="shared" si="61"/>
        <v>2.2797281609195407E-3</v>
      </c>
      <c r="CD109" s="23">
        <f t="shared" si="62"/>
        <v>2.7306686781609171E-3</v>
      </c>
      <c r="CE109" s="23">
        <f t="shared" si="63"/>
        <v>5.3492557471264369E-4</v>
      </c>
      <c r="CF109" s="23">
        <f t="shared" si="64"/>
        <v>0</v>
      </c>
      <c r="CG109" s="23">
        <f t="shared" si="65"/>
        <v>6.4606210415360313E-3</v>
      </c>
      <c r="CH109" s="23">
        <f t="shared" si="66"/>
        <v>1.5468897346314854E-2</v>
      </c>
      <c r="CI109" s="23">
        <f t="shared" si="67"/>
        <v>-1.1442888125523163E-2</v>
      </c>
    </row>
    <row r="110" spans="1:87" x14ac:dyDescent="0.2">
      <c r="A110" s="20">
        <v>104</v>
      </c>
      <c r="B110" s="21">
        <v>39294</v>
      </c>
      <c r="C110" s="20">
        <v>5.32</v>
      </c>
      <c r="D110" s="20">
        <v>4.1040000000000001</v>
      </c>
      <c r="E110" s="20">
        <v>5.9137500000000003</v>
      </c>
      <c r="F110" s="20">
        <v>0.63500000000000001</v>
      </c>
      <c r="G110" s="20">
        <v>189.42</v>
      </c>
      <c r="H110" s="20">
        <v>130.309</v>
      </c>
      <c r="I110" s="20">
        <v>151.42500000000001</v>
      </c>
      <c r="J110" s="20">
        <v>101.748</v>
      </c>
      <c r="K110" s="20">
        <v>971.45600000000002</v>
      </c>
      <c r="L110" s="20">
        <v>305.93</v>
      </c>
      <c r="M110" s="20">
        <v>515.05700000000002</v>
      </c>
      <c r="N110" s="20">
        <v>186.346</v>
      </c>
      <c r="O110" s="20">
        <v>1387.9770000000001</v>
      </c>
      <c r="P110" s="20">
        <v>356.24799999999999</v>
      </c>
      <c r="Q110" s="20">
        <v>554.67999999999995</v>
      </c>
      <c r="R110" s="20">
        <v>232.916</v>
      </c>
      <c r="S110" s="20">
        <v>1455.28</v>
      </c>
      <c r="T110" s="20">
        <v>4315.6899999999996</v>
      </c>
      <c r="U110" s="20">
        <v>6360.1</v>
      </c>
      <c r="V110" s="20">
        <v>17248.89</v>
      </c>
      <c r="W110" s="20">
        <v>5.32</v>
      </c>
      <c r="X110" s="20">
        <v>4.1025999999999998</v>
      </c>
      <c r="Y110" s="20">
        <v>5.8962000000000003</v>
      </c>
      <c r="Z110" s="20">
        <v>0.6421</v>
      </c>
      <c r="AA110" s="20">
        <v>1</v>
      </c>
      <c r="AB110" s="20">
        <v>0.73080000000000001</v>
      </c>
      <c r="AC110" s="20">
        <v>0.49230000000000002</v>
      </c>
      <c r="AD110" s="20">
        <v>118.62</v>
      </c>
      <c r="AE110" s="21">
        <f t="shared" si="39"/>
        <v>39294</v>
      </c>
      <c r="AF110" s="22" cm="1">
        <f t="array" ref="AF110">IF(INDEX(calc_types,1,AF$6)="INDEX",C110/C109-1,IF(INDEX(calc_types,1,AF$6)="CASH", C109/1200,C109/C110-1))</f>
        <v>4.4333333333333334E-3</v>
      </c>
      <c r="AG110" s="22" cm="1">
        <f t="array" ref="AG110">IF(INDEX(calc_types,1,AG$6)="INDEX",D110/D109-1,IF(INDEX(calc_types,1,AG$6)="CASH", D109/1200,D109/D110-1))</f>
        <v>3.4291666666666667E-3</v>
      </c>
      <c r="AH110" s="22" cm="1">
        <f t="array" ref="AH110">IF(INDEX(calc_types,1,AH$6)="INDEX",E110/E109-1,IF(INDEX(calc_types,1,AH$6)="CASH", E109/1200,E109/E110-1))</f>
        <v>4.9343749999999995E-3</v>
      </c>
      <c r="AI110" s="22" cm="1">
        <f t="array" ref="AI110">IF(INDEX(calc_types,1,AI$6)="INDEX",F110/F109-1,IF(INDEX(calc_types,1,AI$6)="CASH", F109/1200,F109/F110-1))</f>
        <v>5.3698333333333326E-4</v>
      </c>
      <c r="AJ110" s="22" cm="1">
        <f t="array" ref="AJ110">IF(INDEX(calc_types,1,AJ$6)="INDEX",G110/G109-1,IF(INDEX(calc_types,1,AJ$6)="CASH", G109/1200,G109/G110-1))</f>
        <v>4.3904301348942631E-3</v>
      </c>
      <c r="AK110" s="22" cm="1">
        <f t="array" ref="AK110">IF(INDEX(calc_types,1,AK$6)="INDEX",H110/H109-1,IF(INDEX(calc_types,1,AK$6)="CASH", H109/1200,H109/H110-1))</f>
        <v>3.5580336857994332E-3</v>
      </c>
      <c r="AL110" s="22" cm="1">
        <f t="array" ref="AL110">IF(INDEX(calc_types,1,AL$6)="INDEX",I110/I109-1,IF(INDEX(calc_types,1,AL$6)="CASH", I109/1200,I109/I110-1))</f>
        <v>4.4909385199141116E-3</v>
      </c>
      <c r="AM110" s="22" cm="1">
        <f t="array" ref="AM110">IF(INDEX(calc_types,1,AM$6)="INDEX",J110/J109-1,IF(INDEX(calc_types,1,AM$6)="CASH", J109/1200,J109/J110-1))</f>
        <v>7.6718796105046394E-4</v>
      </c>
      <c r="AN110" s="22" cm="1">
        <f t="array" ref="AN110">IF(INDEX(calc_types,1,AN$6)="INDEX",K110/K109-1,IF(INDEX(calc_types,1,AN$6)="CASH", K109/1200,K109/K110-1))</f>
        <v>9.1067831875091265E-3</v>
      </c>
      <c r="AO110" s="22" cm="1">
        <f t="array" ref="AO110">IF(INDEX(calc_types,1,AO$6)="INDEX",L110/L109-1,IF(INDEX(calc_types,1,AO$6)="CASH", L109/1200,L109/L110-1))</f>
        <v>6.0640739790716047E-3</v>
      </c>
      <c r="AP110" s="22" cm="1">
        <f t="array" ref="AP110">IF(INDEX(calc_types,1,AP$6)="INDEX",M110/M109-1,IF(INDEX(calc_types,1,AP$6)="CASH", M109/1200,M109/M110-1))</f>
        <v>9.339768876974075E-3</v>
      </c>
      <c r="AQ110" s="22" cm="1">
        <f t="array" ref="AQ110">IF(INDEX(calc_types,1,AQ$6)="INDEX",N110/N109-1,IF(INDEX(calc_types,1,AQ$6)="CASH", N109/1200,N109/N110-1))</f>
        <v>1.8278980247949939E-3</v>
      </c>
      <c r="AR110" s="22" cm="1">
        <f t="array" ref="AR110">IF(INDEX(calc_types,1,AR$6)="INDEX",O110/O109-1,IF(INDEX(calc_types,1,AR$6)="CASH", O109/1200,O109/O110-1))</f>
        <v>1.5908601843597436E-2</v>
      </c>
      <c r="AS110" s="22" cm="1">
        <f t="array" ref="AS110">IF(INDEX(calc_types,1,AS$6)="INDEX",P110/P109-1,IF(INDEX(calc_types,1,AS$6)="CASH", P109/1200,P109/P110-1))</f>
        <v>1.032307831926671E-2</v>
      </c>
      <c r="AT110" s="22" cm="1">
        <f t="array" ref="AT110">IF(INDEX(calc_types,1,AT$6)="INDEX",Q110/Q109-1,IF(INDEX(calc_types,1,AT$6)="CASH", Q109/1200,Q109/Q110-1))</f>
        <v>1.6185913583526279E-2</v>
      </c>
      <c r="AU110" s="22" cm="1">
        <f t="array" ref="AU110">IF(INDEX(calc_types,1,AU$6)="INDEX",R110/R109-1,IF(INDEX(calc_types,1,AU$6)="CASH", R109/1200,R109/R110-1))</f>
        <v>4.4331746360311008E-3</v>
      </c>
      <c r="AV110" s="22" cm="1">
        <f t="array" ref="AV110">IF(INDEX(calc_types,1,AV$6)="INDEX",S110/S109-1,IF(INDEX(calc_types,1,AV$6)="CASH", S109/1200,S109/S110-1))</f>
        <v>-3.1975255263245406E-2</v>
      </c>
      <c r="AW110" s="22" cm="1">
        <f t="array" ref="AW110">IF(INDEX(calc_types,1,AW$6)="INDEX",T110/T109-1,IF(INDEX(calc_types,1,AW$6)="CASH", T109/1200,T109/T110-1))</f>
        <v>-3.8772587459936836E-2</v>
      </c>
      <c r="AX110" s="22" cm="1">
        <f t="array" ref="AX110">IF(INDEX(calc_types,1,AX$6)="INDEX",U110/U109-1,IF(INDEX(calc_types,1,AX$6)="CASH", U109/1200,U109/U110-1))</f>
        <v>-3.7500567502534721E-2</v>
      </c>
      <c r="AY110" s="22" cm="1">
        <f t="array" ref="AY110">IF(INDEX(calc_types,1,AY$6)="INDEX",V110/V109-1,IF(INDEX(calc_types,1,AY$6)="CASH", V109/1200,V109/V110-1))</f>
        <v>-4.9038060772859327E-2</v>
      </c>
      <c r="AZ110" s="22" cm="1">
        <f t="array" ref="AZ110">IF(INDEX(calc_types,1,AZ$6)="INDEX",W110/W109-1,IF(INDEX(calc_types,1,AZ$6)="CASH", W109/1200,W109/W110-1))</f>
        <v>4.4333333333333334E-3</v>
      </c>
      <c r="BA110" s="22" cm="1">
        <f t="array" ref="BA110">IF(INDEX(calc_types,1,BA$6)="INDEX",X110/X109-1,IF(INDEX(calc_types,1,BA$6)="CASH", X109/1200,X109/X110-1))</f>
        <v>3.4252499999999995E-3</v>
      </c>
      <c r="BB110" s="22" cm="1">
        <f t="array" ref="BB110">IF(INDEX(calc_types,1,BB$6)="INDEX",Y110/Y109-1,IF(INDEX(calc_types,1,BB$6)="CASH", Y109/1200,Y109/Y110-1))</f>
        <v>4.8925833333333339E-3</v>
      </c>
      <c r="BC110" s="22" cm="1">
        <f t="array" ref="BC110">IF(INDEX(calc_types,1,BC$6)="INDEX",Z110/Z109-1,IF(INDEX(calc_types,1,BC$6)="CASH", Z109/1200,Z109/Z110-1))</f>
        <v>5.3958333333333332E-4</v>
      </c>
      <c r="BD110" s="22" cm="1">
        <f t="array" ref="BD110">IF(INDEX(calc_types,1,BD$6)="INDEX",AA110/AA109-1,IF(INDEX(calc_types,1,BD$6)="CASH", AA109/1200,AA109/AA110-1))</f>
        <v>0</v>
      </c>
      <c r="BE110" s="22" cm="1">
        <f t="array" ref="BE110">IF(INDEX(calc_types,1,BE$6)="INDEX",AB110/AB109-1,IF(INDEX(calc_types,1,BE$6)="CASH", AB109/1200,AB109/AB110-1))</f>
        <v>1.0536398467432928E-2</v>
      </c>
      <c r="BF110" s="22" cm="1">
        <f t="array" ref="BF110">IF(INDEX(calc_types,1,BF$6)="INDEX",AC110/AC109-1,IF(INDEX(calc_types,1,BF$6)="CASH", AC109/1200,AC109/AC110-1))</f>
        <v>1.1172049563274333E-2</v>
      </c>
      <c r="BG110" s="22" cm="1">
        <f t="array" ref="BG110">IF(INDEX(calc_types,1,BG$6)="INDEX",AD110/AD109-1,IF(INDEX(calc_types,1,BG$6)="CASH", AD109/1200,AD109/AD110-1))</f>
        <v>3.8357781149890302E-2</v>
      </c>
      <c r="BH110" s="23">
        <f t="shared" si="40"/>
        <v>2.8018230459770097E-3</v>
      </c>
      <c r="BI110" s="23">
        <f t="shared" si="41"/>
        <v>2.2636551724137944E-3</v>
      </c>
      <c r="BJ110" s="23">
        <f t="shared" si="42"/>
        <v>2.9249691666666682E-3</v>
      </c>
      <c r="BK110" s="23">
        <f t="shared" si="43"/>
        <v>4.3473405172413777E-4</v>
      </c>
      <c r="BL110" s="23">
        <f t="shared" si="44"/>
        <v>2.7730819295709976E-3</v>
      </c>
      <c r="BM110" s="23">
        <f t="shared" si="45"/>
        <v>2.4655502206397018E-3</v>
      </c>
      <c r="BN110" s="23">
        <f t="shared" si="46"/>
        <v>3.9147661498291318E-3</v>
      </c>
      <c r="BO110" s="23">
        <f t="shared" si="47"/>
        <v>6.9676603394400204E-4</v>
      </c>
      <c r="BP110" s="23">
        <f t="shared" si="48"/>
        <v>7.1041611030497002E-3</v>
      </c>
      <c r="BQ110" s="23">
        <f t="shared" si="49"/>
        <v>4.7074237570017136E-3</v>
      </c>
      <c r="BR110" s="23">
        <f t="shared" si="50"/>
        <v>7.0873348296658263E-3</v>
      </c>
      <c r="BS110" s="23">
        <f t="shared" si="51"/>
        <v>1.5451048674152061E-3</v>
      </c>
      <c r="BT110" s="23">
        <f t="shared" si="52"/>
        <v>1.315195153654453E-2</v>
      </c>
      <c r="BU110" s="23">
        <f t="shared" si="53"/>
        <v>8.4115577597667357E-3</v>
      </c>
      <c r="BV110" s="23">
        <f t="shared" si="54"/>
        <v>1.3544131257474357E-2</v>
      </c>
      <c r="BW110" s="23">
        <f t="shared" si="55"/>
        <v>3.7146237294974648E-3</v>
      </c>
      <c r="BX110" s="23">
        <f t="shared" si="56"/>
        <v>-3.7021991217161168E-2</v>
      </c>
      <c r="BY110" s="23">
        <f t="shared" si="57"/>
        <v>-4.1039648673757964E-2</v>
      </c>
      <c r="BZ110" s="23">
        <f t="shared" si="58"/>
        <v>-3.9287877941981367E-2</v>
      </c>
      <c r="CA110" s="23">
        <f t="shared" si="59"/>
        <v>-5.2884012667892673E-2</v>
      </c>
      <c r="CB110" s="23">
        <f t="shared" si="60"/>
        <v>2.8018230459770097E-3</v>
      </c>
      <c r="CC110" s="23">
        <f t="shared" si="61"/>
        <v>2.3361448275862071E-3</v>
      </c>
      <c r="CD110" s="23">
        <f t="shared" si="62"/>
        <v>2.9053353448275838E-3</v>
      </c>
      <c r="CE110" s="23">
        <f t="shared" si="63"/>
        <v>5.3334224137931033E-4</v>
      </c>
      <c r="CF110" s="23">
        <f t="shared" si="64"/>
        <v>0</v>
      </c>
      <c r="CG110" s="23">
        <f t="shared" si="65"/>
        <v>1.0497358033004257E-2</v>
      </c>
      <c r="CH110" s="23">
        <f t="shared" si="66"/>
        <v>1.1976423004406385E-2</v>
      </c>
      <c r="CI110" s="23">
        <f t="shared" si="67"/>
        <v>3.8606051585705091E-2</v>
      </c>
    </row>
    <row r="111" spans="1:87" x14ac:dyDescent="0.2">
      <c r="A111" s="20">
        <v>105</v>
      </c>
      <c r="B111" s="21">
        <v>39325</v>
      </c>
      <c r="C111" s="20">
        <v>5.72</v>
      </c>
      <c r="D111" s="20">
        <v>4.4589999999999996</v>
      </c>
      <c r="E111" s="20">
        <v>6.62</v>
      </c>
      <c r="F111" s="20">
        <v>0.82750000000000001</v>
      </c>
      <c r="G111" s="20">
        <v>190.68199999999999</v>
      </c>
      <c r="H111" s="20">
        <v>130.91399999999999</v>
      </c>
      <c r="I111" s="20">
        <v>152.274</v>
      </c>
      <c r="J111" s="20">
        <v>101.836</v>
      </c>
      <c r="K111" s="20">
        <v>981.44200000000001</v>
      </c>
      <c r="L111" s="20">
        <v>308.40499999999997</v>
      </c>
      <c r="M111" s="20">
        <v>520.21900000000005</v>
      </c>
      <c r="N111" s="20">
        <v>186.90600000000001</v>
      </c>
      <c r="O111" s="20">
        <v>1410.7919999999999</v>
      </c>
      <c r="P111" s="20">
        <v>360.30200000000002</v>
      </c>
      <c r="Q111" s="20">
        <v>561.125</v>
      </c>
      <c r="R111" s="20">
        <v>234.785</v>
      </c>
      <c r="S111" s="20">
        <v>1473.99</v>
      </c>
      <c r="T111" s="20">
        <v>4294.5600000000004</v>
      </c>
      <c r="U111" s="20">
        <v>6303.3</v>
      </c>
      <c r="V111" s="20">
        <v>16569.09</v>
      </c>
      <c r="W111" s="20">
        <v>5.72</v>
      </c>
      <c r="X111" s="20">
        <v>4.2336</v>
      </c>
      <c r="Y111" s="20">
        <v>6.3094999999999999</v>
      </c>
      <c r="Z111" s="20">
        <v>0.4602</v>
      </c>
      <c r="AA111" s="20">
        <v>1</v>
      </c>
      <c r="AB111" s="20">
        <v>0.73370000000000002</v>
      </c>
      <c r="AC111" s="20">
        <v>0.49580000000000002</v>
      </c>
      <c r="AD111" s="20">
        <v>115.77</v>
      </c>
      <c r="AE111" s="21">
        <f t="shared" si="39"/>
        <v>39325</v>
      </c>
      <c r="AF111" s="22" cm="1">
        <f t="array" ref="AF111">IF(INDEX(calc_types,1,AF$6)="INDEX",C111/C110-1,IF(INDEX(calc_types,1,AF$6)="CASH", C110/1200,C110/C111-1))</f>
        <v>4.4333333333333334E-3</v>
      </c>
      <c r="AG111" s="22" cm="1">
        <f t="array" ref="AG111">IF(INDEX(calc_types,1,AG$6)="INDEX",D111/D110-1,IF(INDEX(calc_types,1,AG$6)="CASH", D110/1200,D110/D111-1))</f>
        <v>3.4199999999999999E-3</v>
      </c>
      <c r="AH111" s="22" cm="1">
        <f t="array" ref="AH111">IF(INDEX(calc_types,1,AH$6)="INDEX",E111/E110-1,IF(INDEX(calc_types,1,AH$6)="CASH", E110/1200,E110/E111-1))</f>
        <v>4.9281250000000002E-3</v>
      </c>
      <c r="AI111" s="22" cm="1">
        <f t="array" ref="AI111">IF(INDEX(calc_types,1,AI$6)="INDEX",F111/F110-1,IF(INDEX(calc_types,1,AI$6)="CASH", F110/1200,F110/F111-1))</f>
        <v>5.2916666666666672E-4</v>
      </c>
      <c r="AJ111" s="22" cm="1">
        <f t="array" ref="AJ111">IF(INDEX(calc_types,1,AJ$6)="INDEX",G111/G110-1,IF(INDEX(calc_types,1,AJ$6)="CASH", G110/1200,G110/G111-1))</f>
        <v>6.6624432478090689E-3</v>
      </c>
      <c r="AK111" s="22" cm="1">
        <f t="array" ref="AK111">IF(INDEX(calc_types,1,AK$6)="INDEX",H111/H110-1,IF(INDEX(calc_types,1,AK$6)="CASH", H110/1200,H110/H111-1))</f>
        <v>4.6428105503073525E-3</v>
      </c>
      <c r="AL111" s="22" cm="1">
        <f t="array" ref="AL111">IF(INDEX(calc_types,1,AL$6)="INDEX",I111/I110-1,IF(INDEX(calc_types,1,AL$6)="CASH", I110/1200,I110/I111-1))</f>
        <v>5.6067360079246065E-3</v>
      </c>
      <c r="AM111" s="22" cm="1">
        <f t="array" ref="AM111">IF(INDEX(calc_types,1,AM$6)="INDEX",J111/J110-1,IF(INDEX(calc_types,1,AM$6)="CASH", J110/1200,J110/J111-1))</f>
        <v>8.6488186499966702E-4</v>
      </c>
      <c r="AN111" s="22" cm="1">
        <f t="array" ref="AN111">IF(INDEX(calc_types,1,AN$6)="INDEX",K111/K110-1,IF(INDEX(calc_types,1,AN$6)="CASH", K110/1200,K110/K111-1))</f>
        <v>1.0279415640028988E-2</v>
      </c>
      <c r="AO111" s="22" cm="1">
        <f t="array" ref="AO111">IF(INDEX(calc_types,1,AO$6)="INDEX",L111/L110-1,IF(INDEX(calc_types,1,AO$6)="CASH", L110/1200,L110/L111-1))</f>
        <v>8.0900859673780356E-3</v>
      </c>
      <c r="AP111" s="22" cm="1">
        <f t="array" ref="AP111">IF(INDEX(calc_types,1,AP$6)="INDEX",M111/M110-1,IF(INDEX(calc_types,1,AP$6)="CASH", M110/1200,M110/M111-1))</f>
        <v>1.0022191718586537E-2</v>
      </c>
      <c r="AQ111" s="22" cm="1">
        <f t="array" ref="AQ111">IF(INDEX(calc_types,1,AQ$6)="INDEX",N111/N110-1,IF(INDEX(calc_types,1,AQ$6)="CASH", N110/1200,N110/N111-1))</f>
        <v>3.0051624397626764E-3</v>
      </c>
      <c r="AR111" s="22" cm="1">
        <f t="array" ref="AR111">IF(INDEX(calc_types,1,AR$6)="INDEX",O111/O110-1,IF(INDEX(calc_types,1,AR$6)="CASH", O110/1200,O110/O111-1))</f>
        <v>1.6437592265577727E-2</v>
      </c>
      <c r="AS111" s="22" cm="1">
        <f t="array" ref="AS111">IF(INDEX(calc_types,1,AS$6)="INDEX",P111/P110-1,IF(INDEX(calc_types,1,AS$6)="CASH", P110/1200,P110/P111-1))</f>
        <v>1.1379713008915271E-2</v>
      </c>
      <c r="AT111" s="22" cm="1">
        <f t="array" ref="AT111">IF(INDEX(calc_types,1,AT$6)="INDEX",Q111/Q110-1,IF(INDEX(calc_types,1,AT$6)="CASH", Q110/1200,Q110/Q111-1))</f>
        <v>1.1619312035768381E-2</v>
      </c>
      <c r="AU111" s="22" cm="1">
        <f t="array" ref="AU111">IF(INDEX(calc_types,1,AU$6)="INDEX",R111/R110-1,IF(INDEX(calc_types,1,AU$6)="CASH", R110/1200,R110/R111-1))</f>
        <v>8.0243521269469653E-3</v>
      </c>
      <c r="AV111" s="22" cm="1">
        <f t="array" ref="AV111">IF(INDEX(calc_types,1,AV$6)="INDEX",S111/S110-1,IF(INDEX(calc_types,1,AV$6)="CASH", S110/1200,S110/S111-1))</f>
        <v>1.2856632400637613E-2</v>
      </c>
      <c r="AW111" s="22" cm="1">
        <f t="array" ref="AW111">IF(INDEX(calc_types,1,AW$6)="INDEX",T111/T110-1,IF(INDEX(calc_types,1,AW$6)="CASH", T110/1200,T110/T111-1))</f>
        <v>-4.8960884586239928E-3</v>
      </c>
      <c r="AX111" s="22" cm="1">
        <f t="array" ref="AX111">IF(INDEX(calc_types,1,AX$6)="INDEX",U111/U110-1,IF(INDEX(calc_types,1,AX$6)="CASH", U110/1200,U110/U111-1))</f>
        <v>-8.9306771906102478E-3</v>
      </c>
      <c r="AY111" s="22" cm="1">
        <f t="array" ref="AY111">IF(INDEX(calc_types,1,AY$6)="INDEX",V111/V110-1,IF(INDEX(calc_types,1,AY$6)="CASH", V110/1200,V110/V111-1))</f>
        <v>-3.9411231679255865E-2</v>
      </c>
      <c r="AZ111" s="22" cm="1">
        <f t="array" ref="AZ111">IF(INDEX(calc_types,1,AZ$6)="INDEX",W111/W110-1,IF(INDEX(calc_types,1,AZ$6)="CASH", W110/1200,W110/W111-1))</f>
        <v>4.4333333333333334E-3</v>
      </c>
      <c r="BA111" s="22" cm="1">
        <f t="array" ref="BA111">IF(INDEX(calc_types,1,BA$6)="INDEX",X111/X110-1,IF(INDEX(calc_types,1,BA$6)="CASH", X110/1200,X110/X111-1))</f>
        <v>3.4188333333333332E-3</v>
      </c>
      <c r="BB111" s="22" cm="1">
        <f t="array" ref="BB111">IF(INDEX(calc_types,1,BB$6)="INDEX",Y111/Y110-1,IF(INDEX(calc_types,1,BB$6)="CASH", Y110/1200,Y110/Y111-1))</f>
        <v>4.9135000000000003E-3</v>
      </c>
      <c r="BC111" s="22" cm="1">
        <f t="array" ref="BC111">IF(INDEX(calc_types,1,BC$6)="INDEX",Z111/Z110-1,IF(INDEX(calc_types,1,BC$6)="CASH", Z110/1200,Z110/Z111-1))</f>
        <v>5.3508333333333337E-4</v>
      </c>
      <c r="BD111" s="22" cm="1">
        <f t="array" ref="BD111">IF(INDEX(calc_types,1,BD$6)="INDEX",AA111/AA110-1,IF(INDEX(calc_types,1,BD$6)="CASH", AA110/1200,AA110/AA111-1))</f>
        <v>0</v>
      </c>
      <c r="BE111" s="22" cm="1">
        <f t="array" ref="BE111">IF(INDEX(calc_types,1,BE$6)="INDEX",AB111/AB110-1,IF(INDEX(calc_types,1,BE$6)="CASH", AB110/1200,AB110/AB111-1))</f>
        <v>-3.9525691699604515E-3</v>
      </c>
      <c r="BF111" s="22" cm="1">
        <f t="array" ref="BF111">IF(INDEX(calc_types,1,BF$6)="INDEX",AC111/AC110-1,IF(INDEX(calc_types,1,BF$6)="CASH", AC110/1200,AC110/AC111-1))</f>
        <v>-7.0592981040742409E-3</v>
      </c>
      <c r="BG111" s="22" cm="1">
        <f t="array" ref="BG111">IF(INDEX(calc_types,1,BG$6)="INDEX",AD111/AD110-1,IF(INDEX(calc_types,1,BG$6)="CASH", AD110/1200,AD110/AD111-1))</f>
        <v>2.4617776626068899E-2</v>
      </c>
      <c r="BH111" s="23">
        <f t="shared" si="40"/>
        <v>2.8018230459770097E-3</v>
      </c>
      <c r="BI111" s="23">
        <f t="shared" si="41"/>
        <v>2.2544885057471276E-3</v>
      </c>
      <c r="BJ111" s="23">
        <f t="shared" si="42"/>
        <v>2.9187191666666689E-3</v>
      </c>
      <c r="BK111" s="23">
        <f t="shared" si="43"/>
        <v>4.2691738505747122E-4</v>
      </c>
      <c r="BL111" s="23">
        <f t="shared" si="44"/>
        <v>5.0450950424858034E-3</v>
      </c>
      <c r="BM111" s="23">
        <f t="shared" si="45"/>
        <v>3.550327085147621E-3</v>
      </c>
      <c r="BN111" s="23">
        <f t="shared" si="46"/>
        <v>5.0305636378396267E-3</v>
      </c>
      <c r="BO111" s="23">
        <f t="shared" si="47"/>
        <v>7.9445993789320512E-4</v>
      </c>
      <c r="BP111" s="23">
        <f t="shared" si="48"/>
        <v>8.2767935555695619E-3</v>
      </c>
      <c r="BQ111" s="23">
        <f t="shared" si="49"/>
        <v>6.7334357453081445E-3</v>
      </c>
      <c r="BR111" s="23">
        <f t="shared" si="50"/>
        <v>7.7697576712782886E-3</v>
      </c>
      <c r="BS111" s="23">
        <f t="shared" si="51"/>
        <v>2.7223692823828889E-3</v>
      </c>
      <c r="BT111" s="23">
        <f t="shared" si="52"/>
        <v>1.3680941958524821E-2</v>
      </c>
      <c r="BU111" s="23">
        <f t="shared" si="53"/>
        <v>9.4681924494152969E-3</v>
      </c>
      <c r="BV111" s="23">
        <f t="shared" si="54"/>
        <v>8.9775297097164589E-3</v>
      </c>
      <c r="BW111" s="23">
        <f t="shared" si="55"/>
        <v>7.3058012204133289E-3</v>
      </c>
      <c r="BX111" s="23">
        <f t="shared" si="56"/>
        <v>7.8098964467218481E-3</v>
      </c>
      <c r="BY111" s="23">
        <f t="shared" si="57"/>
        <v>-7.1631496724451228E-3</v>
      </c>
      <c r="BZ111" s="23">
        <f t="shared" si="58"/>
        <v>-1.0717987630056892E-2</v>
      </c>
      <c r="CA111" s="23">
        <f t="shared" si="59"/>
        <v>-4.3257183574289211E-2</v>
      </c>
      <c r="CB111" s="23">
        <f t="shared" si="60"/>
        <v>2.8018230459770097E-3</v>
      </c>
      <c r="CC111" s="23">
        <f t="shared" si="61"/>
        <v>2.3297281609195404E-3</v>
      </c>
      <c r="CD111" s="23">
        <f t="shared" si="62"/>
        <v>2.9262520114942503E-3</v>
      </c>
      <c r="CE111" s="23">
        <f t="shared" si="63"/>
        <v>5.2884224137931038E-4</v>
      </c>
      <c r="CF111" s="23">
        <f t="shared" si="64"/>
        <v>0</v>
      </c>
      <c r="CG111" s="23">
        <f t="shared" si="65"/>
        <v>-3.9916096043891222E-3</v>
      </c>
      <c r="CH111" s="23">
        <f t="shared" si="66"/>
        <v>-6.2549246629421884E-3</v>
      </c>
      <c r="CI111" s="23">
        <f t="shared" si="67"/>
        <v>2.4866047061883691E-2</v>
      </c>
    </row>
    <row r="112" spans="1:87" x14ac:dyDescent="0.2">
      <c r="A112" s="20">
        <v>106</v>
      </c>
      <c r="B112" s="21">
        <v>39355</v>
      </c>
      <c r="C112" s="20">
        <v>5.1237500000000002</v>
      </c>
      <c r="D112" s="20">
        <v>4.4050000000000002</v>
      </c>
      <c r="E112" s="20">
        <v>6.1837499999999999</v>
      </c>
      <c r="F112" s="20">
        <v>0.80500000000000005</v>
      </c>
      <c r="G112" s="20">
        <v>191.54300000000001</v>
      </c>
      <c r="H112" s="20">
        <v>131.38</v>
      </c>
      <c r="I112" s="20">
        <v>153.07400000000001</v>
      </c>
      <c r="J112" s="20">
        <v>101.908</v>
      </c>
      <c r="K112" s="20">
        <v>988.39499999999998</v>
      </c>
      <c r="L112" s="20">
        <v>309.33499999999998</v>
      </c>
      <c r="M112" s="20">
        <v>525.21699999999998</v>
      </c>
      <c r="N112" s="20">
        <v>187.126</v>
      </c>
      <c r="O112" s="20">
        <v>1420.3219999999999</v>
      </c>
      <c r="P112" s="20">
        <v>361.08800000000002</v>
      </c>
      <c r="Q112" s="20">
        <v>567.29499999999996</v>
      </c>
      <c r="R112" s="20">
        <v>235.04599999999999</v>
      </c>
      <c r="S112" s="20">
        <v>1526.75</v>
      </c>
      <c r="T112" s="20">
        <v>4381.71</v>
      </c>
      <c r="U112" s="20">
        <v>6466.8</v>
      </c>
      <c r="V112" s="20">
        <v>16785.689999999999</v>
      </c>
      <c r="W112" s="20">
        <v>5.1237500000000002</v>
      </c>
      <c r="X112" s="20">
        <v>4.2748999999999997</v>
      </c>
      <c r="Y112" s="20">
        <v>6.0427</v>
      </c>
      <c r="Z112" s="20">
        <v>0.8024</v>
      </c>
      <c r="AA112" s="20">
        <v>1</v>
      </c>
      <c r="AB112" s="20">
        <v>0.70089999999999997</v>
      </c>
      <c r="AC112" s="20">
        <v>0.48849999999999999</v>
      </c>
      <c r="AD112" s="20">
        <v>114.81</v>
      </c>
      <c r="AE112" s="21">
        <f t="shared" si="39"/>
        <v>39355</v>
      </c>
      <c r="AF112" s="22" cm="1">
        <f t="array" ref="AF112">IF(INDEX(calc_types,1,AF$6)="INDEX",C112/C111-1,IF(INDEX(calc_types,1,AF$6)="CASH", C111/1200,C111/C112-1))</f>
        <v>4.7666666666666664E-3</v>
      </c>
      <c r="AG112" s="22" cm="1">
        <f t="array" ref="AG112">IF(INDEX(calc_types,1,AG$6)="INDEX",D112/D111-1,IF(INDEX(calc_types,1,AG$6)="CASH", D111/1200,D111/D112-1))</f>
        <v>3.7158333333333331E-3</v>
      </c>
      <c r="AH112" s="22" cm="1">
        <f t="array" ref="AH112">IF(INDEX(calc_types,1,AH$6)="INDEX",E112/E111-1,IF(INDEX(calc_types,1,AH$6)="CASH", E111/1200,E111/E112-1))</f>
        <v>5.5166666666666671E-3</v>
      </c>
      <c r="AI112" s="22" cm="1">
        <f t="array" ref="AI112">IF(INDEX(calc_types,1,AI$6)="INDEX",F112/F111-1,IF(INDEX(calc_types,1,AI$6)="CASH", F111/1200,F111/F112-1))</f>
        <v>6.8958333333333339E-4</v>
      </c>
      <c r="AJ112" s="22" cm="1">
        <f t="array" ref="AJ112">IF(INDEX(calc_types,1,AJ$6)="INDEX",G112/G111-1,IF(INDEX(calc_types,1,AJ$6)="CASH", G111/1200,G111/G112-1))</f>
        <v>4.5153711414818165E-3</v>
      </c>
      <c r="AK112" s="22" cm="1">
        <f t="array" ref="AK112">IF(INDEX(calc_types,1,AK$6)="INDEX",H112/H111-1,IF(INDEX(calc_types,1,AK$6)="CASH", H111/1200,H111/H112-1))</f>
        <v>3.5595887376447255E-3</v>
      </c>
      <c r="AL112" s="22" cm="1">
        <f t="array" ref="AL112">IF(INDEX(calc_types,1,AL$6)="INDEX",I112/I111-1,IF(INDEX(calc_types,1,AL$6)="CASH", I111/1200,I111/I112-1))</f>
        <v>5.2536874318662719E-3</v>
      </c>
      <c r="AM112" s="22" cm="1">
        <f t="array" ref="AM112">IF(INDEX(calc_types,1,AM$6)="INDEX",J112/J111-1,IF(INDEX(calc_types,1,AM$6)="CASH", J111/1200,J111/J112-1))</f>
        <v>7.070191287954497E-4</v>
      </c>
      <c r="AN112" s="22" cm="1">
        <f t="array" ref="AN112">IF(INDEX(calc_types,1,AN$6)="INDEX",K112/K111-1,IF(INDEX(calc_types,1,AN$6)="CASH", K111/1200,K111/K112-1))</f>
        <v>7.0844736622235338E-3</v>
      </c>
      <c r="AO112" s="22" cm="1">
        <f t="array" ref="AO112">IF(INDEX(calc_types,1,AO$6)="INDEX",L112/L111-1,IF(INDEX(calc_types,1,AO$6)="CASH", L111/1200,L111/L112-1))</f>
        <v>3.01551531265698E-3</v>
      </c>
      <c r="AP112" s="22" cm="1">
        <f t="array" ref="AP112">IF(INDEX(calc_types,1,AP$6)="INDEX",M112/M111-1,IF(INDEX(calc_types,1,AP$6)="CASH", M111/1200,M111/M112-1))</f>
        <v>9.6074922292341824E-3</v>
      </c>
      <c r="AQ112" s="22" cm="1">
        <f t="array" ref="AQ112">IF(INDEX(calc_types,1,AQ$6)="INDEX",N112/N111-1,IF(INDEX(calc_types,1,AQ$6)="CASH", N111/1200,N111/N112-1))</f>
        <v>1.1770622665938646E-3</v>
      </c>
      <c r="AR112" s="22" cm="1">
        <f t="array" ref="AR112">IF(INDEX(calc_types,1,AR$6)="INDEX",O112/O111-1,IF(INDEX(calc_types,1,AR$6)="CASH", O111/1200,O111/O112-1))</f>
        <v>6.7550709105239637E-3</v>
      </c>
      <c r="AS112" s="22" cm="1">
        <f t="array" ref="AS112">IF(INDEX(calc_types,1,AS$6)="INDEX",P112/P111-1,IF(INDEX(calc_types,1,AS$6)="CASH", P111/1200,P111/P112-1))</f>
        <v>2.1815032944585422E-3</v>
      </c>
      <c r="AT112" s="22" cm="1">
        <f t="array" ref="AT112">IF(INDEX(calc_types,1,AT$6)="INDEX",Q112/Q111-1,IF(INDEX(calc_types,1,AT$6)="CASH", Q111/1200,Q111/Q112-1))</f>
        <v>1.0995767431499104E-2</v>
      </c>
      <c r="AU112" s="22" cm="1">
        <f t="array" ref="AU112">IF(INDEX(calc_types,1,AU$6)="INDEX",R112/R111-1,IF(INDEX(calc_types,1,AU$6)="CASH", R111/1200,R111/R112-1))</f>
        <v>1.1116553442511723E-3</v>
      </c>
      <c r="AV112" s="22" cm="1">
        <f t="array" ref="AV112">IF(INDEX(calc_types,1,AV$6)="INDEX",S112/S111-1,IF(INDEX(calc_types,1,AV$6)="CASH", S111/1200,S111/S112-1))</f>
        <v>3.579400131615551E-2</v>
      </c>
      <c r="AW112" s="22" cm="1">
        <f t="array" ref="AW112">IF(INDEX(calc_types,1,AW$6)="INDEX",T112/T111-1,IF(INDEX(calc_types,1,AW$6)="CASH", T111/1200,T111/T112-1))</f>
        <v>2.0293115010618035E-2</v>
      </c>
      <c r="AX112" s="22" cm="1">
        <f t="array" ref="AX112">IF(INDEX(calc_types,1,AX$6)="INDEX",U112/U111-1,IF(INDEX(calc_types,1,AX$6)="CASH", U111/1200,U111/U112-1))</f>
        <v>2.5938793965065932E-2</v>
      </c>
      <c r="AY112" s="22" cm="1">
        <f t="array" ref="AY112">IF(INDEX(calc_types,1,AY$6)="INDEX",V112/V111-1,IF(INDEX(calc_types,1,AY$6)="CASH", V111/1200,V111/V112-1))</f>
        <v>1.3072534460250917E-2</v>
      </c>
      <c r="AZ112" s="22" cm="1">
        <f t="array" ref="AZ112">IF(INDEX(calc_types,1,AZ$6)="INDEX",W112/W111-1,IF(INDEX(calc_types,1,AZ$6)="CASH", W111/1200,W111/W112-1))</f>
        <v>4.7666666666666664E-3</v>
      </c>
      <c r="BA112" s="22" cm="1">
        <f t="array" ref="BA112">IF(INDEX(calc_types,1,BA$6)="INDEX",X112/X111-1,IF(INDEX(calc_types,1,BA$6)="CASH", X111/1200,X111/X112-1))</f>
        <v>3.5279999999999999E-3</v>
      </c>
      <c r="BB112" s="22" cm="1">
        <f t="array" ref="BB112">IF(INDEX(calc_types,1,BB$6)="INDEX",Y112/Y111-1,IF(INDEX(calc_types,1,BB$6)="CASH", Y111/1200,Y111/Y112-1))</f>
        <v>5.2579166666666668E-3</v>
      </c>
      <c r="BC112" s="22" cm="1">
        <f t="array" ref="BC112">IF(INDEX(calc_types,1,BC$6)="INDEX",Z112/Z111-1,IF(INDEX(calc_types,1,BC$6)="CASH", Z111/1200,Z111/Z112-1))</f>
        <v>3.835E-4</v>
      </c>
      <c r="BD112" s="22" cm="1">
        <f t="array" ref="BD112">IF(INDEX(calc_types,1,BD$6)="INDEX",AA112/AA111-1,IF(INDEX(calc_types,1,BD$6)="CASH", AA111/1200,AA111/AA112-1))</f>
        <v>0</v>
      </c>
      <c r="BE112" s="22" cm="1">
        <f t="array" ref="BE112">IF(INDEX(calc_types,1,BE$6)="INDEX",AB112/AB111-1,IF(INDEX(calc_types,1,BE$6)="CASH", AB111/1200,AB111/AB112-1))</f>
        <v>4.6796975317449085E-2</v>
      </c>
      <c r="BF112" s="22" cm="1">
        <f t="array" ref="BF112">IF(INDEX(calc_types,1,BF$6)="INDEX",AC112/AC111-1,IF(INDEX(calc_types,1,BF$6)="CASH", AC111/1200,AC111/AC112-1))</f>
        <v>1.4943705220061387E-2</v>
      </c>
      <c r="BG112" s="22" cm="1">
        <f t="array" ref="BG112">IF(INDEX(calc_types,1,BG$6)="INDEX",AD112/AD111-1,IF(INDEX(calc_types,1,BG$6)="CASH", AD111/1200,AD111/AD112-1))</f>
        <v>8.3616409720406182E-3</v>
      </c>
      <c r="BH112" s="23">
        <f t="shared" si="40"/>
        <v>3.1351563793103427E-3</v>
      </c>
      <c r="BI112" s="23">
        <f t="shared" si="41"/>
        <v>2.5503218390804609E-3</v>
      </c>
      <c r="BJ112" s="23">
        <f t="shared" si="42"/>
        <v>3.5072608333333358E-3</v>
      </c>
      <c r="BK112" s="23">
        <f t="shared" si="43"/>
        <v>5.873340517241379E-4</v>
      </c>
      <c r="BL112" s="23">
        <f t="shared" si="44"/>
        <v>2.898022936158551E-3</v>
      </c>
      <c r="BM112" s="23">
        <f t="shared" si="45"/>
        <v>2.467105272484994E-3</v>
      </c>
      <c r="BN112" s="23">
        <f t="shared" si="46"/>
        <v>4.677515061781292E-3</v>
      </c>
      <c r="BO112" s="23">
        <f t="shared" si="47"/>
        <v>6.3659720168898781E-4</v>
      </c>
      <c r="BP112" s="23">
        <f t="shared" si="48"/>
        <v>5.0818515777641075E-3</v>
      </c>
      <c r="BQ112" s="23">
        <f t="shared" si="49"/>
        <v>1.6588650905870886E-3</v>
      </c>
      <c r="BR112" s="23">
        <f t="shared" si="50"/>
        <v>7.3550581819259338E-3</v>
      </c>
      <c r="BS112" s="23">
        <f t="shared" si="51"/>
        <v>8.9426910921407685E-4</v>
      </c>
      <c r="BT112" s="23">
        <f t="shared" si="52"/>
        <v>3.9984206034710578E-3</v>
      </c>
      <c r="BU112" s="23">
        <f t="shared" si="53"/>
        <v>2.699827349585673E-4</v>
      </c>
      <c r="BV112" s="23">
        <f t="shared" si="54"/>
        <v>8.3539851054471818E-3</v>
      </c>
      <c r="BW112" s="23">
        <f t="shared" si="55"/>
        <v>3.9310443771753618E-4</v>
      </c>
      <c r="BX112" s="23">
        <f t="shared" si="56"/>
        <v>3.0747265362239744E-2</v>
      </c>
      <c r="BY112" s="23">
        <f t="shared" si="57"/>
        <v>1.8026053796796903E-2</v>
      </c>
      <c r="BZ112" s="23">
        <f t="shared" si="58"/>
        <v>2.4151483525619289E-2</v>
      </c>
      <c r="CA112" s="23">
        <f t="shared" si="59"/>
        <v>9.2265825652175729E-3</v>
      </c>
      <c r="CB112" s="23">
        <f t="shared" si="60"/>
        <v>3.1351563793103427E-3</v>
      </c>
      <c r="CC112" s="23">
        <f t="shared" si="61"/>
        <v>2.4388948275862075E-3</v>
      </c>
      <c r="CD112" s="23">
        <f t="shared" si="62"/>
        <v>3.2706686781609168E-3</v>
      </c>
      <c r="CE112" s="23">
        <f t="shared" si="63"/>
        <v>3.7725890804597695E-4</v>
      </c>
      <c r="CF112" s="23">
        <f t="shared" si="64"/>
        <v>0</v>
      </c>
      <c r="CG112" s="23">
        <f t="shared" si="65"/>
        <v>4.6757934883020415E-2</v>
      </c>
      <c r="CH112" s="23">
        <f t="shared" si="66"/>
        <v>1.5748078661193439E-2</v>
      </c>
      <c r="CI112" s="23">
        <f t="shared" si="67"/>
        <v>8.6099114078554105E-3</v>
      </c>
    </row>
    <row r="113" spans="1:87" x14ac:dyDescent="0.2">
      <c r="A113" s="20">
        <v>107</v>
      </c>
      <c r="B113" s="21">
        <v>39386</v>
      </c>
      <c r="C113" s="20">
        <v>4.7062499999999998</v>
      </c>
      <c r="D113" s="20">
        <v>4.1550000000000002</v>
      </c>
      <c r="E113" s="20">
        <v>6.0287499999999996</v>
      </c>
      <c r="F113" s="20">
        <v>0.62312999999999996</v>
      </c>
      <c r="G113" s="20">
        <v>192.18600000000001</v>
      </c>
      <c r="H113" s="20">
        <v>131.767</v>
      </c>
      <c r="I113" s="20">
        <v>153.65799999999999</v>
      </c>
      <c r="J113" s="20">
        <v>102.00700000000001</v>
      </c>
      <c r="K113" s="20">
        <v>992.04899999999998</v>
      </c>
      <c r="L113" s="20">
        <v>310.12400000000002</v>
      </c>
      <c r="M113" s="20">
        <v>526.65499999999997</v>
      </c>
      <c r="N113" s="20">
        <v>187.559</v>
      </c>
      <c r="O113" s="20">
        <v>1428.971</v>
      </c>
      <c r="P113" s="20">
        <v>362.399</v>
      </c>
      <c r="Q113" s="20">
        <v>569.98599999999999</v>
      </c>
      <c r="R113" s="20">
        <v>236.226</v>
      </c>
      <c r="S113" s="20">
        <v>1549.38</v>
      </c>
      <c r="T113" s="20">
        <v>4489.79</v>
      </c>
      <c r="U113" s="20">
        <v>6721.6</v>
      </c>
      <c r="V113" s="20">
        <v>16737.63</v>
      </c>
      <c r="W113" s="20">
        <v>4.7062499999999998</v>
      </c>
      <c r="X113" s="20">
        <v>4.2872000000000003</v>
      </c>
      <c r="Y113" s="20">
        <v>6.0766</v>
      </c>
      <c r="Z113" s="20">
        <v>0.73619999999999997</v>
      </c>
      <c r="AA113" s="20">
        <v>1</v>
      </c>
      <c r="AB113" s="20">
        <v>0.69030000000000002</v>
      </c>
      <c r="AC113" s="20">
        <v>0.48080000000000001</v>
      </c>
      <c r="AD113" s="20">
        <v>115.44</v>
      </c>
      <c r="AE113" s="21">
        <f t="shared" si="39"/>
        <v>39386</v>
      </c>
      <c r="AF113" s="22" cm="1">
        <f t="array" ref="AF113">IF(INDEX(calc_types,1,AF$6)="INDEX",C113/C112-1,IF(INDEX(calc_types,1,AF$6)="CASH", C112/1200,C112/C113-1))</f>
        <v>4.2697916666666665E-3</v>
      </c>
      <c r="AG113" s="22" cm="1">
        <f t="array" ref="AG113">IF(INDEX(calc_types,1,AG$6)="INDEX",D113/D112-1,IF(INDEX(calc_types,1,AG$6)="CASH", D112/1200,D112/D113-1))</f>
        <v>3.6708333333333337E-3</v>
      </c>
      <c r="AH113" s="22" cm="1">
        <f t="array" ref="AH113">IF(INDEX(calc_types,1,AH$6)="INDEX",E113/E112-1,IF(INDEX(calc_types,1,AH$6)="CASH", E112/1200,E112/E113-1))</f>
        <v>5.1531249999999997E-3</v>
      </c>
      <c r="AI113" s="22" cm="1">
        <f t="array" ref="AI113">IF(INDEX(calc_types,1,AI$6)="INDEX",F113/F112-1,IF(INDEX(calc_types,1,AI$6)="CASH", F112/1200,F112/F113-1))</f>
        <v>6.7083333333333339E-4</v>
      </c>
      <c r="AJ113" s="22" cm="1">
        <f t="array" ref="AJ113">IF(INDEX(calc_types,1,AJ$6)="INDEX",G113/G112-1,IF(INDEX(calc_types,1,AJ$6)="CASH", G112/1200,G112/G113-1))</f>
        <v>3.3569485702948931E-3</v>
      </c>
      <c r="AK113" s="22" cm="1">
        <f t="array" ref="AK113">IF(INDEX(calc_types,1,AK$6)="INDEX",H113/H112-1,IF(INDEX(calc_types,1,AK$6)="CASH", H112/1200,H112/H113-1))</f>
        <v>2.9456538285888012E-3</v>
      </c>
      <c r="AL113" s="22" cm="1">
        <f t="array" ref="AL113">IF(INDEX(calc_types,1,AL$6)="INDEX",I113/I112-1,IF(INDEX(calc_types,1,AL$6)="CASH", I112/1200,I112/I113-1))</f>
        <v>3.8151482289610072E-3</v>
      </c>
      <c r="AM113" s="22" cm="1">
        <f t="array" ref="AM113">IF(INDEX(calc_types,1,AM$6)="INDEX",J113/J112-1,IF(INDEX(calc_types,1,AM$6)="CASH", J112/1200,J112/J113-1))</f>
        <v>9.7146445813867111E-4</v>
      </c>
      <c r="AN113" s="22" cm="1">
        <f t="array" ref="AN113">IF(INDEX(calc_types,1,AN$6)="INDEX",K113/K112-1,IF(INDEX(calc_types,1,AN$6)="CASH", K112/1200,K112/K113-1))</f>
        <v>3.6969025541409017E-3</v>
      </c>
      <c r="AO113" s="22" cm="1">
        <f t="array" ref="AO113">IF(INDEX(calc_types,1,AO$6)="INDEX",L113/L112-1,IF(INDEX(calc_types,1,AO$6)="CASH", L112/1200,L112/L113-1))</f>
        <v>2.5506328090905139E-3</v>
      </c>
      <c r="AP113" s="22" cm="1">
        <f t="array" ref="AP113">IF(INDEX(calc_types,1,AP$6)="INDEX",M113/M112-1,IF(INDEX(calc_types,1,AP$6)="CASH", M112/1200,M112/M113-1))</f>
        <v>2.7379159471228043E-3</v>
      </c>
      <c r="AQ113" s="22" cm="1">
        <f t="array" ref="AQ113">IF(INDEX(calc_types,1,AQ$6)="INDEX",N113/N112-1,IF(INDEX(calc_types,1,AQ$6)="CASH", N112/1200,N112/N113-1))</f>
        <v>2.3139488900527638E-3</v>
      </c>
      <c r="AR113" s="22" cm="1">
        <f t="array" ref="AR113">IF(INDEX(calc_types,1,AR$6)="INDEX",O113/O112-1,IF(INDEX(calc_types,1,AR$6)="CASH", O112/1200,O112/O113-1))</f>
        <v>6.0894642200854943E-3</v>
      </c>
      <c r="AS113" s="22" cm="1">
        <f t="array" ref="AS113">IF(INDEX(calc_types,1,AS$6)="INDEX",P113/P112-1,IF(INDEX(calc_types,1,AS$6)="CASH", P112/1200,P112/P113-1))</f>
        <v>3.6306939028711849E-3</v>
      </c>
      <c r="AT113" s="22" cm="1">
        <f t="array" ref="AT113">IF(INDEX(calc_types,1,AT$6)="INDEX",Q113/Q112-1,IF(INDEX(calc_types,1,AT$6)="CASH", Q112/1200,Q112/Q113-1))</f>
        <v>4.7435637543078446E-3</v>
      </c>
      <c r="AU113" s="22" cm="1">
        <f t="array" ref="AU113">IF(INDEX(calc_types,1,AU$6)="INDEX",R113/R112-1,IF(INDEX(calc_types,1,AU$6)="CASH", R112/1200,R112/R113-1))</f>
        <v>5.0202938999175384E-3</v>
      </c>
      <c r="AV113" s="22" cm="1">
        <f t="array" ref="AV113">IF(INDEX(calc_types,1,AV$6)="INDEX",S113/S112-1,IF(INDEX(calc_types,1,AV$6)="CASH", S112/1200,S112/S113-1))</f>
        <v>1.4822335025380884E-2</v>
      </c>
      <c r="AW113" s="22" cm="1">
        <f t="array" ref="AW113">IF(INDEX(calc_types,1,AW$6)="INDEX",T113/T112-1,IF(INDEX(calc_types,1,AW$6)="CASH", T112/1200,T112/T113-1))</f>
        <v>2.4666169144009986E-2</v>
      </c>
      <c r="AX113" s="22" cm="1">
        <f t="array" ref="AX113">IF(INDEX(calc_types,1,AX$6)="INDEX",U113/U112-1,IF(INDEX(calc_types,1,AX$6)="CASH", U112/1200,U112/U113-1))</f>
        <v>3.9401249458774101E-2</v>
      </c>
      <c r="AY113" s="22" cm="1">
        <f t="array" ref="AY113">IF(INDEX(calc_types,1,AY$6)="INDEX",V113/V112-1,IF(INDEX(calc_types,1,AY$6)="CASH", V112/1200,V112/V113-1))</f>
        <v>-2.8631530786042969E-3</v>
      </c>
      <c r="AZ113" s="22" cm="1">
        <f t="array" ref="AZ113">IF(INDEX(calc_types,1,AZ$6)="INDEX",W113/W112-1,IF(INDEX(calc_types,1,AZ$6)="CASH", W112/1200,W112/W113-1))</f>
        <v>4.2697916666666665E-3</v>
      </c>
      <c r="BA113" s="22" cm="1">
        <f t="array" ref="BA113">IF(INDEX(calc_types,1,BA$6)="INDEX",X113/X112-1,IF(INDEX(calc_types,1,BA$6)="CASH", X112/1200,X112/X113-1))</f>
        <v>3.5624166666666664E-3</v>
      </c>
      <c r="BB113" s="22" cm="1">
        <f t="array" ref="BB113">IF(INDEX(calc_types,1,BB$6)="INDEX",Y113/Y112-1,IF(INDEX(calc_types,1,BB$6)="CASH", Y112/1200,Y112/Y113-1))</f>
        <v>5.0355833333333329E-3</v>
      </c>
      <c r="BC113" s="22" cm="1">
        <f t="array" ref="BC113">IF(INDEX(calc_types,1,BC$6)="INDEX",Z113/Z112-1,IF(INDEX(calc_types,1,BC$6)="CASH", Z112/1200,Z112/Z113-1))</f>
        <v>6.6866666666666669E-4</v>
      </c>
      <c r="BD113" s="22" cm="1">
        <f t="array" ref="BD113">IF(INDEX(calc_types,1,BD$6)="INDEX",AA113/AA112-1,IF(INDEX(calc_types,1,BD$6)="CASH", AA112/1200,AA112/AA113-1))</f>
        <v>0</v>
      </c>
      <c r="BE113" s="22" cm="1">
        <f t="array" ref="BE113">IF(INDEX(calc_types,1,BE$6)="INDEX",AB113/AB112-1,IF(INDEX(calc_types,1,BE$6)="CASH", AB112/1200,AB112/AB113-1))</f>
        <v>1.5355642474286446E-2</v>
      </c>
      <c r="BF113" s="22" cm="1">
        <f t="array" ref="BF113">IF(INDEX(calc_types,1,BF$6)="INDEX",AC113/AC112-1,IF(INDEX(calc_types,1,BF$6)="CASH", AC112/1200,AC112/AC113-1))</f>
        <v>1.6014975041597213E-2</v>
      </c>
      <c r="BG113" s="22" cm="1">
        <f t="array" ref="BG113">IF(INDEX(calc_types,1,BG$6)="INDEX",AD113/AD112-1,IF(INDEX(calc_types,1,BG$6)="CASH", AD112/1200,AD112/AD113-1))</f>
        <v>-5.457380457380423E-3</v>
      </c>
      <c r="BH113" s="23">
        <f t="shared" si="40"/>
        <v>2.6382813793103428E-3</v>
      </c>
      <c r="BI113" s="23">
        <f t="shared" si="41"/>
        <v>2.5053218390804614E-3</v>
      </c>
      <c r="BJ113" s="23">
        <f t="shared" si="42"/>
        <v>3.1437191666666684E-3</v>
      </c>
      <c r="BK113" s="23">
        <f t="shared" si="43"/>
        <v>5.685840517241379E-4</v>
      </c>
      <c r="BL113" s="23">
        <f t="shared" si="44"/>
        <v>1.7396003649716274E-3</v>
      </c>
      <c r="BM113" s="23">
        <f t="shared" si="45"/>
        <v>1.8531703634290697E-3</v>
      </c>
      <c r="BN113" s="23">
        <f t="shared" si="46"/>
        <v>3.2389758588760274E-3</v>
      </c>
      <c r="BO113" s="23">
        <f t="shared" si="47"/>
        <v>9.0104253103220921E-4</v>
      </c>
      <c r="BP113" s="23">
        <f t="shared" si="48"/>
        <v>1.694280469681475E-3</v>
      </c>
      <c r="BQ113" s="23">
        <f t="shared" si="49"/>
        <v>1.1939825870206225E-3</v>
      </c>
      <c r="BR113" s="23">
        <f t="shared" si="50"/>
        <v>4.8548189981455605E-4</v>
      </c>
      <c r="BS113" s="23">
        <f t="shared" si="51"/>
        <v>2.0311557326729763E-3</v>
      </c>
      <c r="BT113" s="23">
        <f t="shared" si="52"/>
        <v>3.3328139130325883E-3</v>
      </c>
      <c r="BU113" s="23">
        <f t="shared" si="53"/>
        <v>1.71917334337121E-3</v>
      </c>
      <c r="BV113" s="23">
        <f t="shared" si="54"/>
        <v>2.1017814282559221E-3</v>
      </c>
      <c r="BW113" s="23">
        <f t="shared" si="55"/>
        <v>4.3017429933839019E-3</v>
      </c>
      <c r="BX113" s="23">
        <f t="shared" si="56"/>
        <v>9.7755990714651179E-3</v>
      </c>
      <c r="BY113" s="23">
        <f t="shared" si="57"/>
        <v>2.2399107930188854E-2</v>
      </c>
      <c r="BZ113" s="23">
        <f t="shared" si="58"/>
        <v>3.7613939019327455E-2</v>
      </c>
      <c r="CA113" s="23">
        <f t="shared" si="59"/>
        <v>-6.7091049736376415E-3</v>
      </c>
      <c r="CB113" s="23">
        <f t="shared" si="60"/>
        <v>2.6382813793103428E-3</v>
      </c>
      <c r="CC113" s="23">
        <f t="shared" si="61"/>
        <v>2.4733114942528736E-3</v>
      </c>
      <c r="CD113" s="23">
        <f t="shared" si="62"/>
        <v>3.0483353448275828E-3</v>
      </c>
      <c r="CE113" s="23">
        <f t="shared" si="63"/>
        <v>6.624255747126437E-4</v>
      </c>
      <c r="CF113" s="23">
        <f t="shared" si="64"/>
        <v>0</v>
      </c>
      <c r="CG113" s="23">
        <f t="shared" si="65"/>
        <v>1.5316602039857775E-2</v>
      </c>
      <c r="CH113" s="23">
        <f t="shared" si="66"/>
        <v>1.6819348482729264E-2</v>
      </c>
      <c r="CI113" s="23">
        <f t="shared" si="67"/>
        <v>-5.2091100215656307E-3</v>
      </c>
    </row>
    <row r="114" spans="1:87" x14ac:dyDescent="0.2">
      <c r="A114" s="20">
        <v>108</v>
      </c>
      <c r="B114" s="21">
        <v>39416</v>
      </c>
      <c r="C114" s="20">
        <v>5.2362500000000001</v>
      </c>
      <c r="D114" s="20">
        <v>4.8220000000000001</v>
      </c>
      <c r="E114" s="20">
        <v>6.0912499999999996</v>
      </c>
      <c r="F114" s="20">
        <v>0.99624999999999997</v>
      </c>
      <c r="G114" s="20">
        <v>193.49600000000001</v>
      </c>
      <c r="H114" s="20">
        <v>132.26300000000001</v>
      </c>
      <c r="I114" s="20">
        <v>154.39699999999999</v>
      </c>
      <c r="J114" s="20">
        <v>102.07599999999999</v>
      </c>
      <c r="K114" s="20">
        <v>1009.093</v>
      </c>
      <c r="L114" s="20">
        <v>312.54700000000003</v>
      </c>
      <c r="M114" s="20">
        <v>533.81700000000001</v>
      </c>
      <c r="N114" s="20">
        <v>187.78</v>
      </c>
      <c r="O114" s="20">
        <v>1473.4839999999999</v>
      </c>
      <c r="P114" s="20">
        <v>366.4</v>
      </c>
      <c r="Q114" s="20">
        <v>580.03800000000001</v>
      </c>
      <c r="R114" s="20">
        <v>236.804</v>
      </c>
      <c r="S114" s="20">
        <v>1481.14</v>
      </c>
      <c r="T114" s="20">
        <v>4394.95</v>
      </c>
      <c r="U114" s="20">
        <v>6432.5</v>
      </c>
      <c r="V114" s="20">
        <v>15680.67</v>
      </c>
      <c r="W114" s="20">
        <v>5.2362500000000001</v>
      </c>
      <c r="X114" s="20">
        <v>4.2812000000000001</v>
      </c>
      <c r="Y114" s="20">
        <v>6.2981999999999996</v>
      </c>
      <c r="Z114" s="20">
        <v>0.64170000000000005</v>
      </c>
      <c r="AA114" s="20">
        <v>1</v>
      </c>
      <c r="AB114" s="20">
        <v>0.68340000000000001</v>
      </c>
      <c r="AC114" s="20">
        <v>0.48630000000000001</v>
      </c>
      <c r="AD114" s="20">
        <v>111.24</v>
      </c>
      <c r="AE114" s="21">
        <f t="shared" si="39"/>
        <v>39416</v>
      </c>
      <c r="AF114" s="22" cm="1">
        <f t="array" ref="AF114">IF(INDEX(calc_types,1,AF$6)="INDEX",C114/C113-1,IF(INDEX(calc_types,1,AF$6)="CASH", C113/1200,C113/C114-1))</f>
        <v>3.921875E-3</v>
      </c>
      <c r="AG114" s="22" cm="1">
        <f t="array" ref="AG114">IF(INDEX(calc_types,1,AG$6)="INDEX",D114/D113-1,IF(INDEX(calc_types,1,AG$6)="CASH", D113/1200,D113/D114-1))</f>
        <v>3.4625000000000003E-3</v>
      </c>
      <c r="AH114" s="22" cm="1">
        <f t="array" ref="AH114">IF(INDEX(calc_types,1,AH$6)="INDEX",E114/E113-1,IF(INDEX(calc_types,1,AH$6)="CASH", E113/1200,E113/E114-1))</f>
        <v>5.0239583333333334E-3</v>
      </c>
      <c r="AI114" s="22" cm="1">
        <f t="array" ref="AI114">IF(INDEX(calc_types,1,AI$6)="INDEX",F114/F113-1,IF(INDEX(calc_types,1,AI$6)="CASH", F113/1200,F113/F114-1))</f>
        <v>5.1927499999999992E-4</v>
      </c>
      <c r="AJ114" s="22" cm="1">
        <f t="array" ref="AJ114">IF(INDEX(calc_types,1,AJ$6)="INDEX",G114/G113-1,IF(INDEX(calc_types,1,AJ$6)="CASH", G113/1200,G113/G114-1))</f>
        <v>6.8163133630960715E-3</v>
      </c>
      <c r="AK114" s="22" cm="1">
        <f t="array" ref="AK114">IF(INDEX(calc_types,1,AK$6)="INDEX",H114/H113-1,IF(INDEX(calc_types,1,AK$6)="CASH", H113/1200,H113/H114-1))</f>
        <v>3.7642201765237804E-3</v>
      </c>
      <c r="AL114" s="22" cm="1">
        <f t="array" ref="AL114">IF(INDEX(calc_types,1,AL$6)="INDEX",I114/I113-1,IF(INDEX(calc_types,1,AL$6)="CASH", I113/1200,I113/I114-1))</f>
        <v>4.8093818740320149E-3</v>
      </c>
      <c r="AM114" s="22" cm="1">
        <f t="array" ref="AM114">IF(INDEX(calc_types,1,AM$6)="INDEX",J114/J113-1,IF(INDEX(calc_types,1,AM$6)="CASH", J113/1200,J113/J114-1))</f>
        <v>6.7642416696878094E-4</v>
      </c>
      <c r="AN114" s="22" cm="1">
        <f t="array" ref="AN114">IF(INDEX(calc_types,1,AN$6)="INDEX",K114/K113-1,IF(INDEX(calc_types,1,AN$6)="CASH", K113/1200,K113/K114-1))</f>
        <v>1.7180602974248282E-2</v>
      </c>
      <c r="AO114" s="22" cm="1">
        <f t="array" ref="AO114">IF(INDEX(calc_types,1,AO$6)="INDEX",L114/L113-1,IF(INDEX(calc_types,1,AO$6)="CASH", L113/1200,L113/L114-1))</f>
        <v>7.8130038307258065E-3</v>
      </c>
      <c r="AP114" s="22" cm="1">
        <f t="array" ref="AP114">IF(INDEX(calc_types,1,AP$6)="INDEX",M114/M113-1,IF(INDEX(calc_types,1,AP$6)="CASH", M113/1200,M113/M114-1))</f>
        <v>1.3599035421670846E-2</v>
      </c>
      <c r="AQ114" s="22" cm="1">
        <f t="array" ref="AQ114">IF(INDEX(calc_types,1,AQ$6)="INDEX",N114/N113-1,IF(INDEX(calc_types,1,AQ$6)="CASH", N113/1200,N113/N114-1))</f>
        <v>1.1782958962247569E-3</v>
      </c>
      <c r="AR114" s="22" cm="1">
        <f t="array" ref="AR114">IF(INDEX(calc_types,1,AR$6)="INDEX",O114/O113-1,IF(INDEX(calc_types,1,AR$6)="CASH", O113/1200,O113/O114-1))</f>
        <v>3.1150387236689836E-2</v>
      </c>
      <c r="AS114" s="22" cm="1">
        <f t="array" ref="AS114">IF(INDEX(calc_types,1,AS$6)="INDEX",P114/P113-1,IF(INDEX(calc_types,1,AS$6)="CASH", P113/1200,P113/P114-1))</f>
        <v>1.1040317440169423E-2</v>
      </c>
      <c r="AT114" s="22" cm="1">
        <f t="array" ref="AT114">IF(INDEX(calc_types,1,AT$6)="INDEX",Q114/Q113-1,IF(INDEX(calc_types,1,AT$6)="CASH", Q113/1200,Q113/Q114-1))</f>
        <v>1.7635520872442578E-2</v>
      </c>
      <c r="AU114" s="22" cm="1">
        <f t="array" ref="AU114">IF(INDEX(calc_types,1,AU$6)="INDEX",R114/R113-1,IF(INDEX(calc_types,1,AU$6)="CASH", R113/1200,R113/R114-1))</f>
        <v>2.4468094113263561E-3</v>
      </c>
      <c r="AV114" s="22" cm="1">
        <f t="array" ref="AV114">IF(INDEX(calc_types,1,AV$6)="INDEX",S114/S113-1,IF(INDEX(calc_types,1,AV$6)="CASH", S113/1200,S113/S114-1))</f>
        <v>-4.4043423821141348E-2</v>
      </c>
      <c r="AW114" s="22" cm="1">
        <f t="array" ref="AW114">IF(INDEX(calc_types,1,AW$6)="INDEX",T114/T113-1,IF(INDEX(calc_types,1,AW$6)="CASH", T113/1200,T113/T114-1))</f>
        <v>-2.1123482390045023E-2</v>
      </c>
      <c r="AX114" s="22" cm="1">
        <f t="array" ref="AX114">IF(INDEX(calc_types,1,AX$6)="INDEX",U114/U113-1,IF(INDEX(calc_types,1,AX$6)="CASH", U113/1200,U113/U114-1))</f>
        <v>-4.3010592716020035E-2</v>
      </c>
      <c r="AY114" s="22" cm="1">
        <f t="array" ref="AY114">IF(INDEX(calc_types,1,AY$6)="INDEX",V114/V113-1,IF(INDEX(calc_types,1,AY$6)="CASH", V113/1200,V113/V114-1))</f>
        <v>-6.3148725357174307E-2</v>
      </c>
      <c r="AZ114" s="22" cm="1">
        <f t="array" ref="AZ114">IF(INDEX(calc_types,1,AZ$6)="INDEX",W114/W113-1,IF(INDEX(calc_types,1,AZ$6)="CASH", W113/1200,W113/W114-1))</f>
        <v>3.921875E-3</v>
      </c>
      <c r="BA114" s="22" cm="1">
        <f t="array" ref="BA114">IF(INDEX(calc_types,1,BA$6)="INDEX",X114/X113-1,IF(INDEX(calc_types,1,BA$6)="CASH", X113/1200,X113/X114-1))</f>
        <v>3.5726666666666671E-3</v>
      </c>
      <c r="BB114" s="22" cm="1">
        <f t="array" ref="BB114">IF(INDEX(calc_types,1,BB$6)="INDEX",Y114/Y113-1,IF(INDEX(calc_types,1,BB$6)="CASH", Y113/1200,Y113/Y114-1))</f>
        <v>5.0638333333333334E-3</v>
      </c>
      <c r="BC114" s="22" cm="1">
        <f t="array" ref="BC114">IF(INDEX(calc_types,1,BC$6)="INDEX",Z114/Z113-1,IF(INDEX(calc_types,1,BC$6)="CASH", Z113/1200,Z113/Z114-1))</f>
        <v>6.135E-4</v>
      </c>
      <c r="BD114" s="22" cm="1">
        <f t="array" ref="BD114">IF(INDEX(calc_types,1,BD$6)="INDEX",AA114/AA113-1,IF(INDEX(calc_types,1,BD$6)="CASH", AA113/1200,AA113/AA114-1))</f>
        <v>0</v>
      </c>
      <c r="BE114" s="22" cm="1">
        <f t="array" ref="BE114">IF(INDEX(calc_types,1,BE$6)="INDEX",AB114/AB113-1,IF(INDEX(calc_types,1,BE$6)="CASH", AB113/1200,AB113/AB114-1))</f>
        <v>1.0096575943810304E-2</v>
      </c>
      <c r="BF114" s="22" cm="1">
        <f t="array" ref="BF114">IF(INDEX(calc_types,1,BF$6)="INDEX",AC114/AC113-1,IF(INDEX(calc_types,1,BF$6)="CASH", AC113/1200,AC113/AC114-1))</f>
        <v>-1.1309891013777551E-2</v>
      </c>
      <c r="BG114" s="22" cm="1">
        <f t="array" ref="BG114">IF(INDEX(calc_types,1,BG$6)="INDEX",AD114/AD113-1,IF(INDEX(calc_types,1,BG$6)="CASH", AD113/1200,AD113/AD114-1))</f>
        <v>3.7756202804746453E-2</v>
      </c>
      <c r="BH114" s="23">
        <f t="shared" si="40"/>
        <v>2.2903647126436763E-3</v>
      </c>
      <c r="BI114" s="23">
        <f t="shared" si="41"/>
        <v>2.296988505747128E-3</v>
      </c>
      <c r="BJ114" s="23">
        <f t="shared" si="42"/>
        <v>3.0145525000000021E-3</v>
      </c>
      <c r="BK114" s="23">
        <f t="shared" si="43"/>
        <v>4.1702571839080443E-4</v>
      </c>
      <c r="BL114" s="23">
        <f t="shared" si="44"/>
        <v>5.1989651577728059E-3</v>
      </c>
      <c r="BM114" s="23">
        <f t="shared" si="45"/>
        <v>2.6717367113640489E-3</v>
      </c>
      <c r="BN114" s="23">
        <f t="shared" si="46"/>
        <v>4.2332095039470351E-3</v>
      </c>
      <c r="BO114" s="23">
        <f t="shared" si="47"/>
        <v>6.0600223986231904E-4</v>
      </c>
      <c r="BP114" s="23">
        <f t="shared" si="48"/>
        <v>1.5177980889788856E-2</v>
      </c>
      <c r="BQ114" s="23">
        <f t="shared" si="49"/>
        <v>6.4563536086559153E-3</v>
      </c>
      <c r="BR114" s="23">
        <f t="shared" si="50"/>
        <v>1.1346601374362598E-2</v>
      </c>
      <c r="BS114" s="23">
        <f t="shared" si="51"/>
        <v>8.9550273884496921E-4</v>
      </c>
      <c r="BT114" s="23">
        <f t="shared" si="52"/>
        <v>2.8393736929636929E-2</v>
      </c>
      <c r="BU114" s="23">
        <f t="shared" si="53"/>
        <v>9.1287968806694486E-3</v>
      </c>
      <c r="BV114" s="23">
        <f t="shared" si="54"/>
        <v>1.4993738546390656E-2</v>
      </c>
      <c r="BW114" s="23">
        <f t="shared" si="55"/>
        <v>1.7282585047927201E-3</v>
      </c>
      <c r="BX114" s="23">
        <f t="shared" si="56"/>
        <v>-4.909015977505711E-2</v>
      </c>
      <c r="BY114" s="23">
        <f t="shared" si="57"/>
        <v>-2.3390543603866155E-2</v>
      </c>
      <c r="BZ114" s="23">
        <f t="shared" si="58"/>
        <v>-4.4797903155466681E-2</v>
      </c>
      <c r="CA114" s="23">
        <f t="shared" si="59"/>
        <v>-6.6994677252207646E-2</v>
      </c>
      <c r="CB114" s="23">
        <f t="shared" si="60"/>
        <v>2.2903647126436763E-3</v>
      </c>
      <c r="CC114" s="23">
        <f t="shared" si="61"/>
        <v>2.4835614942528743E-3</v>
      </c>
      <c r="CD114" s="23">
        <f t="shared" si="62"/>
        <v>3.0765853448275833E-3</v>
      </c>
      <c r="CE114" s="23">
        <f t="shared" si="63"/>
        <v>6.0725890804597701E-4</v>
      </c>
      <c r="CF114" s="23">
        <f t="shared" si="64"/>
        <v>0</v>
      </c>
      <c r="CG114" s="23">
        <f t="shared" si="65"/>
        <v>1.0057535509381633E-2</v>
      </c>
      <c r="CH114" s="23">
        <f t="shared" si="66"/>
        <v>-1.0505517572645499E-2</v>
      </c>
      <c r="CI114" s="23">
        <f t="shared" si="67"/>
        <v>3.8004473240561241E-2</v>
      </c>
    </row>
    <row r="115" spans="1:87" x14ac:dyDescent="0.2">
      <c r="A115" s="20">
        <v>109</v>
      </c>
      <c r="B115" s="21">
        <v>39447</v>
      </c>
      <c r="C115" s="20">
        <v>4.5999999999999996</v>
      </c>
      <c r="D115" s="20">
        <v>4.2880000000000003</v>
      </c>
      <c r="E115" s="20">
        <v>5.9537500000000003</v>
      </c>
      <c r="F115" s="20">
        <v>0.70250000000000001</v>
      </c>
      <c r="G115" s="20">
        <v>193.988</v>
      </c>
      <c r="H115" s="20">
        <v>132.69999999999999</v>
      </c>
      <c r="I115" s="20">
        <v>155.22900000000001</v>
      </c>
      <c r="J115" s="20">
        <v>102.131</v>
      </c>
      <c r="K115" s="20">
        <v>1011.735</v>
      </c>
      <c r="L115" s="20">
        <v>312.47699999999998</v>
      </c>
      <c r="M115" s="20">
        <v>537.75300000000004</v>
      </c>
      <c r="N115" s="20">
        <v>188.09399999999999</v>
      </c>
      <c r="O115" s="20">
        <v>1477.8910000000001</v>
      </c>
      <c r="P115" s="20">
        <v>365.22399999999999</v>
      </c>
      <c r="Q115" s="20">
        <v>586.34500000000003</v>
      </c>
      <c r="R115" s="20">
        <v>237.62200000000001</v>
      </c>
      <c r="S115" s="20">
        <v>1468.36</v>
      </c>
      <c r="T115" s="20">
        <v>4399.72</v>
      </c>
      <c r="U115" s="20">
        <v>6456.9</v>
      </c>
      <c r="V115" s="20">
        <v>15307.78</v>
      </c>
      <c r="W115" s="20">
        <v>4.5999999999999996</v>
      </c>
      <c r="X115" s="20">
        <v>4.0442</v>
      </c>
      <c r="Y115" s="20">
        <v>5.7651000000000003</v>
      </c>
      <c r="Z115" s="20">
        <v>0.68959999999999999</v>
      </c>
      <c r="AA115" s="20">
        <v>1</v>
      </c>
      <c r="AB115" s="20">
        <v>0.6855</v>
      </c>
      <c r="AC115" s="20">
        <v>0.50380000000000003</v>
      </c>
      <c r="AD115" s="20">
        <v>111.75</v>
      </c>
      <c r="AE115" s="21">
        <f t="shared" si="39"/>
        <v>39447</v>
      </c>
      <c r="AF115" s="22" cm="1">
        <f t="array" ref="AF115">IF(INDEX(calc_types,1,AF$6)="INDEX",C115/C114-1,IF(INDEX(calc_types,1,AF$6)="CASH", C114/1200,C114/C115-1))</f>
        <v>4.3635416666666666E-3</v>
      </c>
      <c r="AG115" s="22" cm="1">
        <f t="array" ref="AG115">IF(INDEX(calc_types,1,AG$6)="INDEX",D115/D114-1,IF(INDEX(calc_types,1,AG$6)="CASH", D114/1200,D114/D115-1))</f>
        <v>4.018333333333333E-3</v>
      </c>
      <c r="AH115" s="22" cm="1">
        <f t="array" ref="AH115">IF(INDEX(calc_types,1,AH$6)="INDEX",E115/E114-1,IF(INDEX(calc_types,1,AH$6)="CASH", E114/1200,E114/E115-1))</f>
        <v>5.0760416666666662E-3</v>
      </c>
      <c r="AI115" s="22" cm="1">
        <f t="array" ref="AI115">IF(INDEX(calc_types,1,AI$6)="INDEX",F115/F114-1,IF(INDEX(calc_types,1,AI$6)="CASH", F114/1200,F114/F115-1))</f>
        <v>8.302083333333333E-4</v>
      </c>
      <c r="AJ115" s="22" cm="1">
        <f t="array" ref="AJ115">IF(INDEX(calc_types,1,AJ$6)="INDEX",G115/G114-1,IF(INDEX(calc_types,1,AJ$6)="CASH", G114/1200,G114/G115-1))</f>
        <v>2.5426882209451662E-3</v>
      </c>
      <c r="AK115" s="22" cm="1">
        <f t="array" ref="AK115">IF(INDEX(calc_types,1,AK$6)="INDEX",H115/H114-1,IF(INDEX(calc_types,1,AK$6)="CASH", H114/1200,H114/H115-1))</f>
        <v>3.3040230449936647E-3</v>
      </c>
      <c r="AL115" s="22" cm="1">
        <f t="array" ref="AL115">IF(INDEX(calc_types,1,AL$6)="INDEX",I115/I114-1,IF(INDEX(calc_types,1,AL$6)="CASH", I114/1200,I114/I115-1))</f>
        <v>5.3887057391013293E-3</v>
      </c>
      <c r="AM115" s="22" cm="1">
        <f t="array" ref="AM115">IF(INDEX(calc_types,1,AM$6)="INDEX",J115/J114-1,IF(INDEX(calc_types,1,AM$6)="CASH", J114/1200,J114/J115-1))</f>
        <v>5.3881421685808562E-4</v>
      </c>
      <c r="AN115" s="22" cm="1">
        <f t="array" ref="AN115">IF(INDEX(calc_types,1,AN$6)="INDEX",K115/K114-1,IF(INDEX(calc_types,1,AN$6)="CASH", K114/1200,K114/K115-1))</f>
        <v>2.6181927731141474E-3</v>
      </c>
      <c r="AO115" s="22" cm="1">
        <f t="array" ref="AO115">IF(INDEX(calc_types,1,AO$6)="INDEX",L115/L114-1,IF(INDEX(calc_types,1,AO$6)="CASH", L114/1200,L114/L115-1))</f>
        <v>-2.2396631546628409E-4</v>
      </c>
      <c r="AP115" s="22" cm="1">
        <f t="array" ref="AP115">IF(INDEX(calc_types,1,AP$6)="INDEX",M115/M114-1,IF(INDEX(calc_types,1,AP$6)="CASH", M114/1200,M114/M115-1))</f>
        <v>7.3733133264770601E-3</v>
      </c>
      <c r="AQ115" s="22" cm="1">
        <f t="array" ref="AQ115">IF(INDEX(calc_types,1,AQ$6)="INDEX",N115/N114-1,IF(INDEX(calc_types,1,AQ$6)="CASH", N114/1200,N114/N115-1))</f>
        <v>1.6721695601236153E-3</v>
      </c>
      <c r="AR115" s="22" cm="1">
        <f t="array" ref="AR115">IF(INDEX(calc_types,1,AR$6)="INDEX",O115/O114-1,IF(INDEX(calc_types,1,AR$6)="CASH", O114/1200,O114/O115-1))</f>
        <v>2.9908706168511046E-3</v>
      </c>
      <c r="AS115" s="22" cm="1">
        <f t="array" ref="AS115">IF(INDEX(calc_types,1,AS$6)="INDEX",P115/P114-1,IF(INDEX(calc_types,1,AS$6)="CASH", P114/1200,P114/P115-1))</f>
        <v>-3.2096069868995381E-3</v>
      </c>
      <c r="AT115" s="22" cm="1">
        <f t="array" ref="AT115">IF(INDEX(calc_types,1,AT$6)="INDEX",Q115/Q114-1,IF(INDEX(calc_types,1,AT$6)="CASH", Q114/1200,Q114/Q115-1))</f>
        <v>1.0873425534189129E-2</v>
      </c>
      <c r="AU115" s="22" cm="1">
        <f t="array" ref="AU115">IF(INDEX(calc_types,1,AU$6)="INDEX",R115/R114-1,IF(INDEX(calc_types,1,AU$6)="CASH", R114/1200,R114/R115-1))</f>
        <v>3.4543335416632459E-3</v>
      </c>
      <c r="AV115" s="22" cm="1">
        <f t="array" ref="AV115">IF(INDEX(calc_types,1,AV$6)="INDEX",S115/S114-1,IF(INDEX(calc_types,1,AV$6)="CASH", S114/1200,S114/S115-1))</f>
        <v>-8.628488866683881E-3</v>
      </c>
      <c r="AW115" s="22" cm="1">
        <f t="array" ref="AW115">IF(INDEX(calc_types,1,AW$6)="INDEX",T115/T114-1,IF(INDEX(calc_types,1,AW$6)="CASH", T114/1200,T114/T115-1))</f>
        <v>1.085336579483398E-3</v>
      </c>
      <c r="AX115" s="22" cm="1">
        <f t="array" ref="AX115">IF(INDEX(calc_types,1,AX$6)="INDEX",U115/U114-1,IF(INDEX(calc_types,1,AX$6)="CASH", U114/1200,U114/U115-1))</f>
        <v>3.7932374659930268E-3</v>
      </c>
      <c r="AY115" s="22" cm="1">
        <f t="array" ref="AY115">IF(INDEX(calc_types,1,AY$6)="INDEX",V115/V114-1,IF(INDEX(calc_types,1,AY$6)="CASH", V114/1200,V114/V115-1))</f>
        <v>-2.3780233880312474E-2</v>
      </c>
      <c r="AZ115" s="22" cm="1">
        <f t="array" ref="AZ115">IF(INDEX(calc_types,1,AZ$6)="INDEX",W115/W114-1,IF(INDEX(calc_types,1,AZ$6)="CASH", W114/1200,W114/W115-1))</f>
        <v>4.3635416666666666E-3</v>
      </c>
      <c r="BA115" s="22" cm="1">
        <f t="array" ref="BA115">IF(INDEX(calc_types,1,BA$6)="INDEX",X115/X114-1,IF(INDEX(calc_types,1,BA$6)="CASH", X114/1200,X114/X115-1))</f>
        <v>3.5676666666666669E-3</v>
      </c>
      <c r="BB115" s="22" cm="1">
        <f t="array" ref="BB115">IF(INDEX(calc_types,1,BB$6)="INDEX",Y115/Y114-1,IF(INDEX(calc_types,1,BB$6)="CASH", Y114/1200,Y114/Y115-1))</f>
        <v>5.2484999999999997E-3</v>
      </c>
      <c r="BC115" s="22" cm="1">
        <f t="array" ref="BC115">IF(INDEX(calc_types,1,BC$6)="INDEX",Z115/Z114-1,IF(INDEX(calc_types,1,BC$6)="CASH", Z114/1200,Z114/Z115-1))</f>
        <v>5.3475000000000007E-4</v>
      </c>
      <c r="BD115" s="22" cm="1">
        <f t="array" ref="BD115">IF(INDEX(calc_types,1,BD$6)="INDEX",AA115/AA114-1,IF(INDEX(calc_types,1,BD$6)="CASH", AA114/1200,AA114/AA115-1))</f>
        <v>0</v>
      </c>
      <c r="BE115" s="22" cm="1">
        <f t="array" ref="BE115">IF(INDEX(calc_types,1,BE$6)="INDEX",AB115/AB114-1,IF(INDEX(calc_types,1,BE$6)="CASH", AB114/1200,AB114/AB115-1))</f>
        <v>-3.0634573304156865E-3</v>
      </c>
      <c r="BF115" s="22" cm="1">
        <f t="array" ref="BF115">IF(INDEX(calc_types,1,BF$6)="INDEX",AC115/AC114-1,IF(INDEX(calc_types,1,BF$6)="CASH", AC114/1200,AC114/AC115-1))</f>
        <v>-3.4736006351726911E-2</v>
      </c>
      <c r="BG115" s="22" cm="1">
        <f t="array" ref="BG115">IF(INDEX(calc_types,1,BG$6)="INDEX",AD115/AD114-1,IF(INDEX(calc_types,1,BG$6)="CASH", AD114/1200,AD114/AD115-1))</f>
        <v>-4.5637583892618183E-3</v>
      </c>
      <c r="BH115" s="23">
        <f t="shared" si="40"/>
        <v>2.7320313793103429E-3</v>
      </c>
      <c r="BI115" s="23">
        <f t="shared" si="41"/>
        <v>2.8528218390804607E-3</v>
      </c>
      <c r="BJ115" s="23">
        <f t="shared" si="42"/>
        <v>3.0666358333333349E-3</v>
      </c>
      <c r="BK115" s="23">
        <f t="shared" si="43"/>
        <v>7.279590517241378E-4</v>
      </c>
      <c r="BL115" s="23">
        <f t="shared" si="44"/>
        <v>9.2534001562190045E-4</v>
      </c>
      <c r="BM115" s="23">
        <f t="shared" si="45"/>
        <v>2.2115395798339333E-3</v>
      </c>
      <c r="BN115" s="23">
        <f t="shared" si="46"/>
        <v>4.8125333690163495E-3</v>
      </c>
      <c r="BO115" s="23">
        <f t="shared" si="47"/>
        <v>4.6839228975162372E-4</v>
      </c>
      <c r="BP115" s="23">
        <f t="shared" si="48"/>
        <v>6.1557068865472067E-4</v>
      </c>
      <c r="BQ115" s="23">
        <f t="shared" si="49"/>
        <v>-1.5806165375361755E-3</v>
      </c>
      <c r="BR115" s="23">
        <f t="shared" si="50"/>
        <v>5.1208792791688114E-3</v>
      </c>
      <c r="BS115" s="23">
        <f t="shared" si="51"/>
        <v>1.3893764027438275E-3</v>
      </c>
      <c r="BT115" s="23">
        <f t="shared" si="52"/>
        <v>2.3422030979819864E-4</v>
      </c>
      <c r="BU115" s="23">
        <f t="shared" si="53"/>
        <v>-5.1211275463995129E-3</v>
      </c>
      <c r="BV115" s="23">
        <f t="shared" si="54"/>
        <v>8.2316432081372074E-3</v>
      </c>
      <c r="BW115" s="23">
        <f t="shared" si="55"/>
        <v>2.7357826351296099E-3</v>
      </c>
      <c r="BX115" s="23">
        <f t="shared" si="56"/>
        <v>-1.3675224820599647E-2</v>
      </c>
      <c r="BY115" s="23">
        <f t="shared" si="57"/>
        <v>-1.1817246343377324E-3</v>
      </c>
      <c r="BZ115" s="23">
        <f t="shared" si="58"/>
        <v>2.0059270265463834E-3</v>
      </c>
      <c r="CA115" s="23">
        <f t="shared" si="59"/>
        <v>-2.762618577534582E-2</v>
      </c>
      <c r="CB115" s="23">
        <f t="shared" si="60"/>
        <v>2.7320313793103429E-3</v>
      </c>
      <c r="CC115" s="23">
        <f t="shared" si="61"/>
        <v>2.4785614942528745E-3</v>
      </c>
      <c r="CD115" s="23">
        <f t="shared" si="62"/>
        <v>3.2612520114942496E-3</v>
      </c>
      <c r="CE115" s="23">
        <f t="shared" si="63"/>
        <v>5.2850890804597708E-4</v>
      </c>
      <c r="CF115" s="23">
        <f t="shared" si="64"/>
        <v>0</v>
      </c>
      <c r="CG115" s="23">
        <f t="shared" si="65"/>
        <v>-3.1024977648443572E-3</v>
      </c>
      <c r="CH115" s="23">
        <f t="shared" si="66"/>
        <v>-3.393163291059486E-2</v>
      </c>
      <c r="CI115" s="23">
        <f t="shared" si="67"/>
        <v>-4.315487953447026E-3</v>
      </c>
    </row>
    <row r="116" spans="1:87" x14ac:dyDescent="0.2">
      <c r="A116" s="20">
        <v>110</v>
      </c>
      <c r="B116" s="21">
        <v>39478</v>
      </c>
      <c r="C116" s="20">
        <v>3.1437499999999998</v>
      </c>
      <c r="D116" s="20">
        <v>4.1900000000000004</v>
      </c>
      <c r="E116" s="20">
        <v>5.5674999999999999</v>
      </c>
      <c r="F116" s="20">
        <v>0.64749999999999996</v>
      </c>
      <c r="G116" s="20">
        <v>195.529</v>
      </c>
      <c r="H116" s="20">
        <v>133.291</v>
      </c>
      <c r="I116" s="20">
        <v>155.834</v>
      </c>
      <c r="J116" s="20">
        <v>102.22499999999999</v>
      </c>
      <c r="K116" s="20">
        <v>1029.3009999999999</v>
      </c>
      <c r="L116" s="20">
        <v>316.50799999999998</v>
      </c>
      <c r="M116" s="20">
        <v>540.30100000000004</v>
      </c>
      <c r="N116" s="20">
        <v>188.70099999999999</v>
      </c>
      <c r="O116" s="20">
        <v>1520.318</v>
      </c>
      <c r="P116" s="20">
        <v>373.71699999999998</v>
      </c>
      <c r="Q116" s="20">
        <v>590.87199999999996</v>
      </c>
      <c r="R116" s="20">
        <v>238.82599999999999</v>
      </c>
      <c r="S116" s="20">
        <v>1378.55</v>
      </c>
      <c r="T116" s="20">
        <v>3792.8</v>
      </c>
      <c r="U116" s="20">
        <v>5879.8</v>
      </c>
      <c r="V116" s="20">
        <v>13592.47</v>
      </c>
      <c r="W116" s="20">
        <v>3.1437499999999998</v>
      </c>
      <c r="X116" s="20">
        <v>4.0755999999999997</v>
      </c>
      <c r="Y116" s="20">
        <v>5.3338000000000001</v>
      </c>
      <c r="Z116" s="20">
        <v>0.51849999999999996</v>
      </c>
      <c r="AA116" s="20">
        <v>1</v>
      </c>
      <c r="AB116" s="20">
        <v>0.67290000000000005</v>
      </c>
      <c r="AC116" s="20">
        <v>0.50319999999999998</v>
      </c>
      <c r="AD116" s="20">
        <v>106.45</v>
      </c>
      <c r="AE116" s="21">
        <f t="shared" si="39"/>
        <v>39478</v>
      </c>
      <c r="AF116" s="22" cm="1">
        <f t="array" ref="AF116">IF(INDEX(calc_types,1,AF$6)="INDEX",C116/C115-1,IF(INDEX(calc_types,1,AF$6)="CASH", C115/1200,C115/C116-1))</f>
        <v>3.8333333333333331E-3</v>
      </c>
      <c r="AG116" s="22" cm="1">
        <f t="array" ref="AG116">IF(INDEX(calc_types,1,AG$6)="INDEX",D116/D115-1,IF(INDEX(calc_types,1,AG$6)="CASH", D115/1200,D115/D116-1))</f>
        <v>3.5733333333333337E-3</v>
      </c>
      <c r="AH116" s="22" cm="1">
        <f t="array" ref="AH116">IF(INDEX(calc_types,1,AH$6)="INDEX",E116/E115-1,IF(INDEX(calc_types,1,AH$6)="CASH", E115/1200,E115/E116-1))</f>
        <v>4.9614583333333333E-3</v>
      </c>
      <c r="AI116" s="22" cm="1">
        <f t="array" ref="AI116">IF(INDEX(calc_types,1,AI$6)="INDEX",F116/F115-1,IF(INDEX(calc_types,1,AI$6)="CASH", F115/1200,F115/F116-1))</f>
        <v>5.854166666666667E-4</v>
      </c>
      <c r="AJ116" s="22" cm="1">
        <f t="array" ref="AJ116">IF(INDEX(calc_types,1,AJ$6)="INDEX",G116/G115-1,IF(INDEX(calc_types,1,AJ$6)="CASH", G115/1200,G115/G116-1))</f>
        <v>7.9437903375465524E-3</v>
      </c>
      <c r="AK116" s="22" cm="1">
        <f t="array" ref="AK116">IF(INDEX(calc_types,1,AK$6)="INDEX",H116/H115-1,IF(INDEX(calc_types,1,AK$6)="CASH", H115/1200,H115/H116-1))</f>
        <v>4.4536548605877968E-3</v>
      </c>
      <c r="AL116" s="22" cm="1">
        <f t="array" ref="AL116">IF(INDEX(calc_types,1,AL$6)="INDEX",I116/I115-1,IF(INDEX(calc_types,1,AL$6)="CASH", I115/1200,I115/I116-1))</f>
        <v>3.8974676123662011E-3</v>
      </c>
      <c r="AM116" s="22" cm="1">
        <f t="array" ref="AM116">IF(INDEX(calc_types,1,AM$6)="INDEX",J116/J115-1,IF(INDEX(calc_types,1,AM$6)="CASH", J115/1200,J115/J116-1))</f>
        <v>9.203865623561569E-4</v>
      </c>
      <c r="AN116" s="22" cm="1">
        <f t="array" ref="AN116">IF(INDEX(calc_types,1,AN$6)="INDEX",K116/K115-1,IF(INDEX(calc_types,1,AN$6)="CASH", K115/1200,K115/K116-1))</f>
        <v>1.7362253949897877E-2</v>
      </c>
      <c r="AO116" s="22" cm="1">
        <f t="array" ref="AO116">IF(INDEX(calc_types,1,AO$6)="INDEX",L116/L115-1,IF(INDEX(calc_types,1,AO$6)="CASH", L115/1200,L115/L116-1))</f>
        <v>1.2900149450999709E-2</v>
      </c>
      <c r="AP116" s="22" cm="1">
        <f t="array" ref="AP116">IF(INDEX(calc_types,1,AP$6)="INDEX",M116/M115-1,IF(INDEX(calc_types,1,AP$6)="CASH", M115/1200,M115/M116-1))</f>
        <v>4.7382348401590058E-3</v>
      </c>
      <c r="AQ116" s="22" cm="1">
        <f t="array" ref="AQ116">IF(INDEX(calc_types,1,AQ$6)="INDEX",N116/N115-1,IF(INDEX(calc_types,1,AQ$6)="CASH", N115/1200,N115/N116-1))</f>
        <v>3.2271098493306116E-3</v>
      </c>
      <c r="AR116" s="22" cm="1">
        <f t="array" ref="AR116">IF(INDEX(calc_types,1,AR$6)="INDEX",O116/O115-1,IF(INDEX(calc_types,1,AR$6)="CASH", O115/1200,O115/O116-1))</f>
        <v>2.8707800507615122E-2</v>
      </c>
      <c r="AS116" s="22" cm="1">
        <f t="array" ref="AS116">IF(INDEX(calc_types,1,AS$6)="INDEX",P116/P115-1,IF(INDEX(calc_types,1,AS$6)="CASH", P115/1200,P115/P116-1))</f>
        <v>2.3254222066457775E-2</v>
      </c>
      <c r="AT116" s="22" cm="1">
        <f t="array" ref="AT116">IF(INDEX(calc_types,1,AT$6)="INDEX",Q116/Q115-1,IF(INDEX(calc_types,1,AT$6)="CASH", Q115/1200,Q115/Q116-1))</f>
        <v>7.7207105032019996E-3</v>
      </c>
      <c r="AU116" s="22" cm="1">
        <f t="array" ref="AU116">IF(INDEX(calc_types,1,AU$6)="INDEX",R116/R115-1,IF(INDEX(calc_types,1,AU$6)="CASH", R115/1200,R115/R116-1))</f>
        <v>5.0668709126258094E-3</v>
      </c>
      <c r="AV116" s="22" cm="1">
        <f t="array" ref="AV116">IF(INDEX(calc_types,1,AV$6)="INDEX",S116/S115-1,IF(INDEX(calc_types,1,AV$6)="CASH", S115/1200,S115/S116-1))</f>
        <v>-6.1163474897164116E-2</v>
      </c>
      <c r="AW116" s="22" cm="1">
        <f t="array" ref="AW116">IF(INDEX(calc_types,1,AW$6)="INDEX",T116/T115-1,IF(INDEX(calc_types,1,AW$6)="CASH", T115/1200,T115/T116-1))</f>
        <v>-0.13794514196357954</v>
      </c>
      <c r="AX116" s="22" cm="1">
        <f t="array" ref="AX116">IF(INDEX(calc_types,1,AX$6)="INDEX",U116/U115-1,IF(INDEX(calc_types,1,AX$6)="CASH", U115/1200,U115/U116-1))</f>
        <v>-8.9377255339249451E-2</v>
      </c>
      <c r="AY116" s="22" cm="1">
        <f t="array" ref="AY116">IF(INDEX(calc_types,1,AY$6)="INDEX",V116/V115-1,IF(INDEX(calc_types,1,AY$6)="CASH", V115/1200,V115/V116-1))</f>
        <v>-0.11205478521379331</v>
      </c>
      <c r="AZ116" s="22" cm="1">
        <f t="array" ref="AZ116">IF(INDEX(calc_types,1,AZ$6)="INDEX",W116/W115-1,IF(INDEX(calc_types,1,AZ$6)="CASH", W115/1200,W115/W116-1))</f>
        <v>3.8333333333333331E-3</v>
      </c>
      <c r="BA116" s="22" cm="1">
        <f t="array" ref="BA116">IF(INDEX(calc_types,1,BA$6)="INDEX",X116/X115-1,IF(INDEX(calc_types,1,BA$6)="CASH", X115/1200,X115/X116-1))</f>
        <v>3.3701666666666667E-3</v>
      </c>
      <c r="BB116" s="22" cm="1">
        <f t="array" ref="BB116">IF(INDEX(calc_types,1,BB$6)="INDEX",Y116/Y115-1,IF(INDEX(calc_types,1,BB$6)="CASH", Y115/1200,Y115/Y116-1))</f>
        <v>4.8042500000000004E-3</v>
      </c>
      <c r="BC116" s="22" cm="1">
        <f t="array" ref="BC116">IF(INDEX(calc_types,1,BC$6)="INDEX",Z116/Z115-1,IF(INDEX(calc_types,1,BC$6)="CASH", Z115/1200,Z115/Z116-1))</f>
        <v>5.7466666666666668E-4</v>
      </c>
      <c r="BD116" s="22" cm="1">
        <f t="array" ref="BD116">IF(INDEX(calc_types,1,BD$6)="INDEX",AA116/AA115-1,IF(INDEX(calc_types,1,BD$6)="CASH", AA115/1200,AA115/AA116-1))</f>
        <v>0</v>
      </c>
      <c r="BE116" s="22" cm="1">
        <f t="array" ref="BE116">IF(INDEX(calc_types,1,BE$6)="INDEX",AB116/AB115-1,IF(INDEX(calc_types,1,BE$6)="CASH", AB115/1200,AB115/AB116-1))</f>
        <v>1.8724921979491604E-2</v>
      </c>
      <c r="BF116" s="22" cm="1">
        <f t="array" ref="BF116">IF(INDEX(calc_types,1,BF$6)="INDEX",AC116/AC115-1,IF(INDEX(calc_types,1,BF$6)="CASH", AC115/1200,AC115/AC116-1))</f>
        <v>1.1923688394277487E-3</v>
      </c>
      <c r="BG116" s="22" cm="1">
        <f t="array" ref="BG116">IF(INDEX(calc_types,1,BG$6)="INDEX",AD116/AD115-1,IF(INDEX(calc_types,1,BG$6)="CASH", AD115/1200,AD115/AD116-1))</f>
        <v>4.9788633161108375E-2</v>
      </c>
      <c r="BH116" s="23">
        <f t="shared" si="40"/>
        <v>2.2018230459770094E-3</v>
      </c>
      <c r="BI116" s="23">
        <f t="shared" si="41"/>
        <v>2.4078218390804615E-3</v>
      </c>
      <c r="BJ116" s="23">
        <f t="shared" si="42"/>
        <v>2.9520525000000021E-3</v>
      </c>
      <c r="BK116" s="23">
        <f t="shared" si="43"/>
        <v>4.8316738505747121E-4</v>
      </c>
      <c r="BL116" s="23">
        <f t="shared" si="44"/>
        <v>6.3264421322232868E-3</v>
      </c>
      <c r="BM116" s="23">
        <f t="shared" si="45"/>
        <v>3.3611713954280653E-3</v>
      </c>
      <c r="BN116" s="23">
        <f t="shared" si="46"/>
        <v>3.3212952422812213E-3</v>
      </c>
      <c r="BO116" s="23">
        <f t="shared" si="47"/>
        <v>8.4996463524969501E-4</v>
      </c>
      <c r="BP116" s="23">
        <f t="shared" si="48"/>
        <v>1.535963186543845E-2</v>
      </c>
      <c r="BQ116" s="23">
        <f t="shared" si="49"/>
        <v>1.1543499228929818E-2</v>
      </c>
      <c r="BR116" s="23">
        <f t="shared" si="50"/>
        <v>2.4858007928507575E-3</v>
      </c>
      <c r="BS116" s="23">
        <f t="shared" si="51"/>
        <v>2.9443166919508241E-3</v>
      </c>
      <c r="BT116" s="23">
        <f t="shared" si="52"/>
        <v>2.5951150200562215E-2</v>
      </c>
      <c r="BU116" s="23">
        <f t="shared" si="53"/>
        <v>2.1342701506957801E-2</v>
      </c>
      <c r="BV116" s="23">
        <f t="shared" si="54"/>
        <v>5.0789281771500775E-3</v>
      </c>
      <c r="BW116" s="23">
        <f t="shared" si="55"/>
        <v>4.3483200060921729E-3</v>
      </c>
      <c r="BX116" s="23">
        <f t="shared" si="56"/>
        <v>-6.6210210851079879E-2</v>
      </c>
      <c r="BY116" s="23">
        <f t="shared" si="57"/>
        <v>-0.14021220317740068</v>
      </c>
      <c r="BZ116" s="23">
        <f t="shared" si="58"/>
        <v>-9.1164565778696097E-2</v>
      </c>
      <c r="CA116" s="23">
        <f t="shared" si="59"/>
        <v>-0.11590073710882665</v>
      </c>
      <c r="CB116" s="23">
        <f t="shared" si="60"/>
        <v>2.2018230459770094E-3</v>
      </c>
      <c r="CC116" s="23">
        <f t="shared" si="61"/>
        <v>2.2810614942528739E-3</v>
      </c>
      <c r="CD116" s="23">
        <f t="shared" si="62"/>
        <v>2.8170020114942503E-3</v>
      </c>
      <c r="CE116" s="23">
        <f t="shared" si="63"/>
        <v>5.6842557471264369E-4</v>
      </c>
      <c r="CF116" s="23">
        <f t="shared" si="64"/>
        <v>0</v>
      </c>
      <c r="CG116" s="23">
        <f t="shared" si="65"/>
        <v>1.8685881545062934E-2</v>
      </c>
      <c r="CH116" s="23">
        <f t="shared" si="66"/>
        <v>1.9967422805598012E-3</v>
      </c>
      <c r="CI116" s="23">
        <f t="shared" si="67"/>
        <v>5.0036903596923164E-2</v>
      </c>
    </row>
    <row r="117" spans="1:87" x14ac:dyDescent="0.2">
      <c r="A117" s="20">
        <v>111</v>
      </c>
      <c r="B117" s="21">
        <v>39507</v>
      </c>
      <c r="C117" s="20">
        <v>3.11063</v>
      </c>
      <c r="D117" s="20">
        <v>4.2</v>
      </c>
      <c r="E117" s="20">
        <v>5.5887500000000001</v>
      </c>
      <c r="F117" s="20">
        <v>0.85499999999999998</v>
      </c>
      <c r="G117" s="20">
        <v>196.15799999999999</v>
      </c>
      <c r="H117" s="20">
        <v>133.72300000000001</v>
      </c>
      <c r="I117" s="20">
        <v>156.52000000000001</v>
      </c>
      <c r="J117" s="20">
        <v>102.255</v>
      </c>
      <c r="K117" s="20">
        <v>1039.598</v>
      </c>
      <c r="L117" s="20">
        <v>318.62400000000002</v>
      </c>
      <c r="M117" s="20">
        <v>544.08199999999999</v>
      </c>
      <c r="N117" s="20">
        <v>188.779</v>
      </c>
      <c r="O117" s="20">
        <v>1544.674</v>
      </c>
      <c r="P117" s="20">
        <v>377.62099999999998</v>
      </c>
      <c r="Q117" s="20">
        <v>595.92899999999997</v>
      </c>
      <c r="R117" s="20">
        <v>239.49</v>
      </c>
      <c r="S117" s="20">
        <v>1330.63</v>
      </c>
      <c r="T117" s="20">
        <v>3724.5</v>
      </c>
      <c r="U117" s="20">
        <v>5884.3</v>
      </c>
      <c r="V117" s="20">
        <v>13603.02</v>
      </c>
      <c r="W117" s="20">
        <v>3.11063</v>
      </c>
      <c r="X117" s="20">
        <v>4.1092000000000004</v>
      </c>
      <c r="Y117" s="20">
        <v>5.4531000000000001</v>
      </c>
      <c r="Z117" s="20">
        <v>0.75309999999999999</v>
      </c>
      <c r="AA117" s="20">
        <v>1</v>
      </c>
      <c r="AB117" s="20">
        <v>0.65880000000000005</v>
      </c>
      <c r="AC117" s="20">
        <v>0.50270000000000004</v>
      </c>
      <c r="AD117" s="20">
        <v>103.74</v>
      </c>
      <c r="AE117" s="21">
        <f t="shared" si="39"/>
        <v>39507</v>
      </c>
      <c r="AF117" s="22" cm="1">
        <f t="array" ref="AF117">IF(INDEX(calc_types,1,AF$6)="INDEX",C117/C116-1,IF(INDEX(calc_types,1,AF$6)="CASH", C116/1200,C116/C117-1))</f>
        <v>2.6197916666666665E-3</v>
      </c>
      <c r="AG117" s="22" cm="1">
        <f t="array" ref="AG117">IF(INDEX(calc_types,1,AG$6)="INDEX",D117/D116-1,IF(INDEX(calc_types,1,AG$6)="CASH", D116/1200,D116/D117-1))</f>
        <v>3.4916666666666668E-3</v>
      </c>
      <c r="AH117" s="22" cm="1">
        <f t="array" ref="AH117">IF(INDEX(calc_types,1,AH$6)="INDEX",E117/E116-1,IF(INDEX(calc_types,1,AH$6)="CASH", E116/1200,E116/E117-1))</f>
        <v>4.6395833333333332E-3</v>
      </c>
      <c r="AI117" s="22" cm="1">
        <f t="array" ref="AI117">IF(INDEX(calc_types,1,AI$6)="INDEX",F117/F116-1,IF(INDEX(calc_types,1,AI$6)="CASH", F116/1200,F116/F117-1))</f>
        <v>5.3958333333333332E-4</v>
      </c>
      <c r="AJ117" s="22" cm="1">
        <f t="array" ref="AJ117">IF(INDEX(calc_types,1,AJ$6)="INDEX",G117/G116-1,IF(INDEX(calc_types,1,AJ$6)="CASH", G116/1200,G116/G117-1))</f>
        <v>3.2169141150417691E-3</v>
      </c>
      <c r="AK117" s="22" cm="1">
        <f t="array" ref="AK117">IF(INDEX(calc_types,1,AK$6)="INDEX",H117/H116-1,IF(INDEX(calc_types,1,AK$6)="CASH", H116/1200,H116/H117-1))</f>
        <v>3.2410290267161912E-3</v>
      </c>
      <c r="AL117" s="22" cm="1">
        <f t="array" ref="AL117">IF(INDEX(calc_types,1,AL$6)="INDEX",I117/I116-1,IF(INDEX(calc_types,1,AL$6)="CASH", I116/1200,I116/I117-1))</f>
        <v>4.4021202048334374E-3</v>
      </c>
      <c r="AM117" s="22" cm="1">
        <f t="array" ref="AM117">IF(INDEX(calc_types,1,AM$6)="INDEX",J117/J116-1,IF(INDEX(calc_types,1,AM$6)="CASH", J116/1200,J116/J117-1))</f>
        <v>2.9347028613346815E-4</v>
      </c>
      <c r="AN117" s="22" cm="1">
        <f t="array" ref="AN117">IF(INDEX(calc_types,1,AN$6)="INDEX",K117/K116-1,IF(INDEX(calc_types,1,AN$6)="CASH", K116/1200,K116/K117-1))</f>
        <v>1.0003876417102431E-2</v>
      </c>
      <c r="AO117" s="22" cm="1">
        <f t="array" ref="AO117">IF(INDEX(calc_types,1,AO$6)="INDEX",L117/L116-1,IF(INDEX(calc_types,1,AO$6)="CASH", L116/1200,L116/L117-1))</f>
        <v>6.6854550279931146E-3</v>
      </c>
      <c r="AP117" s="22" cm="1">
        <f t="array" ref="AP117">IF(INDEX(calc_types,1,AP$6)="INDEX",M117/M116-1,IF(INDEX(calc_types,1,AP$6)="CASH", M116/1200,M116/M117-1))</f>
        <v>6.9979511420485974E-3</v>
      </c>
      <c r="AQ117" s="22" cm="1">
        <f t="array" ref="AQ117">IF(INDEX(calc_types,1,AQ$6)="INDEX",N117/N116-1,IF(INDEX(calc_types,1,AQ$6)="CASH", N116/1200,N116/N117-1))</f>
        <v>4.1335234047523706E-4</v>
      </c>
      <c r="AR117" s="22" cm="1">
        <f t="array" ref="AR117">IF(INDEX(calc_types,1,AR$6)="INDEX",O117/O116-1,IF(INDEX(calc_types,1,AR$6)="CASH", O116/1200,O116/O117-1))</f>
        <v>1.6020332588313702E-2</v>
      </c>
      <c r="AS117" s="22" cm="1">
        <f t="array" ref="AS117">IF(INDEX(calc_types,1,AS$6)="INDEX",P117/P116-1,IF(INDEX(calc_types,1,AS$6)="CASH", P116/1200,P116/P117-1))</f>
        <v>1.0446407308203787E-2</v>
      </c>
      <c r="AT117" s="22" cm="1">
        <f t="array" ref="AT117">IF(INDEX(calc_types,1,AT$6)="INDEX",Q117/Q116-1,IF(INDEX(calc_types,1,AT$6)="CASH", Q116/1200,Q116/Q117-1))</f>
        <v>8.5585372127974235E-3</v>
      </c>
      <c r="AU117" s="22" cm="1">
        <f t="array" ref="AU117">IF(INDEX(calc_types,1,AU$6)="INDEX",R117/R116-1,IF(INDEX(calc_types,1,AU$6)="CASH", R116/1200,R116/R117-1))</f>
        <v>2.7802668051217783E-3</v>
      </c>
      <c r="AV117" s="22" cm="1">
        <f t="array" ref="AV117">IF(INDEX(calc_types,1,AV$6)="INDEX",S117/S116-1,IF(INDEX(calc_types,1,AV$6)="CASH", S116/1200,S116/S117-1))</f>
        <v>-3.4761162090602316E-2</v>
      </c>
      <c r="AW117" s="22" cm="1">
        <f t="array" ref="AW117">IF(INDEX(calc_types,1,AW$6)="INDEX",T117/T116-1,IF(INDEX(calc_types,1,AW$6)="CASH", T116/1200,T116/T117-1))</f>
        <v>-1.8007804260704585E-2</v>
      </c>
      <c r="AX117" s="22" cm="1">
        <f t="array" ref="AX117">IF(INDEX(calc_types,1,AX$6)="INDEX",U117/U116-1,IF(INDEX(calc_types,1,AX$6)="CASH", U116/1200,U116/U117-1))</f>
        <v>7.6533215415497402E-4</v>
      </c>
      <c r="AY117" s="22" cm="1">
        <f t="array" ref="AY117">IF(INDEX(calc_types,1,AY$6)="INDEX",V117/V116-1,IF(INDEX(calc_types,1,AY$6)="CASH", V116/1200,V116/V117-1))</f>
        <v>7.7616503843680462E-4</v>
      </c>
      <c r="AZ117" s="22" cm="1">
        <f t="array" ref="AZ117">IF(INDEX(calc_types,1,AZ$6)="INDEX",W117/W116-1,IF(INDEX(calc_types,1,AZ$6)="CASH", W116/1200,W116/W117-1))</f>
        <v>2.6197916666666665E-3</v>
      </c>
      <c r="BA117" s="22" cm="1">
        <f t="array" ref="BA117">IF(INDEX(calc_types,1,BA$6)="INDEX",X117/X116-1,IF(INDEX(calc_types,1,BA$6)="CASH", X116/1200,X116/X117-1))</f>
        <v>3.3963333333333332E-3</v>
      </c>
      <c r="BB117" s="22" cm="1">
        <f t="array" ref="BB117">IF(INDEX(calc_types,1,BB$6)="INDEX",Y117/Y116-1,IF(INDEX(calc_types,1,BB$6)="CASH", Y116/1200,Y116/Y117-1))</f>
        <v>4.4448333333333336E-3</v>
      </c>
      <c r="BC117" s="22" cm="1">
        <f t="array" ref="BC117">IF(INDEX(calc_types,1,BC$6)="INDEX",Z117/Z116-1,IF(INDEX(calc_types,1,BC$6)="CASH", Z116/1200,Z116/Z117-1))</f>
        <v>4.3208333333333331E-4</v>
      </c>
      <c r="BD117" s="22" cm="1">
        <f t="array" ref="BD117">IF(INDEX(calc_types,1,BD$6)="INDEX",AA117/AA116-1,IF(INDEX(calc_types,1,BD$6)="CASH", AA116/1200,AA116/AA117-1))</f>
        <v>0</v>
      </c>
      <c r="BE117" s="22" cm="1">
        <f t="array" ref="BE117">IF(INDEX(calc_types,1,BE$6)="INDEX",AB117/AB116-1,IF(INDEX(calc_types,1,BE$6)="CASH", AB116/1200,AB116/AB117-1))</f>
        <v>2.1402550091074612E-2</v>
      </c>
      <c r="BF117" s="22" cm="1">
        <f t="array" ref="BF117">IF(INDEX(calc_types,1,BF$6)="INDEX",AC117/AC116-1,IF(INDEX(calc_types,1,BF$6)="CASH", AC116/1200,AC116/AC117-1))</f>
        <v>9.9462900338154192E-4</v>
      </c>
      <c r="BG117" s="22" cm="1">
        <f t="array" ref="BG117">IF(INDEX(calc_types,1,BG$6)="INDEX",AD117/AD116-1,IF(INDEX(calc_types,1,BG$6)="CASH", AD116/1200,AD116/AD117-1))</f>
        <v>2.6122999807210334E-2</v>
      </c>
      <c r="BH117" s="23">
        <f t="shared" si="40"/>
        <v>9.8828137931034283E-4</v>
      </c>
      <c r="BI117" s="23">
        <f t="shared" si="41"/>
        <v>2.3261551724137945E-3</v>
      </c>
      <c r="BJ117" s="23">
        <f t="shared" si="42"/>
        <v>2.6301775000000019E-3</v>
      </c>
      <c r="BK117" s="23">
        <f t="shared" si="43"/>
        <v>4.3733405172413783E-4</v>
      </c>
      <c r="BL117" s="23">
        <f t="shared" si="44"/>
        <v>1.5995659097185033E-3</v>
      </c>
      <c r="BM117" s="23">
        <f t="shared" si="45"/>
        <v>2.1485455615564597E-3</v>
      </c>
      <c r="BN117" s="23">
        <f t="shared" si="46"/>
        <v>3.8259478347484575E-3</v>
      </c>
      <c r="BO117" s="23">
        <f t="shared" si="47"/>
        <v>2.2304835902700623E-4</v>
      </c>
      <c r="BP117" s="23">
        <f t="shared" si="48"/>
        <v>8.0012543326430045E-3</v>
      </c>
      <c r="BQ117" s="23">
        <f t="shared" si="49"/>
        <v>5.3288048059232235E-3</v>
      </c>
      <c r="BR117" s="23">
        <f t="shared" si="50"/>
        <v>4.7455170947403487E-3</v>
      </c>
      <c r="BS117" s="23">
        <f t="shared" si="51"/>
        <v>1.3055918309544937E-4</v>
      </c>
      <c r="BT117" s="23">
        <f t="shared" si="52"/>
        <v>1.3263682281260795E-2</v>
      </c>
      <c r="BU117" s="23">
        <f t="shared" si="53"/>
        <v>8.5348867487038127E-3</v>
      </c>
      <c r="BV117" s="23">
        <f t="shared" si="54"/>
        <v>5.9167548867455014E-3</v>
      </c>
      <c r="BW117" s="23">
        <f t="shared" si="55"/>
        <v>2.0617158985881423E-3</v>
      </c>
      <c r="BX117" s="23">
        <f t="shared" si="56"/>
        <v>-3.9807898044518078E-2</v>
      </c>
      <c r="BY117" s="23">
        <f t="shared" si="57"/>
        <v>-2.0274865474525717E-2</v>
      </c>
      <c r="BZ117" s="23">
        <f t="shared" si="58"/>
        <v>-1.0219782852916696E-3</v>
      </c>
      <c r="CA117" s="23">
        <f t="shared" si="59"/>
        <v>-3.0697868565965399E-3</v>
      </c>
      <c r="CB117" s="23">
        <f t="shared" si="60"/>
        <v>9.8828137931034283E-4</v>
      </c>
      <c r="CC117" s="23">
        <f t="shared" si="61"/>
        <v>2.3072281609195404E-3</v>
      </c>
      <c r="CD117" s="23">
        <f t="shared" si="62"/>
        <v>2.4575853448275836E-3</v>
      </c>
      <c r="CE117" s="23">
        <f t="shared" si="63"/>
        <v>4.2584224137931026E-4</v>
      </c>
      <c r="CF117" s="23">
        <f t="shared" si="64"/>
        <v>0</v>
      </c>
      <c r="CG117" s="23">
        <f t="shared" si="65"/>
        <v>2.1363509656645942E-2</v>
      </c>
      <c r="CH117" s="23">
        <f t="shared" si="66"/>
        <v>1.7990024445135944E-3</v>
      </c>
      <c r="CI117" s="23">
        <f t="shared" si="67"/>
        <v>2.6371270243025127E-2</v>
      </c>
    </row>
    <row r="118" spans="1:87" x14ac:dyDescent="0.2">
      <c r="A118" s="20">
        <v>112</v>
      </c>
      <c r="B118" s="21">
        <v>39538</v>
      </c>
      <c r="C118" s="20">
        <v>2.7031299999999998</v>
      </c>
      <c r="D118" s="20">
        <v>4.3579999999999997</v>
      </c>
      <c r="E118" s="20">
        <v>5.78688</v>
      </c>
      <c r="F118" s="20">
        <v>0.74468999999999996</v>
      </c>
      <c r="G118" s="20">
        <v>196.74</v>
      </c>
      <c r="H118" s="20">
        <v>134.05600000000001</v>
      </c>
      <c r="I118" s="20">
        <v>100</v>
      </c>
      <c r="J118" s="20">
        <v>102.292</v>
      </c>
      <c r="K118" s="20">
        <v>1041.896</v>
      </c>
      <c r="L118" s="20">
        <v>317.59199999999998</v>
      </c>
      <c r="M118" s="20">
        <v>547.35799999999995</v>
      </c>
      <c r="N118" s="20">
        <v>188.87899999999999</v>
      </c>
      <c r="O118" s="20">
        <v>1551.038</v>
      </c>
      <c r="P118" s="20">
        <v>375.14499999999998</v>
      </c>
      <c r="Q118" s="20">
        <v>602.36300000000006</v>
      </c>
      <c r="R118" s="20">
        <v>240.08199999999999</v>
      </c>
      <c r="S118" s="20">
        <v>1322.7</v>
      </c>
      <c r="T118" s="20">
        <v>3628.06</v>
      </c>
      <c r="U118" s="20">
        <v>5702.1</v>
      </c>
      <c r="V118" s="20">
        <v>12525.54</v>
      </c>
      <c r="W118" s="20">
        <v>2.7031299999999998</v>
      </c>
      <c r="X118" s="20">
        <v>3.9157999999999999</v>
      </c>
      <c r="Y118" s="20">
        <v>5.3677000000000001</v>
      </c>
      <c r="Z118" s="20">
        <v>0.35310000000000002</v>
      </c>
      <c r="AA118" s="20">
        <v>1</v>
      </c>
      <c r="AB118" s="20">
        <v>0.63339999999999996</v>
      </c>
      <c r="AC118" s="20">
        <v>0.50409999999999999</v>
      </c>
      <c r="AD118" s="20">
        <v>99.7</v>
      </c>
      <c r="AE118" s="21">
        <f t="shared" si="39"/>
        <v>39538</v>
      </c>
      <c r="AF118" s="22" cm="1">
        <f t="array" ref="AF118">IF(INDEX(calc_types,1,AF$6)="INDEX",C118/C117-1,IF(INDEX(calc_types,1,AF$6)="CASH", C117/1200,C117/C118-1))</f>
        <v>2.5921916666666665E-3</v>
      </c>
      <c r="AG118" s="22" cm="1">
        <f t="array" ref="AG118">IF(INDEX(calc_types,1,AG$6)="INDEX",D118/D117-1,IF(INDEX(calc_types,1,AG$6)="CASH", D117/1200,D117/D118-1))</f>
        <v>3.5000000000000001E-3</v>
      </c>
      <c r="AH118" s="22" cm="1">
        <f t="array" ref="AH118">IF(INDEX(calc_types,1,AH$6)="INDEX",E118/E117-1,IF(INDEX(calc_types,1,AH$6)="CASH", E117/1200,E117/E118-1))</f>
        <v>4.6572916666666664E-3</v>
      </c>
      <c r="AI118" s="22" cm="1">
        <f t="array" ref="AI118">IF(INDEX(calc_types,1,AI$6)="INDEX",F118/F117-1,IF(INDEX(calc_types,1,AI$6)="CASH", F117/1200,F117/F118-1))</f>
        <v>7.1250000000000003E-4</v>
      </c>
      <c r="AJ118" s="22" cm="1">
        <f t="array" ref="AJ118">IF(INDEX(calc_types,1,AJ$6)="INDEX",G118/G117-1,IF(INDEX(calc_types,1,AJ$6)="CASH", G117/1200,G117/G118-1))</f>
        <v>2.9669959930260781E-3</v>
      </c>
      <c r="AK118" s="22" cm="1">
        <f t="array" ref="AK118">IF(INDEX(calc_types,1,AK$6)="INDEX",H118/H117-1,IF(INDEX(calc_types,1,AK$6)="CASH", H117/1200,H117/H118-1))</f>
        <v>2.4902223252545319E-3</v>
      </c>
      <c r="AL118" s="22" cm="1">
        <f t="array" ref="AL118">IF(INDEX(calc_types,1,AL$6)="INDEX",I118/I117-1,IF(INDEX(calc_types,1,AL$6)="CASH", I117/1200,I117/I118-1))</f>
        <v>-0.361104012266803</v>
      </c>
      <c r="AM118" s="22" cm="1">
        <f t="array" ref="AM118">IF(INDEX(calc_types,1,AM$6)="INDEX",J118/J117-1,IF(INDEX(calc_types,1,AM$6)="CASH", J117/1200,J117/J118-1))</f>
        <v>3.6184049679732766E-4</v>
      </c>
      <c r="AN118" s="22" cm="1">
        <f t="array" ref="AN118">IF(INDEX(calc_types,1,AN$6)="INDEX",K118/K117-1,IF(INDEX(calc_types,1,AN$6)="CASH", K117/1200,K117/K118-1))</f>
        <v>2.2104698162175307E-3</v>
      </c>
      <c r="AO118" s="22" cm="1">
        <f t="array" ref="AO118">IF(INDEX(calc_types,1,AO$6)="INDEX",L118/L117-1,IF(INDEX(calc_types,1,AO$6)="CASH", L117/1200,L117/L118-1))</f>
        <v>-3.2389273877675429E-3</v>
      </c>
      <c r="AP118" s="22" cm="1">
        <f t="array" ref="AP118">IF(INDEX(calc_types,1,AP$6)="INDEX",M118/M117-1,IF(INDEX(calc_types,1,AP$6)="CASH", M117/1200,M117/M118-1))</f>
        <v>6.0211512235286424E-3</v>
      </c>
      <c r="AQ118" s="22" cm="1">
        <f t="array" ref="AQ118">IF(INDEX(calc_types,1,AQ$6)="INDEX",N118/N117-1,IF(INDEX(calc_types,1,AQ$6)="CASH", N117/1200,N117/N118-1))</f>
        <v>5.297199370692951E-4</v>
      </c>
      <c r="AR118" s="22" cm="1">
        <f t="array" ref="AR118">IF(INDEX(calc_types,1,AR$6)="INDEX",O118/O117-1,IF(INDEX(calc_types,1,AR$6)="CASH", O117/1200,O117/O118-1))</f>
        <v>4.119963176696162E-3</v>
      </c>
      <c r="AS118" s="22" cm="1">
        <f t="array" ref="AS118">IF(INDEX(calc_types,1,AS$6)="INDEX",P118/P117-1,IF(INDEX(calc_types,1,AS$6)="CASH", P117/1200,P117/P118-1))</f>
        <v>-6.5568387351339075E-3</v>
      </c>
      <c r="AT118" s="22" cm="1">
        <f t="array" ref="AT118">IF(INDEX(calc_types,1,AT$6)="INDEX",Q118/Q117-1,IF(INDEX(calc_types,1,AT$6)="CASH", Q117/1200,Q117/Q118-1))</f>
        <v>1.0796588184162959E-2</v>
      </c>
      <c r="AU118" s="22" cm="1">
        <f t="array" ref="AU118">IF(INDEX(calc_types,1,AU$6)="INDEX",R118/R117-1,IF(INDEX(calc_types,1,AU$6)="CASH", R117/1200,R117/R118-1))</f>
        <v>2.4719194955946655E-3</v>
      </c>
      <c r="AV118" s="22" cm="1">
        <f t="array" ref="AV118">IF(INDEX(calc_types,1,AV$6)="INDEX",S118/S117-1,IF(INDEX(calc_types,1,AV$6)="CASH", S117/1200,S117/S118-1))</f>
        <v>-5.9595830546433914E-3</v>
      </c>
      <c r="AW118" s="22" cm="1">
        <f t="array" ref="AW118">IF(INDEX(calc_types,1,AW$6)="INDEX",T118/T117-1,IF(INDEX(calc_types,1,AW$6)="CASH", T117/1200,T117/T118-1))</f>
        <v>-2.5893408511209581E-2</v>
      </c>
      <c r="AX118" s="22" cm="1">
        <f t="array" ref="AX118">IF(INDEX(calc_types,1,AX$6)="INDEX",U118/U117-1,IF(INDEX(calc_types,1,AX$6)="CASH", U117/1200,U117/U118-1))</f>
        <v>-3.0963750998419526E-2</v>
      </c>
      <c r="AY118" s="22" cm="1">
        <f t="array" ref="AY118">IF(INDEX(calc_types,1,AY$6)="INDEX",V118/V117-1,IF(INDEX(calc_types,1,AY$6)="CASH", V117/1200,V117/V118-1))</f>
        <v>-7.9208881557183641E-2</v>
      </c>
      <c r="AZ118" s="22" cm="1">
        <f t="array" ref="AZ118">IF(INDEX(calc_types,1,AZ$6)="INDEX",W118/W117-1,IF(INDEX(calc_types,1,AZ$6)="CASH", W117/1200,W117/W118-1))</f>
        <v>2.5921916666666665E-3</v>
      </c>
      <c r="BA118" s="22" cm="1">
        <f t="array" ref="BA118">IF(INDEX(calc_types,1,BA$6)="INDEX",X118/X117-1,IF(INDEX(calc_types,1,BA$6)="CASH", X117/1200,X117/X118-1))</f>
        <v>3.4243333333333335E-3</v>
      </c>
      <c r="BB118" s="22" cm="1">
        <f t="array" ref="BB118">IF(INDEX(calc_types,1,BB$6)="INDEX",Y118/Y117-1,IF(INDEX(calc_types,1,BB$6)="CASH", Y117/1200,Y117/Y118-1))</f>
        <v>4.5442499999999997E-3</v>
      </c>
      <c r="BC118" s="22" cm="1">
        <f t="array" ref="BC118">IF(INDEX(calc_types,1,BC$6)="INDEX",Z118/Z117-1,IF(INDEX(calc_types,1,BC$6)="CASH", Z117/1200,Z117/Z118-1))</f>
        <v>6.2758333333333329E-4</v>
      </c>
      <c r="BD118" s="22" cm="1">
        <f t="array" ref="BD118">IF(INDEX(calc_types,1,BD$6)="INDEX",AA118/AA117-1,IF(INDEX(calc_types,1,BD$6)="CASH", AA117/1200,AA117/AA118-1))</f>
        <v>0</v>
      </c>
      <c r="BE118" s="22" cm="1">
        <f t="array" ref="BE118">IF(INDEX(calc_types,1,BE$6)="INDEX",AB118/AB117-1,IF(INDEX(calc_types,1,BE$6)="CASH", AB117/1200,AB117/AB118-1))</f>
        <v>4.0101041995579623E-2</v>
      </c>
      <c r="BF118" s="22" cm="1">
        <f t="array" ref="BF118">IF(INDEX(calc_types,1,BF$6)="INDEX",AC118/AC117-1,IF(INDEX(calc_types,1,BF$6)="CASH", AC117/1200,AC117/AC118-1))</f>
        <v>-2.7772267407260021E-3</v>
      </c>
      <c r="BG118" s="22" cm="1">
        <f t="array" ref="BG118">IF(INDEX(calc_types,1,BG$6)="INDEX",AD118/AD117-1,IF(INDEX(calc_types,1,BG$6)="CASH", AD117/1200,AD117/AD118-1))</f>
        <v>4.0521564694082191E-2</v>
      </c>
      <c r="BH118" s="23">
        <f t="shared" si="40"/>
        <v>9.6068137931034281E-4</v>
      </c>
      <c r="BI118" s="23">
        <f t="shared" si="41"/>
        <v>2.3344885057471278E-3</v>
      </c>
      <c r="BJ118" s="23">
        <f t="shared" si="42"/>
        <v>2.6478858333333351E-3</v>
      </c>
      <c r="BK118" s="23">
        <f t="shared" si="43"/>
        <v>6.1025071839080453E-4</v>
      </c>
      <c r="BL118" s="23">
        <f t="shared" si="44"/>
        <v>1.3496477877028123E-3</v>
      </c>
      <c r="BM118" s="23">
        <f t="shared" si="45"/>
        <v>1.3977388600948004E-3</v>
      </c>
      <c r="BN118" s="23">
        <f t="shared" si="46"/>
        <v>-0.361680184636888</v>
      </c>
      <c r="BO118" s="23">
        <f t="shared" si="47"/>
        <v>2.9141856969086576E-4</v>
      </c>
      <c r="BP118" s="23">
        <f t="shared" si="48"/>
        <v>2.0784773175810392E-4</v>
      </c>
      <c r="BQ118" s="23">
        <f t="shared" si="49"/>
        <v>-4.595577609837434E-3</v>
      </c>
      <c r="BR118" s="23">
        <f t="shared" si="50"/>
        <v>3.7687171762203942E-3</v>
      </c>
      <c r="BS118" s="23">
        <f t="shared" si="51"/>
        <v>2.4692677968950742E-4</v>
      </c>
      <c r="BT118" s="23">
        <f t="shared" si="52"/>
        <v>1.363312869643256E-3</v>
      </c>
      <c r="BU118" s="23">
        <f t="shared" si="53"/>
        <v>-8.4683592946338815E-3</v>
      </c>
      <c r="BV118" s="23">
        <f t="shared" si="54"/>
        <v>8.1548058581110364E-3</v>
      </c>
      <c r="BW118" s="23">
        <f t="shared" si="55"/>
        <v>1.7533685890610295E-3</v>
      </c>
      <c r="BX118" s="23">
        <f t="shared" si="56"/>
        <v>-1.1006319008559157E-2</v>
      </c>
      <c r="BY118" s="23">
        <f t="shared" si="57"/>
        <v>-2.8160469725030713E-2</v>
      </c>
      <c r="BZ118" s="23">
        <f t="shared" si="58"/>
        <v>-3.2751061437866172E-2</v>
      </c>
      <c r="CA118" s="23">
        <f t="shared" si="59"/>
        <v>-8.3054833452216981E-2</v>
      </c>
      <c r="CB118" s="23">
        <f t="shared" si="60"/>
        <v>9.6068137931034281E-4</v>
      </c>
      <c r="CC118" s="23">
        <f t="shared" si="61"/>
        <v>2.3352281609195407E-3</v>
      </c>
      <c r="CD118" s="23">
        <f t="shared" si="62"/>
        <v>2.5570020114942496E-3</v>
      </c>
      <c r="CE118" s="23">
        <f t="shared" si="63"/>
        <v>6.213422413793103E-4</v>
      </c>
      <c r="CF118" s="23">
        <f t="shared" si="64"/>
        <v>0</v>
      </c>
      <c r="CG118" s="23">
        <f t="shared" si="65"/>
        <v>4.0062001561150952E-2</v>
      </c>
      <c r="CH118" s="23">
        <f t="shared" si="66"/>
        <v>-1.9728532995939496E-3</v>
      </c>
      <c r="CI118" s="23">
        <f t="shared" si="67"/>
        <v>4.0769835129896979E-2</v>
      </c>
    </row>
    <row r="119" spans="1:87" x14ac:dyDescent="0.2">
      <c r="A119" s="20">
        <v>113</v>
      </c>
      <c r="B119" s="21">
        <v>39568</v>
      </c>
      <c r="C119" s="20">
        <v>2.8025000000000002</v>
      </c>
      <c r="D119" s="20">
        <v>4.3899999999999997</v>
      </c>
      <c r="E119" s="20">
        <v>5.4681300000000004</v>
      </c>
      <c r="F119" s="20">
        <v>0.67500000000000004</v>
      </c>
      <c r="G119" s="20">
        <v>196.81100000000001</v>
      </c>
      <c r="H119" s="20">
        <v>134.357</v>
      </c>
      <c r="I119" s="20">
        <v>99.997</v>
      </c>
      <c r="J119" s="20">
        <v>102.288</v>
      </c>
      <c r="K119" s="20">
        <v>1033.778</v>
      </c>
      <c r="L119" s="20">
        <v>317.19099999999997</v>
      </c>
      <c r="M119" s="20">
        <v>543.18299999999999</v>
      </c>
      <c r="N119" s="20">
        <v>188.11099999999999</v>
      </c>
      <c r="O119" s="20">
        <v>1521.192</v>
      </c>
      <c r="P119" s="20">
        <v>372.30700000000002</v>
      </c>
      <c r="Q119" s="20">
        <v>594.48900000000003</v>
      </c>
      <c r="R119" s="20">
        <v>236.88800000000001</v>
      </c>
      <c r="S119" s="20">
        <v>1385.59</v>
      </c>
      <c r="T119" s="20">
        <v>3825.02</v>
      </c>
      <c r="U119" s="20">
        <v>6087.3</v>
      </c>
      <c r="V119" s="20">
        <v>13849.99</v>
      </c>
      <c r="W119" s="20">
        <v>2.8025000000000002</v>
      </c>
      <c r="X119" s="20">
        <v>4.3299000000000003</v>
      </c>
      <c r="Y119" s="20">
        <v>5.3341000000000003</v>
      </c>
      <c r="Z119" s="20">
        <v>0.58889999999999998</v>
      </c>
      <c r="AA119" s="20">
        <v>1</v>
      </c>
      <c r="AB119" s="20">
        <v>0.6401</v>
      </c>
      <c r="AC119" s="20">
        <v>0.50329999999999997</v>
      </c>
      <c r="AD119" s="20">
        <v>103.92</v>
      </c>
      <c r="AE119" s="21">
        <f t="shared" si="39"/>
        <v>39568</v>
      </c>
      <c r="AF119" s="22" cm="1">
        <f t="array" ref="AF119">IF(INDEX(calc_types,1,AF$6)="INDEX",C119/C118-1,IF(INDEX(calc_types,1,AF$6)="CASH", C118/1200,C118/C119-1))</f>
        <v>2.2526083333333333E-3</v>
      </c>
      <c r="AG119" s="22" cm="1">
        <f t="array" ref="AG119">IF(INDEX(calc_types,1,AG$6)="INDEX",D119/D118-1,IF(INDEX(calc_types,1,AG$6)="CASH", D118/1200,D118/D119-1))</f>
        <v>3.6316666666666663E-3</v>
      </c>
      <c r="AH119" s="22" cm="1">
        <f t="array" ref="AH119">IF(INDEX(calc_types,1,AH$6)="INDEX",E119/E118-1,IF(INDEX(calc_types,1,AH$6)="CASH", E118/1200,E118/E119-1))</f>
        <v>4.8224000000000001E-3</v>
      </c>
      <c r="AI119" s="22" cm="1">
        <f t="array" ref="AI119">IF(INDEX(calc_types,1,AI$6)="INDEX",F119/F118-1,IF(INDEX(calc_types,1,AI$6)="CASH", F118/1200,F118/F119-1))</f>
        <v>6.2057499999999995E-4</v>
      </c>
      <c r="AJ119" s="22" cm="1">
        <f t="array" ref="AJ119">IF(INDEX(calc_types,1,AJ$6)="INDEX",G119/G118-1,IF(INDEX(calc_types,1,AJ$6)="CASH", G118/1200,G118/G119-1))</f>
        <v>3.608823828402663E-4</v>
      </c>
      <c r="AK119" s="22" cm="1">
        <f t="array" ref="AK119">IF(INDEX(calc_types,1,AK$6)="INDEX",H119/H118-1,IF(INDEX(calc_types,1,AK$6)="CASH", H118/1200,H118/H119-1))</f>
        <v>2.245330309721183E-3</v>
      </c>
      <c r="AL119" s="22" cm="1">
        <f t="array" ref="AL119">IF(INDEX(calc_types,1,AL$6)="INDEX",I119/I118-1,IF(INDEX(calc_types,1,AL$6)="CASH", I118/1200,I118/I119-1))</f>
        <v>-2.9999999999974492E-5</v>
      </c>
      <c r="AM119" s="22" cm="1">
        <f t="array" ref="AM119">IF(INDEX(calc_types,1,AM$6)="INDEX",J119/J118-1,IF(INDEX(calc_types,1,AM$6)="CASH", J118/1200,J118/J119-1))</f>
        <v>-3.9103742228152605E-5</v>
      </c>
      <c r="AN119" s="22" cm="1">
        <f t="array" ref="AN119">IF(INDEX(calc_types,1,AN$6)="INDEX",K119/K118-1,IF(INDEX(calc_types,1,AN$6)="CASH", K118/1200,K118/K119-1))</f>
        <v>-7.7915646091355484E-3</v>
      </c>
      <c r="AO119" s="22" cm="1">
        <f t="array" ref="AO119">IF(INDEX(calc_types,1,AO$6)="INDEX",L119/L118-1,IF(INDEX(calc_types,1,AO$6)="CASH", L118/1200,L118/L119-1))</f>
        <v>-1.2626262626262985E-3</v>
      </c>
      <c r="AP119" s="22" cm="1">
        <f t="array" ref="AP119">IF(INDEX(calc_types,1,AP$6)="INDEX",M119/M118-1,IF(INDEX(calc_types,1,AP$6)="CASH", M118/1200,M118/M119-1))</f>
        <v>-7.627549062953265E-3</v>
      </c>
      <c r="AQ119" s="22" cm="1">
        <f t="array" ref="AQ119">IF(INDEX(calc_types,1,AQ$6)="INDEX",N119/N118-1,IF(INDEX(calc_types,1,AQ$6)="CASH", N118/1200,N118/N119-1))</f>
        <v>-4.0660952249853555E-3</v>
      </c>
      <c r="AR119" s="22" cm="1">
        <f t="array" ref="AR119">IF(INDEX(calc_types,1,AR$6)="INDEX",O119/O118-1,IF(INDEX(calc_types,1,AR$6)="CASH", O118/1200,O118/O119-1))</f>
        <v>-1.9242597537906914E-2</v>
      </c>
      <c r="AS119" s="22" cm="1">
        <f t="array" ref="AS119">IF(INDEX(calc_types,1,AS$6)="INDEX",P119/P118-1,IF(INDEX(calc_types,1,AS$6)="CASH", P118/1200,P118/P119-1))</f>
        <v>-7.5650748377292798E-3</v>
      </c>
      <c r="AT119" s="22" cm="1">
        <f t="array" ref="AT119">IF(INDEX(calc_types,1,AT$6)="INDEX",Q119/Q118-1,IF(INDEX(calc_types,1,AT$6)="CASH", Q118/1200,Q118/Q119-1))</f>
        <v>-1.3071852022783603E-2</v>
      </c>
      <c r="AU119" s="22" cm="1">
        <f t="array" ref="AU119">IF(INDEX(calc_types,1,AU$6)="INDEX",R119/R118-1,IF(INDEX(calc_types,1,AU$6)="CASH", R118/1200,R118/R119-1))</f>
        <v>-1.330378787247688E-2</v>
      </c>
      <c r="AV119" s="22" cm="1">
        <f t="array" ref="AV119">IF(INDEX(calc_types,1,AV$6)="INDEX",S119/S118-1,IF(INDEX(calc_types,1,AV$6)="CASH", S118/1200,S118/S119-1))</f>
        <v>4.7546684811370588E-2</v>
      </c>
      <c r="AW119" s="22" cm="1">
        <f t="array" ref="AW119">IF(INDEX(calc_types,1,AW$6)="INDEX",T119/T118-1,IF(INDEX(calc_types,1,AW$6)="CASH", T118/1200,T118/T119-1))</f>
        <v>5.4287966571666457E-2</v>
      </c>
      <c r="AX119" s="22" cm="1">
        <f t="array" ref="AX119">IF(INDEX(calc_types,1,AX$6)="INDEX",U119/U118-1,IF(INDEX(calc_types,1,AX$6)="CASH", U118/1200,U118/U119-1))</f>
        <v>6.7554059030883407E-2</v>
      </c>
      <c r="AY119" s="22" cm="1">
        <f t="array" ref="AY119">IF(INDEX(calc_types,1,AY$6)="INDEX",V119/V118-1,IF(INDEX(calc_types,1,AY$6)="CASH", V118/1200,V118/V119-1))</f>
        <v>0.10573995212980836</v>
      </c>
      <c r="AZ119" s="22" cm="1">
        <f t="array" ref="AZ119">IF(INDEX(calc_types,1,AZ$6)="INDEX",W119/W118-1,IF(INDEX(calc_types,1,AZ$6)="CASH", W118/1200,W118/W119-1))</f>
        <v>2.2526083333333333E-3</v>
      </c>
      <c r="BA119" s="22" cm="1">
        <f t="array" ref="BA119">IF(INDEX(calc_types,1,BA$6)="INDEX",X119/X118-1,IF(INDEX(calc_types,1,BA$6)="CASH", X118/1200,X118/X119-1))</f>
        <v>3.2631666666666668E-3</v>
      </c>
      <c r="BB119" s="22" cm="1">
        <f t="array" ref="BB119">IF(INDEX(calc_types,1,BB$6)="INDEX",Y119/Y118-1,IF(INDEX(calc_types,1,BB$6)="CASH", Y118/1200,Y118/Y119-1))</f>
        <v>4.4730833333333333E-3</v>
      </c>
      <c r="BC119" s="22" cm="1">
        <f t="array" ref="BC119">IF(INDEX(calc_types,1,BC$6)="INDEX",Z119/Z118-1,IF(INDEX(calc_types,1,BC$6)="CASH", Z118/1200,Z118/Z119-1))</f>
        <v>2.9425000000000002E-4</v>
      </c>
      <c r="BD119" s="22" cm="1">
        <f t="array" ref="BD119">IF(INDEX(calc_types,1,BD$6)="INDEX",AA119/AA118-1,IF(INDEX(calc_types,1,BD$6)="CASH", AA118/1200,AA118/AA119-1))</f>
        <v>0</v>
      </c>
      <c r="BE119" s="22" cm="1">
        <f t="array" ref="BE119">IF(INDEX(calc_types,1,BE$6)="INDEX",AB119/AB118-1,IF(INDEX(calc_types,1,BE$6)="CASH", AB118/1200,AB118/AB119-1))</f>
        <v>-1.0467114513357356E-2</v>
      </c>
      <c r="BF119" s="22" cm="1">
        <f t="array" ref="BF119">IF(INDEX(calc_types,1,BF$6)="INDEX",AC119/AC118-1,IF(INDEX(calc_types,1,BF$6)="CASH", AC118/1200,AC118/AC119-1))</f>
        <v>1.5895092390225685E-3</v>
      </c>
      <c r="BG119" s="22" cm="1">
        <f t="array" ref="BG119">IF(INDEX(calc_types,1,BG$6)="INDEX",AD119/AD118-1,IF(INDEX(calc_types,1,BG$6)="CASH", AD118/1200,AD118/AD119-1))</f>
        <v>-4.0608160123171699E-2</v>
      </c>
      <c r="BH119" s="23">
        <f t="shared" si="40"/>
        <v>6.2109804597700958E-4</v>
      </c>
      <c r="BI119" s="23">
        <f t="shared" si="41"/>
        <v>2.466155172413794E-3</v>
      </c>
      <c r="BJ119" s="23">
        <f t="shared" si="42"/>
        <v>2.8129941666666688E-3</v>
      </c>
      <c r="BK119" s="23">
        <f t="shared" si="43"/>
        <v>5.1832571839080445E-4</v>
      </c>
      <c r="BL119" s="23">
        <f t="shared" si="44"/>
        <v>-1.2564658224829995E-3</v>
      </c>
      <c r="BM119" s="23">
        <f t="shared" si="45"/>
        <v>1.1528468445614515E-3</v>
      </c>
      <c r="BN119" s="23">
        <f t="shared" si="46"/>
        <v>-6.0617237008495409E-4</v>
      </c>
      <c r="BO119" s="23">
        <f t="shared" si="47"/>
        <v>-1.0952566933461453E-4</v>
      </c>
      <c r="BP119" s="23">
        <f t="shared" si="48"/>
        <v>-9.7941866935949747E-3</v>
      </c>
      <c r="BQ119" s="23">
        <f t="shared" si="49"/>
        <v>-2.6192764846961897E-3</v>
      </c>
      <c r="BR119" s="23">
        <f t="shared" si="50"/>
        <v>-9.8799831102615136E-3</v>
      </c>
      <c r="BS119" s="23">
        <f t="shared" si="51"/>
        <v>-4.3488883823651434E-3</v>
      </c>
      <c r="BT119" s="23">
        <f t="shared" si="52"/>
        <v>-2.199924784495982E-2</v>
      </c>
      <c r="BU119" s="23">
        <f t="shared" si="53"/>
        <v>-9.4765953972292538E-3</v>
      </c>
      <c r="BV119" s="23">
        <f t="shared" si="54"/>
        <v>-1.5713634348835527E-2</v>
      </c>
      <c r="BW119" s="23">
        <f t="shared" si="55"/>
        <v>-1.4022338779010516E-2</v>
      </c>
      <c r="BX119" s="23">
        <f t="shared" si="56"/>
        <v>4.2499948857454825E-2</v>
      </c>
      <c r="BY119" s="23">
        <f t="shared" si="57"/>
        <v>5.2020905357845329E-2</v>
      </c>
      <c r="BZ119" s="23">
        <f t="shared" si="58"/>
        <v>6.5766748591436761E-2</v>
      </c>
      <c r="CA119" s="23">
        <f t="shared" si="59"/>
        <v>0.10189400023477502</v>
      </c>
      <c r="CB119" s="23">
        <f t="shared" si="60"/>
        <v>6.2109804597700958E-4</v>
      </c>
      <c r="CC119" s="23">
        <f t="shared" si="61"/>
        <v>2.1740614942528744E-3</v>
      </c>
      <c r="CD119" s="23">
        <f t="shared" si="62"/>
        <v>2.4858353448275832E-3</v>
      </c>
      <c r="CE119" s="23">
        <f t="shared" si="63"/>
        <v>2.8800890804597698E-4</v>
      </c>
      <c r="CF119" s="23">
        <f t="shared" si="64"/>
        <v>0</v>
      </c>
      <c r="CG119" s="23">
        <f t="shared" si="65"/>
        <v>-1.0506154947786027E-2</v>
      </c>
      <c r="CH119" s="23">
        <f t="shared" si="66"/>
        <v>2.3938826801546209E-3</v>
      </c>
      <c r="CI119" s="23">
        <f t="shared" si="67"/>
        <v>-4.035988968735691E-2</v>
      </c>
    </row>
    <row r="120" spans="1:87" x14ac:dyDescent="0.2">
      <c r="A120" s="20">
        <v>114</v>
      </c>
      <c r="B120" s="21">
        <v>39599</v>
      </c>
      <c r="C120" s="20">
        <v>2.4575</v>
      </c>
      <c r="D120" s="20">
        <v>4.4640000000000004</v>
      </c>
      <c r="E120" s="20">
        <v>5.46</v>
      </c>
      <c r="F120" s="20">
        <v>0.70625000000000004</v>
      </c>
      <c r="G120" s="20">
        <v>196.80600000000001</v>
      </c>
      <c r="H120" s="20">
        <v>134.70099999999999</v>
      </c>
      <c r="I120" s="20">
        <v>99.971000000000004</v>
      </c>
      <c r="J120" s="20">
        <v>102.32</v>
      </c>
      <c r="K120" s="20">
        <v>1030.0170000000001</v>
      </c>
      <c r="L120" s="20">
        <v>315.673</v>
      </c>
      <c r="M120" s="20">
        <v>538.21799999999996</v>
      </c>
      <c r="N120" s="20">
        <v>187.94</v>
      </c>
      <c r="O120" s="20">
        <v>1503.6610000000001</v>
      </c>
      <c r="P120" s="20">
        <v>367.93400000000003</v>
      </c>
      <c r="Q120" s="20">
        <v>585.17999999999995</v>
      </c>
      <c r="R120" s="20">
        <v>235.61500000000001</v>
      </c>
      <c r="S120" s="20">
        <v>1400.38</v>
      </c>
      <c r="T120" s="20">
        <v>3777.85</v>
      </c>
      <c r="U120" s="20">
        <v>6053.5</v>
      </c>
      <c r="V120" s="20">
        <v>14338.54</v>
      </c>
      <c r="W120" s="20">
        <v>2.4575</v>
      </c>
      <c r="X120" s="20">
        <v>4.3361000000000001</v>
      </c>
      <c r="Y120" s="20">
        <v>5.4542999999999999</v>
      </c>
      <c r="Z120" s="20">
        <v>0.70220000000000005</v>
      </c>
      <c r="AA120" s="20">
        <v>1</v>
      </c>
      <c r="AB120" s="20">
        <v>0.64290000000000003</v>
      </c>
      <c r="AC120" s="20">
        <v>0.50449999999999995</v>
      </c>
      <c r="AD120" s="20">
        <v>105.52</v>
      </c>
      <c r="AE120" s="21">
        <f t="shared" si="39"/>
        <v>39599</v>
      </c>
      <c r="AF120" s="22" cm="1">
        <f t="array" ref="AF120">IF(INDEX(calc_types,1,AF$6)="INDEX",C120/C119-1,IF(INDEX(calc_types,1,AF$6)="CASH", C119/1200,C119/C120-1))</f>
        <v>2.3354166666666666E-3</v>
      </c>
      <c r="AG120" s="22" cm="1">
        <f t="array" ref="AG120">IF(INDEX(calc_types,1,AG$6)="INDEX",D120/D119-1,IF(INDEX(calc_types,1,AG$6)="CASH", D119/1200,D119/D120-1))</f>
        <v>3.6583333333333329E-3</v>
      </c>
      <c r="AH120" s="22" cm="1">
        <f t="array" ref="AH120">IF(INDEX(calc_types,1,AH$6)="INDEX",E120/E119-1,IF(INDEX(calc_types,1,AH$6)="CASH", E119/1200,E119/E120-1))</f>
        <v>4.5567749999999999E-3</v>
      </c>
      <c r="AI120" s="22" cm="1">
        <f t="array" ref="AI120">IF(INDEX(calc_types,1,AI$6)="INDEX",F120/F119-1,IF(INDEX(calc_types,1,AI$6)="CASH", F119/1200,F119/F120-1))</f>
        <v>5.6250000000000007E-4</v>
      </c>
      <c r="AJ120" s="22" cm="1">
        <f t="array" ref="AJ120">IF(INDEX(calc_types,1,AJ$6)="INDEX",G120/G119-1,IF(INDEX(calc_types,1,AJ$6)="CASH", G119/1200,G119/G120-1))</f>
        <v>-2.5405084065455164E-5</v>
      </c>
      <c r="AK120" s="22" cm="1">
        <f t="array" ref="AK120">IF(INDEX(calc_types,1,AK$6)="INDEX",H120/H119-1,IF(INDEX(calc_types,1,AK$6)="CASH", H119/1200,H119/H120-1))</f>
        <v>2.5603429668716871E-3</v>
      </c>
      <c r="AL120" s="22" cm="1">
        <f t="array" ref="AL120">IF(INDEX(calc_types,1,AL$6)="INDEX",I120/I119-1,IF(INDEX(calc_types,1,AL$6)="CASH", I119/1200,I119/I120-1))</f>
        <v>-2.6000780023394121E-4</v>
      </c>
      <c r="AM120" s="22" cm="1">
        <f t="array" ref="AM120">IF(INDEX(calc_types,1,AM$6)="INDEX",J120/J119-1,IF(INDEX(calc_types,1,AM$6)="CASH", J119/1200,J119/J120-1))</f>
        <v>3.1284217112470536E-4</v>
      </c>
      <c r="AN120" s="22" cm="1">
        <f t="array" ref="AN120">IF(INDEX(calc_types,1,AN$6)="INDEX",K120/K119-1,IF(INDEX(calc_types,1,AN$6)="CASH", K119/1200,K119/K120-1))</f>
        <v>-3.6381118576714888E-3</v>
      </c>
      <c r="AO120" s="22" cm="1">
        <f t="array" ref="AO120">IF(INDEX(calc_types,1,AO$6)="INDEX",L120/L119-1,IF(INDEX(calc_types,1,AO$6)="CASH", L119/1200,L119/L120-1))</f>
        <v>-4.7857599994954869E-3</v>
      </c>
      <c r="AP120" s="22" cm="1">
        <f t="array" ref="AP120">IF(INDEX(calc_types,1,AP$6)="INDEX",M120/M119-1,IF(INDEX(calc_types,1,AP$6)="CASH", M119/1200,M119/M120-1))</f>
        <v>-9.1405658866349215E-3</v>
      </c>
      <c r="AQ120" s="22" cm="1">
        <f t="array" ref="AQ120">IF(INDEX(calc_types,1,AQ$6)="INDEX",N120/N119-1,IF(INDEX(calc_types,1,AQ$6)="CASH", N119/1200,N119/N120-1))</f>
        <v>-9.0903774898853928E-4</v>
      </c>
      <c r="AR120" s="22" cm="1">
        <f t="array" ref="AR120">IF(INDEX(calc_types,1,AR$6)="INDEX",O120/O119-1,IF(INDEX(calc_types,1,AR$6)="CASH", O119/1200,O119/O120-1))</f>
        <v>-1.1524514985616463E-2</v>
      </c>
      <c r="AS120" s="22" cm="1">
        <f t="array" ref="AS120">IF(INDEX(calc_types,1,AS$6)="INDEX",P120/P119-1,IF(INDEX(calc_types,1,AS$6)="CASH", P119/1200,P119/P120-1))</f>
        <v>-1.1745682998170803E-2</v>
      </c>
      <c r="AT120" s="22" cm="1">
        <f t="array" ref="AT120">IF(INDEX(calc_types,1,AT$6)="INDEX",Q120/Q119-1,IF(INDEX(calc_types,1,AT$6)="CASH", Q119/1200,Q119/Q120-1))</f>
        <v>-1.5658826319747021E-2</v>
      </c>
      <c r="AU120" s="22" cm="1">
        <f t="array" ref="AU120">IF(INDEX(calc_types,1,AU$6)="INDEX",R120/R119-1,IF(INDEX(calc_types,1,AU$6)="CASH", R119/1200,R119/R120-1))</f>
        <v>-5.3738475566512678E-3</v>
      </c>
      <c r="AV120" s="22" cm="1">
        <f t="array" ref="AV120">IF(INDEX(calc_types,1,AV$6)="INDEX",S120/S119-1,IF(INDEX(calc_types,1,AV$6)="CASH", S119/1200,S119/S120-1))</f>
        <v>1.0674153248796614E-2</v>
      </c>
      <c r="AW120" s="22" cm="1">
        <f t="array" ref="AW120">IF(INDEX(calc_types,1,AW$6)="INDEX",T120/T119-1,IF(INDEX(calc_types,1,AW$6)="CASH", T119/1200,T119/T120-1))</f>
        <v>-1.233196166294559E-2</v>
      </c>
      <c r="AX120" s="22" cm="1">
        <f t="array" ref="AX120">IF(INDEX(calc_types,1,AX$6)="INDEX",U120/U119-1,IF(INDEX(calc_types,1,AX$6)="CASH", U119/1200,U119/U120-1))</f>
        <v>-5.5525438207415512E-3</v>
      </c>
      <c r="AY120" s="22" cm="1">
        <f t="array" ref="AY120">IF(INDEX(calc_types,1,AY$6)="INDEX",V120/V119-1,IF(INDEX(calc_types,1,AY$6)="CASH", V119/1200,V119/V120-1))</f>
        <v>3.5274393699923356E-2</v>
      </c>
      <c r="AZ120" s="22" cm="1">
        <f t="array" ref="AZ120">IF(INDEX(calc_types,1,AZ$6)="INDEX",W120/W119-1,IF(INDEX(calc_types,1,AZ$6)="CASH", W119/1200,W119/W120-1))</f>
        <v>2.3354166666666666E-3</v>
      </c>
      <c r="BA120" s="22" cm="1">
        <f t="array" ref="BA120">IF(INDEX(calc_types,1,BA$6)="INDEX",X120/X119-1,IF(INDEX(calc_types,1,BA$6)="CASH", X119/1200,X119/X120-1))</f>
        <v>3.6082500000000003E-3</v>
      </c>
      <c r="BB120" s="22" cm="1">
        <f t="array" ref="BB120">IF(INDEX(calc_types,1,BB$6)="INDEX",Y120/Y119-1,IF(INDEX(calc_types,1,BB$6)="CASH", Y119/1200,Y119/Y120-1))</f>
        <v>4.4450833333333339E-3</v>
      </c>
      <c r="BC120" s="22" cm="1">
        <f t="array" ref="BC120">IF(INDEX(calc_types,1,BC$6)="INDEX",Z120/Z119-1,IF(INDEX(calc_types,1,BC$6)="CASH", Z119/1200,Z119/Z120-1))</f>
        <v>4.9074999999999998E-4</v>
      </c>
      <c r="BD120" s="22" cm="1">
        <f t="array" ref="BD120">IF(INDEX(calc_types,1,BD$6)="INDEX",AA120/AA119-1,IF(INDEX(calc_types,1,BD$6)="CASH", AA119/1200,AA119/AA120-1))</f>
        <v>0</v>
      </c>
      <c r="BE120" s="22" cm="1">
        <f t="array" ref="BE120">IF(INDEX(calc_types,1,BE$6)="INDEX",AB120/AB119-1,IF(INDEX(calc_types,1,BE$6)="CASH", AB119/1200,AB119/AB120-1))</f>
        <v>-4.3552652045419915E-3</v>
      </c>
      <c r="BF120" s="22" cm="1">
        <f t="array" ref="BF120">IF(INDEX(calc_types,1,BF$6)="INDEX",AC120/AC119-1,IF(INDEX(calc_types,1,BF$6)="CASH", AC119/1200,AC119/AC120-1))</f>
        <v>-2.3785926660059298E-3</v>
      </c>
      <c r="BG120" s="22" cm="1">
        <f t="array" ref="BG120">IF(INDEX(calc_types,1,BG$6)="INDEX",AD120/AD119-1,IF(INDEX(calc_types,1,BG$6)="CASH", AD119/1200,AD119/AD120-1))</f>
        <v>-1.5163002274450332E-2</v>
      </c>
      <c r="BH120" s="23">
        <f t="shared" si="40"/>
        <v>7.0390637931034292E-4</v>
      </c>
      <c r="BI120" s="23">
        <f t="shared" si="41"/>
        <v>2.4928218390804606E-3</v>
      </c>
      <c r="BJ120" s="23">
        <f t="shared" si="42"/>
        <v>2.5473691666666686E-3</v>
      </c>
      <c r="BK120" s="23">
        <f t="shared" si="43"/>
        <v>4.6025071839080457E-4</v>
      </c>
      <c r="BL120" s="23">
        <f t="shared" si="44"/>
        <v>-1.6427532893887209E-3</v>
      </c>
      <c r="BM120" s="23">
        <f t="shared" si="45"/>
        <v>1.4678595017119556E-3</v>
      </c>
      <c r="BN120" s="23">
        <f t="shared" si="46"/>
        <v>-8.3618017031892081E-4</v>
      </c>
      <c r="BO120" s="23">
        <f t="shared" si="47"/>
        <v>2.4242024401824344E-4</v>
      </c>
      <c r="BP120" s="23">
        <f t="shared" si="48"/>
        <v>-5.6407339421309152E-3</v>
      </c>
      <c r="BQ120" s="23">
        <f t="shared" si="49"/>
        <v>-6.1424102215653781E-3</v>
      </c>
      <c r="BR120" s="23">
        <f t="shared" si="50"/>
        <v>-1.139299993394317E-2</v>
      </c>
      <c r="BS120" s="23">
        <f t="shared" si="51"/>
        <v>-1.191830906368327E-3</v>
      </c>
      <c r="BT120" s="23">
        <f t="shared" si="52"/>
        <v>-1.428116529266937E-2</v>
      </c>
      <c r="BU120" s="23">
        <f t="shared" si="53"/>
        <v>-1.3657203557670777E-2</v>
      </c>
      <c r="BV120" s="23">
        <f t="shared" si="54"/>
        <v>-1.8300608645798945E-2</v>
      </c>
      <c r="BW120" s="23">
        <f t="shared" si="55"/>
        <v>-6.0923984631849042E-3</v>
      </c>
      <c r="BX120" s="23">
        <f t="shared" si="56"/>
        <v>5.6274172948808489E-3</v>
      </c>
      <c r="BY120" s="23">
        <f t="shared" si="57"/>
        <v>-1.459902287676672E-2</v>
      </c>
      <c r="BZ120" s="23">
        <f t="shared" si="58"/>
        <v>-7.3398542601881946E-3</v>
      </c>
      <c r="CA120" s="23">
        <f t="shared" si="59"/>
        <v>3.142844180489001E-2</v>
      </c>
      <c r="CB120" s="23">
        <f t="shared" si="60"/>
        <v>7.0390637931034292E-4</v>
      </c>
      <c r="CC120" s="23">
        <f t="shared" si="61"/>
        <v>2.519144827586208E-3</v>
      </c>
      <c r="CD120" s="23">
        <f t="shared" si="62"/>
        <v>2.4578353448275838E-3</v>
      </c>
      <c r="CE120" s="23">
        <f t="shared" si="63"/>
        <v>4.8450890804597693E-4</v>
      </c>
      <c r="CF120" s="23">
        <f t="shared" si="64"/>
        <v>0</v>
      </c>
      <c r="CG120" s="23">
        <f t="shared" si="65"/>
        <v>-4.3943056389706622E-3</v>
      </c>
      <c r="CH120" s="23">
        <f t="shared" si="66"/>
        <v>-1.5742192248738773E-3</v>
      </c>
      <c r="CI120" s="23">
        <f t="shared" si="67"/>
        <v>-1.491473183863554E-2</v>
      </c>
    </row>
    <row r="121" spans="1:87" x14ac:dyDescent="0.2">
      <c r="A121" s="20">
        <v>115</v>
      </c>
      <c r="B121" s="21">
        <v>39629</v>
      </c>
      <c r="C121" s="20">
        <v>2.4624999999999999</v>
      </c>
      <c r="D121" s="20">
        <v>4.4400000000000004</v>
      </c>
      <c r="E121" s="20">
        <v>5.5037500000000001</v>
      </c>
      <c r="F121" s="20">
        <v>0.71750000000000003</v>
      </c>
      <c r="G121" s="20">
        <v>197.053</v>
      </c>
      <c r="H121" s="20">
        <v>135.03100000000001</v>
      </c>
      <c r="I121" s="20">
        <v>100.30200000000001</v>
      </c>
      <c r="J121" s="20">
        <v>102.39100000000001</v>
      </c>
      <c r="K121" s="20">
        <v>1032.982</v>
      </c>
      <c r="L121" s="20">
        <v>315.04000000000002</v>
      </c>
      <c r="M121" s="20">
        <v>538.72900000000004</v>
      </c>
      <c r="N121" s="20">
        <v>188.48599999999999</v>
      </c>
      <c r="O121" s="20">
        <v>1511.664</v>
      </c>
      <c r="P121" s="20">
        <v>364.923</v>
      </c>
      <c r="Q121" s="20">
        <v>583.55399999999997</v>
      </c>
      <c r="R121" s="20">
        <v>237.54300000000001</v>
      </c>
      <c r="S121" s="20">
        <v>1280</v>
      </c>
      <c r="T121" s="20">
        <v>3352.81</v>
      </c>
      <c r="U121" s="20">
        <v>5625.9</v>
      </c>
      <c r="V121" s="20">
        <v>13481.38</v>
      </c>
      <c r="W121" s="20">
        <v>2.4624999999999999</v>
      </c>
      <c r="X121" s="20">
        <v>4.5393999999999997</v>
      </c>
      <c r="Y121" s="20">
        <v>5.5274999999999999</v>
      </c>
      <c r="Z121" s="20">
        <v>0.84299999999999997</v>
      </c>
      <c r="AA121" s="20">
        <v>1</v>
      </c>
      <c r="AB121" s="20">
        <v>0.63470000000000004</v>
      </c>
      <c r="AC121" s="20">
        <v>0.50190000000000001</v>
      </c>
      <c r="AD121" s="20">
        <v>106.21</v>
      </c>
      <c r="AE121" s="21">
        <f t="shared" si="39"/>
        <v>39629</v>
      </c>
      <c r="AF121" s="22" cm="1">
        <f t="array" ref="AF121">IF(INDEX(calc_types,1,AF$6)="INDEX",C121/C120-1,IF(INDEX(calc_types,1,AF$6)="CASH", C120/1200,C120/C121-1))</f>
        <v>2.0479166666666666E-3</v>
      </c>
      <c r="AG121" s="22" cm="1">
        <f t="array" ref="AG121">IF(INDEX(calc_types,1,AG$6)="INDEX",D121/D120-1,IF(INDEX(calc_types,1,AG$6)="CASH", D120/1200,D120/D121-1))</f>
        <v>3.7200000000000002E-3</v>
      </c>
      <c r="AH121" s="22" cm="1">
        <f t="array" ref="AH121">IF(INDEX(calc_types,1,AH$6)="INDEX",E121/E120-1,IF(INDEX(calc_types,1,AH$6)="CASH", E120/1200,E120/E121-1))</f>
        <v>4.5500000000000002E-3</v>
      </c>
      <c r="AI121" s="22" cm="1">
        <f t="array" ref="AI121">IF(INDEX(calc_types,1,AI$6)="INDEX",F121/F120-1,IF(INDEX(calc_types,1,AI$6)="CASH", F120/1200,F120/F121-1))</f>
        <v>5.8854166666666668E-4</v>
      </c>
      <c r="AJ121" s="22" cm="1">
        <f t="array" ref="AJ121">IF(INDEX(calc_types,1,AJ$6)="INDEX",G121/G120-1,IF(INDEX(calc_types,1,AJ$6)="CASH", G120/1200,G120/G121-1))</f>
        <v>1.2550430373057253E-3</v>
      </c>
      <c r="AK121" s="22" cm="1">
        <f t="array" ref="AK121">IF(INDEX(calc_types,1,AK$6)="INDEX",H121/H120-1,IF(INDEX(calc_types,1,AK$6)="CASH", H120/1200,H120/H121-1))</f>
        <v>2.4498704538200577E-3</v>
      </c>
      <c r="AL121" s="22" cm="1">
        <f t="array" ref="AL121">IF(INDEX(calc_types,1,AL$6)="INDEX",I121/I120-1,IF(INDEX(calc_types,1,AL$6)="CASH", I120/1200,I120/I121-1))</f>
        <v>3.3109601784517828E-3</v>
      </c>
      <c r="AM121" s="22" cm="1">
        <f t="array" ref="AM121">IF(INDEX(calc_types,1,AM$6)="INDEX",J121/J120-1,IF(INDEX(calc_types,1,AM$6)="CASH", J120/1200,J120/J121-1))</f>
        <v>6.9390148553560849E-4</v>
      </c>
      <c r="AN121" s="22" cm="1">
        <f t="array" ref="AN121">IF(INDEX(calc_types,1,AN$6)="INDEX",K121/K120-1,IF(INDEX(calc_types,1,AN$6)="CASH", K120/1200,K120/K121-1))</f>
        <v>2.8785932659363134E-3</v>
      </c>
      <c r="AO121" s="22" cm="1">
        <f t="array" ref="AO121">IF(INDEX(calc_types,1,AO$6)="INDEX",L121/L120-1,IF(INDEX(calc_types,1,AO$6)="CASH", L120/1200,L120/L121-1))</f>
        <v>-2.0052395992053995E-3</v>
      </c>
      <c r="AP121" s="22" cm="1">
        <f t="array" ref="AP121">IF(INDEX(calc_types,1,AP$6)="INDEX",M121/M120-1,IF(INDEX(calc_types,1,AP$6)="CASH", M120/1200,M120/M121-1))</f>
        <v>9.4942941336051412E-4</v>
      </c>
      <c r="AQ121" s="22" cm="1">
        <f t="array" ref="AQ121">IF(INDEX(calc_types,1,AQ$6)="INDEX",N121/N120-1,IF(INDEX(calc_types,1,AQ$6)="CASH", N120/1200,N120/N121-1))</f>
        <v>2.9051825050547819E-3</v>
      </c>
      <c r="AR121" s="22" cm="1">
        <f t="array" ref="AR121">IF(INDEX(calc_types,1,AR$6)="INDEX",O121/O120-1,IF(INDEX(calc_types,1,AR$6)="CASH", O120/1200,O120/O121-1))</f>
        <v>5.3223432675315596E-3</v>
      </c>
      <c r="AS121" s="22" cm="1">
        <f t="array" ref="AS121">IF(INDEX(calc_types,1,AS$6)="INDEX",P121/P120-1,IF(INDEX(calc_types,1,AS$6)="CASH", P120/1200,P120/P121-1))</f>
        <v>-8.1835329162296411E-3</v>
      </c>
      <c r="AT121" s="22" cm="1">
        <f t="array" ref="AT121">IF(INDEX(calc_types,1,AT$6)="INDEX",Q121/Q120-1,IF(INDEX(calc_types,1,AT$6)="CASH", Q120/1200,Q120/Q121-1))</f>
        <v>-2.7786322157284937E-3</v>
      </c>
      <c r="AU121" s="22" cm="1">
        <f t="array" ref="AU121">IF(INDEX(calc_types,1,AU$6)="INDEX",R121/R120-1,IF(INDEX(calc_types,1,AU$6)="CASH", R120/1200,R120/R121-1))</f>
        <v>8.1828406510620066E-3</v>
      </c>
      <c r="AV121" s="22" cm="1">
        <f t="array" ref="AV121">IF(INDEX(calc_types,1,AV$6)="INDEX",S121/S120-1,IF(INDEX(calc_types,1,AV$6)="CASH", S120/1200,S120/S121-1))</f>
        <v>-8.5962381639269392E-2</v>
      </c>
      <c r="AW121" s="22" cm="1">
        <f t="array" ref="AW121">IF(INDEX(calc_types,1,AW$6)="INDEX",T121/T120-1,IF(INDEX(calc_types,1,AW$6)="CASH", T120/1200,T120/T121-1))</f>
        <v>-0.11250843733869798</v>
      </c>
      <c r="AX121" s="22" cm="1">
        <f t="array" ref="AX121">IF(INDEX(calc_types,1,AX$6)="INDEX",U121/U120-1,IF(INDEX(calc_types,1,AX$6)="CASH", U120/1200,U120/U121-1))</f>
        <v>-7.063682167341212E-2</v>
      </c>
      <c r="AY121" s="22" cm="1">
        <f t="array" ref="AY121">IF(INDEX(calc_types,1,AY$6)="INDEX",V121/V120-1,IF(INDEX(calc_types,1,AY$6)="CASH", V120/1200,V120/V121-1))</f>
        <v>-5.9780144979893479E-2</v>
      </c>
      <c r="AZ121" s="22" cm="1">
        <f t="array" ref="AZ121">IF(INDEX(calc_types,1,AZ$6)="INDEX",W121/W120-1,IF(INDEX(calc_types,1,AZ$6)="CASH", W120/1200,W120/W121-1))</f>
        <v>2.0479166666666666E-3</v>
      </c>
      <c r="BA121" s="22" cm="1">
        <f t="array" ref="BA121">IF(INDEX(calc_types,1,BA$6)="INDEX",X121/X120-1,IF(INDEX(calc_types,1,BA$6)="CASH", X120/1200,X120/X121-1))</f>
        <v>3.6134166666666667E-3</v>
      </c>
      <c r="BB121" s="22" cm="1">
        <f t="array" ref="BB121">IF(INDEX(calc_types,1,BB$6)="INDEX",Y121/Y120-1,IF(INDEX(calc_types,1,BB$6)="CASH", Y120/1200,Y120/Y121-1))</f>
        <v>4.5452499999999998E-3</v>
      </c>
      <c r="BC121" s="22" cm="1">
        <f t="array" ref="BC121">IF(INDEX(calc_types,1,BC$6)="INDEX",Z121/Z120-1,IF(INDEX(calc_types,1,BC$6)="CASH", Z120/1200,Z120/Z121-1))</f>
        <v>5.8516666666666667E-4</v>
      </c>
      <c r="BD121" s="22" cm="1">
        <f t="array" ref="BD121">IF(INDEX(calc_types,1,BD$6)="INDEX",AA121/AA120-1,IF(INDEX(calc_types,1,BD$6)="CASH", AA120/1200,AA120/AA121-1))</f>
        <v>0</v>
      </c>
      <c r="BE121" s="22" cm="1">
        <f t="array" ref="BE121">IF(INDEX(calc_types,1,BE$6)="INDEX",AB121/AB120-1,IF(INDEX(calc_types,1,BE$6)="CASH", AB120/1200,AB120/AB121-1))</f>
        <v>1.2919489522609018E-2</v>
      </c>
      <c r="BF121" s="22" cm="1">
        <f t="array" ref="BF121">IF(INDEX(calc_types,1,BF$6)="INDEX",AC121/AC120-1,IF(INDEX(calc_types,1,BF$6)="CASH", AC120/1200,AC120/AC121-1))</f>
        <v>5.1803148037457003E-3</v>
      </c>
      <c r="BG121" s="22" cm="1">
        <f t="array" ref="BG121">IF(INDEX(calc_types,1,BG$6)="INDEX",AD121/AD120-1,IF(INDEX(calc_types,1,BG$6)="CASH", AD120/1200,AD120/AD121-1))</f>
        <v>-6.4965634121080251E-3</v>
      </c>
      <c r="BH121" s="23">
        <f t="shared" si="40"/>
        <v>4.1640637931034293E-4</v>
      </c>
      <c r="BI121" s="23">
        <f t="shared" si="41"/>
        <v>2.5544885057471279E-3</v>
      </c>
      <c r="BJ121" s="23">
        <f t="shared" si="42"/>
        <v>2.5405941666666689E-3</v>
      </c>
      <c r="BK121" s="23">
        <f t="shared" si="43"/>
        <v>4.8629238505747119E-4</v>
      </c>
      <c r="BL121" s="23">
        <f t="shared" si="44"/>
        <v>-3.6230516801754047E-4</v>
      </c>
      <c r="BM121" s="23">
        <f t="shared" si="45"/>
        <v>1.3573869886603263E-3</v>
      </c>
      <c r="BN121" s="23">
        <f t="shared" si="46"/>
        <v>2.734787808366803E-3</v>
      </c>
      <c r="BO121" s="23">
        <f t="shared" si="47"/>
        <v>6.2347955842914659E-4</v>
      </c>
      <c r="BP121" s="23">
        <f t="shared" si="48"/>
        <v>8.759711814768866E-4</v>
      </c>
      <c r="BQ121" s="23">
        <f t="shared" si="49"/>
        <v>-3.3618898212752907E-3</v>
      </c>
      <c r="BR121" s="23">
        <f t="shared" si="50"/>
        <v>-1.3030046339477341E-3</v>
      </c>
      <c r="BS121" s="23">
        <f t="shared" si="51"/>
        <v>2.6223893476749944E-3</v>
      </c>
      <c r="BT121" s="23">
        <f t="shared" si="52"/>
        <v>2.5656929604786537E-3</v>
      </c>
      <c r="BU121" s="23">
        <f t="shared" si="53"/>
        <v>-1.0095053475729615E-2</v>
      </c>
      <c r="BV121" s="23">
        <f t="shared" si="54"/>
        <v>-5.4204145417804158E-3</v>
      </c>
      <c r="BW121" s="23">
        <f t="shared" si="55"/>
        <v>7.4642897445283702E-3</v>
      </c>
      <c r="BX121" s="23">
        <f t="shared" si="56"/>
        <v>-9.1009117593185154E-2</v>
      </c>
      <c r="BY121" s="23">
        <f t="shared" si="57"/>
        <v>-0.1147754985525191</v>
      </c>
      <c r="BZ121" s="23">
        <f t="shared" si="58"/>
        <v>-7.2424132112858766E-2</v>
      </c>
      <c r="CA121" s="23">
        <f t="shared" si="59"/>
        <v>-6.3626096874926819E-2</v>
      </c>
      <c r="CB121" s="23">
        <f t="shared" si="60"/>
        <v>4.1640637931034293E-4</v>
      </c>
      <c r="CC121" s="23">
        <f t="shared" si="61"/>
        <v>2.5243114942528743E-3</v>
      </c>
      <c r="CD121" s="23">
        <f t="shared" si="62"/>
        <v>2.5580020114942498E-3</v>
      </c>
      <c r="CE121" s="23">
        <f t="shared" si="63"/>
        <v>5.7892557471264368E-4</v>
      </c>
      <c r="CF121" s="23">
        <f t="shared" si="64"/>
        <v>0</v>
      </c>
      <c r="CG121" s="23">
        <f t="shared" si="65"/>
        <v>1.2880449088180347E-2</v>
      </c>
      <c r="CH121" s="23">
        <f t="shared" si="66"/>
        <v>5.9846882448777528E-3</v>
      </c>
      <c r="CI121" s="23">
        <f t="shared" si="67"/>
        <v>-6.2482929762932328E-3</v>
      </c>
    </row>
    <row r="122" spans="1:87" x14ac:dyDescent="0.2">
      <c r="A122" s="20">
        <v>116</v>
      </c>
      <c r="B122" s="21">
        <v>39660</v>
      </c>
      <c r="C122" s="20">
        <v>2.4612500000000002</v>
      </c>
      <c r="D122" s="20">
        <v>4.4790000000000001</v>
      </c>
      <c r="E122" s="20">
        <v>5.3849999999999998</v>
      </c>
      <c r="F122" s="20">
        <v>0.64</v>
      </c>
      <c r="G122" s="20">
        <v>197.57599999999999</v>
      </c>
      <c r="H122" s="20">
        <v>135.61099999999999</v>
      </c>
      <c r="I122" s="20">
        <v>100.789</v>
      </c>
      <c r="J122" s="20">
        <v>102.45699999999999</v>
      </c>
      <c r="K122" s="20">
        <v>1037.1310000000001</v>
      </c>
      <c r="L122" s="20">
        <v>317.92</v>
      </c>
      <c r="M122" s="20">
        <v>545.09</v>
      </c>
      <c r="N122" s="20">
        <v>188.71799999999999</v>
      </c>
      <c r="O122" s="20">
        <v>1522.1510000000001</v>
      </c>
      <c r="P122" s="20">
        <v>371.49</v>
      </c>
      <c r="Q122" s="20">
        <v>594.07799999999997</v>
      </c>
      <c r="R122" s="20">
        <v>238.131</v>
      </c>
      <c r="S122" s="20">
        <v>1267.3800000000001</v>
      </c>
      <c r="T122" s="20">
        <v>3367.82</v>
      </c>
      <c r="U122" s="20">
        <v>5411.9</v>
      </c>
      <c r="V122" s="20">
        <v>13376.81</v>
      </c>
      <c r="W122" s="20">
        <v>2.4612500000000002</v>
      </c>
      <c r="X122" s="20">
        <v>4.673</v>
      </c>
      <c r="Y122" s="20">
        <v>5.5338000000000003</v>
      </c>
      <c r="Z122" s="20">
        <v>0.75190000000000001</v>
      </c>
      <c r="AA122" s="20">
        <v>1</v>
      </c>
      <c r="AB122" s="20">
        <v>0.64090000000000003</v>
      </c>
      <c r="AC122" s="20">
        <v>0.504</v>
      </c>
      <c r="AD122" s="20">
        <v>107.92</v>
      </c>
      <c r="AE122" s="21">
        <f t="shared" si="39"/>
        <v>39660</v>
      </c>
      <c r="AF122" s="22" cm="1">
        <f t="array" ref="AF122">IF(INDEX(calc_types,1,AF$6)="INDEX",C122/C121-1,IF(INDEX(calc_types,1,AF$6)="CASH", C121/1200,C121/C122-1))</f>
        <v>2.0520833333333333E-3</v>
      </c>
      <c r="AG122" s="22" cm="1">
        <f t="array" ref="AG122">IF(INDEX(calc_types,1,AG$6)="INDEX",D122/D121-1,IF(INDEX(calc_types,1,AG$6)="CASH", D121/1200,D121/D122-1))</f>
        <v>3.7000000000000002E-3</v>
      </c>
      <c r="AH122" s="22" cm="1">
        <f t="array" ref="AH122">IF(INDEX(calc_types,1,AH$6)="INDEX",E122/E121-1,IF(INDEX(calc_types,1,AH$6)="CASH", E121/1200,E121/E122-1))</f>
        <v>4.5864583333333339E-3</v>
      </c>
      <c r="AI122" s="22" cm="1">
        <f t="array" ref="AI122">IF(INDEX(calc_types,1,AI$6)="INDEX",F122/F121-1,IF(INDEX(calc_types,1,AI$6)="CASH", F121/1200,F121/F122-1))</f>
        <v>5.9791666666666674E-4</v>
      </c>
      <c r="AJ122" s="22" cm="1">
        <f t="array" ref="AJ122">IF(INDEX(calc_types,1,AJ$6)="INDEX",G122/G121-1,IF(INDEX(calc_types,1,AJ$6)="CASH", G121/1200,G121/G122-1))</f>
        <v>2.6541082855882081E-3</v>
      </c>
      <c r="AK122" s="22" cm="1">
        <f t="array" ref="AK122">IF(INDEX(calc_types,1,AK$6)="INDEX",H122/H121-1,IF(INDEX(calc_types,1,AK$6)="CASH", H121/1200,H121/H122-1))</f>
        <v>4.2953099658595839E-3</v>
      </c>
      <c r="AL122" s="22" cm="1">
        <f t="array" ref="AL122">IF(INDEX(calc_types,1,AL$6)="INDEX",I122/I121-1,IF(INDEX(calc_types,1,AL$6)="CASH", I121/1200,I121/I122-1))</f>
        <v>4.8553368826145249E-3</v>
      </c>
      <c r="AM122" s="22" cm="1">
        <f t="array" ref="AM122">IF(INDEX(calc_types,1,AM$6)="INDEX",J122/J121-1,IF(INDEX(calc_types,1,AM$6)="CASH", J121/1200,J121/J122-1))</f>
        <v>6.4458790323351778E-4</v>
      </c>
      <c r="AN122" s="22" cm="1">
        <f t="array" ref="AN122">IF(INDEX(calc_types,1,AN$6)="INDEX",K122/K121-1,IF(INDEX(calc_types,1,AN$6)="CASH", K121/1200,K121/K122-1))</f>
        <v>4.0165269094718514E-3</v>
      </c>
      <c r="AO122" s="22" cm="1">
        <f t="array" ref="AO122">IF(INDEX(calc_types,1,AO$6)="INDEX",L122/L121-1,IF(INDEX(calc_types,1,AO$6)="CASH", L121/1200,L121/L122-1))</f>
        <v>9.1416962925343626E-3</v>
      </c>
      <c r="AP122" s="22" cm="1">
        <f t="array" ref="AP122">IF(INDEX(calc_types,1,AP$6)="INDEX",M122/M121-1,IF(INDEX(calc_types,1,AP$6)="CASH", M121/1200,M121/M122-1))</f>
        <v>1.1807420799696988E-2</v>
      </c>
      <c r="AQ122" s="22" cm="1">
        <f t="array" ref="AQ122">IF(INDEX(calc_types,1,AQ$6)="INDEX",N122/N121-1,IF(INDEX(calc_types,1,AQ$6)="CASH", N121/1200,N121/N122-1))</f>
        <v>1.2308606474751294E-3</v>
      </c>
      <c r="AR122" s="22" cm="1">
        <f t="array" ref="AR122">IF(INDEX(calc_types,1,AR$6)="INDEX",O122/O121-1,IF(INDEX(calc_types,1,AR$6)="CASH", O121/1200,O121/O122-1))</f>
        <v>6.9373882026695366E-3</v>
      </c>
      <c r="AS122" s="22" cm="1">
        <f t="array" ref="AS122">IF(INDEX(calc_types,1,AS$6)="INDEX",P122/P121-1,IF(INDEX(calc_types,1,AS$6)="CASH", P121/1200,P121/P122-1))</f>
        <v>1.7995577149152009E-2</v>
      </c>
      <c r="AT122" s="22" cm="1">
        <f t="array" ref="AT122">IF(INDEX(calc_types,1,AT$6)="INDEX",Q122/Q121-1,IF(INDEX(calc_types,1,AT$6)="CASH", Q121/1200,Q121/Q122-1))</f>
        <v>1.8034320731243447E-2</v>
      </c>
      <c r="AU122" s="22" cm="1">
        <f t="array" ref="AU122">IF(INDEX(calc_types,1,AU$6)="INDEX",R122/R121-1,IF(INDEX(calc_types,1,AU$6)="CASH", R121/1200,R121/R122-1))</f>
        <v>2.4753413066265217E-3</v>
      </c>
      <c r="AV122" s="22" cm="1">
        <f t="array" ref="AV122">IF(INDEX(calc_types,1,AV$6)="INDEX",S122/S121-1,IF(INDEX(calc_types,1,AV$6)="CASH", S121/1200,S121/S122-1))</f>
        <v>-9.8593749999998925E-3</v>
      </c>
      <c r="AW122" s="22" cm="1">
        <f t="array" ref="AW122">IF(INDEX(calc_types,1,AW$6)="INDEX",T122/T121-1,IF(INDEX(calc_types,1,AW$6)="CASH", T121/1200,T121/T122-1))</f>
        <v>4.4768418132850041E-3</v>
      </c>
      <c r="AX122" s="22" cm="1">
        <f t="array" ref="AX122">IF(INDEX(calc_types,1,AX$6)="INDEX",U122/U121-1,IF(INDEX(calc_types,1,AX$6)="CASH", U121/1200,U121/U122-1))</f>
        <v>-3.8038358307115328E-2</v>
      </c>
      <c r="AY122" s="22" cm="1">
        <f t="array" ref="AY122">IF(INDEX(calc_types,1,AY$6)="INDEX",V122/V121-1,IF(INDEX(calc_types,1,AY$6)="CASH", V121/1200,V121/V122-1))</f>
        <v>-7.7566243218424313E-3</v>
      </c>
      <c r="AZ122" s="22" cm="1">
        <f t="array" ref="AZ122">IF(INDEX(calc_types,1,AZ$6)="INDEX",W122/W121-1,IF(INDEX(calc_types,1,AZ$6)="CASH", W121/1200,W121/W122-1))</f>
        <v>2.0520833333333333E-3</v>
      </c>
      <c r="BA122" s="22" cm="1">
        <f t="array" ref="BA122">IF(INDEX(calc_types,1,BA$6)="INDEX",X122/X121-1,IF(INDEX(calc_types,1,BA$6)="CASH", X121/1200,X121/X122-1))</f>
        <v>3.7828333333333329E-3</v>
      </c>
      <c r="BB122" s="22" cm="1">
        <f t="array" ref="BB122">IF(INDEX(calc_types,1,BB$6)="INDEX",Y122/Y121-1,IF(INDEX(calc_types,1,BB$6)="CASH", Y121/1200,Y121/Y122-1))</f>
        <v>4.6062500000000001E-3</v>
      </c>
      <c r="BC122" s="22" cm="1">
        <f t="array" ref="BC122">IF(INDEX(calc_types,1,BC$6)="INDEX",Z122/Z121-1,IF(INDEX(calc_types,1,BC$6)="CASH", Z121/1200,Z121/Z122-1))</f>
        <v>7.025E-4</v>
      </c>
      <c r="BD122" s="22" cm="1">
        <f t="array" ref="BD122">IF(INDEX(calc_types,1,BD$6)="INDEX",AA122/AA121-1,IF(INDEX(calc_types,1,BD$6)="CASH", AA121/1200,AA121/AA122-1))</f>
        <v>0</v>
      </c>
      <c r="BE122" s="22" cm="1">
        <f t="array" ref="BE122">IF(INDEX(calc_types,1,BE$6)="INDEX",AB122/AB121-1,IF(INDEX(calc_types,1,BE$6)="CASH", AB121/1200,AB121/AB122-1))</f>
        <v>-9.6738960836323384E-3</v>
      </c>
      <c r="BF122" s="22" cm="1">
        <f t="array" ref="BF122">IF(INDEX(calc_types,1,BF$6)="INDEX",AC122/AC121-1,IF(INDEX(calc_types,1,BF$6)="CASH", AC121/1200,AC121/AC122-1))</f>
        <v>-4.1666666666666519E-3</v>
      </c>
      <c r="BG122" s="22" cm="1">
        <f t="array" ref="BG122">IF(INDEX(calc_types,1,BG$6)="INDEX",AD122/AD121-1,IF(INDEX(calc_types,1,BG$6)="CASH", AD121/1200,AD121/AD122-1))</f>
        <v>-1.5845070422535246E-2</v>
      </c>
      <c r="BH122" s="23">
        <f t="shared" si="40"/>
        <v>4.2057304597700957E-4</v>
      </c>
      <c r="BI122" s="23">
        <f t="shared" si="41"/>
        <v>2.5344885057471279E-3</v>
      </c>
      <c r="BJ122" s="23">
        <f t="shared" si="42"/>
        <v>2.5770525000000026E-3</v>
      </c>
      <c r="BK122" s="23">
        <f t="shared" si="43"/>
        <v>4.9566738505747124E-4</v>
      </c>
      <c r="BL122" s="23">
        <f t="shared" si="44"/>
        <v>1.0367600802649423E-3</v>
      </c>
      <c r="BM122" s="23">
        <f t="shared" si="45"/>
        <v>3.2028265006998524E-3</v>
      </c>
      <c r="BN122" s="23">
        <f t="shared" si="46"/>
        <v>4.2791645125295451E-3</v>
      </c>
      <c r="BO122" s="23">
        <f t="shared" si="47"/>
        <v>5.7416597612705588E-4</v>
      </c>
      <c r="BP122" s="23">
        <f t="shared" si="48"/>
        <v>2.0139048250124247E-3</v>
      </c>
      <c r="BQ122" s="23">
        <f t="shared" si="49"/>
        <v>7.7850460704644714E-3</v>
      </c>
      <c r="BR122" s="23">
        <f t="shared" si="50"/>
        <v>9.5549867523887395E-3</v>
      </c>
      <c r="BS122" s="23">
        <f t="shared" si="51"/>
        <v>9.4806749009534162E-4</v>
      </c>
      <c r="BT122" s="23">
        <f t="shared" si="52"/>
        <v>4.1807378956166307E-3</v>
      </c>
      <c r="BU122" s="23">
        <f t="shared" si="53"/>
        <v>1.6084056589652035E-2</v>
      </c>
      <c r="BV122" s="23">
        <f t="shared" si="54"/>
        <v>1.5392538405191525E-2</v>
      </c>
      <c r="BW122" s="23">
        <f t="shared" si="55"/>
        <v>1.7567904000928857E-3</v>
      </c>
      <c r="BX122" s="23">
        <f t="shared" si="56"/>
        <v>-1.4906110953915658E-2</v>
      </c>
      <c r="BY122" s="23">
        <f t="shared" si="57"/>
        <v>2.2097805994638737E-3</v>
      </c>
      <c r="BZ122" s="23">
        <f t="shared" si="58"/>
        <v>-3.9825668746561974E-2</v>
      </c>
      <c r="CA122" s="23">
        <f t="shared" si="59"/>
        <v>-1.1602576216875776E-2</v>
      </c>
      <c r="CB122" s="23">
        <f t="shared" si="60"/>
        <v>4.2057304597700957E-4</v>
      </c>
      <c r="CC122" s="23">
        <f t="shared" si="61"/>
        <v>2.6937281609195401E-3</v>
      </c>
      <c r="CD122" s="23">
        <f t="shared" si="62"/>
        <v>2.61900201149425E-3</v>
      </c>
      <c r="CE122" s="23">
        <f t="shared" si="63"/>
        <v>6.9625890804597701E-4</v>
      </c>
      <c r="CF122" s="23">
        <f t="shared" si="64"/>
        <v>0</v>
      </c>
      <c r="CG122" s="23">
        <f t="shared" si="65"/>
        <v>-9.7129365180610092E-3</v>
      </c>
      <c r="CH122" s="23">
        <f t="shared" si="66"/>
        <v>-3.3622932255345994E-3</v>
      </c>
      <c r="CI122" s="23">
        <f t="shared" si="67"/>
        <v>-1.5596799986720453E-2</v>
      </c>
    </row>
    <row r="123" spans="1:87" x14ac:dyDescent="0.2">
      <c r="A123" s="20">
        <v>117</v>
      </c>
      <c r="B123" s="21">
        <v>39691</v>
      </c>
      <c r="C123" s="20">
        <v>2.48563</v>
      </c>
      <c r="D123" s="20">
        <v>4.5110000000000001</v>
      </c>
      <c r="E123" s="20">
        <v>5.36</v>
      </c>
      <c r="F123" s="20">
        <v>0.69</v>
      </c>
      <c r="G123" s="20">
        <v>197.922</v>
      </c>
      <c r="H123" s="20">
        <v>136.16200000000001</v>
      </c>
      <c r="I123" s="20">
        <v>101.258</v>
      </c>
      <c r="J123" s="20">
        <v>102.532</v>
      </c>
      <c r="K123" s="20">
        <v>1042.1479999999999</v>
      </c>
      <c r="L123" s="20">
        <v>319.99299999999999</v>
      </c>
      <c r="M123" s="20">
        <v>550.30799999999999</v>
      </c>
      <c r="N123" s="20">
        <v>189.096</v>
      </c>
      <c r="O123" s="20">
        <v>1537.663</v>
      </c>
      <c r="P123" s="20">
        <v>375.238</v>
      </c>
      <c r="Q123" s="20">
        <v>603.28</v>
      </c>
      <c r="R123" s="20">
        <v>239.49</v>
      </c>
      <c r="S123" s="20">
        <v>1282.83</v>
      </c>
      <c r="T123" s="20">
        <v>3365.63</v>
      </c>
      <c r="U123" s="20">
        <v>5636.6</v>
      </c>
      <c r="V123" s="20">
        <v>13072.87</v>
      </c>
      <c r="W123" s="20">
        <v>2.48563</v>
      </c>
      <c r="X123" s="20">
        <v>4.6821000000000002</v>
      </c>
      <c r="Y123" s="20">
        <v>5.5164999999999997</v>
      </c>
      <c r="Z123" s="20">
        <v>0.85719999999999996</v>
      </c>
      <c r="AA123" s="20">
        <v>1</v>
      </c>
      <c r="AB123" s="20">
        <v>0.68149999999999999</v>
      </c>
      <c r="AC123" s="20">
        <v>0.54910000000000003</v>
      </c>
      <c r="AD123" s="20">
        <v>108.8</v>
      </c>
      <c r="AE123" s="21">
        <f t="shared" si="39"/>
        <v>39691</v>
      </c>
      <c r="AF123" s="22" cm="1">
        <f t="array" ref="AF123">IF(INDEX(calc_types,1,AF$6)="INDEX",C123/C122-1,IF(INDEX(calc_types,1,AF$6)="CASH", C122/1200,C122/C123-1))</f>
        <v>2.0510416666666667E-3</v>
      </c>
      <c r="AG123" s="22" cm="1">
        <f t="array" ref="AG123">IF(INDEX(calc_types,1,AG$6)="INDEX",D123/D122-1,IF(INDEX(calc_types,1,AG$6)="CASH", D122/1200,D122/D123-1))</f>
        <v>3.7325000000000001E-3</v>
      </c>
      <c r="AH123" s="22" cm="1">
        <f t="array" ref="AH123">IF(INDEX(calc_types,1,AH$6)="INDEX",E123/E122-1,IF(INDEX(calc_types,1,AH$6)="CASH", E122/1200,E122/E123-1))</f>
        <v>4.4875000000000002E-3</v>
      </c>
      <c r="AI123" s="22" cm="1">
        <f t="array" ref="AI123">IF(INDEX(calc_types,1,AI$6)="INDEX",F123/F122-1,IF(INDEX(calc_types,1,AI$6)="CASH", F122/1200,F122/F123-1))</f>
        <v>5.3333333333333336E-4</v>
      </c>
      <c r="AJ123" s="22" cm="1">
        <f t="array" ref="AJ123">IF(INDEX(calc_types,1,AJ$6)="INDEX",G123/G122-1,IF(INDEX(calc_types,1,AJ$6)="CASH", G122/1200,G122/G123-1))</f>
        <v>1.7512248451228007E-3</v>
      </c>
      <c r="AK123" s="22" cm="1">
        <f t="array" ref="AK123">IF(INDEX(calc_types,1,AK$6)="INDEX",H123/H122-1,IF(INDEX(calc_types,1,AK$6)="CASH", H122/1200,H122/H123-1))</f>
        <v>4.0630922270319392E-3</v>
      </c>
      <c r="AL123" s="22" cm="1">
        <f t="array" ref="AL123">IF(INDEX(calc_types,1,AL$6)="INDEX",I123/I122-1,IF(INDEX(calc_types,1,AL$6)="CASH", I122/1200,I122/I123-1))</f>
        <v>4.6532855767988934E-3</v>
      </c>
      <c r="AM123" s="22" cm="1">
        <f t="array" ref="AM123">IF(INDEX(calc_types,1,AM$6)="INDEX",J123/J122-1,IF(INDEX(calc_types,1,AM$6)="CASH", J122/1200,J122/J123-1))</f>
        <v>7.320144060436462E-4</v>
      </c>
      <c r="AN123" s="22" cm="1">
        <f t="array" ref="AN123">IF(INDEX(calc_types,1,AN$6)="INDEX",K123/K122-1,IF(INDEX(calc_types,1,AN$6)="CASH", K122/1200,K122/K123-1))</f>
        <v>4.837383127107131E-3</v>
      </c>
      <c r="AO123" s="22" cm="1">
        <f t="array" ref="AO123">IF(INDEX(calc_types,1,AO$6)="INDEX",L123/L122-1,IF(INDEX(calc_types,1,AO$6)="CASH", L122/1200,L122/L123-1))</f>
        <v>6.5205083039758804E-3</v>
      </c>
      <c r="AP123" s="22" cm="1">
        <f t="array" ref="AP123">IF(INDEX(calc_types,1,AP$6)="INDEX",M123/M122-1,IF(INDEX(calc_types,1,AP$6)="CASH", M122/1200,M122/M123-1))</f>
        <v>9.5727311086242217E-3</v>
      </c>
      <c r="AQ123" s="22" cm="1">
        <f t="array" ref="AQ123">IF(INDEX(calc_types,1,AQ$6)="INDEX",N123/N122-1,IF(INDEX(calc_types,1,AQ$6)="CASH", N122/1200,N122/N123-1))</f>
        <v>2.0029885861445607E-3</v>
      </c>
      <c r="AR123" s="22" cm="1">
        <f t="array" ref="AR123">IF(INDEX(calc_types,1,AR$6)="INDEX",O123/O122-1,IF(INDEX(calc_types,1,AR$6)="CASH", O122/1200,O122/O123-1))</f>
        <v>1.0190841775881587E-2</v>
      </c>
      <c r="AS123" s="22" cm="1">
        <f t="array" ref="AS123">IF(INDEX(calc_types,1,AS$6)="INDEX",P123/P122-1,IF(INDEX(calc_types,1,AS$6)="CASH", P122/1200,P122/P123-1))</f>
        <v>1.0089100648738913E-2</v>
      </c>
      <c r="AT123" s="22" cm="1">
        <f t="array" ref="AT123">IF(INDEX(calc_types,1,AT$6)="INDEX",Q123/Q122-1,IF(INDEX(calc_types,1,AT$6)="CASH", Q122/1200,Q122/Q123-1))</f>
        <v>1.5489548510464912E-2</v>
      </c>
      <c r="AU123" s="22" cm="1">
        <f t="array" ref="AU123">IF(INDEX(calc_types,1,AU$6)="INDEX",R123/R122-1,IF(INDEX(calc_types,1,AU$6)="CASH", R122/1200,R122/R123-1))</f>
        <v>5.7069428171889758E-3</v>
      </c>
      <c r="AV123" s="22" cm="1">
        <f t="array" ref="AV123">IF(INDEX(calc_types,1,AV$6)="INDEX",S123/S122-1,IF(INDEX(calc_types,1,AV$6)="CASH", S122/1200,S122/S123-1))</f>
        <v>1.2190503242910378E-2</v>
      </c>
      <c r="AW123" s="22" cm="1">
        <f t="array" ref="AW123">IF(INDEX(calc_types,1,AW$6)="INDEX",T123/T122-1,IF(INDEX(calc_types,1,AW$6)="CASH", T122/1200,T122/T123-1))</f>
        <v>-6.5027228296055117E-4</v>
      </c>
      <c r="AX123" s="22" cm="1">
        <f t="array" ref="AX123">IF(INDEX(calc_types,1,AX$6)="INDEX",U123/U122-1,IF(INDEX(calc_types,1,AX$6)="CASH", U122/1200,U122/U123-1))</f>
        <v>4.151961418355854E-2</v>
      </c>
      <c r="AY123" s="22" cm="1">
        <f t="array" ref="AY123">IF(INDEX(calc_types,1,AY$6)="INDEX",V123/V122-1,IF(INDEX(calc_types,1,AY$6)="CASH", V122/1200,V122/V123-1))</f>
        <v>-2.2721411158564631E-2</v>
      </c>
      <c r="AZ123" s="22" cm="1">
        <f t="array" ref="AZ123">IF(INDEX(calc_types,1,AZ$6)="INDEX",W123/W122-1,IF(INDEX(calc_types,1,AZ$6)="CASH", W122/1200,W122/W123-1))</f>
        <v>2.0510416666666667E-3</v>
      </c>
      <c r="BA123" s="22" cm="1">
        <f t="array" ref="BA123">IF(INDEX(calc_types,1,BA$6)="INDEX",X123/X122-1,IF(INDEX(calc_types,1,BA$6)="CASH", X122/1200,X122/X123-1))</f>
        <v>3.8941666666666669E-3</v>
      </c>
      <c r="BB123" s="22" cm="1">
        <f t="array" ref="BB123">IF(INDEX(calc_types,1,BB$6)="INDEX",Y123/Y122-1,IF(INDEX(calc_types,1,BB$6)="CASH", Y122/1200,Y122/Y123-1))</f>
        <v>4.6115000000000001E-3</v>
      </c>
      <c r="BC123" s="22" cm="1">
        <f t="array" ref="BC123">IF(INDEX(calc_types,1,BC$6)="INDEX",Z123/Z122-1,IF(INDEX(calc_types,1,BC$6)="CASH", Z122/1200,Z122/Z123-1))</f>
        <v>6.2658333333333338E-4</v>
      </c>
      <c r="BD123" s="22" cm="1">
        <f t="array" ref="BD123">IF(INDEX(calc_types,1,BD$6)="INDEX",AA123/AA122-1,IF(INDEX(calc_types,1,BD$6)="CASH", AA122/1200,AA122/AA123-1))</f>
        <v>0</v>
      </c>
      <c r="BE123" s="22" cm="1">
        <f t="array" ref="BE123">IF(INDEX(calc_types,1,BE$6)="INDEX",AB123/AB122-1,IF(INDEX(calc_types,1,BE$6)="CASH", AB122/1200,AB122/AB123-1))</f>
        <v>-5.9574468085106358E-2</v>
      </c>
      <c r="BF123" s="22" cm="1">
        <f t="array" ref="BF123">IF(INDEX(calc_types,1,BF$6)="INDEX",AC123/AC122-1,IF(INDEX(calc_types,1,BF$6)="CASH", AC122/1200,AC122/AC123-1))</f>
        <v>-8.2134401748315433E-2</v>
      </c>
      <c r="BG123" s="22" cm="1">
        <f t="array" ref="BG123">IF(INDEX(calc_types,1,BG$6)="INDEX",AD123/AD122-1,IF(INDEX(calc_types,1,BG$6)="CASH", AD122/1200,AD122/AD123-1))</f>
        <v>-8.0882352941176183E-3</v>
      </c>
      <c r="BH123" s="23">
        <f t="shared" si="40"/>
        <v>4.1953137931034301E-4</v>
      </c>
      <c r="BI123" s="23">
        <f t="shared" si="41"/>
        <v>2.5669885057471279E-3</v>
      </c>
      <c r="BJ123" s="23">
        <f t="shared" si="42"/>
        <v>2.4780941666666689E-3</v>
      </c>
      <c r="BK123" s="23">
        <f t="shared" si="43"/>
        <v>4.3108405172413787E-4</v>
      </c>
      <c r="BL123" s="23">
        <f t="shared" si="44"/>
        <v>1.3387663979953497E-4</v>
      </c>
      <c r="BM123" s="23">
        <f t="shared" si="45"/>
        <v>2.9706087618722077E-3</v>
      </c>
      <c r="BN123" s="23">
        <f t="shared" si="46"/>
        <v>4.0771132067139136E-3</v>
      </c>
      <c r="BO123" s="23">
        <f t="shared" si="47"/>
        <v>6.6159247893718431E-4</v>
      </c>
      <c r="BP123" s="23">
        <f t="shared" si="48"/>
        <v>2.8347610426477043E-3</v>
      </c>
      <c r="BQ123" s="23">
        <f t="shared" si="49"/>
        <v>5.1638580819059893E-3</v>
      </c>
      <c r="BR123" s="23">
        <f t="shared" si="50"/>
        <v>7.320297061315973E-3</v>
      </c>
      <c r="BS123" s="23">
        <f t="shared" si="51"/>
        <v>1.7201954287647729E-3</v>
      </c>
      <c r="BT123" s="23">
        <f t="shared" si="52"/>
        <v>7.4341914688286813E-3</v>
      </c>
      <c r="BU123" s="23">
        <f t="shared" si="53"/>
        <v>8.1775800892389394E-3</v>
      </c>
      <c r="BV123" s="23">
        <f t="shared" si="54"/>
        <v>1.284776618441299E-2</v>
      </c>
      <c r="BW123" s="23">
        <f t="shared" si="55"/>
        <v>4.9883919106553393E-3</v>
      </c>
      <c r="BX123" s="23">
        <f t="shared" si="56"/>
        <v>7.1437672889946126E-3</v>
      </c>
      <c r="BY123" s="23">
        <f t="shared" si="57"/>
        <v>-2.9173334967816816E-3</v>
      </c>
      <c r="BZ123" s="23">
        <f t="shared" si="58"/>
        <v>3.9732303744111894E-2</v>
      </c>
      <c r="CA123" s="23">
        <f t="shared" si="59"/>
        <v>-2.6567363053597977E-2</v>
      </c>
      <c r="CB123" s="23">
        <f t="shared" si="60"/>
        <v>4.1953137931034301E-4</v>
      </c>
      <c r="CC123" s="23">
        <f t="shared" si="61"/>
        <v>2.8050614942528741E-3</v>
      </c>
      <c r="CD123" s="23">
        <f t="shared" si="62"/>
        <v>2.6242520114942501E-3</v>
      </c>
      <c r="CE123" s="23">
        <f t="shared" si="63"/>
        <v>6.2034224137931038E-4</v>
      </c>
      <c r="CF123" s="23">
        <f t="shared" si="64"/>
        <v>0</v>
      </c>
      <c r="CG123" s="23">
        <f t="shared" si="65"/>
        <v>-5.9613508519535029E-2</v>
      </c>
      <c r="CH123" s="23">
        <f t="shared" si="66"/>
        <v>-8.1330028307183375E-2</v>
      </c>
      <c r="CI123" s="23">
        <f t="shared" si="67"/>
        <v>-7.839964858302826E-3</v>
      </c>
    </row>
    <row r="124" spans="1:87" x14ac:dyDescent="0.2">
      <c r="A124" s="20">
        <v>118</v>
      </c>
      <c r="B124" s="21">
        <v>39721</v>
      </c>
      <c r="C124" s="20">
        <v>3.92625</v>
      </c>
      <c r="D124" s="20">
        <v>5.05</v>
      </c>
      <c r="E124" s="20">
        <v>6.0750000000000002</v>
      </c>
      <c r="F124" s="20">
        <v>0.92625000000000002</v>
      </c>
      <c r="G124" s="20">
        <v>198.65299999999999</v>
      </c>
      <c r="H124" s="20">
        <v>137.30500000000001</v>
      </c>
      <c r="I124" s="20">
        <v>102.24299999999999</v>
      </c>
      <c r="J124" s="20">
        <v>102.56</v>
      </c>
      <c r="K124" s="20">
        <v>1050.3869999999999</v>
      </c>
      <c r="L124" s="20">
        <v>324.03800000000001</v>
      </c>
      <c r="M124" s="20">
        <v>557.27</v>
      </c>
      <c r="N124" s="20">
        <v>189.05</v>
      </c>
      <c r="O124" s="20">
        <v>1552.22</v>
      </c>
      <c r="P124" s="20">
        <v>381.01499999999999</v>
      </c>
      <c r="Q124" s="20">
        <v>611.31299999999999</v>
      </c>
      <c r="R124" s="20">
        <v>239.13399999999999</v>
      </c>
      <c r="S124" s="20">
        <v>1166.3599999999999</v>
      </c>
      <c r="T124" s="20">
        <v>3038.2</v>
      </c>
      <c r="U124" s="20">
        <v>4902.45</v>
      </c>
      <c r="V124" s="20">
        <v>11259.86</v>
      </c>
      <c r="W124" s="20">
        <v>3.92625</v>
      </c>
      <c r="X124" s="20">
        <v>0.46150000000000002</v>
      </c>
      <c r="Y124" s="20">
        <v>1.7941</v>
      </c>
      <c r="Z124" s="20">
        <v>-1.4923999999999999</v>
      </c>
      <c r="AA124" s="20">
        <v>1</v>
      </c>
      <c r="AB124" s="20">
        <v>0.70960000000000001</v>
      </c>
      <c r="AC124" s="20">
        <v>0.56159999999999999</v>
      </c>
      <c r="AD124" s="20">
        <v>106.11</v>
      </c>
      <c r="AE124" s="21">
        <f t="shared" si="39"/>
        <v>39721</v>
      </c>
      <c r="AF124" s="22" cm="1">
        <f t="array" ref="AF124">IF(INDEX(calc_types,1,AF$6)="INDEX",C124/C123-1,IF(INDEX(calc_types,1,AF$6)="CASH", C123/1200,C123/C124-1))</f>
        <v>2.0713583333333333E-3</v>
      </c>
      <c r="AG124" s="22" cm="1">
        <f t="array" ref="AG124">IF(INDEX(calc_types,1,AG$6)="INDEX",D124/D123-1,IF(INDEX(calc_types,1,AG$6)="CASH", D123/1200,D123/D124-1))</f>
        <v>3.7591666666666667E-3</v>
      </c>
      <c r="AH124" s="22" cm="1">
        <f t="array" ref="AH124">IF(INDEX(calc_types,1,AH$6)="INDEX",E124/E123-1,IF(INDEX(calc_types,1,AH$6)="CASH", E123/1200,E123/E124-1))</f>
        <v>4.4666666666666665E-3</v>
      </c>
      <c r="AI124" s="22" cm="1">
        <f t="array" ref="AI124">IF(INDEX(calc_types,1,AI$6)="INDEX",F124/F123-1,IF(INDEX(calc_types,1,AI$6)="CASH", F123/1200,F123/F124-1))</f>
        <v>5.7499999999999999E-4</v>
      </c>
      <c r="AJ124" s="22" cm="1">
        <f t="array" ref="AJ124">IF(INDEX(calc_types,1,AJ$6)="INDEX",G124/G123-1,IF(INDEX(calc_types,1,AJ$6)="CASH", G123/1200,G123/G124-1))</f>
        <v>3.6933741574962653E-3</v>
      </c>
      <c r="AK124" s="22" cm="1">
        <f t="array" ref="AK124">IF(INDEX(calc_types,1,AK$6)="INDEX",H124/H123-1,IF(INDEX(calc_types,1,AK$6)="CASH", H123/1200,H123/H124-1))</f>
        <v>8.3944125380062129E-3</v>
      </c>
      <c r="AL124" s="22" cm="1">
        <f t="array" ref="AL124">IF(INDEX(calc_types,1,AL$6)="INDEX",I124/I123-1,IF(INDEX(calc_types,1,AL$6)="CASH", I123/1200,I123/I124-1))</f>
        <v>9.7276264591439343E-3</v>
      </c>
      <c r="AM124" s="22" cm="1">
        <f t="array" ref="AM124">IF(INDEX(calc_types,1,AM$6)="INDEX",J124/J123-1,IF(INDEX(calc_types,1,AM$6)="CASH", J123/1200,J123/J124-1))</f>
        <v>2.73085475753998E-4</v>
      </c>
      <c r="AN124" s="22" cm="1">
        <f t="array" ref="AN124">IF(INDEX(calc_types,1,AN$6)="INDEX",K124/K123-1,IF(INDEX(calc_types,1,AN$6)="CASH", K123/1200,K123/K124-1))</f>
        <v>7.9057868939920173E-3</v>
      </c>
      <c r="AO124" s="22" cm="1">
        <f t="array" ref="AO124">IF(INDEX(calc_types,1,AO$6)="INDEX",L124/L123-1,IF(INDEX(calc_types,1,AO$6)="CASH", L123/1200,L123/L124-1))</f>
        <v>1.264090151972086E-2</v>
      </c>
      <c r="AP124" s="22" cm="1">
        <f t="array" ref="AP124">IF(INDEX(calc_types,1,AP$6)="INDEX",M124/M123-1,IF(INDEX(calc_types,1,AP$6)="CASH", M123/1200,M123/M124-1))</f>
        <v>1.2651097203747685E-2</v>
      </c>
      <c r="AQ124" s="22" cm="1">
        <f t="array" ref="AQ124">IF(INDEX(calc_types,1,AQ$6)="INDEX",N124/N123-1,IF(INDEX(calc_types,1,AQ$6)="CASH", N123/1200,N123/N124-1))</f>
        <v>-2.4326268138930018E-4</v>
      </c>
      <c r="AR124" s="22" cm="1">
        <f t="array" ref="AR124">IF(INDEX(calc_types,1,AR$6)="INDEX",O124/O123-1,IF(INDEX(calc_types,1,AR$6)="CASH", O123/1200,O123/O124-1))</f>
        <v>9.4669638275746149E-3</v>
      </c>
      <c r="AS124" s="22" cm="1">
        <f t="array" ref="AS124">IF(INDEX(calc_types,1,AS$6)="INDEX",P124/P123-1,IF(INDEX(calc_types,1,AS$6)="CASH", P123/1200,P123/P124-1))</f>
        <v>1.5395562283137654E-2</v>
      </c>
      <c r="AT124" s="22" cm="1">
        <f t="array" ref="AT124">IF(INDEX(calc_types,1,AT$6)="INDEX",Q124/Q123-1,IF(INDEX(calc_types,1,AT$6)="CASH", Q123/1200,Q123/Q124-1))</f>
        <v>1.3315541705344103E-2</v>
      </c>
      <c r="AU124" s="22" cm="1">
        <f t="array" ref="AU124">IF(INDEX(calc_types,1,AU$6)="INDEX",R124/R123-1,IF(INDEX(calc_types,1,AU$6)="CASH", R123/1200,R123/R124-1))</f>
        <v>-1.4864921291077859E-3</v>
      </c>
      <c r="AV124" s="22" cm="1">
        <f t="array" ref="AV124">IF(INDEX(calc_types,1,AV$6)="INDEX",S124/S123-1,IF(INDEX(calc_types,1,AV$6)="CASH", S123/1200,S123/S124-1))</f>
        <v>-9.0791453271283018E-2</v>
      </c>
      <c r="AW124" s="22" cm="1">
        <f t="array" ref="AW124">IF(INDEX(calc_types,1,AW$6)="INDEX",T124/T123-1,IF(INDEX(calc_types,1,AW$6)="CASH", T123/1200,T123/T124-1))</f>
        <v>-9.7286392146492706E-2</v>
      </c>
      <c r="AX124" s="22" cm="1">
        <f t="array" ref="AX124">IF(INDEX(calc_types,1,AX$6)="INDEX",U124/U123-1,IF(INDEX(calc_types,1,AX$6)="CASH", U123/1200,U123/U124-1))</f>
        <v>-0.13024695738565806</v>
      </c>
      <c r="AY124" s="22" cm="1">
        <f t="array" ref="AY124">IF(INDEX(calc_types,1,AY$6)="INDEX",V124/V123-1,IF(INDEX(calc_types,1,AY$6)="CASH", V123/1200,V123/V124-1))</f>
        <v>-0.1386849253453909</v>
      </c>
      <c r="AZ124" s="22" cm="1">
        <f t="array" ref="AZ124">IF(INDEX(calc_types,1,AZ$6)="INDEX",W124/W123-1,IF(INDEX(calc_types,1,AZ$6)="CASH", W123/1200,W123/W124-1))</f>
        <v>2.0713583333333333E-3</v>
      </c>
      <c r="BA124" s="22" cm="1">
        <f t="array" ref="BA124">IF(INDEX(calc_types,1,BA$6)="INDEX",X124/X123-1,IF(INDEX(calc_types,1,BA$6)="CASH", X123/1200,X123/X124-1))</f>
        <v>3.9017500000000003E-3</v>
      </c>
      <c r="BB124" s="22" cm="1">
        <f t="array" ref="BB124">IF(INDEX(calc_types,1,BB$6)="INDEX",Y124/Y123-1,IF(INDEX(calc_types,1,BB$6)="CASH", Y123/1200,Y123/Y124-1))</f>
        <v>4.5970833333333332E-3</v>
      </c>
      <c r="BC124" s="22" cm="1">
        <f t="array" ref="BC124">IF(INDEX(calc_types,1,BC$6)="INDEX",Z124/Z123-1,IF(INDEX(calc_types,1,BC$6)="CASH", Z123/1200,Z123/Z124-1))</f>
        <v>7.1433333333333331E-4</v>
      </c>
      <c r="BD124" s="22" cm="1">
        <f t="array" ref="BD124">IF(INDEX(calc_types,1,BD$6)="INDEX",AA124/AA123-1,IF(INDEX(calc_types,1,BD$6)="CASH", AA123/1200,AA123/AA124-1))</f>
        <v>0</v>
      </c>
      <c r="BE124" s="22" cm="1">
        <f t="array" ref="BE124">IF(INDEX(calc_types,1,BE$6)="INDEX",AB124/AB123-1,IF(INDEX(calc_types,1,BE$6)="CASH", AB123/1200,AB123/AB124-1))</f>
        <v>-3.9599774520856834E-2</v>
      </c>
      <c r="BF124" s="22" cm="1">
        <f t="array" ref="BF124">IF(INDEX(calc_types,1,BF$6)="INDEX",AC124/AC123-1,IF(INDEX(calc_types,1,BF$6)="CASH", AC123/1200,AC123/AC124-1))</f>
        <v>-2.2257834757834716E-2</v>
      </c>
      <c r="BG124" s="22" cm="1">
        <f t="array" ref="BG124">IF(INDEX(calc_types,1,BG$6)="INDEX",AD124/AD123-1,IF(INDEX(calc_types,1,BG$6)="CASH", AD123/1200,AD123/AD124-1))</f>
        <v>2.5351050796343477E-2</v>
      </c>
      <c r="BH124" s="23">
        <f t="shared" si="40"/>
        <v>4.3984804597700959E-4</v>
      </c>
      <c r="BI124" s="23">
        <f t="shared" si="41"/>
        <v>2.5936551724137944E-3</v>
      </c>
      <c r="BJ124" s="23">
        <f t="shared" si="42"/>
        <v>2.4572608333333352E-3</v>
      </c>
      <c r="BK124" s="23">
        <f t="shared" si="43"/>
        <v>4.727507183908045E-4</v>
      </c>
      <c r="BL124" s="23">
        <f t="shared" si="44"/>
        <v>2.0760259521729997E-3</v>
      </c>
      <c r="BM124" s="23">
        <f t="shared" si="45"/>
        <v>7.301929072846481E-3</v>
      </c>
      <c r="BN124" s="23">
        <f t="shared" si="46"/>
        <v>9.1514540890589545E-3</v>
      </c>
      <c r="BO124" s="23">
        <f t="shared" si="47"/>
        <v>2.0266354864753607E-4</v>
      </c>
      <c r="BP124" s="23">
        <f t="shared" si="48"/>
        <v>5.9031648095325909E-3</v>
      </c>
      <c r="BQ124" s="23">
        <f t="shared" si="49"/>
        <v>1.1284251297650968E-2</v>
      </c>
      <c r="BR124" s="23">
        <f t="shared" si="50"/>
        <v>1.0398663156439437E-2</v>
      </c>
      <c r="BS124" s="23">
        <f t="shared" si="51"/>
        <v>-5.2605583876908792E-4</v>
      </c>
      <c r="BT124" s="23">
        <f t="shared" si="52"/>
        <v>6.7103135205217089E-3</v>
      </c>
      <c r="BU124" s="23">
        <f t="shared" si="53"/>
        <v>1.348404172363768E-2</v>
      </c>
      <c r="BV124" s="23">
        <f t="shared" si="54"/>
        <v>1.0673759379292181E-2</v>
      </c>
      <c r="BW124" s="23">
        <f t="shared" si="55"/>
        <v>-2.205043035641422E-3</v>
      </c>
      <c r="BX124" s="23">
        <f t="shared" si="56"/>
        <v>-9.583818922519878E-2</v>
      </c>
      <c r="BY124" s="23">
        <f t="shared" si="57"/>
        <v>-9.9553453360313834E-2</v>
      </c>
      <c r="BZ124" s="23">
        <f t="shared" si="58"/>
        <v>-0.13203426782510469</v>
      </c>
      <c r="CA124" s="23">
        <f t="shared" si="59"/>
        <v>-0.14253087724042424</v>
      </c>
      <c r="CB124" s="23">
        <f t="shared" si="60"/>
        <v>4.3984804597700959E-4</v>
      </c>
      <c r="CC124" s="23">
        <f t="shared" si="61"/>
        <v>2.8126448275862075E-3</v>
      </c>
      <c r="CD124" s="23">
        <f t="shared" si="62"/>
        <v>2.6098353448275832E-3</v>
      </c>
      <c r="CE124" s="23">
        <f t="shared" si="63"/>
        <v>7.0809224137931032E-4</v>
      </c>
      <c r="CF124" s="23">
        <f t="shared" si="64"/>
        <v>0</v>
      </c>
      <c r="CG124" s="23">
        <f t="shared" si="65"/>
        <v>-3.9638814955285505E-2</v>
      </c>
      <c r="CH124" s="23">
        <f t="shared" si="66"/>
        <v>-2.1453461316702664E-2</v>
      </c>
      <c r="CI124" s="23">
        <f t="shared" si="67"/>
        <v>2.559932123215827E-2</v>
      </c>
    </row>
    <row r="125" spans="1:87" x14ac:dyDescent="0.2">
      <c r="A125" s="20">
        <v>119</v>
      </c>
      <c r="B125" s="21">
        <v>39752</v>
      </c>
      <c r="C125" s="20">
        <v>2.5812499999999998</v>
      </c>
      <c r="D125" s="20">
        <v>4.4340000000000002</v>
      </c>
      <c r="E125" s="20">
        <v>5.6550000000000002</v>
      </c>
      <c r="F125" s="20">
        <v>0.85438000000000003</v>
      </c>
      <c r="G125" s="20">
        <v>199.3</v>
      </c>
      <c r="H125" s="20">
        <v>138.13499999999999</v>
      </c>
      <c r="I125" s="20">
        <v>102.756</v>
      </c>
      <c r="J125" s="20">
        <v>102.693</v>
      </c>
      <c r="K125" s="20">
        <v>1060.049</v>
      </c>
      <c r="L125" s="20">
        <v>329.55700000000002</v>
      </c>
      <c r="M125" s="20">
        <v>568.00599999999997</v>
      </c>
      <c r="N125" s="20">
        <v>189.965</v>
      </c>
      <c r="O125" s="20">
        <v>1580.6130000000001</v>
      </c>
      <c r="P125" s="20">
        <v>390.27499999999998</v>
      </c>
      <c r="Q125" s="20">
        <v>622.721</v>
      </c>
      <c r="R125" s="20">
        <v>241.22800000000001</v>
      </c>
      <c r="S125" s="20">
        <v>968.75</v>
      </c>
      <c r="T125" s="20">
        <v>2591.7600000000002</v>
      </c>
      <c r="U125" s="20">
        <v>4377.34</v>
      </c>
      <c r="V125" s="20">
        <v>8576.98</v>
      </c>
      <c r="W125" s="20">
        <v>2.5812499999999998</v>
      </c>
      <c r="X125" s="20">
        <v>4.4261999999999997</v>
      </c>
      <c r="Y125" s="20">
        <v>5.5178000000000003</v>
      </c>
      <c r="Z125" s="20">
        <v>1.7965</v>
      </c>
      <c r="AA125" s="20">
        <v>1</v>
      </c>
      <c r="AB125" s="20">
        <v>0.78549999999999998</v>
      </c>
      <c r="AC125" s="20">
        <v>0.62209999999999999</v>
      </c>
      <c r="AD125" s="20">
        <v>98.47</v>
      </c>
      <c r="AE125" s="21">
        <f t="shared" si="39"/>
        <v>39752</v>
      </c>
      <c r="AF125" s="22" cm="1">
        <f t="array" ref="AF125">IF(INDEX(calc_types,1,AF$6)="INDEX",C125/C124-1,IF(INDEX(calc_types,1,AF$6)="CASH", C124/1200,C124/C125-1))</f>
        <v>3.271875E-3</v>
      </c>
      <c r="AG125" s="22" cm="1">
        <f t="array" ref="AG125">IF(INDEX(calc_types,1,AG$6)="INDEX",D125/D124-1,IF(INDEX(calc_types,1,AG$6)="CASH", D124/1200,D124/D125-1))</f>
        <v>4.208333333333333E-3</v>
      </c>
      <c r="AH125" s="22" cm="1">
        <f t="array" ref="AH125">IF(INDEX(calc_types,1,AH$6)="INDEX",E125/E124-1,IF(INDEX(calc_types,1,AH$6)="CASH", E124/1200,E124/E125-1))</f>
        <v>5.0625000000000002E-3</v>
      </c>
      <c r="AI125" s="22" cm="1">
        <f t="array" ref="AI125">IF(INDEX(calc_types,1,AI$6)="INDEX",F125/F124-1,IF(INDEX(calc_types,1,AI$6)="CASH", F124/1200,F124/F125-1))</f>
        <v>7.7187499999999999E-4</v>
      </c>
      <c r="AJ125" s="22" cm="1">
        <f t="array" ref="AJ125">IF(INDEX(calc_types,1,AJ$6)="INDEX",G125/G124-1,IF(INDEX(calc_types,1,AJ$6)="CASH", G124/1200,G124/G125-1))</f>
        <v>3.2569354603253498E-3</v>
      </c>
      <c r="AK125" s="22" cm="1">
        <f t="array" ref="AK125">IF(INDEX(calc_types,1,AK$6)="INDEX",H125/H124-1,IF(INDEX(calc_types,1,AK$6)="CASH", H124/1200,H124/H125-1))</f>
        <v>6.044936455336547E-3</v>
      </c>
      <c r="AL125" s="22" cm="1">
        <f t="array" ref="AL125">IF(INDEX(calc_types,1,AL$6)="INDEX",I125/I124-1,IF(INDEX(calc_types,1,AL$6)="CASH", I124/1200,I124/I125-1))</f>
        <v>5.0174584079105689E-3</v>
      </c>
      <c r="AM125" s="22" cm="1">
        <f t="array" ref="AM125">IF(INDEX(calc_types,1,AM$6)="INDEX",J125/J124-1,IF(INDEX(calc_types,1,AM$6)="CASH", J124/1200,J124/J125-1))</f>
        <v>1.2968018720749264E-3</v>
      </c>
      <c r="AN125" s="22" cm="1">
        <f t="array" ref="AN125">IF(INDEX(calc_types,1,AN$6)="INDEX",K125/K124-1,IF(INDEX(calc_types,1,AN$6)="CASH", K124/1200,K124/K125-1))</f>
        <v>9.1985144522923612E-3</v>
      </c>
      <c r="AO125" s="22" cm="1">
        <f t="array" ref="AO125">IF(INDEX(calc_types,1,AO$6)="INDEX",L125/L124-1,IF(INDEX(calc_types,1,AO$6)="CASH", L124/1200,L124/L125-1))</f>
        <v>1.7031953042544457E-2</v>
      </c>
      <c r="AP125" s="22" cm="1">
        <f t="array" ref="AP125">IF(INDEX(calc_types,1,AP$6)="INDEX",M125/M124-1,IF(INDEX(calc_types,1,AP$6)="CASH", M124/1200,M124/M125-1))</f>
        <v>1.9265347138729849E-2</v>
      </c>
      <c r="AQ125" s="22" cm="1">
        <f t="array" ref="AQ125">IF(INDEX(calc_types,1,AQ$6)="INDEX",N125/N124-1,IF(INDEX(calc_types,1,AQ$6)="CASH", N124/1200,N124/N125-1))</f>
        <v>4.8399894207880045E-3</v>
      </c>
      <c r="AR125" s="22" cm="1">
        <f t="array" ref="AR125">IF(INDEX(calc_types,1,AR$6)="INDEX",O125/O124-1,IF(INDEX(calc_types,1,AR$6)="CASH", O124/1200,O124/O125-1))</f>
        <v>1.8291865843759192E-2</v>
      </c>
      <c r="AS125" s="22" cm="1">
        <f t="array" ref="AS125">IF(INDEX(calc_types,1,AS$6)="INDEX",P125/P124-1,IF(INDEX(calc_types,1,AS$6)="CASH", P124/1200,P124/P125-1))</f>
        <v>2.4303505111347379E-2</v>
      </c>
      <c r="AT125" s="22" cm="1">
        <f t="array" ref="AT125">IF(INDEX(calc_types,1,AT$6)="INDEX",Q125/Q124-1,IF(INDEX(calc_types,1,AT$6)="CASH", Q124/1200,Q124/Q125-1))</f>
        <v>1.866147129212048E-2</v>
      </c>
      <c r="AU125" s="22" cm="1">
        <f t="array" ref="AU125">IF(INDEX(calc_types,1,AU$6)="INDEX",R125/R124-1,IF(INDEX(calc_types,1,AU$6)="CASH", R124/1200,R124/R125-1))</f>
        <v>8.756596719830867E-3</v>
      </c>
      <c r="AV125" s="22" cm="1">
        <f t="array" ref="AV125">IF(INDEX(calc_types,1,AV$6)="INDEX",S125/S124-1,IF(INDEX(calc_types,1,AV$6)="CASH", S124/1200,S124/S125-1))</f>
        <v>-0.16942453444905514</v>
      </c>
      <c r="AW125" s="22" cm="1">
        <f t="array" ref="AW125">IF(INDEX(calc_types,1,AW$6)="INDEX",T125/T124-1,IF(INDEX(calc_types,1,AW$6)="CASH", T124/1200,T124/T125-1))</f>
        <v>-0.14694226844842329</v>
      </c>
      <c r="AX125" s="22" cm="1">
        <f t="array" ref="AX125">IF(INDEX(calc_types,1,AX$6)="INDEX",U125/U124-1,IF(INDEX(calc_types,1,AX$6)="CASH", U124/1200,U124/U125-1))</f>
        <v>-0.10711175024732522</v>
      </c>
      <c r="AY125" s="22" cm="1">
        <f t="array" ref="AY125">IF(INDEX(calc_types,1,AY$6)="INDEX",V125/V124-1,IF(INDEX(calc_types,1,AY$6)="CASH", V124/1200,V124/V125-1))</f>
        <v>-0.23826939233702737</v>
      </c>
      <c r="AZ125" s="22" cm="1">
        <f t="array" ref="AZ125">IF(INDEX(calc_types,1,AZ$6)="INDEX",W125/W124-1,IF(INDEX(calc_types,1,AZ$6)="CASH", W124/1200,W124/W125-1))</f>
        <v>3.271875E-3</v>
      </c>
      <c r="BA125" s="22" cm="1">
        <f t="array" ref="BA125">IF(INDEX(calc_types,1,BA$6)="INDEX",X125/X124-1,IF(INDEX(calc_types,1,BA$6)="CASH", X124/1200,X124/X125-1))</f>
        <v>3.8458333333333335E-4</v>
      </c>
      <c r="BB125" s="22" cm="1">
        <f t="array" ref="BB125">IF(INDEX(calc_types,1,BB$6)="INDEX",Y125/Y124-1,IF(INDEX(calc_types,1,BB$6)="CASH", Y124/1200,Y124/Y125-1))</f>
        <v>1.4950833333333333E-3</v>
      </c>
      <c r="BC125" s="22" cm="1">
        <f t="array" ref="BC125">IF(INDEX(calc_types,1,BC$6)="INDEX",Z125/Z124-1,IF(INDEX(calc_types,1,BC$6)="CASH", Z124/1200,Z124/Z125-1))</f>
        <v>-1.2436666666666666E-3</v>
      </c>
      <c r="BD125" s="22" cm="1">
        <f t="array" ref="BD125">IF(INDEX(calc_types,1,BD$6)="INDEX",AA125/AA124-1,IF(INDEX(calc_types,1,BD$6)="CASH", AA124/1200,AA124/AA125-1))</f>
        <v>0</v>
      </c>
      <c r="BE125" s="22" cm="1">
        <f t="array" ref="BE125">IF(INDEX(calc_types,1,BE$6)="INDEX",AB125/AB124-1,IF(INDEX(calc_types,1,BE$6)="CASH", AB124/1200,AB124/AB125-1))</f>
        <v>-9.6626352641629443E-2</v>
      </c>
      <c r="BF125" s="22" cm="1">
        <f t="array" ref="BF125">IF(INDEX(calc_types,1,BF$6)="INDEX",AC125/AC124-1,IF(INDEX(calc_types,1,BF$6)="CASH", AC124/1200,AC124/AC125-1))</f>
        <v>-9.7251245780421103E-2</v>
      </c>
      <c r="BG125" s="22" cm="1">
        <f t="array" ref="BG125">IF(INDEX(calc_types,1,BG$6)="INDEX",AD125/AD124-1,IF(INDEX(calc_types,1,BG$6)="CASH", AD124/1200,AD124/AD125-1))</f>
        <v>7.7587082360109694E-2</v>
      </c>
      <c r="BH125" s="23">
        <f t="shared" si="40"/>
        <v>1.6403647126436763E-3</v>
      </c>
      <c r="BI125" s="23">
        <f t="shared" si="41"/>
        <v>3.0428218390804607E-3</v>
      </c>
      <c r="BJ125" s="23">
        <f t="shared" si="42"/>
        <v>3.0530941666666689E-3</v>
      </c>
      <c r="BK125" s="23">
        <f t="shared" si="43"/>
        <v>6.696257183908045E-4</v>
      </c>
      <c r="BL125" s="23">
        <f t="shared" si="44"/>
        <v>1.639587255002084E-3</v>
      </c>
      <c r="BM125" s="23">
        <f t="shared" si="45"/>
        <v>4.9524529901768151E-3</v>
      </c>
      <c r="BN125" s="23">
        <f t="shared" si="46"/>
        <v>4.441286037825589E-3</v>
      </c>
      <c r="BO125" s="23">
        <f t="shared" si="47"/>
        <v>1.2263799449684645E-3</v>
      </c>
      <c r="BP125" s="23">
        <f t="shared" si="48"/>
        <v>7.1958923678329349E-3</v>
      </c>
      <c r="BQ125" s="23">
        <f t="shared" si="49"/>
        <v>1.5675302820474565E-2</v>
      </c>
      <c r="BR125" s="23">
        <f t="shared" si="50"/>
        <v>1.70129130914216E-2</v>
      </c>
      <c r="BS125" s="23">
        <f t="shared" si="51"/>
        <v>4.5571962634082166E-3</v>
      </c>
      <c r="BT125" s="23">
        <f t="shared" si="52"/>
        <v>1.5535215536706285E-2</v>
      </c>
      <c r="BU125" s="23">
        <f t="shared" si="53"/>
        <v>2.2391984551847405E-2</v>
      </c>
      <c r="BV125" s="23">
        <f t="shared" si="54"/>
        <v>1.6019688966068556E-2</v>
      </c>
      <c r="BW125" s="23">
        <f t="shared" si="55"/>
        <v>8.0380458132972305E-3</v>
      </c>
      <c r="BX125" s="23">
        <f t="shared" si="56"/>
        <v>-0.17447127040297092</v>
      </c>
      <c r="BY125" s="23">
        <f t="shared" si="57"/>
        <v>-0.14920932966224443</v>
      </c>
      <c r="BZ125" s="23">
        <f t="shared" si="58"/>
        <v>-0.10889906068677187</v>
      </c>
      <c r="CA125" s="23">
        <f t="shared" si="59"/>
        <v>-0.24211534423206071</v>
      </c>
      <c r="CB125" s="23">
        <f t="shared" si="60"/>
        <v>1.6403647126436763E-3</v>
      </c>
      <c r="CC125" s="23">
        <f t="shared" si="61"/>
        <v>-7.0452183908045925E-4</v>
      </c>
      <c r="CD125" s="23">
        <f t="shared" si="62"/>
        <v>-4.9216465517241677E-4</v>
      </c>
      <c r="CE125" s="23">
        <f t="shared" si="63"/>
        <v>-1.2499077586206897E-3</v>
      </c>
      <c r="CF125" s="23">
        <f t="shared" si="64"/>
        <v>0</v>
      </c>
      <c r="CG125" s="23">
        <f t="shared" si="65"/>
        <v>-9.6665393076058106E-2</v>
      </c>
      <c r="CH125" s="23">
        <f t="shared" si="66"/>
        <v>-9.6446872339289044E-2</v>
      </c>
      <c r="CI125" s="23">
        <f t="shared" si="67"/>
        <v>7.783535279592449E-2</v>
      </c>
    </row>
    <row r="126" spans="1:87" x14ac:dyDescent="0.2">
      <c r="A126" s="20">
        <v>120</v>
      </c>
      <c r="B126" s="21">
        <v>39782</v>
      </c>
      <c r="C126" s="20">
        <v>1.9012500000000001</v>
      </c>
      <c r="D126" s="20">
        <v>3.5739999999999998</v>
      </c>
      <c r="E126" s="20">
        <v>3.2625000000000002</v>
      </c>
      <c r="F126" s="20">
        <v>0.92374999999999996</v>
      </c>
      <c r="G126" s="20">
        <v>199.99600000000001</v>
      </c>
      <c r="H126" s="20">
        <v>138.79900000000001</v>
      </c>
      <c r="I126" s="20">
        <v>103.51300000000001</v>
      </c>
      <c r="J126" s="20">
        <v>102.717</v>
      </c>
      <c r="K126" s="20">
        <v>1072.451</v>
      </c>
      <c r="L126" s="20">
        <v>333.12599999999998</v>
      </c>
      <c r="M126" s="20">
        <v>576.03200000000004</v>
      </c>
      <c r="N126" s="20">
        <v>189.798</v>
      </c>
      <c r="O126" s="20">
        <v>1635.7270000000001</v>
      </c>
      <c r="P126" s="20">
        <v>398.65600000000001</v>
      </c>
      <c r="Q126" s="20">
        <v>637.221</v>
      </c>
      <c r="R126" s="20">
        <v>241.10300000000001</v>
      </c>
      <c r="S126" s="20">
        <v>896.24</v>
      </c>
      <c r="T126" s="20">
        <v>2430.31</v>
      </c>
      <c r="U126" s="20">
        <v>4288.01</v>
      </c>
      <c r="V126" s="20">
        <v>8512.27</v>
      </c>
      <c r="W126" s="20">
        <v>1.9012500000000001</v>
      </c>
      <c r="X126" s="20">
        <v>2.6421999999999999</v>
      </c>
      <c r="Y126" s="20">
        <v>2.1276000000000002</v>
      </c>
      <c r="Z126" s="20">
        <v>0.56369999999999998</v>
      </c>
      <c r="AA126" s="20">
        <v>1</v>
      </c>
      <c r="AB126" s="20">
        <v>0.78790000000000004</v>
      </c>
      <c r="AC126" s="20">
        <v>0.65049999999999997</v>
      </c>
      <c r="AD126" s="20">
        <v>95.53</v>
      </c>
      <c r="AE126" s="21">
        <f t="shared" si="39"/>
        <v>39782</v>
      </c>
      <c r="AF126" s="22" cm="1">
        <f t="array" ref="AF126">IF(INDEX(calc_types,1,AF$6)="INDEX",C126/C125-1,IF(INDEX(calc_types,1,AF$6)="CASH", C125/1200,C125/C126-1))</f>
        <v>2.1510416666666666E-3</v>
      </c>
      <c r="AG126" s="22" cm="1">
        <f t="array" ref="AG126">IF(INDEX(calc_types,1,AG$6)="INDEX",D126/D125-1,IF(INDEX(calc_types,1,AG$6)="CASH", D125/1200,D125/D126-1))</f>
        <v>3.6949999999999999E-3</v>
      </c>
      <c r="AH126" s="22" cm="1">
        <f t="array" ref="AH126">IF(INDEX(calc_types,1,AH$6)="INDEX",E126/E125-1,IF(INDEX(calc_types,1,AH$6)="CASH", E125/1200,E125/E126-1))</f>
        <v>4.7125000000000005E-3</v>
      </c>
      <c r="AI126" s="22" cm="1">
        <f t="array" ref="AI126">IF(INDEX(calc_types,1,AI$6)="INDEX",F126/F125-1,IF(INDEX(calc_types,1,AI$6)="CASH", F125/1200,F125/F126-1))</f>
        <v>7.1198333333333339E-4</v>
      </c>
      <c r="AJ126" s="22" cm="1">
        <f t="array" ref="AJ126">IF(INDEX(calc_types,1,AJ$6)="INDEX",G126/G125-1,IF(INDEX(calc_types,1,AJ$6)="CASH", G125/1200,G125/G126-1))</f>
        <v>3.4922227797289374E-3</v>
      </c>
      <c r="AK126" s="22" cm="1">
        <f t="array" ref="AK126">IF(INDEX(calc_types,1,AK$6)="INDEX",H126/H125-1,IF(INDEX(calc_types,1,AK$6)="CASH", H125/1200,H125/H126-1))</f>
        <v>4.8068918087378343E-3</v>
      </c>
      <c r="AL126" s="22" cm="1">
        <f t="array" ref="AL126">IF(INDEX(calc_types,1,AL$6)="INDEX",I126/I125-1,IF(INDEX(calc_types,1,AL$6)="CASH", I125/1200,I125/I126-1))</f>
        <v>7.366966405854658E-3</v>
      </c>
      <c r="AM126" s="22" cm="1">
        <f t="array" ref="AM126">IF(INDEX(calc_types,1,AM$6)="INDEX",J126/J125-1,IF(INDEX(calc_types,1,AM$6)="CASH", J125/1200,J125/J126-1))</f>
        <v>2.3370628962049445E-4</v>
      </c>
      <c r="AN126" s="22" cm="1">
        <f t="array" ref="AN126">IF(INDEX(calc_types,1,AN$6)="INDEX",K126/K125-1,IF(INDEX(calc_types,1,AN$6)="CASH", K125/1200,K125/K126-1))</f>
        <v>1.1699459175943838E-2</v>
      </c>
      <c r="AO126" s="22" cm="1">
        <f t="array" ref="AO126">IF(INDEX(calc_types,1,AO$6)="INDEX",L126/L125-1,IF(INDEX(calc_types,1,AO$6)="CASH", L125/1200,L125/L126-1))</f>
        <v>1.0829689552945165E-2</v>
      </c>
      <c r="AP126" s="22" cm="1">
        <f t="array" ref="AP126">IF(INDEX(calc_types,1,AP$6)="INDEX",M126/M125-1,IF(INDEX(calc_types,1,AP$6)="CASH", M125/1200,M125/M126-1))</f>
        <v>1.4130132428178621E-2</v>
      </c>
      <c r="AQ126" s="22" cm="1">
        <f t="array" ref="AQ126">IF(INDEX(calc_types,1,AQ$6)="INDEX",N126/N125-1,IF(INDEX(calc_types,1,AQ$6)="CASH", N125/1200,N125/N126-1))</f>
        <v>-8.7910930960966027E-4</v>
      </c>
      <c r="AR126" s="22" cm="1">
        <f t="array" ref="AR126">IF(INDEX(calc_types,1,AR$6)="INDEX",O126/O125-1,IF(INDEX(calc_types,1,AR$6)="CASH", O125/1200,O125/O126-1))</f>
        <v>3.4868750288653771E-2</v>
      </c>
      <c r="AS126" s="22" cm="1">
        <f t="array" ref="AS126">IF(INDEX(calc_types,1,AS$6)="INDEX",P126/P125-1,IF(INDEX(calc_types,1,AS$6)="CASH", P125/1200,P125/P126-1))</f>
        <v>2.1474601242713609E-2</v>
      </c>
      <c r="AT126" s="22" cm="1">
        <f t="array" ref="AT126">IF(INDEX(calc_types,1,AT$6)="INDEX",Q126/Q125-1,IF(INDEX(calc_types,1,AT$6)="CASH", Q125/1200,Q125/Q126-1))</f>
        <v>2.3284906081535661E-2</v>
      </c>
      <c r="AU126" s="22" cm="1">
        <f t="array" ref="AU126">IF(INDEX(calc_types,1,AU$6)="INDEX",R126/R125-1,IF(INDEX(calc_types,1,AU$6)="CASH", R125/1200,R125/R126-1))</f>
        <v>-5.1818196892561286E-4</v>
      </c>
      <c r="AV126" s="22" cm="1">
        <f t="array" ref="AV126">IF(INDEX(calc_types,1,AV$6)="INDEX",S126/S125-1,IF(INDEX(calc_types,1,AV$6)="CASH", S125/1200,S125/S126-1))</f>
        <v>-7.4849032258064496E-2</v>
      </c>
      <c r="AW126" s="22" cm="1">
        <f t="array" ref="AW126">IF(INDEX(calc_types,1,AW$6)="INDEX",T126/T125-1,IF(INDEX(calc_types,1,AW$6)="CASH", T125/1200,T125/T126-1))</f>
        <v>-6.2293576565731534E-2</v>
      </c>
      <c r="AX126" s="22" cm="1">
        <f t="array" ref="AX126">IF(INDEX(calc_types,1,AX$6)="INDEX",U126/U125-1,IF(INDEX(calc_types,1,AX$6)="CASH", U125/1200,U125/U126-1))</f>
        <v>-2.0407370686307158E-2</v>
      </c>
      <c r="AY126" s="22" cm="1">
        <f t="array" ref="AY126">IF(INDEX(calc_types,1,AY$6)="INDEX",V126/V125-1,IF(INDEX(calc_types,1,AY$6)="CASH", V125/1200,V125/V126-1))</f>
        <v>-7.5446136052549351E-3</v>
      </c>
      <c r="AZ126" s="22" cm="1">
        <f t="array" ref="AZ126">IF(INDEX(calc_types,1,AZ$6)="INDEX",W126/W125-1,IF(INDEX(calc_types,1,AZ$6)="CASH", W125/1200,W125/W126-1))</f>
        <v>2.1510416666666666E-3</v>
      </c>
      <c r="BA126" s="22" cm="1">
        <f t="array" ref="BA126">IF(INDEX(calc_types,1,BA$6)="INDEX",X126/X125-1,IF(INDEX(calc_types,1,BA$6)="CASH", X125/1200,X125/X126-1))</f>
        <v>3.6884999999999999E-3</v>
      </c>
      <c r="BB126" s="22" cm="1">
        <f t="array" ref="BB126">IF(INDEX(calc_types,1,BB$6)="INDEX",Y126/Y125-1,IF(INDEX(calc_types,1,BB$6)="CASH", Y125/1200,Y125/Y126-1))</f>
        <v>4.5981666666666671E-3</v>
      </c>
      <c r="BC126" s="22" cm="1">
        <f t="array" ref="BC126">IF(INDEX(calc_types,1,BC$6)="INDEX",Z126/Z125-1,IF(INDEX(calc_types,1,BC$6)="CASH", Z125/1200,Z125/Z126-1))</f>
        <v>1.4970833333333333E-3</v>
      </c>
      <c r="BD126" s="22" cm="1">
        <f t="array" ref="BD126">IF(INDEX(calc_types,1,BD$6)="INDEX",AA126/AA125-1,IF(INDEX(calc_types,1,BD$6)="CASH", AA125/1200,AA125/AA126-1))</f>
        <v>0</v>
      </c>
      <c r="BE126" s="22" cm="1">
        <f t="array" ref="BE126">IF(INDEX(calc_types,1,BE$6)="INDEX",AB126/AB125-1,IF(INDEX(calc_types,1,BE$6)="CASH", AB125/1200,AB125/AB126-1))</f>
        <v>-3.0460718365276085E-3</v>
      </c>
      <c r="BF126" s="22" cm="1">
        <f t="array" ref="BF126">IF(INDEX(calc_types,1,BF$6)="INDEX",AC126/AC125-1,IF(INDEX(calc_types,1,BF$6)="CASH", AC125/1200,AC125/AC126-1))</f>
        <v>-4.3658724058416531E-2</v>
      </c>
      <c r="BG126" s="22" cm="1">
        <f t="array" ref="BG126">IF(INDEX(calc_types,1,BG$6)="INDEX",AD126/AD125-1,IF(INDEX(calc_types,1,BG$6)="CASH", AD125/1200,AD125/AD126-1))</f>
        <v>3.0775672563592593E-2</v>
      </c>
      <c r="BH126" s="23">
        <f t="shared" si="40"/>
        <v>5.1953137931034284E-4</v>
      </c>
      <c r="BI126" s="23">
        <f t="shared" si="41"/>
        <v>2.5294885057471276E-3</v>
      </c>
      <c r="BJ126" s="23">
        <f t="shared" si="42"/>
        <v>2.7030941666666693E-3</v>
      </c>
      <c r="BK126" s="23">
        <f t="shared" si="43"/>
        <v>6.097340517241379E-4</v>
      </c>
      <c r="BL126" s="23">
        <f t="shared" si="44"/>
        <v>1.8748745744056716E-3</v>
      </c>
      <c r="BM126" s="23">
        <f t="shared" si="45"/>
        <v>3.7144083435781028E-3</v>
      </c>
      <c r="BN126" s="23">
        <f t="shared" si="46"/>
        <v>6.7907940357696782E-3</v>
      </c>
      <c r="BO126" s="23">
        <f t="shared" si="47"/>
        <v>1.6328436251403252E-4</v>
      </c>
      <c r="BP126" s="23">
        <f t="shared" si="48"/>
        <v>9.6968370914844119E-3</v>
      </c>
      <c r="BQ126" s="23">
        <f t="shared" si="49"/>
        <v>9.4730393308752742E-3</v>
      </c>
      <c r="BR126" s="23">
        <f t="shared" si="50"/>
        <v>1.1877698380870372E-2</v>
      </c>
      <c r="BS126" s="23">
        <f t="shared" si="51"/>
        <v>-1.161902466989448E-3</v>
      </c>
      <c r="BT126" s="23">
        <f t="shared" si="52"/>
        <v>3.2112099981600868E-2</v>
      </c>
      <c r="BU126" s="23">
        <f t="shared" si="53"/>
        <v>1.9563080683213635E-2</v>
      </c>
      <c r="BV126" s="23">
        <f t="shared" si="54"/>
        <v>2.0643123755483737E-2</v>
      </c>
      <c r="BW126" s="23">
        <f t="shared" si="55"/>
        <v>-1.2367328754592489E-3</v>
      </c>
      <c r="BX126" s="23">
        <f t="shared" si="56"/>
        <v>-7.9895768211980259E-2</v>
      </c>
      <c r="BY126" s="23">
        <f t="shared" si="57"/>
        <v>-6.4560637779552663E-2</v>
      </c>
      <c r="BZ126" s="23">
        <f t="shared" si="58"/>
        <v>-2.2194681125753801E-2</v>
      </c>
      <c r="CA126" s="23">
        <f t="shared" si="59"/>
        <v>-1.139056550028828E-2</v>
      </c>
      <c r="CB126" s="23">
        <f t="shared" si="60"/>
        <v>5.1953137931034284E-4</v>
      </c>
      <c r="CC126" s="23">
        <f t="shared" si="61"/>
        <v>2.5993948275862076E-3</v>
      </c>
      <c r="CD126" s="23">
        <f t="shared" si="62"/>
        <v>2.610918678160917E-3</v>
      </c>
      <c r="CE126" s="23">
        <f t="shared" si="63"/>
        <v>1.4908422413793102E-3</v>
      </c>
      <c r="CF126" s="23">
        <f t="shared" si="64"/>
        <v>0</v>
      </c>
      <c r="CG126" s="23">
        <f t="shared" si="65"/>
        <v>-3.0851122709562792E-3</v>
      </c>
      <c r="CH126" s="23">
        <f t="shared" si="66"/>
        <v>-4.285435061728448E-2</v>
      </c>
      <c r="CI126" s="23">
        <f t="shared" si="67"/>
        <v>3.1023942999407386E-2</v>
      </c>
    </row>
    <row r="127" spans="1:87" x14ac:dyDescent="0.2">
      <c r="A127" s="20">
        <v>121</v>
      </c>
      <c r="B127" s="21">
        <v>39813</v>
      </c>
      <c r="C127" s="20">
        <v>0.43625000000000003</v>
      </c>
      <c r="D127" s="20">
        <v>2.6030000000000002</v>
      </c>
      <c r="E127" s="20">
        <v>2.1662499999999998</v>
      </c>
      <c r="F127" s="20">
        <v>0.69125000000000003</v>
      </c>
      <c r="G127" s="20">
        <v>200.476</v>
      </c>
      <c r="H127" s="20">
        <v>139.15</v>
      </c>
      <c r="I127" s="20">
        <v>103.66200000000001</v>
      </c>
      <c r="J127" s="20">
        <v>102.83799999999999</v>
      </c>
      <c r="K127" s="20">
        <v>1078.596</v>
      </c>
      <c r="L127" s="20">
        <v>335.51499999999999</v>
      </c>
      <c r="M127" s="20">
        <v>587.12</v>
      </c>
      <c r="N127" s="20">
        <v>190.70599999999999</v>
      </c>
      <c r="O127" s="20">
        <v>1657.4960000000001</v>
      </c>
      <c r="P127" s="20">
        <v>403.86399999999998</v>
      </c>
      <c r="Q127" s="20">
        <v>656.33100000000002</v>
      </c>
      <c r="R127" s="20">
        <v>243.37200000000001</v>
      </c>
      <c r="S127" s="20">
        <v>903.25</v>
      </c>
      <c r="T127" s="20">
        <v>2447.62</v>
      </c>
      <c r="U127" s="20">
        <v>4434.17</v>
      </c>
      <c r="V127" s="20">
        <v>8859.56</v>
      </c>
      <c r="W127" s="20">
        <v>0.43625000000000003</v>
      </c>
      <c r="X127" s="20">
        <v>2.9540999999999999</v>
      </c>
      <c r="Y127" s="20">
        <v>2.4878</v>
      </c>
      <c r="Z127" s="20">
        <v>0.76649999999999996</v>
      </c>
      <c r="AA127" s="20">
        <v>1</v>
      </c>
      <c r="AB127" s="20">
        <v>0.71560000000000001</v>
      </c>
      <c r="AC127" s="20">
        <v>0.68479999999999996</v>
      </c>
      <c r="AD127" s="20">
        <v>90.64</v>
      </c>
      <c r="AE127" s="21">
        <f t="shared" si="39"/>
        <v>39813</v>
      </c>
      <c r="AF127" s="22" cm="1">
        <f t="array" ref="AF127">IF(INDEX(calc_types,1,AF$6)="INDEX",C127/C126-1,IF(INDEX(calc_types,1,AF$6)="CASH", C126/1200,C126/C127-1))</f>
        <v>1.5843750000000001E-3</v>
      </c>
      <c r="AG127" s="22" cm="1">
        <f t="array" ref="AG127">IF(INDEX(calc_types,1,AG$6)="INDEX",D127/D126-1,IF(INDEX(calc_types,1,AG$6)="CASH", D126/1200,D126/D127-1))</f>
        <v>2.9783333333333333E-3</v>
      </c>
      <c r="AH127" s="22" cm="1">
        <f t="array" ref="AH127">IF(INDEX(calc_types,1,AH$6)="INDEX",E127/E126-1,IF(INDEX(calc_types,1,AH$6)="CASH", E126/1200,E126/E127-1))</f>
        <v>2.7187500000000002E-3</v>
      </c>
      <c r="AI127" s="22" cm="1">
        <f t="array" ref="AI127">IF(INDEX(calc_types,1,AI$6)="INDEX",F127/F126-1,IF(INDEX(calc_types,1,AI$6)="CASH", F126/1200,F126/F127-1))</f>
        <v>7.6979166666666667E-4</v>
      </c>
      <c r="AJ127" s="22" cm="1">
        <f t="array" ref="AJ127">IF(INDEX(calc_types,1,AJ$6)="INDEX",G127/G126-1,IF(INDEX(calc_types,1,AJ$6)="CASH", G126/1200,G126/G127-1))</f>
        <v>2.4000480009600533E-3</v>
      </c>
      <c r="AK127" s="22" cm="1">
        <f t="array" ref="AK127">IF(INDEX(calc_types,1,AK$6)="INDEX",H127/H126-1,IF(INDEX(calc_types,1,AK$6)="CASH", H126/1200,H126/H127-1))</f>
        <v>2.5288366630884518E-3</v>
      </c>
      <c r="AL127" s="22" cm="1">
        <f t="array" ref="AL127">IF(INDEX(calc_types,1,AL$6)="INDEX",I127/I126-1,IF(INDEX(calc_types,1,AL$6)="CASH", I126/1200,I126/I127-1))</f>
        <v>1.4394327282563069E-3</v>
      </c>
      <c r="AM127" s="22" cm="1">
        <f t="array" ref="AM127">IF(INDEX(calc_types,1,AM$6)="INDEX",J127/J126-1,IF(INDEX(calc_types,1,AM$6)="CASH", J126/1200,J126/J127-1))</f>
        <v>1.1779939055851507E-3</v>
      </c>
      <c r="AN127" s="22" cm="1">
        <f t="array" ref="AN127">IF(INDEX(calc_types,1,AN$6)="INDEX",K127/K126-1,IF(INDEX(calc_types,1,AN$6)="CASH", K126/1200,K126/K127-1))</f>
        <v>5.7298655136690524E-3</v>
      </c>
      <c r="AO127" s="22" cm="1">
        <f t="array" ref="AO127">IF(INDEX(calc_types,1,AO$6)="INDEX",L127/L126-1,IF(INDEX(calc_types,1,AO$6)="CASH", L126/1200,L126/L127-1))</f>
        <v>7.1714606485233645E-3</v>
      </c>
      <c r="AP127" s="22" cm="1">
        <f t="array" ref="AP127">IF(INDEX(calc_types,1,AP$6)="INDEX",M127/M126-1,IF(INDEX(calc_types,1,AP$6)="CASH", M126/1200,M126/M127-1))</f>
        <v>1.9248930614965687E-2</v>
      </c>
      <c r="AQ127" s="22" cm="1">
        <f t="array" ref="AQ127">IF(INDEX(calc_types,1,AQ$6)="INDEX",N127/N126-1,IF(INDEX(calc_types,1,AQ$6)="CASH", N126/1200,N126/N127-1))</f>
        <v>4.7840335514599541E-3</v>
      </c>
      <c r="AR127" s="22" cm="1">
        <f t="array" ref="AR127">IF(INDEX(calc_types,1,AR$6)="INDEX",O127/O126-1,IF(INDEX(calc_types,1,AR$6)="CASH", O126/1200,O126/O127-1))</f>
        <v>1.3308455506328309E-2</v>
      </c>
      <c r="AS127" s="22" cm="1">
        <f t="array" ref="AS127">IF(INDEX(calc_types,1,AS$6)="INDEX",P127/P126-1,IF(INDEX(calc_types,1,AS$6)="CASH", P126/1200,P126/P127-1))</f>
        <v>1.3063894686145439E-2</v>
      </c>
      <c r="AT127" s="22" cm="1">
        <f t="array" ref="AT127">IF(INDEX(calc_types,1,AT$6)="INDEX",Q127/Q126-1,IF(INDEX(calc_types,1,AT$6)="CASH", Q126/1200,Q126/Q127-1))</f>
        <v>2.9989595446477724E-2</v>
      </c>
      <c r="AU127" s="22" cm="1">
        <f t="array" ref="AU127">IF(INDEX(calc_types,1,AU$6)="INDEX",R127/R126-1,IF(INDEX(calc_types,1,AU$6)="CASH", R126/1200,R126/R127-1))</f>
        <v>9.4109156667483429E-3</v>
      </c>
      <c r="AV127" s="22" cm="1">
        <f t="array" ref="AV127">IF(INDEX(calc_types,1,AV$6)="INDEX",S127/S126-1,IF(INDEX(calc_types,1,AV$6)="CASH", S126/1200,S126/S127-1))</f>
        <v>7.8215656520574939E-3</v>
      </c>
      <c r="AW127" s="22" cm="1">
        <f t="array" ref="AW127">IF(INDEX(calc_types,1,AW$6)="INDEX",T127/T126-1,IF(INDEX(calc_types,1,AW$6)="CASH", T126/1200,T126/T127-1))</f>
        <v>7.1225481522934064E-3</v>
      </c>
      <c r="AX127" s="22" cm="1">
        <f t="array" ref="AX127">IF(INDEX(calc_types,1,AX$6)="INDEX",U127/U126-1,IF(INDEX(calc_types,1,AX$6)="CASH", U126/1200,U126/U127-1))</f>
        <v>3.4085741404521031E-2</v>
      </c>
      <c r="AY127" s="22" cm="1">
        <f t="array" ref="AY127">IF(INDEX(calc_types,1,AY$6)="INDEX",V127/V126-1,IF(INDEX(calc_types,1,AY$6)="CASH", V126/1200,V126/V127-1))</f>
        <v>4.0798752859108056E-2</v>
      </c>
      <c r="AZ127" s="22" cm="1">
        <f t="array" ref="AZ127">IF(INDEX(calc_types,1,AZ$6)="INDEX",W127/W126-1,IF(INDEX(calc_types,1,AZ$6)="CASH", W126/1200,W126/W127-1))</f>
        <v>1.5843750000000001E-3</v>
      </c>
      <c r="BA127" s="22" cm="1">
        <f t="array" ref="BA127">IF(INDEX(calc_types,1,BA$6)="INDEX",X127/X126-1,IF(INDEX(calc_types,1,BA$6)="CASH", X126/1200,X126/X127-1))</f>
        <v>2.2018333333333334E-3</v>
      </c>
      <c r="BB127" s="22" cm="1">
        <f t="array" ref="BB127">IF(INDEX(calc_types,1,BB$6)="INDEX",Y127/Y126-1,IF(INDEX(calc_types,1,BB$6)="CASH", Y126/1200,Y126/Y127-1))</f>
        <v>1.7730000000000001E-3</v>
      </c>
      <c r="BC127" s="22" cm="1">
        <f t="array" ref="BC127">IF(INDEX(calc_types,1,BC$6)="INDEX",Z127/Z126-1,IF(INDEX(calc_types,1,BC$6)="CASH", Z126/1200,Z126/Z127-1))</f>
        <v>4.6975000000000001E-4</v>
      </c>
      <c r="BD127" s="22" cm="1">
        <f t="array" ref="BD127">IF(INDEX(calc_types,1,BD$6)="INDEX",AA127/AA126-1,IF(INDEX(calc_types,1,BD$6)="CASH", AA126/1200,AA126/AA127-1))</f>
        <v>0</v>
      </c>
      <c r="BE127" s="22" cm="1">
        <f t="array" ref="BE127">IF(INDEX(calc_types,1,BE$6)="INDEX",AB127/AB126-1,IF(INDEX(calc_types,1,BE$6)="CASH", AB126/1200,AB126/AB127-1))</f>
        <v>0.10103409726103973</v>
      </c>
      <c r="BF127" s="22" cm="1">
        <f t="array" ref="BF127">IF(INDEX(calc_types,1,BF$6)="INDEX",AC127/AC126-1,IF(INDEX(calc_types,1,BF$6)="CASH", AC126/1200,AC126/AC127-1))</f>
        <v>-5.0087616822429903E-2</v>
      </c>
      <c r="BG127" s="22" cm="1">
        <f t="array" ref="BG127">IF(INDEX(calc_types,1,BG$6)="INDEX",AD127/AD126-1,IF(INDEX(calc_types,1,BG$6)="CASH", AD126/1200,AD126/AD127-1))</f>
        <v>5.3949691085613427E-2</v>
      </c>
      <c r="BH127" s="23">
        <f t="shared" si="40"/>
        <v>-4.7135287356323647E-5</v>
      </c>
      <c r="BI127" s="23">
        <f t="shared" si="41"/>
        <v>1.812821839080461E-3</v>
      </c>
      <c r="BJ127" s="23">
        <f t="shared" si="42"/>
        <v>7.0934416666666895E-4</v>
      </c>
      <c r="BK127" s="23">
        <f t="shared" si="43"/>
        <v>6.6754238505747118E-4</v>
      </c>
      <c r="BL127" s="23">
        <f t="shared" si="44"/>
        <v>7.8269979563678756E-4</v>
      </c>
      <c r="BM127" s="23">
        <f t="shared" si="45"/>
        <v>1.4363531979287203E-3</v>
      </c>
      <c r="BN127" s="23">
        <f t="shared" si="46"/>
        <v>8.6326035817132726E-4</v>
      </c>
      <c r="BO127" s="23">
        <f t="shared" si="47"/>
        <v>1.1075719784786888E-3</v>
      </c>
      <c r="BP127" s="23">
        <f t="shared" si="48"/>
        <v>3.7272434292096256E-3</v>
      </c>
      <c r="BQ127" s="23">
        <f t="shared" si="49"/>
        <v>5.8148104264534733E-3</v>
      </c>
      <c r="BR127" s="23">
        <f t="shared" si="50"/>
        <v>1.6996496567657438E-2</v>
      </c>
      <c r="BS127" s="23">
        <f t="shared" si="51"/>
        <v>4.5012403940801662E-3</v>
      </c>
      <c r="BT127" s="23">
        <f t="shared" si="52"/>
        <v>1.0551805199275403E-2</v>
      </c>
      <c r="BU127" s="23">
        <f t="shared" si="53"/>
        <v>1.1152374126645465E-2</v>
      </c>
      <c r="BV127" s="23">
        <f t="shared" si="54"/>
        <v>2.73478131204258E-2</v>
      </c>
      <c r="BW127" s="23">
        <f t="shared" si="55"/>
        <v>8.6923647602147065E-3</v>
      </c>
      <c r="BX127" s="23">
        <f t="shared" si="56"/>
        <v>2.7748296981417288E-3</v>
      </c>
      <c r="BY127" s="23">
        <f t="shared" si="57"/>
        <v>4.8554869384722765E-3</v>
      </c>
      <c r="BZ127" s="23">
        <f t="shared" si="58"/>
        <v>3.2298430965074384E-2</v>
      </c>
      <c r="CA127" s="23">
        <f t="shared" si="59"/>
        <v>3.695280096407471E-2</v>
      </c>
      <c r="CB127" s="23">
        <f t="shared" si="60"/>
        <v>-4.7135287356323647E-5</v>
      </c>
      <c r="CC127" s="23">
        <f t="shared" si="61"/>
        <v>1.1127281609195408E-3</v>
      </c>
      <c r="CD127" s="23">
        <f t="shared" si="62"/>
        <v>-2.1424798850575E-4</v>
      </c>
      <c r="CE127" s="23">
        <f t="shared" si="63"/>
        <v>4.6350890804597696E-4</v>
      </c>
      <c r="CF127" s="23">
        <f t="shared" si="64"/>
        <v>0</v>
      </c>
      <c r="CG127" s="23">
        <f t="shared" si="65"/>
        <v>0.10099505682661107</v>
      </c>
      <c r="CH127" s="23">
        <f t="shared" si="66"/>
        <v>-4.9283243381297852E-2</v>
      </c>
      <c r="CI127" s="23">
        <f t="shared" si="67"/>
        <v>5.4197961521428216E-2</v>
      </c>
    </row>
    <row r="128" spans="1:87" x14ac:dyDescent="0.2">
      <c r="A128" s="20">
        <v>122</v>
      </c>
      <c r="B128" s="21">
        <v>39844</v>
      </c>
      <c r="C128" s="20">
        <v>0.41937999999999998</v>
      </c>
      <c r="D128" s="20">
        <v>1.7450000000000001</v>
      </c>
      <c r="E128" s="20">
        <v>1.59063</v>
      </c>
      <c r="F128" s="20">
        <v>0.39562999999999998</v>
      </c>
      <c r="G128" s="20">
        <v>200.43600000000001</v>
      </c>
      <c r="H128" s="20">
        <v>139.631</v>
      </c>
      <c r="I128" s="20">
        <v>103.542</v>
      </c>
      <c r="J128" s="20">
        <v>102.883</v>
      </c>
      <c r="K128" s="20">
        <v>1074.9059999999999</v>
      </c>
      <c r="L128" s="20">
        <v>337.84100000000001</v>
      </c>
      <c r="M128" s="20">
        <v>589.63599999999997</v>
      </c>
      <c r="N128" s="20">
        <v>190.64599999999999</v>
      </c>
      <c r="O128" s="20">
        <v>1637.981</v>
      </c>
      <c r="P128" s="20">
        <v>405.43799999999999</v>
      </c>
      <c r="Q128" s="20">
        <v>657.60699999999997</v>
      </c>
      <c r="R128" s="20">
        <v>243.12100000000001</v>
      </c>
      <c r="S128" s="20">
        <v>825.88</v>
      </c>
      <c r="T128" s="20">
        <v>2236.98</v>
      </c>
      <c r="U128" s="20">
        <v>4149.6400000000003</v>
      </c>
      <c r="V128" s="20">
        <v>7994.05</v>
      </c>
      <c r="W128" s="20">
        <v>0.41937999999999998</v>
      </c>
      <c r="X128" s="20">
        <v>1.7444</v>
      </c>
      <c r="Y128" s="20">
        <v>1.8248</v>
      </c>
      <c r="Z128" s="20">
        <v>0.49480000000000002</v>
      </c>
      <c r="AA128" s="20">
        <v>1</v>
      </c>
      <c r="AB128" s="20">
        <v>0.78059999999999996</v>
      </c>
      <c r="AC128" s="20">
        <v>0.68769999999999998</v>
      </c>
      <c r="AD128" s="20">
        <v>89.92</v>
      </c>
      <c r="AE128" s="21">
        <f t="shared" si="39"/>
        <v>39844</v>
      </c>
      <c r="AF128" s="22" cm="1">
        <f t="array" ref="AF128">IF(INDEX(calc_types,1,AF$6)="INDEX",C128/C127-1,IF(INDEX(calc_types,1,AF$6)="CASH", C127/1200,C127/C128-1))</f>
        <v>3.6354166666666669E-4</v>
      </c>
      <c r="AG128" s="22" cm="1">
        <f t="array" ref="AG128">IF(INDEX(calc_types,1,AG$6)="INDEX",D128/D127-1,IF(INDEX(calc_types,1,AG$6)="CASH", D127/1200,D127/D128-1))</f>
        <v>2.1691666666666669E-3</v>
      </c>
      <c r="AH128" s="22" cm="1">
        <f t="array" ref="AH128">IF(INDEX(calc_types,1,AH$6)="INDEX",E128/E127-1,IF(INDEX(calc_types,1,AH$6)="CASH", E127/1200,E127/E128-1))</f>
        <v>1.8052083333333331E-3</v>
      </c>
      <c r="AI128" s="22" cm="1">
        <f t="array" ref="AI128">IF(INDEX(calc_types,1,AI$6)="INDEX",F128/F127-1,IF(INDEX(calc_types,1,AI$6)="CASH", F127/1200,F127/F128-1))</f>
        <v>5.7604166666666665E-4</v>
      </c>
      <c r="AJ128" s="22" cm="1">
        <f t="array" ref="AJ128">IF(INDEX(calc_types,1,AJ$6)="INDEX",G128/G127-1,IF(INDEX(calc_types,1,AJ$6)="CASH", G127/1200,G127/G128-1))</f>
        <v>-1.9952513019005913E-4</v>
      </c>
      <c r="AK128" s="22" cm="1">
        <f t="array" ref="AK128">IF(INDEX(calc_types,1,AK$6)="INDEX",H128/H127-1,IF(INDEX(calc_types,1,AK$6)="CASH", H127/1200,H127/H128-1))</f>
        <v>3.4567014013653363E-3</v>
      </c>
      <c r="AL128" s="22" cm="1">
        <f t="array" ref="AL128">IF(INDEX(calc_types,1,AL$6)="INDEX",I128/I127-1,IF(INDEX(calc_types,1,AL$6)="CASH", I127/1200,I127/I128-1))</f>
        <v>-1.157608381084696E-3</v>
      </c>
      <c r="AM128" s="22" cm="1">
        <f t="array" ref="AM128">IF(INDEX(calc_types,1,AM$6)="INDEX",J128/J127-1,IF(INDEX(calc_types,1,AM$6)="CASH", J127/1200,J127/J128-1))</f>
        <v>4.3758143876782007E-4</v>
      </c>
      <c r="AN128" s="22" cm="1">
        <f t="array" ref="AN128">IF(INDEX(calc_types,1,AN$6)="INDEX",K128/K127-1,IF(INDEX(calc_types,1,AN$6)="CASH", K127/1200,K127/K128-1))</f>
        <v>-3.4211141150162216E-3</v>
      </c>
      <c r="AO128" s="22" cm="1">
        <f t="array" ref="AO128">IF(INDEX(calc_types,1,AO$6)="INDEX",L128/L127-1,IF(INDEX(calc_types,1,AO$6)="CASH", L127/1200,L127/L128-1))</f>
        <v>6.932625963071759E-3</v>
      </c>
      <c r="AP128" s="22" cm="1">
        <f t="array" ref="AP128">IF(INDEX(calc_types,1,AP$6)="INDEX",M128/M127-1,IF(INDEX(calc_types,1,AP$6)="CASH", M127/1200,M127/M128-1))</f>
        <v>4.2853249761547474E-3</v>
      </c>
      <c r="AQ128" s="22" cm="1">
        <f t="array" ref="AQ128">IF(INDEX(calc_types,1,AQ$6)="INDEX",N128/N127-1,IF(INDEX(calc_types,1,AQ$6)="CASH", N127/1200,N127/N128-1))</f>
        <v>-3.1462041047480849E-4</v>
      </c>
      <c r="AR128" s="22" cm="1">
        <f t="array" ref="AR128">IF(INDEX(calc_types,1,AR$6)="INDEX",O128/O127-1,IF(INDEX(calc_types,1,AR$6)="CASH", O127/1200,O127/O128-1))</f>
        <v>-1.1773784069463833E-2</v>
      </c>
      <c r="AS128" s="22" cm="1">
        <f t="array" ref="AS128">IF(INDEX(calc_types,1,AS$6)="INDEX",P128/P127-1,IF(INDEX(calc_types,1,AS$6)="CASH", P127/1200,P127/P128-1))</f>
        <v>3.8973515837015249E-3</v>
      </c>
      <c r="AT128" s="22" cm="1">
        <f t="array" ref="AT128">IF(INDEX(calc_types,1,AT$6)="INDEX",Q128/Q127-1,IF(INDEX(calc_types,1,AT$6)="CASH", Q127/1200,Q127/Q128-1))</f>
        <v>1.944140989835752E-3</v>
      </c>
      <c r="AU128" s="22" cm="1">
        <f t="array" ref="AU128">IF(INDEX(calc_types,1,AU$6)="INDEX",R128/R127-1,IF(INDEX(calc_types,1,AU$6)="CASH", R127/1200,R127/R128-1))</f>
        <v>-1.0313429646796601E-3</v>
      </c>
      <c r="AV128" s="22" cm="1">
        <f t="array" ref="AV128">IF(INDEX(calc_types,1,AV$6)="INDEX",S128/S127-1,IF(INDEX(calc_types,1,AV$6)="CASH", S127/1200,S127/S128-1))</f>
        <v>-8.5657348463880401E-2</v>
      </c>
      <c r="AW128" s="22" cm="1">
        <f t="array" ref="AW128">IF(INDEX(calc_types,1,AW$6)="INDEX",T128/T127-1,IF(INDEX(calc_types,1,AW$6)="CASH", T127/1200,T127/T128-1))</f>
        <v>-8.6059110482836321E-2</v>
      </c>
      <c r="AX128" s="22" cm="1">
        <f t="array" ref="AX128">IF(INDEX(calc_types,1,AX$6)="INDEX",U128/U127-1,IF(INDEX(calc_types,1,AX$6)="CASH", U127/1200,U127/U128-1))</f>
        <v>-6.41675894248529E-2</v>
      </c>
      <c r="AY128" s="22" cm="1">
        <f t="array" ref="AY128">IF(INDEX(calc_types,1,AY$6)="INDEX",V128/V127-1,IF(INDEX(calc_types,1,AY$6)="CASH", V127/1200,V127/V128-1))</f>
        <v>-9.7692210448374284E-2</v>
      </c>
      <c r="AZ128" s="22" cm="1">
        <f t="array" ref="AZ128">IF(INDEX(calc_types,1,AZ$6)="INDEX",W128/W127-1,IF(INDEX(calc_types,1,AZ$6)="CASH", W127/1200,W127/W128-1))</f>
        <v>3.6354166666666669E-4</v>
      </c>
      <c r="BA128" s="22" cm="1">
        <f t="array" ref="BA128">IF(INDEX(calc_types,1,BA$6)="INDEX",X128/X127-1,IF(INDEX(calc_types,1,BA$6)="CASH", X127/1200,X127/X128-1))</f>
        <v>2.46175E-3</v>
      </c>
      <c r="BB128" s="22" cm="1">
        <f t="array" ref="BB128">IF(INDEX(calc_types,1,BB$6)="INDEX",Y128/Y127-1,IF(INDEX(calc_types,1,BB$6)="CASH", Y127/1200,Y127/Y128-1))</f>
        <v>2.0731666666666667E-3</v>
      </c>
      <c r="BC128" s="22" cm="1">
        <f t="array" ref="BC128">IF(INDEX(calc_types,1,BC$6)="INDEX",Z128/Z127-1,IF(INDEX(calc_types,1,BC$6)="CASH", Z127/1200,Z127/Z128-1))</f>
        <v>6.3874999999999999E-4</v>
      </c>
      <c r="BD128" s="22" cm="1">
        <f t="array" ref="BD128">IF(INDEX(calc_types,1,BD$6)="INDEX",AA128/AA127-1,IF(INDEX(calc_types,1,BD$6)="CASH", AA127/1200,AA127/AA128-1))</f>
        <v>0</v>
      </c>
      <c r="BE128" s="22" cm="1">
        <f t="array" ref="BE128">IF(INDEX(calc_types,1,BE$6)="INDEX",AB128/AB127-1,IF(INDEX(calc_types,1,BE$6)="CASH", AB127/1200,AB127/AB128-1))</f>
        <v>-8.3269280040994098E-2</v>
      </c>
      <c r="BF128" s="22" cm="1">
        <f t="array" ref="BF128">IF(INDEX(calc_types,1,BF$6)="INDEX",AC128/AC127-1,IF(INDEX(calc_types,1,BF$6)="CASH", AC127/1200,AC127/AC128-1))</f>
        <v>-4.2169550676167677E-3</v>
      </c>
      <c r="BG128" s="22" cm="1">
        <f t="array" ref="BG128">IF(INDEX(calc_types,1,BG$6)="INDEX",AD128/AD127-1,IF(INDEX(calc_types,1,BG$6)="CASH", AD127/1200,AD127/AD128-1))</f>
        <v>8.0071174377223109E-3</v>
      </c>
      <c r="BH128" s="23">
        <f t="shared" si="40"/>
        <v>-1.267968620689657E-3</v>
      </c>
      <c r="BI128" s="23">
        <f t="shared" si="41"/>
        <v>1.0036551724137946E-3</v>
      </c>
      <c r="BJ128" s="23">
        <f t="shared" si="42"/>
        <v>-2.0419749999999815E-4</v>
      </c>
      <c r="BK128" s="23">
        <f t="shared" si="43"/>
        <v>4.7379238505747116E-4</v>
      </c>
      <c r="BL128" s="23">
        <f t="shared" si="44"/>
        <v>-1.8168733355133249E-3</v>
      </c>
      <c r="BM128" s="23">
        <f t="shared" si="45"/>
        <v>2.3642179362056048E-3</v>
      </c>
      <c r="BN128" s="23">
        <f t="shared" si="46"/>
        <v>-1.7337807511696756E-3</v>
      </c>
      <c r="BO128" s="23">
        <f t="shared" si="47"/>
        <v>3.6715951166135818E-4</v>
      </c>
      <c r="BP128" s="23">
        <f t="shared" si="48"/>
        <v>-5.423736199475648E-3</v>
      </c>
      <c r="BQ128" s="23">
        <f t="shared" si="49"/>
        <v>5.5759757410018679E-3</v>
      </c>
      <c r="BR128" s="23">
        <f t="shared" si="50"/>
        <v>2.0328909288464992E-3</v>
      </c>
      <c r="BS128" s="23">
        <f t="shared" si="51"/>
        <v>-5.9741356785459622E-4</v>
      </c>
      <c r="BT128" s="23">
        <f t="shared" si="52"/>
        <v>-1.453043437651674E-2</v>
      </c>
      <c r="BU128" s="23">
        <f t="shared" si="53"/>
        <v>1.98583102420155E-3</v>
      </c>
      <c r="BV128" s="23">
        <f t="shared" si="54"/>
        <v>-6.976413362161705E-4</v>
      </c>
      <c r="BW128" s="23">
        <f t="shared" si="55"/>
        <v>-1.7498938712132961E-3</v>
      </c>
      <c r="BX128" s="23">
        <f t="shared" si="56"/>
        <v>-9.0704084417796163E-2</v>
      </c>
      <c r="BY128" s="23">
        <f t="shared" si="57"/>
        <v>-8.8326171696657449E-2</v>
      </c>
      <c r="BZ128" s="23">
        <f t="shared" si="58"/>
        <v>-6.5954899864299546E-2</v>
      </c>
      <c r="CA128" s="23">
        <f t="shared" si="59"/>
        <v>-0.10153816234340762</v>
      </c>
      <c r="CB128" s="23">
        <f t="shared" si="60"/>
        <v>-1.267968620689657E-3</v>
      </c>
      <c r="CC128" s="23">
        <f t="shared" si="61"/>
        <v>1.3726448275862074E-3</v>
      </c>
      <c r="CD128" s="23">
        <f t="shared" si="62"/>
        <v>8.5918678160916678E-5</v>
      </c>
      <c r="CE128" s="23">
        <f t="shared" si="63"/>
        <v>6.32508908045977E-4</v>
      </c>
      <c r="CF128" s="23">
        <f t="shared" si="64"/>
        <v>0</v>
      </c>
      <c r="CG128" s="23">
        <f t="shared" si="65"/>
        <v>-8.3308320475422762E-2</v>
      </c>
      <c r="CH128" s="23">
        <f t="shared" si="66"/>
        <v>-3.4125816264847153E-3</v>
      </c>
      <c r="CI128" s="23">
        <f t="shared" si="67"/>
        <v>8.2553878735371032E-3</v>
      </c>
    </row>
    <row r="129" spans="1:87" x14ac:dyDescent="0.2">
      <c r="A129" s="20">
        <v>123</v>
      </c>
      <c r="B129" s="21">
        <v>39872</v>
      </c>
      <c r="C129" s="20">
        <v>0.49625000000000002</v>
      </c>
      <c r="D129" s="20">
        <v>1.53</v>
      </c>
      <c r="E129" s="20">
        <v>1.4087499999999999</v>
      </c>
      <c r="F129" s="20">
        <v>0.47125</v>
      </c>
      <c r="G129" s="20">
        <v>200.39500000000001</v>
      </c>
      <c r="H129" s="20">
        <v>139.94300000000001</v>
      </c>
      <c r="I129" s="20">
        <v>103.729</v>
      </c>
      <c r="J129" s="20">
        <v>102.904</v>
      </c>
      <c r="K129" s="20">
        <v>1073.8820000000001</v>
      </c>
      <c r="L129" s="20">
        <v>339.78300000000002</v>
      </c>
      <c r="M129" s="20">
        <v>591.67200000000003</v>
      </c>
      <c r="N129" s="20">
        <v>190.80199999999999</v>
      </c>
      <c r="O129" s="20">
        <v>1631.1569999999999</v>
      </c>
      <c r="P129" s="20">
        <v>409.851</v>
      </c>
      <c r="Q129" s="20">
        <v>665.32799999999997</v>
      </c>
      <c r="R129" s="20">
        <v>243.59800000000001</v>
      </c>
      <c r="S129" s="20">
        <v>735.09</v>
      </c>
      <c r="T129" s="20">
        <v>1976.23</v>
      </c>
      <c r="U129" s="20">
        <v>3830.09</v>
      </c>
      <c r="V129" s="20">
        <v>7568.42</v>
      </c>
      <c r="W129" s="20">
        <v>0.49625000000000002</v>
      </c>
      <c r="X129" s="20">
        <v>1.5136000000000001</v>
      </c>
      <c r="Y129" s="20">
        <v>1.4346000000000001</v>
      </c>
      <c r="Z129" s="20">
        <v>0.64400000000000002</v>
      </c>
      <c r="AA129" s="20">
        <v>1</v>
      </c>
      <c r="AB129" s="20">
        <v>0.7893</v>
      </c>
      <c r="AC129" s="20">
        <v>0.69850000000000001</v>
      </c>
      <c r="AD129" s="20">
        <v>97.58</v>
      </c>
      <c r="AE129" s="21">
        <f t="shared" si="39"/>
        <v>39872</v>
      </c>
      <c r="AF129" s="22" cm="1">
        <f t="array" ref="AF129">IF(INDEX(calc_types,1,AF$6)="INDEX",C129/C128-1,IF(INDEX(calc_types,1,AF$6)="CASH", C128/1200,C128/C129-1))</f>
        <v>3.4948333333333331E-4</v>
      </c>
      <c r="AG129" s="22" cm="1">
        <f t="array" ref="AG129">IF(INDEX(calc_types,1,AG$6)="INDEX",D129/D128-1,IF(INDEX(calc_types,1,AG$6)="CASH", D128/1200,D128/D129-1))</f>
        <v>1.4541666666666668E-3</v>
      </c>
      <c r="AH129" s="22" cm="1">
        <f t="array" ref="AH129">IF(INDEX(calc_types,1,AH$6)="INDEX",E129/E128-1,IF(INDEX(calc_types,1,AH$6)="CASH", E128/1200,E128/E129-1))</f>
        <v>1.3255249999999999E-3</v>
      </c>
      <c r="AI129" s="22" cm="1">
        <f t="array" ref="AI129">IF(INDEX(calc_types,1,AI$6)="INDEX",F129/F128-1,IF(INDEX(calc_types,1,AI$6)="CASH", F128/1200,F128/F129-1))</f>
        <v>3.2969166666666665E-4</v>
      </c>
      <c r="AJ129" s="22" cm="1">
        <f t="array" ref="AJ129">IF(INDEX(calc_types,1,AJ$6)="INDEX",G129/G128-1,IF(INDEX(calc_types,1,AJ$6)="CASH", G128/1200,G128/G129-1))</f>
        <v>-2.0455407212272014E-4</v>
      </c>
      <c r="AK129" s="22" cm="1">
        <f t="array" ref="AK129">IF(INDEX(calc_types,1,AK$6)="INDEX",H129/H128-1,IF(INDEX(calc_types,1,AK$6)="CASH", H128/1200,H128/H129-1))</f>
        <v>2.2344608288991097E-3</v>
      </c>
      <c r="AL129" s="22" cm="1">
        <f t="array" ref="AL129">IF(INDEX(calc_types,1,AL$6)="INDEX",I129/I128-1,IF(INDEX(calc_types,1,AL$6)="CASH", I128/1200,I128/I129-1))</f>
        <v>1.8060304031213281E-3</v>
      </c>
      <c r="AM129" s="22" cm="1">
        <f t="array" ref="AM129">IF(INDEX(calc_types,1,AM$6)="INDEX",J129/J128-1,IF(INDEX(calc_types,1,AM$6)="CASH", J128/1200,J128/J129-1))</f>
        <v>2.0411535433462191E-4</v>
      </c>
      <c r="AN129" s="22" cm="1">
        <f t="array" ref="AN129">IF(INDEX(calc_types,1,AN$6)="INDEX",K129/K128-1,IF(INDEX(calc_types,1,AN$6)="CASH", K128/1200,K128/K129-1))</f>
        <v>-9.5264144027462638E-4</v>
      </c>
      <c r="AO129" s="22" cm="1">
        <f t="array" ref="AO129">IF(INDEX(calc_types,1,AO$6)="INDEX",L129/L128-1,IF(INDEX(calc_types,1,AO$6)="CASH", L128/1200,L128/L129-1))</f>
        <v>5.7482661962284798E-3</v>
      </c>
      <c r="AP129" s="22" cm="1">
        <f t="array" ref="AP129">IF(INDEX(calc_types,1,AP$6)="INDEX",M129/M128-1,IF(INDEX(calc_types,1,AP$6)="CASH", M128/1200,M128/M129-1))</f>
        <v>3.45297776933573E-3</v>
      </c>
      <c r="AQ129" s="22" cm="1">
        <f t="array" ref="AQ129">IF(INDEX(calc_types,1,AQ$6)="INDEX",N129/N128-1,IF(INDEX(calc_types,1,AQ$6)="CASH", N128/1200,N128/N129-1))</f>
        <v>8.1827051183869237E-4</v>
      </c>
      <c r="AR129" s="22" cm="1">
        <f t="array" ref="AR129">IF(INDEX(calc_types,1,AR$6)="INDEX",O129/O128-1,IF(INDEX(calc_types,1,AR$6)="CASH", O128/1200,O128/O129-1))</f>
        <v>-4.1661044908335443E-3</v>
      </c>
      <c r="AS129" s="22" cm="1">
        <f t="array" ref="AS129">IF(INDEX(calc_types,1,AS$6)="INDEX",P129/P128-1,IF(INDEX(calc_types,1,AS$6)="CASH", P128/1200,P128/P129-1))</f>
        <v>1.0884524884199331E-2</v>
      </c>
      <c r="AT129" s="22" cm="1">
        <f t="array" ref="AT129">IF(INDEX(calc_types,1,AT$6)="INDEX",Q129/Q128-1,IF(INDEX(calc_types,1,AT$6)="CASH", Q128/1200,Q128/Q129-1))</f>
        <v>1.1741055067844508E-2</v>
      </c>
      <c r="AU129" s="22" cm="1">
        <f t="array" ref="AU129">IF(INDEX(calc_types,1,AU$6)="INDEX",R129/R128-1,IF(INDEX(calc_types,1,AU$6)="CASH", R128/1200,R128/R129-1))</f>
        <v>1.9619860069677308E-3</v>
      </c>
      <c r="AV129" s="22" cm="1">
        <f t="array" ref="AV129">IF(INDEX(calc_types,1,AV$6)="INDEX",S129/S128-1,IF(INDEX(calc_types,1,AV$6)="CASH", S128/1200,S128/S129-1))</f>
        <v>-0.10993122487528451</v>
      </c>
      <c r="AW129" s="22" cm="1">
        <f t="array" ref="AW129">IF(INDEX(calc_types,1,AW$6)="INDEX",T129/T128-1,IF(INDEX(calc_types,1,AW$6)="CASH", T128/1200,T128/T129-1))</f>
        <v>-0.11656340244436691</v>
      </c>
      <c r="AX129" s="22" cm="1">
        <f t="array" ref="AX129">IF(INDEX(calc_types,1,AX$6)="INDEX",U129/U128-1,IF(INDEX(calc_types,1,AX$6)="CASH", U128/1200,U128/U129-1))</f>
        <v>-7.7006680097550628E-2</v>
      </c>
      <c r="AY129" s="22" cm="1">
        <f t="array" ref="AY129">IF(INDEX(calc_types,1,AY$6)="INDEX",V129/V128-1,IF(INDEX(calc_types,1,AY$6)="CASH", V128/1200,V128/V129-1))</f>
        <v>-5.3243349741370127E-2</v>
      </c>
      <c r="AZ129" s="22" cm="1">
        <f t="array" ref="AZ129">IF(INDEX(calc_types,1,AZ$6)="INDEX",W129/W128-1,IF(INDEX(calc_types,1,AZ$6)="CASH", W128/1200,W128/W129-1))</f>
        <v>3.4948333333333331E-4</v>
      </c>
      <c r="BA129" s="22" cm="1">
        <f t="array" ref="BA129">IF(INDEX(calc_types,1,BA$6)="INDEX",X129/X128-1,IF(INDEX(calc_types,1,BA$6)="CASH", X128/1200,X128/X129-1))</f>
        <v>1.4536666666666667E-3</v>
      </c>
      <c r="BB129" s="22" cm="1">
        <f t="array" ref="BB129">IF(INDEX(calc_types,1,BB$6)="INDEX",Y129/Y128-1,IF(INDEX(calc_types,1,BB$6)="CASH", Y128/1200,Y128/Y129-1))</f>
        <v>1.5206666666666667E-3</v>
      </c>
      <c r="BC129" s="22" cm="1">
        <f t="array" ref="BC129">IF(INDEX(calc_types,1,BC$6)="INDEX",Z129/Z128-1,IF(INDEX(calc_types,1,BC$6)="CASH", Z128/1200,Z128/Z129-1))</f>
        <v>4.1233333333333335E-4</v>
      </c>
      <c r="BD129" s="22" cm="1">
        <f t="array" ref="BD129">IF(INDEX(calc_types,1,BD$6)="INDEX",AA129/AA128-1,IF(INDEX(calc_types,1,BD$6)="CASH", AA128/1200,AA128/AA129-1))</f>
        <v>0</v>
      </c>
      <c r="BE129" s="22" cm="1">
        <f t="array" ref="BE129">IF(INDEX(calc_types,1,BE$6)="INDEX",AB129/AB128-1,IF(INDEX(calc_types,1,BE$6)="CASH", AB128/1200,AB128/AB129-1))</f>
        <v>-1.1022424933485375E-2</v>
      </c>
      <c r="BF129" s="22" cm="1">
        <f t="array" ref="BF129">IF(INDEX(calc_types,1,BF$6)="INDEX",AC129/AC128-1,IF(INDEX(calc_types,1,BF$6)="CASH", AC128/1200,AC128/AC129-1))</f>
        <v>-1.5461703650680114E-2</v>
      </c>
      <c r="BG129" s="22" cm="1">
        <f t="array" ref="BG129">IF(INDEX(calc_types,1,BG$6)="INDEX",AD129/AD128-1,IF(INDEX(calc_types,1,BG$6)="CASH", AD128/1200,AD128/AD129-1))</f>
        <v>-7.8499692559950818E-2</v>
      </c>
      <c r="BH129" s="23">
        <f t="shared" si="40"/>
        <v>-1.2820269540229903E-3</v>
      </c>
      <c r="BI129" s="23">
        <f t="shared" si="41"/>
        <v>2.8865517241379447E-4</v>
      </c>
      <c r="BJ129" s="23">
        <f t="shared" si="42"/>
        <v>-6.8388083333333137E-4</v>
      </c>
      <c r="BK129" s="23">
        <f t="shared" si="43"/>
        <v>2.2744238505747116E-4</v>
      </c>
      <c r="BL129" s="23">
        <f t="shared" si="44"/>
        <v>-1.8219022774459859E-3</v>
      </c>
      <c r="BM129" s="23">
        <f t="shared" si="45"/>
        <v>1.1419773637393782E-3</v>
      </c>
      <c r="BN129" s="23">
        <f t="shared" si="46"/>
        <v>1.2298580330363485E-3</v>
      </c>
      <c r="BO129" s="23">
        <f t="shared" si="47"/>
        <v>1.3369342722815999E-4</v>
      </c>
      <c r="BP129" s="23">
        <f t="shared" si="48"/>
        <v>-2.9552635247340532E-3</v>
      </c>
      <c r="BQ129" s="23">
        <f t="shared" si="49"/>
        <v>4.3916159741585886E-3</v>
      </c>
      <c r="BR129" s="23">
        <f t="shared" si="50"/>
        <v>1.2005437220274817E-3</v>
      </c>
      <c r="BS129" s="23">
        <f t="shared" si="51"/>
        <v>5.3547735445890463E-4</v>
      </c>
      <c r="BT129" s="23">
        <f t="shared" si="52"/>
        <v>-6.9227547978864502E-3</v>
      </c>
      <c r="BU129" s="23">
        <f t="shared" si="53"/>
        <v>8.9730043246993574E-3</v>
      </c>
      <c r="BV129" s="23">
        <f t="shared" si="54"/>
        <v>9.099272741792586E-3</v>
      </c>
      <c r="BW129" s="23">
        <f t="shared" si="55"/>
        <v>1.2434351004340948E-3</v>
      </c>
      <c r="BX129" s="23">
        <f t="shared" si="56"/>
        <v>-0.11497796082920027</v>
      </c>
      <c r="BY129" s="23">
        <f t="shared" si="57"/>
        <v>-0.11883046365818804</v>
      </c>
      <c r="BZ129" s="23">
        <f t="shared" si="58"/>
        <v>-7.8793990536997274E-2</v>
      </c>
      <c r="CA129" s="23">
        <f t="shared" si="59"/>
        <v>-5.7089301636403474E-2</v>
      </c>
      <c r="CB129" s="23">
        <f t="shared" si="60"/>
        <v>-1.2820269540229903E-3</v>
      </c>
      <c r="CC129" s="23">
        <f t="shared" si="61"/>
        <v>3.645614942528741E-4</v>
      </c>
      <c r="CD129" s="23">
        <f t="shared" si="62"/>
        <v>-4.6658132183908336E-4</v>
      </c>
      <c r="CE129" s="23">
        <f t="shared" si="63"/>
        <v>4.060922413793103E-4</v>
      </c>
      <c r="CF129" s="23">
        <f t="shared" si="64"/>
        <v>0</v>
      </c>
      <c r="CG129" s="23">
        <f t="shared" si="65"/>
        <v>-1.1061465367914046E-2</v>
      </c>
      <c r="CH129" s="23">
        <f t="shared" si="66"/>
        <v>-1.4657330209548063E-2</v>
      </c>
      <c r="CI129" s="23">
        <f t="shared" si="67"/>
        <v>-7.8251422124136022E-2</v>
      </c>
    </row>
    <row r="130" spans="1:87" x14ac:dyDescent="0.2">
      <c r="A130" s="20">
        <v>124</v>
      </c>
      <c r="B130" s="21">
        <v>39903</v>
      </c>
      <c r="C130" s="20">
        <v>0.50063000000000002</v>
      </c>
      <c r="D130" s="20">
        <v>1.121</v>
      </c>
      <c r="E130" s="20">
        <v>1.0318799999999999</v>
      </c>
      <c r="F130" s="20">
        <v>0.4325</v>
      </c>
      <c r="G130" s="20">
        <v>200.68899999999999</v>
      </c>
      <c r="H130" s="20">
        <v>140.18199999999999</v>
      </c>
      <c r="I130" s="20">
        <v>103.976</v>
      </c>
      <c r="J130" s="20">
        <v>102.94199999999999</v>
      </c>
      <c r="K130" s="20">
        <v>1079.5360000000001</v>
      </c>
      <c r="L130" s="20">
        <v>340.84399999999999</v>
      </c>
      <c r="M130" s="20">
        <v>594.23299999999995</v>
      </c>
      <c r="N130" s="20">
        <v>190.881</v>
      </c>
      <c r="O130" s="20">
        <v>1654.941</v>
      </c>
      <c r="P130" s="20">
        <v>411.43599999999998</v>
      </c>
      <c r="Q130" s="20">
        <v>664.37800000000004</v>
      </c>
      <c r="R130" s="20">
        <v>243.27</v>
      </c>
      <c r="S130" s="20">
        <v>797.87</v>
      </c>
      <c r="T130" s="20">
        <v>2071.13</v>
      </c>
      <c r="U130" s="20">
        <v>3926.14</v>
      </c>
      <c r="V130" s="20">
        <v>8109.53</v>
      </c>
      <c r="W130" s="20">
        <v>0.50063000000000002</v>
      </c>
      <c r="X130" s="20">
        <v>1.2655000000000001</v>
      </c>
      <c r="Y130" s="20">
        <v>1.1707000000000001</v>
      </c>
      <c r="Z130" s="20">
        <v>0.75119999999999998</v>
      </c>
      <c r="AA130" s="20">
        <v>1</v>
      </c>
      <c r="AB130" s="20">
        <v>0.75470000000000004</v>
      </c>
      <c r="AC130" s="20">
        <v>0.69820000000000004</v>
      </c>
      <c r="AD130" s="20">
        <v>98.96</v>
      </c>
      <c r="AE130" s="21">
        <f t="shared" si="39"/>
        <v>39903</v>
      </c>
      <c r="AF130" s="22" cm="1">
        <f t="array" ref="AF130">IF(INDEX(calc_types,1,AF$6)="INDEX",C130/C129-1,IF(INDEX(calc_types,1,AF$6)="CASH", C129/1200,C129/C130-1))</f>
        <v>4.1354166666666671E-4</v>
      </c>
      <c r="AG130" s="22" cm="1">
        <f t="array" ref="AG130">IF(INDEX(calc_types,1,AG$6)="INDEX",D130/D129-1,IF(INDEX(calc_types,1,AG$6)="CASH", D129/1200,D129/D130-1))</f>
        <v>1.2750000000000001E-3</v>
      </c>
      <c r="AH130" s="22" cm="1">
        <f t="array" ref="AH130">IF(INDEX(calc_types,1,AH$6)="INDEX",E130/E129-1,IF(INDEX(calc_types,1,AH$6)="CASH", E129/1200,E129/E130-1))</f>
        <v>1.1739583333333333E-3</v>
      </c>
      <c r="AI130" s="22" cm="1">
        <f t="array" ref="AI130">IF(INDEX(calc_types,1,AI$6)="INDEX",F130/F129-1,IF(INDEX(calc_types,1,AI$6)="CASH", F129/1200,F129/F130-1))</f>
        <v>3.9270833333333334E-4</v>
      </c>
      <c r="AJ130" s="22" cm="1">
        <f t="array" ref="AJ130">IF(INDEX(calc_types,1,AJ$6)="INDEX",G130/G129-1,IF(INDEX(calc_types,1,AJ$6)="CASH", G129/1200,G129/G130-1))</f>
        <v>1.4671024726164994E-3</v>
      </c>
      <c r="AK130" s="22" cm="1">
        <f t="array" ref="AK130">IF(INDEX(calc_types,1,AK$6)="INDEX",H130/H129-1,IF(INDEX(calc_types,1,AK$6)="CASH", H129/1200,H129/H130-1))</f>
        <v>1.7078381912634111E-3</v>
      </c>
      <c r="AL130" s="22" cm="1">
        <f t="array" ref="AL130">IF(INDEX(calc_types,1,AL$6)="INDEX",I130/I129-1,IF(INDEX(calc_types,1,AL$6)="CASH", I129/1200,I129/I130-1))</f>
        <v>2.3812048703832911E-3</v>
      </c>
      <c r="AM130" s="22" cm="1">
        <f t="array" ref="AM130">IF(INDEX(calc_types,1,AM$6)="INDEX",J130/J129-1,IF(INDEX(calc_types,1,AM$6)="CASH", J129/1200,J129/J130-1))</f>
        <v>3.6927621861138071E-4</v>
      </c>
      <c r="AN130" s="22" cm="1">
        <f t="array" ref="AN130">IF(INDEX(calc_types,1,AN$6)="INDEX",K130/K129-1,IF(INDEX(calc_types,1,AN$6)="CASH", K129/1200,K129/K130-1))</f>
        <v>5.2650104946354581E-3</v>
      </c>
      <c r="AO130" s="22" cm="1">
        <f t="array" ref="AO130">IF(INDEX(calc_types,1,AO$6)="INDEX",L130/L129-1,IF(INDEX(calc_types,1,AO$6)="CASH", L129/1200,L129/L130-1))</f>
        <v>3.1225811768098577E-3</v>
      </c>
      <c r="AP130" s="22" cm="1">
        <f t="array" ref="AP130">IF(INDEX(calc_types,1,AP$6)="INDEX",M130/M129-1,IF(INDEX(calc_types,1,AP$6)="CASH", M129/1200,M129/M130-1))</f>
        <v>4.3284116875563772E-3</v>
      </c>
      <c r="AQ130" s="22" cm="1">
        <f t="array" ref="AQ130">IF(INDEX(calc_types,1,AQ$6)="INDEX",N130/N129-1,IF(INDEX(calc_types,1,AQ$6)="CASH", N129/1200,N129/N130-1))</f>
        <v>4.1404178153281457E-4</v>
      </c>
      <c r="AR130" s="22" cm="1">
        <f t="array" ref="AR130">IF(INDEX(calc_types,1,AR$6)="INDEX",O130/O129-1,IF(INDEX(calc_types,1,AR$6)="CASH", O129/1200,O129/O130-1))</f>
        <v>1.4581061173142729E-2</v>
      </c>
      <c r="AS130" s="22" cm="1">
        <f t="array" ref="AS130">IF(INDEX(calc_types,1,AS$6)="INDEX",P130/P129-1,IF(INDEX(calc_types,1,AS$6)="CASH", P129/1200,P129/P130-1))</f>
        <v>3.8672590770791881E-3</v>
      </c>
      <c r="AT130" s="22" cm="1">
        <f t="array" ref="AT130">IF(INDEX(calc_types,1,AT$6)="INDEX",Q130/Q129-1,IF(INDEX(calc_types,1,AT$6)="CASH", Q129/1200,Q129/Q130-1))</f>
        <v>-1.4278671572516277E-3</v>
      </c>
      <c r="AU130" s="22" cm="1">
        <f t="array" ref="AU130">IF(INDEX(calc_types,1,AU$6)="INDEX",R130/R129-1,IF(INDEX(calc_types,1,AU$6)="CASH", R129/1200,R129/R130-1))</f>
        <v>-1.3464806771812388E-3</v>
      </c>
      <c r="AV130" s="22" cm="1">
        <f t="array" ref="AV130">IF(INDEX(calc_types,1,AV$6)="INDEX",S130/S129-1,IF(INDEX(calc_types,1,AV$6)="CASH", S129/1200,S129/S130-1))</f>
        <v>8.5404508291501591E-2</v>
      </c>
      <c r="AW130" s="22" cm="1">
        <f t="array" ref="AW130">IF(INDEX(calc_types,1,AW$6)="INDEX",T130/T129-1,IF(INDEX(calc_types,1,AW$6)="CASH", T129/1200,T129/T130-1))</f>
        <v>4.8020726332461239E-2</v>
      </c>
      <c r="AX130" s="22" cm="1">
        <f t="array" ref="AX130">IF(INDEX(calc_types,1,AX$6)="INDEX",U130/U129-1,IF(INDEX(calc_types,1,AX$6)="CASH", U129/1200,U129/U130-1))</f>
        <v>2.5077739687578982E-2</v>
      </c>
      <c r="AY130" s="22" cm="1">
        <f t="array" ref="AY130">IF(INDEX(calc_types,1,AY$6)="INDEX",V130/V129-1,IF(INDEX(calc_types,1,AY$6)="CASH", V129/1200,V129/V130-1))</f>
        <v>7.1495767940996879E-2</v>
      </c>
      <c r="AZ130" s="22" cm="1">
        <f t="array" ref="AZ130">IF(INDEX(calc_types,1,AZ$6)="INDEX",W130/W129-1,IF(INDEX(calc_types,1,AZ$6)="CASH", W129/1200,W129/W130-1))</f>
        <v>4.1354166666666671E-4</v>
      </c>
      <c r="BA130" s="22" cm="1">
        <f t="array" ref="BA130">IF(INDEX(calc_types,1,BA$6)="INDEX",X130/X129-1,IF(INDEX(calc_types,1,BA$6)="CASH", X129/1200,X129/X130-1))</f>
        <v>1.2613333333333333E-3</v>
      </c>
      <c r="BB130" s="22" cm="1">
        <f t="array" ref="BB130">IF(INDEX(calc_types,1,BB$6)="INDEX",Y130/Y129-1,IF(INDEX(calc_types,1,BB$6)="CASH", Y129/1200,Y129/Y130-1))</f>
        <v>1.1955000000000002E-3</v>
      </c>
      <c r="BC130" s="22" cm="1">
        <f t="array" ref="BC130">IF(INDEX(calc_types,1,BC$6)="INDEX",Z130/Z129-1,IF(INDEX(calc_types,1,BC$6)="CASH", Z129/1200,Z129/Z130-1))</f>
        <v>5.3666666666666663E-4</v>
      </c>
      <c r="BD130" s="22" cm="1">
        <f t="array" ref="BD130">IF(INDEX(calc_types,1,BD$6)="INDEX",AA130/AA129-1,IF(INDEX(calc_types,1,BD$6)="CASH", AA129/1200,AA129/AA130-1))</f>
        <v>0</v>
      </c>
      <c r="BE130" s="22" cm="1">
        <f t="array" ref="BE130">IF(INDEX(calc_types,1,BE$6)="INDEX",AB130/AB129-1,IF(INDEX(calc_types,1,BE$6)="CASH", AB129/1200,AB129/AB130-1))</f>
        <v>4.5846031535709431E-2</v>
      </c>
      <c r="BF130" s="22" cm="1">
        <f t="array" ref="BF130">IF(INDEX(calc_types,1,BF$6)="INDEX",AC130/AC129-1,IF(INDEX(calc_types,1,BF$6)="CASH", AC129/1200,AC129/AC130-1))</f>
        <v>4.296763105127166E-4</v>
      </c>
      <c r="BG130" s="22" cm="1">
        <f t="array" ref="BG130">IF(INDEX(calc_types,1,BG$6)="INDEX",AD130/AD129-1,IF(INDEX(calc_types,1,BG$6)="CASH", AD129/1200,AD129/AD130-1))</f>
        <v>-1.3945028294260253E-2</v>
      </c>
      <c r="BH130" s="23">
        <f t="shared" si="40"/>
        <v>-1.2179686206896571E-3</v>
      </c>
      <c r="BI130" s="23">
        <f t="shared" si="41"/>
        <v>1.094885057471278E-4</v>
      </c>
      <c r="BJ130" s="23">
        <f t="shared" si="42"/>
        <v>-8.3544749999999801E-4</v>
      </c>
      <c r="BK130" s="23">
        <f t="shared" si="43"/>
        <v>2.9045905172413785E-4</v>
      </c>
      <c r="BL130" s="23">
        <f t="shared" si="44"/>
        <v>-1.5024573270676638E-4</v>
      </c>
      <c r="BM130" s="23">
        <f t="shared" si="45"/>
        <v>6.153547261036796E-4</v>
      </c>
      <c r="BN130" s="23">
        <f t="shared" si="46"/>
        <v>1.8050325002983115E-3</v>
      </c>
      <c r="BO130" s="23">
        <f t="shared" si="47"/>
        <v>2.9885429150491882E-4</v>
      </c>
      <c r="BP130" s="23">
        <f t="shared" si="48"/>
        <v>3.2623884101760313E-3</v>
      </c>
      <c r="BQ130" s="23">
        <f t="shared" si="49"/>
        <v>1.7659309547399663E-3</v>
      </c>
      <c r="BR130" s="23">
        <f t="shared" si="50"/>
        <v>2.0759776402481289E-3</v>
      </c>
      <c r="BS130" s="23">
        <f t="shared" si="51"/>
        <v>1.3124862415302688E-4</v>
      </c>
      <c r="BT130" s="23">
        <f t="shared" si="52"/>
        <v>1.1824410866089822E-2</v>
      </c>
      <c r="BU130" s="23">
        <f t="shared" si="53"/>
        <v>1.9557385175792133E-3</v>
      </c>
      <c r="BV130" s="23">
        <f t="shared" si="54"/>
        <v>-4.0696494833035498E-3</v>
      </c>
      <c r="BW130" s="23">
        <f t="shared" si="55"/>
        <v>-2.0650315837148748E-3</v>
      </c>
      <c r="BX130" s="23">
        <f t="shared" si="56"/>
        <v>8.0357772337585828E-2</v>
      </c>
      <c r="BY130" s="23">
        <f t="shared" si="57"/>
        <v>4.5753665118640111E-2</v>
      </c>
      <c r="BZ130" s="23">
        <f t="shared" si="58"/>
        <v>2.3290429248132339E-2</v>
      </c>
      <c r="CA130" s="23">
        <f t="shared" si="59"/>
        <v>6.764981604596354E-2</v>
      </c>
      <c r="CB130" s="23">
        <f t="shared" si="60"/>
        <v>-1.2179686206896571E-3</v>
      </c>
      <c r="CC130" s="23">
        <f t="shared" si="61"/>
        <v>1.7222816091954068E-4</v>
      </c>
      <c r="CD130" s="23">
        <f t="shared" si="62"/>
        <v>-7.9174798850574989E-4</v>
      </c>
      <c r="CE130" s="23">
        <f t="shared" si="63"/>
        <v>5.3042557471264364E-4</v>
      </c>
      <c r="CF130" s="23">
        <f t="shared" si="64"/>
        <v>0</v>
      </c>
      <c r="CG130" s="23">
        <f t="shared" si="65"/>
        <v>4.580699110128076E-2</v>
      </c>
      <c r="CH130" s="23">
        <f t="shared" si="66"/>
        <v>1.2340497516447691E-3</v>
      </c>
      <c r="CI130" s="23">
        <f t="shared" si="67"/>
        <v>-1.3696757858445461E-2</v>
      </c>
    </row>
    <row r="131" spans="1:87" x14ac:dyDescent="0.2">
      <c r="A131" s="20">
        <v>125</v>
      </c>
      <c r="B131" s="21">
        <v>39933</v>
      </c>
      <c r="C131" s="20">
        <v>0.41125</v>
      </c>
      <c r="D131" s="20">
        <v>0.94399999999999995</v>
      </c>
      <c r="E131" s="20">
        <v>0.84624999999999995</v>
      </c>
      <c r="F131" s="20">
        <v>0.28749999999999998</v>
      </c>
      <c r="G131" s="20">
        <v>200.88800000000001</v>
      </c>
      <c r="H131" s="20">
        <v>140.23500000000001</v>
      </c>
      <c r="I131" s="20">
        <v>103.99299999999999</v>
      </c>
      <c r="J131" s="20">
        <v>102.985</v>
      </c>
      <c r="K131" s="20">
        <v>1078.162</v>
      </c>
      <c r="L131" s="20">
        <v>340.60500000000002</v>
      </c>
      <c r="M131" s="20">
        <v>595.39200000000005</v>
      </c>
      <c r="N131" s="20">
        <v>191.101</v>
      </c>
      <c r="O131" s="20">
        <v>1637.7940000000001</v>
      </c>
      <c r="P131" s="20">
        <v>410.48</v>
      </c>
      <c r="Q131" s="20">
        <v>664.15099999999995</v>
      </c>
      <c r="R131" s="20">
        <v>243.38200000000001</v>
      </c>
      <c r="S131" s="20">
        <v>872.81</v>
      </c>
      <c r="T131" s="20">
        <v>2375.34</v>
      </c>
      <c r="U131" s="20">
        <v>4243.71</v>
      </c>
      <c r="V131" s="20">
        <v>8828.26</v>
      </c>
      <c r="W131" s="20">
        <v>0.41125</v>
      </c>
      <c r="X131" s="20">
        <v>1.1547000000000001</v>
      </c>
      <c r="Y131" s="20">
        <v>1.0798000000000001</v>
      </c>
      <c r="Z131" s="20">
        <v>0.50739999999999996</v>
      </c>
      <c r="AA131" s="20">
        <v>1</v>
      </c>
      <c r="AB131" s="20">
        <v>0.75590000000000002</v>
      </c>
      <c r="AC131" s="20">
        <v>0.67610000000000003</v>
      </c>
      <c r="AD131" s="20">
        <v>98.63</v>
      </c>
      <c r="AE131" s="21">
        <f t="shared" si="39"/>
        <v>39933</v>
      </c>
      <c r="AF131" s="22" cm="1">
        <f t="array" ref="AF131">IF(INDEX(calc_types,1,AF$6)="INDEX",C131/C130-1,IF(INDEX(calc_types,1,AF$6)="CASH", C130/1200,C130/C131-1))</f>
        <v>4.1719166666666667E-4</v>
      </c>
      <c r="AG131" s="22" cm="1">
        <f t="array" ref="AG131">IF(INDEX(calc_types,1,AG$6)="INDEX",D131/D130-1,IF(INDEX(calc_types,1,AG$6)="CASH", D130/1200,D130/D131-1))</f>
        <v>9.341666666666667E-4</v>
      </c>
      <c r="AH131" s="22" cm="1">
        <f t="array" ref="AH131">IF(INDEX(calc_types,1,AH$6)="INDEX",E131/E130-1,IF(INDEX(calc_types,1,AH$6)="CASH", E130/1200,E130/E131-1))</f>
        <v>8.5989999999999992E-4</v>
      </c>
      <c r="AI131" s="22" cm="1">
        <f t="array" ref="AI131">IF(INDEX(calc_types,1,AI$6)="INDEX",F131/F130-1,IF(INDEX(calc_types,1,AI$6)="CASH", F130/1200,F130/F131-1))</f>
        <v>3.6041666666666665E-4</v>
      </c>
      <c r="AJ131" s="22" cm="1">
        <f t="array" ref="AJ131">IF(INDEX(calc_types,1,AJ$6)="INDEX",G131/G130-1,IF(INDEX(calc_types,1,AJ$6)="CASH", G130/1200,G130/G131-1))</f>
        <v>9.9158399314358547E-4</v>
      </c>
      <c r="AK131" s="22" cm="1">
        <f t="array" ref="AK131">IF(INDEX(calc_types,1,AK$6)="INDEX",H131/H130-1,IF(INDEX(calc_types,1,AK$6)="CASH", H130/1200,H130/H131-1))</f>
        <v>3.7807992466953877E-4</v>
      </c>
      <c r="AL131" s="22" cm="1">
        <f t="array" ref="AL131">IF(INDEX(calc_types,1,AL$6)="INDEX",I131/I130-1,IF(INDEX(calc_types,1,AL$6)="CASH", I130/1200,I130/I131-1))</f>
        <v>1.6349926906200629E-4</v>
      </c>
      <c r="AM131" s="22" cm="1">
        <f t="array" ref="AM131">IF(INDEX(calc_types,1,AM$6)="INDEX",J131/J130-1,IF(INDEX(calc_types,1,AM$6)="CASH", J130/1200,J130/J131-1))</f>
        <v>4.1771094402687226E-4</v>
      </c>
      <c r="AN131" s="22" cm="1">
        <f t="array" ref="AN131">IF(INDEX(calc_types,1,AN$6)="INDEX",K131/K130-1,IF(INDEX(calc_types,1,AN$6)="CASH", K130/1200,K130/K131-1))</f>
        <v>-1.2727690415141879E-3</v>
      </c>
      <c r="AO131" s="22" cm="1">
        <f t="array" ref="AO131">IF(INDEX(calc_types,1,AO$6)="INDEX",L131/L130-1,IF(INDEX(calc_types,1,AO$6)="CASH", L130/1200,L130/L131-1))</f>
        <v>-7.012005492248452E-4</v>
      </c>
      <c r="AP131" s="22" cm="1">
        <f t="array" ref="AP131">IF(INDEX(calc_types,1,AP$6)="INDEX",M131/M130-1,IF(INDEX(calc_types,1,AP$6)="CASH", M130/1200,M130/M131-1))</f>
        <v>1.9504133900341003E-3</v>
      </c>
      <c r="AQ131" s="22" cm="1">
        <f t="array" ref="AQ131">IF(INDEX(calc_types,1,AQ$6)="INDEX",N131/N130-1,IF(INDEX(calc_types,1,AQ$6)="CASH", N130/1200,N130/N131-1))</f>
        <v>1.1525505419607285E-3</v>
      </c>
      <c r="AR131" s="22" cm="1">
        <f t="array" ref="AR131">IF(INDEX(calc_types,1,AR$6)="INDEX",O131/O130-1,IF(INDEX(calc_types,1,AR$6)="CASH", O130/1200,O130/O131-1))</f>
        <v>-1.0361094443850249E-2</v>
      </c>
      <c r="AS131" s="22" cm="1">
        <f t="array" ref="AS131">IF(INDEX(calc_types,1,AS$6)="INDEX",P131/P130-1,IF(INDEX(calc_types,1,AS$6)="CASH", P130/1200,P130/P131-1))</f>
        <v>-2.3235691577789819E-3</v>
      </c>
      <c r="AT131" s="22" cm="1">
        <f t="array" ref="AT131">IF(INDEX(calc_types,1,AT$6)="INDEX",Q131/Q130-1,IF(INDEX(calc_types,1,AT$6)="CASH", Q130/1200,Q130/Q131-1))</f>
        <v>-3.4167296328313501E-4</v>
      </c>
      <c r="AU131" s="22" cm="1">
        <f t="array" ref="AU131">IF(INDEX(calc_types,1,AU$6)="INDEX",R131/R130-1,IF(INDEX(calc_types,1,AU$6)="CASH", R130/1200,R130/R131-1))</f>
        <v>4.6039380112627981E-4</v>
      </c>
      <c r="AV131" s="22" cm="1">
        <f t="array" ref="AV131">IF(INDEX(calc_types,1,AV$6)="INDEX",S131/S130-1,IF(INDEX(calc_types,1,AV$6)="CASH", S130/1200,S130/S131-1))</f>
        <v>9.3925075513554779E-2</v>
      </c>
      <c r="AW131" s="22" cm="1">
        <f t="array" ref="AW131">IF(INDEX(calc_types,1,AW$6)="INDEX",T131/T130-1,IF(INDEX(calc_types,1,AW$6)="CASH", T130/1200,T130/T131-1))</f>
        <v>0.14688117114811727</v>
      </c>
      <c r="AX131" s="22" cm="1">
        <f t="array" ref="AX131">IF(INDEX(calc_types,1,AX$6)="INDEX",U131/U130-1,IF(INDEX(calc_types,1,AX$6)="CASH", U130/1200,U130/U131-1))</f>
        <v>8.0886061118554231E-2</v>
      </c>
      <c r="AY131" s="22" cm="1">
        <f t="array" ref="AY131">IF(INDEX(calc_types,1,AY$6)="INDEX",V131/V130-1,IF(INDEX(calc_types,1,AY$6)="CASH", V130/1200,V130/V131-1))</f>
        <v>8.8627824300545166E-2</v>
      </c>
      <c r="AZ131" s="22" cm="1">
        <f t="array" ref="AZ131">IF(INDEX(calc_types,1,AZ$6)="INDEX",W131/W130-1,IF(INDEX(calc_types,1,AZ$6)="CASH", W130/1200,W130/W131-1))</f>
        <v>4.1719166666666667E-4</v>
      </c>
      <c r="BA131" s="22" cm="1">
        <f t="array" ref="BA131">IF(INDEX(calc_types,1,BA$6)="INDEX",X131/X130-1,IF(INDEX(calc_types,1,BA$6)="CASH", X130/1200,X130/X131-1))</f>
        <v>1.0545833333333334E-3</v>
      </c>
      <c r="BB131" s="22" cm="1">
        <f t="array" ref="BB131">IF(INDEX(calc_types,1,BB$6)="INDEX",Y131/Y130-1,IF(INDEX(calc_types,1,BB$6)="CASH", Y130/1200,Y130/Y131-1))</f>
        <v>9.755833333333334E-4</v>
      </c>
      <c r="BC131" s="22" cm="1">
        <f t="array" ref="BC131">IF(INDEX(calc_types,1,BC$6)="INDEX",Z131/Z130-1,IF(INDEX(calc_types,1,BC$6)="CASH", Z130/1200,Z130/Z131-1))</f>
        <v>6.2599999999999993E-4</v>
      </c>
      <c r="BD131" s="22" cm="1">
        <f t="array" ref="BD131">IF(INDEX(calc_types,1,BD$6)="INDEX",AA131/AA130-1,IF(INDEX(calc_types,1,BD$6)="CASH", AA130/1200,AA130/AA131-1))</f>
        <v>0</v>
      </c>
      <c r="BE131" s="22" cm="1">
        <f t="array" ref="BE131">IF(INDEX(calc_types,1,BE$6)="INDEX",AB131/AB130-1,IF(INDEX(calc_types,1,BE$6)="CASH", AB130/1200,AB130/AB131-1))</f>
        <v>-1.5875115756052161E-3</v>
      </c>
      <c r="BF131" s="22" cm="1">
        <f t="array" ref="BF131">IF(INDEX(calc_types,1,BF$6)="INDEX",AC131/AC130-1,IF(INDEX(calc_types,1,BF$6)="CASH", AC130/1200,AC130/AC131-1))</f>
        <v>3.2687472267415973E-2</v>
      </c>
      <c r="BG131" s="22" cm="1">
        <f t="array" ref="BG131">IF(INDEX(calc_types,1,BG$6)="INDEX",AD131/AD130-1,IF(INDEX(calc_types,1,BG$6)="CASH", AD130/1200,AD130/AD131-1))</f>
        <v>3.3458379803306126E-3</v>
      </c>
      <c r="BH131" s="23">
        <f t="shared" si="40"/>
        <v>-1.214318620689657E-3</v>
      </c>
      <c r="BI131" s="23">
        <f t="shared" si="41"/>
        <v>-2.3134482758620559E-4</v>
      </c>
      <c r="BJ131" s="23">
        <f t="shared" si="42"/>
        <v>-1.1495058333333315E-3</v>
      </c>
      <c r="BK131" s="23">
        <f t="shared" si="43"/>
        <v>2.5816738505747116E-4</v>
      </c>
      <c r="BL131" s="23">
        <f t="shared" si="44"/>
        <v>-6.257642121796803E-4</v>
      </c>
      <c r="BM131" s="23">
        <f t="shared" si="45"/>
        <v>-7.1440354049019271E-4</v>
      </c>
      <c r="BN131" s="23">
        <f t="shared" si="46"/>
        <v>-4.1267310102297331E-4</v>
      </c>
      <c r="BO131" s="23">
        <f t="shared" si="47"/>
        <v>3.4728901692041036E-4</v>
      </c>
      <c r="BP131" s="23">
        <f t="shared" si="48"/>
        <v>-3.2753911259736147E-3</v>
      </c>
      <c r="BQ131" s="23">
        <f t="shared" si="49"/>
        <v>-2.0578507712947364E-3</v>
      </c>
      <c r="BR131" s="23">
        <f t="shared" si="50"/>
        <v>-3.0202065727414793E-4</v>
      </c>
      <c r="BS131" s="23">
        <f t="shared" si="51"/>
        <v>8.6975738458094074E-4</v>
      </c>
      <c r="BT131" s="23">
        <f t="shared" si="52"/>
        <v>-1.3117744750903156E-2</v>
      </c>
      <c r="BU131" s="23">
        <f t="shared" si="53"/>
        <v>-4.2350897172789568E-3</v>
      </c>
      <c r="BV131" s="23">
        <f t="shared" si="54"/>
        <v>-2.9834552893350575E-3</v>
      </c>
      <c r="BW131" s="23">
        <f t="shared" si="55"/>
        <v>-2.5815710540735631E-4</v>
      </c>
      <c r="BX131" s="23">
        <f t="shared" si="56"/>
        <v>8.8878339559639016E-2</v>
      </c>
      <c r="BY131" s="23">
        <f t="shared" si="57"/>
        <v>0.14461410993429613</v>
      </c>
      <c r="BZ131" s="23">
        <f t="shared" si="58"/>
        <v>7.9098750679107585E-2</v>
      </c>
      <c r="CA131" s="23">
        <f t="shared" si="59"/>
        <v>8.4781872405511827E-2</v>
      </c>
      <c r="CB131" s="23">
        <f t="shared" si="60"/>
        <v>-1.214318620689657E-3</v>
      </c>
      <c r="CC131" s="23">
        <f t="shared" si="61"/>
        <v>-3.4521839080459225E-5</v>
      </c>
      <c r="CD131" s="23">
        <f t="shared" si="62"/>
        <v>-1.0116646551724165E-3</v>
      </c>
      <c r="CE131" s="23">
        <f t="shared" si="63"/>
        <v>6.1975890804597694E-4</v>
      </c>
      <c r="CF131" s="23">
        <f t="shared" si="64"/>
        <v>0</v>
      </c>
      <c r="CG131" s="23">
        <f t="shared" si="65"/>
        <v>-1.6265520100338866E-3</v>
      </c>
      <c r="CH131" s="23">
        <f t="shared" si="66"/>
        <v>3.3491845708548025E-2</v>
      </c>
      <c r="CI131" s="23">
        <f t="shared" si="67"/>
        <v>3.594108416145405E-3</v>
      </c>
    </row>
    <row r="132" spans="1:87" x14ac:dyDescent="0.2">
      <c r="A132" s="20">
        <v>126</v>
      </c>
      <c r="B132" s="21">
        <v>39964</v>
      </c>
      <c r="C132" s="20">
        <v>0.31624999999999998</v>
      </c>
      <c r="D132" s="20">
        <v>0.93500000000000005</v>
      </c>
      <c r="E132" s="20">
        <v>0.67</v>
      </c>
      <c r="F132" s="20">
        <v>0.24156</v>
      </c>
      <c r="G132" s="20">
        <v>200.93700000000001</v>
      </c>
      <c r="H132" s="20">
        <v>140.386</v>
      </c>
      <c r="I132" s="20">
        <v>104.009</v>
      </c>
      <c r="J132" s="20">
        <v>103.041</v>
      </c>
      <c r="K132" s="20">
        <v>1079.998</v>
      </c>
      <c r="L132" s="20">
        <v>341.202</v>
      </c>
      <c r="M132" s="20">
        <v>596.39400000000001</v>
      </c>
      <c r="N132" s="20">
        <v>191.333</v>
      </c>
      <c r="O132" s="20">
        <v>1630.173</v>
      </c>
      <c r="P132" s="20">
        <v>408.90199999999999</v>
      </c>
      <c r="Q132" s="20">
        <v>663.17899999999997</v>
      </c>
      <c r="R132" s="20">
        <v>243.679</v>
      </c>
      <c r="S132" s="20">
        <v>919.14</v>
      </c>
      <c r="T132" s="20">
        <v>2451.2399999999998</v>
      </c>
      <c r="U132" s="20">
        <v>4417.9399999999996</v>
      </c>
      <c r="V132" s="20">
        <v>9522.5</v>
      </c>
      <c r="W132" s="20">
        <v>0.31624999999999998</v>
      </c>
      <c r="X132" s="20">
        <v>0.9325</v>
      </c>
      <c r="Y132" s="20">
        <v>0.82420000000000004</v>
      </c>
      <c r="Z132" s="20">
        <v>0.22520000000000001</v>
      </c>
      <c r="AA132" s="20">
        <v>1</v>
      </c>
      <c r="AB132" s="20">
        <v>0.70640000000000003</v>
      </c>
      <c r="AC132" s="20">
        <v>0.61770000000000003</v>
      </c>
      <c r="AD132" s="20">
        <v>95.34</v>
      </c>
      <c r="AE132" s="21">
        <f t="shared" si="39"/>
        <v>39964</v>
      </c>
      <c r="AF132" s="22" cm="1">
        <f t="array" ref="AF132">IF(INDEX(calc_types,1,AF$6)="INDEX",C132/C131-1,IF(INDEX(calc_types,1,AF$6)="CASH", C131/1200,C131/C132-1))</f>
        <v>3.4270833333333332E-4</v>
      </c>
      <c r="AG132" s="22" cm="1">
        <f t="array" ref="AG132">IF(INDEX(calc_types,1,AG$6)="INDEX",D132/D131-1,IF(INDEX(calc_types,1,AG$6)="CASH", D131/1200,D131/D132-1))</f>
        <v>7.8666666666666663E-4</v>
      </c>
      <c r="AH132" s="22" cm="1">
        <f t="array" ref="AH132">IF(INDEX(calc_types,1,AH$6)="INDEX",E132/E131-1,IF(INDEX(calc_types,1,AH$6)="CASH", E131/1200,E131/E132-1))</f>
        <v>7.0520833333333329E-4</v>
      </c>
      <c r="AI132" s="22" cm="1">
        <f t="array" ref="AI132">IF(INDEX(calc_types,1,AI$6)="INDEX",F132/F131-1,IF(INDEX(calc_types,1,AI$6)="CASH", F131/1200,F131/F132-1))</f>
        <v>2.3958333333333332E-4</v>
      </c>
      <c r="AJ132" s="22" cm="1">
        <f t="array" ref="AJ132">IF(INDEX(calc_types,1,AJ$6)="INDEX",G132/G131-1,IF(INDEX(calc_types,1,AJ$6)="CASH", G131/1200,G131/G132-1))</f>
        <v>2.4391700848247488E-4</v>
      </c>
      <c r="AK132" s="22" cm="1">
        <f t="array" ref="AK132">IF(INDEX(calc_types,1,AK$6)="INDEX",H132/H131-1,IF(INDEX(calc_types,1,AK$6)="CASH", H131/1200,H131/H132-1))</f>
        <v>1.0767640032800507E-3</v>
      </c>
      <c r="AL132" s="22" cm="1">
        <f t="array" ref="AL132">IF(INDEX(calc_types,1,AL$6)="INDEX",I132/I131-1,IF(INDEX(calc_types,1,AL$6)="CASH", I131/1200,I131/I132-1))</f>
        <v>1.5385650957289165E-4</v>
      </c>
      <c r="AM132" s="22" cm="1">
        <f t="array" ref="AM132">IF(INDEX(calc_types,1,AM$6)="INDEX",J132/J131-1,IF(INDEX(calc_types,1,AM$6)="CASH", J131/1200,J131/J132-1))</f>
        <v>5.4376850997717163E-4</v>
      </c>
      <c r="AN132" s="22" cm="1">
        <f t="array" ref="AN132">IF(INDEX(calc_types,1,AN$6)="INDEX",K132/K131-1,IF(INDEX(calc_types,1,AN$6)="CASH", K131/1200,K131/K132-1))</f>
        <v>1.7028980802513694E-3</v>
      </c>
      <c r="AO132" s="22" cm="1">
        <f t="array" ref="AO132">IF(INDEX(calc_types,1,AO$6)="INDEX",L132/L131-1,IF(INDEX(calc_types,1,AO$6)="CASH", L131/1200,L131/L132-1))</f>
        <v>1.7527634650107426E-3</v>
      </c>
      <c r="AP132" s="22" cm="1">
        <f t="array" ref="AP132">IF(INDEX(calc_types,1,AP$6)="INDEX",M132/M131-1,IF(INDEX(calc_types,1,AP$6)="CASH", M131/1200,M131/M132-1))</f>
        <v>1.6829248629472993E-3</v>
      </c>
      <c r="AQ132" s="22" cm="1">
        <f t="array" ref="AQ132">IF(INDEX(calc_types,1,AQ$6)="INDEX",N132/N131-1,IF(INDEX(calc_types,1,AQ$6)="CASH", N131/1200,N131/N132-1))</f>
        <v>1.2140177183792566E-3</v>
      </c>
      <c r="AR132" s="22" cm="1">
        <f t="array" ref="AR132">IF(INDEX(calc_types,1,AR$6)="INDEX",O132/O131-1,IF(INDEX(calc_types,1,AR$6)="CASH", O131/1200,O131/O132-1))</f>
        <v>-4.6532103549042914E-3</v>
      </c>
      <c r="AS132" s="22" cm="1">
        <f t="array" ref="AS132">IF(INDEX(calc_types,1,AS$6)="INDEX",P132/P131-1,IF(INDEX(calc_types,1,AS$6)="CASH", P131/1200,P131/P132-1))</f>
        <v>-3.8442798674722667E-3</v>
      </c>
      <c r="AT132" s="22" cm="1">
        <f t="array" ref="AT132">IF(INDEX(calc_types,1,AT$6)="INDEX",Q132/Q131-1,IF(INDEX(calc_types,1,AT$6)="CASH", Q131/1200,Q131/Q132-1))</f>
        <v>-1.4635226025406789E-3</v>
      </c>
      <c r="AU132" s="22" cm="1">
        <f t="array" ref="AU132">IF(INDEX(calc_types,1,AU$6)="INDEX",R132/R131-1,IF(INDEX(calc_types,1,AU$6)="CASH", R131/1200,R131/R132-1))</f>
        <v>1.2203038844285086E-3</v>
      </c>
      <c r="AV132" s="22" cm="1">
        <f t="array" ref="AV132">IF(INDEX(calc_types,1,AV$6)="INDEX",S132/S131-1,IF(INDEX(calc_types,1,AV$6)="CASH", S131/1200,S131/S132-1))</f>
        <v>5.3081426656431674E-2</v>
      </c>
      <c r="AW132" s="22" cm="1">
        <f t="array" ref="AW132">IF(INDEX(calc_types,1,AW$6)="INDEX",T132/T131-1,IF(INDEX(calc_types,1,AW$6)="CASH", T131/1200,T131/T132-1))</f>
        <v>3.1953320366768345E-2</v>
      </c>
      <c r="AX132" s="22" cm="1">
        <f t="array" ref="AX132">IF(INDEX(calc_types,1,AX$6)="INDEX",U132/U131-1,IF(INDEX(calc_types,1,AX$6)="CASH", U131/1200,U131/U132-1))</f>
        <v>4.1056057082128561E-2</v>
      </c>
      <c r="AY132" s="22" cm="1">
        <f t="array" ref="AY132">IF(INDEX(calc_types,1,AY$6)="INDEX",V132/V131-1,IF(INDEX(calc_types,1,AY$6)="CASH", V131/1200,V131/V132-1))</f>
        <v>7.8638372680460256E-2</v>
      </c>
      <c r="AZ132" s="22" cm="1">
        <f t="array" ref="AZ132">IF(INDEX(calc_types,1,AZ$6)="INDEX",W132/W131-1,IF(INDEX(calc_types,1,AZ$6)="CASH", W131/1200,W131/W132-1))</f>
        <v>3.4270833333333332E-4</v>
      </c>
      <c r="BA132" s="22" cm="1">
        <f t="array" ref="BA132">IF(INDEX(calc_types,1,BA$6)="INDEX",X132/X131-1,IF(INDEX(calc_types,1,BA$6)="CASH", X131/1200,X131/X132-1))</f>
        <v>9.6225E-4</v>
      </c>
      <c r="BB132" s="22" cm="1">
        <f t="array" ref="BB132">IF(INDEX(calc_types,1,BB$6)="INDEX",Y132/Y131-1,IF(INDEX(calc_types,1,BB$6)="CASH", Y131/1200,Y131/Y132-1))</f>
        <v>8.9983333333333343E-4</v>
      </c>
      <c r="BC132" s="22" cm="1">
        <f t="array" ref="BC132">IF(INDEX(calc_types,1,BC$6)="INDEX",Z132/Z131-1,IF(INDEX(calc_types,1,BC$6)="CASH", Z131/1200,Z131/Z132-1))</f>
        <v>4.2283333333333328E-4</v>
      </c>
      <c r="BD132" s="22" cm="1">
        <f t="array" ref="BD132">IF(INDEX(calc_types,1,BD$6)="INDEX",AA132/AA131-1,IF(INDEX(calc_types,1,BD$6)="CASH", AA131/1200,AA131/AA132-1))</f>
        <v>0</v>
      </c>
      <c r="BE132" s="22" cm="1">
        <f t="array" ref="BE132">IF(INDEX(calc_types,1,BE$6)="INDEX",AB132/AB131-1,IF(INDEX(calc_types,1,BE$6)="CASH", AB131/1200,AB131/AB132-1))</f>
        <v>7.0073612684031783E-2</v>
      </c>
      <c r="BF132" s="22" cm="1">
        <f t="array" ref="BF132">IF(INDEX(calc_types,1,BF$6)="INDEX",AC132/AC131-1,IF(INDEX(calc_types,1,BF$6)="CASH", AC131/1200,AC131/AC132-1))</f>
        <v>9.4544277157196044E-2</v>
      </c>
      <c r="BG132" s="22" cm="1">
        <f t="array" ref="BG132">IF(INDEX(calc_types,1,BG$6)="INDEX",AD132/AD131-1,IF(INDEX(calc_types,1,BG$6)="CASH", AD131/1200,AD131/AD132-1))</f>
        <v>3.4508076358296558E-2</v>
      </c>
      <c r="BH132" s="23">
        <f t="shared" si="40"/>
        <v>-1.2888019540229904E-3</v>
      </c>
      <c r="BI132" s="23">
        <f t="shared" si="41"/>
        <v>-3.7884482758620565E-4</v>
      </c>
      <c r="BJ132" s="23">
        <f t="shared" si="42"/>
        <v>-1.304197499999998E-3</v>
      </c>
      <c r="BK132" s="23">
        <f t="shared" si="43"/>
        <v>1.3733405172413785E-4</v>
      </c>
      <c r="BL132" s="23">
        <f t="shared" si="44"/>
        <v>-1.3734311968407909E-3</v>
      </c>
      <c r="BM132" s="23">
        <f t="shared" si="45"/>
        <v>-1.5719461879680745E-5</v>
      </c>
      <c r="BN132" s="23">
        <f t="shared" si="46"/>
        <v>-4.2231586051208795E-4</v>
      </c>
      <c r="BO132" s="23">
        <f t="shared" si="47"/>
        <v>4.7334658287070974E-4</v>
      </c>
      <c r="BP132" s="23">
        <f t="shared" si="48"/>
        <v>-2.9972400420805742E-4</v>
      </c>
      <c r="BQ132" s="23">
        <f t="shared" si="49"/>
        <v>3.9611324294085127E-4</v>
      </c>
      <c r="BR132" s="23">
        <f t="shared" si="50"/>
        <v>-5.6950918436094898E-4</v>
      </c>
      <c r="BS132" s="23">
        <f t="shared" si="51"/>
        <v>9.3122456099946891E-4</v>
      </c>
      <c r="BT132" s="23">
        <f t="shared" si="52"/>
        <v>-7.4098606619571973E-3</v>
      </c>
      <c r="BU132" s="23">
        <f t="shared" si="53"/>
        <v>-5.7558004269722416E-3</v>
      </c>
      <c r="BV132" s="23">
        <f t="shared" si="54"/>
        <v>-4.105304928592601E-3</v>
      </c>
      <c r="BW132" s="23">
        <f t="shared" si="55"/>
        <v>5.0175297789487245E-4</v>
      </c>
      <c r="BX132" s="23">
        <f t="shared" si="56"/>
        <v>4.8034690702515911E-2</v>
      </c>
      <c r="BY132" s="23">
        <f t="shared" si="57"/>
        <v>2.9686259152947213E-2</v>
      </c>
      <c r="BZ132" s="23">
        <f t="shared" si="58"/>
        <v>3.9268746642681915E-2</v>
      </c>
      <c r="CA132" s="23">
        <f t="shared" si="59"/>
        <v>7.4792420785426916E-2</v>
      </c>
      <c r="CB132" s="23">
        <f t="shared" si="60"/>
        <v>-1.2888019540229904E-3</v>
      </c>
      <c r="CC132" s="23">
        <f t="shared" si="61"/>
        <v>-1.268551724137926E-4</v>
      </c>
      <c r="CD132" s="23">
        <f t="shared" si="62"/>
        <v>-1.0874146551724166E-3</v>
      </c>
      <c r="CE132" s="23">
        <f t="shared" si="63"/>
        <v>4.1659224137931023E-4</v>
      </c>
      <c r="CF132" s="23">
        <f t="shared" si="64"/>
        <v>0</v>
      </c>
      <c r="CG132" s="23">
        <f t="shared" si="65"/>
        <v>7.0034572249603119E-2</v>
      </c>
      <c r="CH132" s="23">
        <f t="shared" si="66"/>
        <v>9.5348650598328102E-2</v>
      </c>
      <c r="CI132" s="23">
        <f t="shared" si="67"/>
        <v>3.4756346794111347E-2</v>
      </c>
    </row>
    <row r="133" spans="1:87" x14ac:dyDescent="0.2">
      <c r="A133" s="20">
        <v>127</v>
      </c>
      <c r="B133" s="21">
        <v>39994</v>
      </c>
      <c r="C133" s="20">
        <v>0.30875000000000002</v>
      </c>
      <c r="D133" s="20">
        <v>0.751</v>
      </c>
      <c r="E133" s="20">
        <v>0.65249999999999997</v>
      </c>
      <c r="F133" s="20">
        <v>0.23125000000000001</v>
      </c>
      <c r="G133" s="20">
        <v>200.999</v>
      </c>
      <c r="H133" s="20">
        <v>140.55799999999999</v>
      </c>
      <c r="I133" s="20">
        <v>104.005</v>
      </c>
      <c r="J133" s="20">
        <v>103.059</v>
      </c>
      <c r="K133" s="20">
        <v>1078.3710000000001</v>
      </c>
      <c r="L133" s="20">
        <v>341.923</v>
      </c>
      <c r="M133" s="20">
        <v>593.83100000000002</v>
      </c>
      <c r="N133" s="20">
        <v>191.54300000000001</v>
      </c>
      <c r="O133" s="20">
        <v>1620.191</v>
      </c>
      <c r="P133" s="20">
        <v>410.89100000000002</v>
      </c>
      <c r="Q133" s="20">
        <v>657.21900000000005</v>
      </c>
      <c r="R133" s="20">
        <v>244.80699999999999</v>
      </c>
      <c r="S133" s="20">
        <v>919.32</v>
      </c>
      <c r="T133" s="20">
        <v>2401.69</v>
      </c>
      <c r="U133" s="20">
        <v>4249.21</v>
      </c>
      <c r="V133" s="20">
        <v>9958.44</v>
      </c>
      <c r="W133" s="20">
        <v>0.30875000000000002</v>
      </c>
      <c r="X133" s="20">
        <v>0.58350000000000002</v>
      </c>
      <c r="Y133" s="20">
        <v>0.63400000000000001</v>
      </c>
      <c r="Z133" s="20">
        <v>0.18010000000000001</v>
      </c>
      <c r="AA133" s="20">
        <v>1</v>
      </c>
      <c r="AB133" s="20">
        <v>0.71260000000000001</v>
      </c>
      <c r="AC133" s="20">
        <v>0.60760000000000003</v>
      </c>
      <c r="AD133" s="20">
        <v>96.36</v>
      </c>
      <c r="AE133" s="21">
        <f t="shared" si="39"/>
        <v>39994</v>
      </c>
      <c r="AF133" s="22" cm="1">
        <f t="array" ref="AF133">IF(INDEX(calc_types,1,AF$6)="INDEX",C133/C132-1,IF(INDEX(calc_types,1,AF$6)="CASH", C132/1200,C132/C133-1))</f>
        <v>2.6354166666666664E-4</v>
      </c>
      <c r="AG133" s="22" cm="1">
        <f t="array" ref="AG133">IF(INDEX(calc_types,1,AG$6)="INDEX",D133/D132-1,IF(INDEX(calc_types,1,AG$6)="CASH", D132/1200,D132/D133-1))</f>
        <v>7.7916666666666672E-4</v>
      </c>
      <c r="AH133" s="22" cm="1">
        <f t="array" ref="AH133">IF(INDEX(calc_types,1,AH$6)="INDEX",E133/E132-1,IF(INDEX(calc_types,1,AH$6)="CASH", E132/1200,E132/E133-1))</f>
        <v>5.5833333333333332E-4</v>
      </c>
      <c r="AI133" s="22" cm="1">
        <f t="array" ref="AI133">IF(INDEX(calc_types,1,AI$6)="INDEX",F133/F132-1,IF(INDEX(calc_types,1,AI$6)="CASH", F132/1200,F132/F133-1))</f>
        <v>2.0129999999999999E-4</v>
      </c>
      <c r="AJ133" s="22" cm="1">
        <f t="array" ref="AJ133">IF(INDEX(calc_types,1,AJ$6)="INDEX",G133/G132-1,IF(INDEX(calc_types,1,AJ$6)="CASH", G132/1200,G132/G133-1))</f>
        <v>3.0855442253030496E-4</v>
      </c>
      <c r="AK133" s="22" cm="1">
        <f t="array" ref="AK133">IF(INDEX(calc_types,1,AK$6)="INDEX",H133/H132-1,IF(INDEX(calc_types,1,AK$6)="CASH", H132/1200,H132/H133-1))</f>
        <v>1.2251933953528749E-3</v>
      </c>
      <c r="AL133" s="22" cm="1">
        <f t="array" ref="AL133">IF(INDEX(calc_types,1,AL$6)="INDEX",I133/I132-1,IF(INDEX(calc_types,1,AL$6)="CASH", I132/1200,I132/I133-1))</f>
        <v>-3.8458210347203092E-5</v>
      </c>
      <c r="AM133" s="22" cm="1">
        <f t="array" ref="AM133">IF(INDEX(calc_types,1,AM$6)="INDEX",J133/J132-1,IF(INDEX(calc_types,1,AM$6)="CASH", J132/1200,J132/J133-1))</f>
        <v>1.7468774565454481E-4</v>
      </c>
      <c r="AN133" s="22" cm="1">
        <f t="array" ref="AN133">IF(INDEX(calc_types,1,AN$6)="INDEX",K133/K132-1,IF(INDEX(calc_types,1,AN$6)="CASH", K132/1200,K132/K133-1))</f>
        <v>-1.5064842712670945E-3</v>
      </c>
      <c r="AO133" s="22" cm="1">
        <f t="array" ref="AO133">IF(INDEX(calc_types,1,AO$6)="INDEX",L133/L132-1,IF(INDEX(calc_types,1,AO$6)="CASH", L132/1200,L132/L133-1))</f>
        <v>2.1131177425688374E-3</v>
      </c>
      <c r="AP133" s="22" cm="1">
        <f t="array" ref="AP133">IF(INDEX(calc_types,1,AP$6)="INDEX",M133/M132-1,IF(INDEX(calc_types,1,AP$6)="CASH", M132/1200,M132/M133-1))</f>
        <v>-4.2974946092683153E-3</v>
      </c>
      <c r="AQ133" s="22" cm="1">
        <f t="array" ref="AQ133">IF(INDEX(calc_types,1,AQ$6)="INDEX",N133/N132-1,IF(INDEX(calc_types,1,AQ$6)="CASH", N132/1200,N132/N133-1))</f>
        <v>1.0975628877403221E-3</v>
      </c>
      <c r="AR133" s="22" cm="1">
        <f t="array" ref="AR133">IF(INDEX(calc_types,1,AR$6)="INDEX",O133/O132-1,IF(INDEX(calc_types,1,AR$6)="CASH", O132/1200,O132/O133-1))</f>
        <v>-6.1232764866060441E-3</v>
      </c>
      <c r="AS133" s="22" cm="1">
        <f t="array" ref="AS133">IF(INDEX(calc_types,1,AS$6)="INDEX",P133/P132-1,IF(INDEX(calc_types,1,AS$6)="CASH", P132/1200,P132/P133-1))</f>
        <v>4.864246200801281E-3</v>
      </c>
      <c r="AT133" s="22" cm="1">
        <f t="array" ref="AT133">IF(INDEX(calc_types,1,AT$6)="INDEX",Q133/Q132-1,IF(INDEX(calc_types,1,AT$6)="CASH", Q132/1200,Q132/Q133-1))</f>
        <v>-8.9870155719645739E-3</v>
      </c>
      <c r="AU133" s="22" cm="1">
        <f t="array" ref="AU133">IF(INDEX(calc_types,1,AU$6)="INDEX",R133/R132-1,IF(INDEX(calc_types,1,AU$6)="CASH", R132/1200,R132/R133-1))</f>
        <v>4.6290406641522619E-3</v>
      </c>
      <c r="AV133" s="22" cm="1">
        <f t="array" ref="AV133">IF(INDEX(calc_types,1,AV$6)="INDEX",S133/S132-1,IF(INDEX(calc_types,1,AV$6)="CASH", S132/1200,S132/S133-1))</f>
        <v>1.9583523728705643E-4</v>
      </c>
      <c r="AW133" s="22" cm="1">
        <f t="array" ref="AW133">IF(INDEX(calc_types,1,AW$6)="INDEX",T133/T132-1,IF(INDEX(calc_types,1,AW$6)="CASH", T132/1200,T132/T133-1))</f>
        <v>-2.0214258905696614E-2</v>
      </c>
      <c r="AX133" s="22" cm="1">
        <f t="array" ref="AX133">IF(INDEX(calc_types,1,AX$6)="INDEX",U133/U132-1,IF(INDEX(calc_types,1,AX$6)="CASH", U132/1200,U132/U133-1))</f>
        <v>-3.8192008039946157E-2</v>
      </c>
      <c r="AY133" s="22" cm="1">
        <f t="array" ref="AY133">IF(INDEX(calc_types,1,AY$6)="INDEX",V133/V132-1,IF(INDEX(calc_types,1,AY$6)="CASH", V132/1200,V132/V133-1))</f>
        <v>4.5779994749278075E-2</v>
      </c>
      <c r="AZ133" s="22" cm="1">
        <f t="array" ref="AZ133">IF(INDEX(calc_types,1,AZ$6)="INDEX",W133/W132-1,IF(INDEX(calc_types,1,AZ$6)="CASH", W132/1200,W132/W133-1))</f>
        <v>2.6354166666666664E-4</v>
      </c>
      <c r="BA133" s="22" cm="1">
        <f t="array" ref="BA133">IF(INDEX(calc_types,1,BA$6)="INDEX",X133/X132-1,IF(INDEX(calc_types,1,BA$6)="CASH", X132/1200,X132/X133-1))</f>
        <v>7.7708333333333329E-4</v>
      </c>
      <c r="BB133" s="22" cm="1">
        <f t="array" ref="BB133">IF(INDEX(calc_types,1,BB$6)="INDEX",Y133/Y132-1,IF(INDEX(calc_types,1,BB$6)="CASH", Y132/1200,Y132/Y133-1))</f>
        <v>6.8683333333333335E-4</v>
      </c>
      <c r="BC133" s="22" cm="1">
        <f t="array" ref="BC133">IF(INDEX(calc_types,1,BC$6)="INDEX",Z133/Z132-1,IF(INDEX(calc_types,1,BC$6)="CASH", Z132/1200,Z132/Z133-1))</f>
        <v>1.8766666666666668E-4</v>
      </c>
      <c r="BD133" s="22" cm="1">
        <f t="array" ref="BD133">IF(INDEX(calc_types,1,BD$6)="INDEX",AA133/AA132-1,IF(INDEX(calc_types,1,BD$6)="CASH", AA132/1200,AA132/AA133-1))</f>
        <v>0</v>
      </c>
      <c r="BE133" s="22" cm="1">
        <f t="array" ref="BE133">IF(INDEX(calc_types,1,BE$6)="INDEX",AB133/AB132-1,IF(INDEX(calc_types,1,BE$6)="CASH", AB132/1200,AB132/AB133-1))</f>
        <v>-8.700533258489962E-3</v>
      </c>
      <c r="BF133" s="22" cm="1">
        <f t="array" ref="BF133">IF(INDEX(calc_types,1,BF$6)="INDEX",AC133/AC132-1,IF(INDEX(calc_types,1,BF$6)="CASH", AC132/1200,AC132/AC133-1))</f>
        <v>1.6622778143515538E-2</v>
      </c>
      <c r="BG133" s="22" cm="1">
        <f t="array" ref="BG133">IF(INDEX(calc_types,1,BG$6)="INDEX",AD133/AD132-1,IF(INDEX(calc_types,1,BG$6)="CASH", AD132/1200,AD132/AD133-1))</f>
        <v>-1.0585305105852982E-2</v>
      </c>
      <c r="BH133" s="23">
        <f t="shared" si="40"/>
        <v>-1.367968620689657E-3</v>
      </c>
      <c r="BI133" s="23">
        <f t="shared" si="41"/>
        <v>-3.8634482758620557E-4</v>
      </c>
      <c r="BJ133" s="23">
        <f t="shared" si="42"/>
        <v>-1.4510724999999979E-3</v>
      </c>
      <c r="BK133" s="23">
        <f t="shared" si="43"/>
        <v>9.9050718390804508E-5</v>
      </c>
      <c r="BL133" s="23">
        <f t="shared" si="44"/>
        <v>-1.3087937827929608E-3</v>
      </c>
      <c r="BM133" s="23">
        <f t="shared" si="45"/>
        <v>1.3270993019314338E-4</v>
      </c>
      <c r="BN133" s="23">
        <f t="shared" si="46"/>
        <v>-6.1463058043218269E-4</v>
      </c>
      <c r="BO133" s="23">
        <f t="shared" si="47"/>
        <v>1.0426581854808289E-4</v>
      </c>
      <c r="BP133" s="23">
        <f t="shared" si="48"/>
        <v>-3.5091063557265213E-3</v>
      </c>
      <c r="BQ133" s="23">
        <f t="shared" si="49"/>
        <v>7.5646752049894606E-4</v>
      </c>
      <c r="BR133" s="23">
        <f t="shared" si="50"/>
        <v>-6.549928656576564E-3</v>
      </c>
      <c r="BS133" s="23">
        <f t="shared" si="51"/>
        <v>8.1476973036053433E-4</v>
      </c>
      <c r="BT133" s="23">
        <f t="shared" si="52"/>
        <v>-8.8799267936589509E-3</v>
      </c>
      <c r="BU133" s="23">
        <f t="shared" si="53"/>
        <v>2.9527256413013061E-3</v>
      </c>
      <c r="BV133" s="23">
        <f t="shared" si="54"/>
        <v>-1.1628797898016496E-2</v>
      </c>
      <c r="BW133" s="23">
        <f t="shared" si="55"/>
        <v>3.9104897576186255E-3</v>
      </c>
      <c r="BX133" s="23">
        <f t="shared" si="56"/>
        <v>-4.8509007166287086E-3</v>
      </c>
      <c r="BY133" s="23">
        <f t="shared" si="57"/>
        <v>-2.2481320119517745E-2</v>
      </c>
      <c r="BZ133" s="23">
        <f t="shared" si="58"/>
        <v>-3.9979318479392803E-2</v>
      </c>
      <c r="CA133" s="23">
        <f t="shared" si="59"/>
        <v>4.1934042854244728E-2</v>
      </c>
      <c r="CB133" s="23">
        <f t="shared" si="60"/>
        <v>-1.367968620689657E-3</v>
      </c>
      <c r="CC133" s="23">
        <f t="shared" si="61"/>
        <v>-3.120218390804593E-4</v>
      </c>
      <c r="CD133" s="23">
        <f t="shared" si="62"/>
        <v>-1.3004146551724167E-3</v>
      </c>
      <c r="CE133" s="23">
        <f t="shared" si="63"/>
        <v>1.8142557471264364E-4</v>
      </c>
      <c r="CF133" s="23">
        <f t="shared" si="64"/>
        <v>0</v>
      </c>
      <c r="CG133" s="23">
        <f t="shared" si="65"/>
        <v>-8.7395736929186327E-3</v>
      </c>
      <c r="CH133" s="23">
        <f t="shared" si="66"/>
        <v>1.7427151584647589E-2</v>
      </c>
      <c r="CI133" s="23">
        <f t="shared" si="67"/>
        <v>-1.033703467003819E-2</v>
      </c>
    </row>
    <row r="134" spans="1:87" x14ac:dyDescent="0.2">
      <c r="A134" s="20">
        <v>128</v>
      </c>
      <c r="B134" s="21">
        <v>40025</v>
      </c>
      <c r="C134" s="20">
        <v>0.27938000000000002</v>
      </c>
      <c r="D134" s="20">
        <v>0.53200000000000003</v>
      </c>
      <c r="E134" s="20">
        <v>0.58250000000000002</v>
      </c>
      <c r="F134" s="20">
        <v>0.20874999999999999</v>
      </c>
      <c r="G134" s="20">
        <v>201.095</v>
      </c>
      <c r="H134" s="20">
        <v>140.78200000000001</v>
      </c>
      <c r="I134" s="20">
        <v>104.20099999999999</v>
      </c>
      <c r="J134" s="20">
        <v>103.074</v>
      </c>
      <c r="K134" s="20">
        <v>1079.778</v>
      </c>
      <c r="L134" s="20">
        <v>342.96300000000002</v>
      </c>
      <c r="M134" s="20">
        <v>595.80499999999995</v>
      </c>
      <c r="N134" s="20">
        <v>191.68899999999999</v>
      </c>
      <c r="O134" s="20">
        <v>1627.3530000000001</v>
      </c>
      <c r="P134" s="20">
        <v>413.21300000000002</v>
      </c>
      <c r="Q134" s="20">
        <v>659.86099999999999</v>
      </c>
      <c r="R134" s="20">
        <v>245.15199999999999</v>
      </c>
      <c r="S134" s="20">
        <v>987.48</v>
      </c>
      <c r="T134" s="20">
        <v>2638.13</v>
      </c>
      <c r="U134" s="20">
        <v>4608.3599999999997</v>
      </c>
      <c r="V134" s="20">
        <v>10356.83</v>
      </c>
      <c r="W134" s="20">
        <v>0.27938000000000002</v>
      </c>
      <c r="X134" s="20">
        <v>0.42220000000000002</v>
      </c>
      <c r="Y134" s="20">
        <v>0.5806</v>
      </c>
      <c r="Z134" s="20">
        <v>0.16020000000000001</v>
      </c>
      <c r="AA134" s="20">
        <v>1</v>
      </c>
      <c r="AB134" s="20">
        <v>0.70140000000000002</v>
      </c>
      <c r="AC134" s="20">
        <v>0.59840000000000004</v>
      </c>
      <c r="AD134" s="20">
        <v>94.68</v>
      </c>
      <c r="AE134" s="21">
        <f t="shared" si="39"/>
        <v>40025</v>
      </c>
      <c r="AF134" s="22" cm="1">
        <f t="array" ref="AF134">IF(INDEX(calc_types,1,AF$6)="INDEX",C134/C133-1,IF(INDEX(calc_types,1,AF$6)="CASH", C133/1200,C133/C134-1))</f>
        <v>2.5729166666666668E-4</v>
      </c>
      <c r="AG134" s="22" cm="1">
        <f t="array" ref="AG134">IF(INDEX(calc_types,1,AG$6)="INDEX",D134/D133-1,IF(INDEX(calc_types,1,AG$6)="CASH", D133/1200,D133/D134-1))</f>
        <v>6.2583333333333338E-4</v>
      </c>
      <c r="AH134" s="22" cm="1">
        <f t="array" ref="AH134">IF(INDEX(calc_types,1,AH$6)="INDEX",E134/E133-1,IF(INDEX(calc_types,1,AH$6)="CASH", E133/1200,E133/E134-1))</f>
        <v>5.4374999999999996E-4</v>
      </c>
      <c r="AI134" s="22" cm="1">
        <f t="array" ref="AI134">IF(INDEX(calc_types,1,AI$6)="INDEX",F134/F133-1,IF(INDEX(calc_types,1,AI$6)="CASH", F133/1200,F133/F134-1))</f>
        <v>1.9270833333333333E-4</v>
      </c>
      <c r="AJ134" s="22" cm="1">
        <f t="array" ref="AJ134">IF(INDEX(calc_types,1,AJ$6)="INDEX",G134/G133-1,IF(INDEX(calc_types,1,AJ$6)="CASH", G133/1200,G133/G134-1))</f>
        <v>4.7761431648907227E-4</v>
      </c>
      <c r="AK134" s="22" cm="1">
        <f t="array" ref="AK134">IF(INDEX(calc_types,1,AK$6)="INDEX",H134/H133-1,IF(INDEX(calc_types,1,AK$6)="CASH", H133/1200,H133/H134-1))</f>
        <v>1.5936481737077735E-3</v>
      </c>
      <c r="AL134" s="22" cm="1">
        <f t="array" ref="AL134">IF(INDEX(calc_types,1,AL$6)="INDEX",I134/I133-1,IF(INDEX(calc_types,1,AL$6)="CASH", I133/1200,I133/I134-1))</f>
        <v>1.8845247824623712E-3</v>
      </c>
      <c r="AM134" s="22" cm="1">
        <f t="array" ref="AM134">IF(INDEX(calc_types,1,AM$6)="INDEX",J134/J133-1,IF(INDEX(calc_types,1,AM$6)="CASH", J133/1200,J133/J134-1))</f>
        <v>1.4554769597996398E-4</v>
      </c>
      <c r="AN134" s="22" cm="1">
        <f t="array" ref="AN134">IF(INDEX(calc_types,1,AN$6)="INDEX",K134/K133-1,IF(INDEX(calc_types,1,AN$6)="CASH", K133/1200,K133/K134-1))</f>
        <v>1.3047457693131648E-3</v>
      </c>
      <c r="AO134" s="22" cm="1">
        <f t="array" ref="AO134">IF(INDEX(calc_types,1,AO$6)="INDEX",L134/L133-1,IF(INDEX(calc_types,1,AO$6)="CASH", L133/1200,L133/L134-1))</f>
        <v>3.0416204818044523E-3</v>
      </c>
      <c r="AP134" s="22" cm="1">
        <f t="array" ref="AP134">IF(INDEX(calc_types,1,AP$6)="INDEX",M134/M133-1,IF(INDEX(calc_types,1,AP$6)="CASH", M133/1200,M133/M134-1))</f>
        <v>3.3241780910728824E-3</v>
      </c>
      <c r="AQ134" s="22" cm="1">
        <f t="array" ref="AQ134">IF(INDEX(calc_types,1,AQ$6)="INDEX",N134/N133-1,IF(INDEX(calc_types,1,AQ$6)="CASH", N133/1200,N133/N134-1))</f>
        <v>7.6223093509031337E-4</v>
      </c>
      <c r="AR134" s="22" cm="1">
        <f t="array" ref="AR134">IF(INDEX(calc_types,1,AR$6)="INDEX",O134/O133-1,IF(INDEX(calc_types,1,AR$6)="CASH", O133/1200,O133/O134-1))</f>
        <v>4.4204664758662471E-3</v>
      </c>
      <c r="AS134" s="22" cm="1">
        <f t="array" ref="AS134">IF(INDEX(calc_types,1,AS$6)="INDEX",P134/P133-1,IF(INDEX(calc_types,1,AS$6)="CASH", P133/1200,P133/P134-1))</f>
        <v>5.6511337556675034E-3</v>
      </c>
      <c r="AT134" s="22" cm="1">
        <f t="array" ref="AT134">IF(INDEX(calc_types,1,AT$6)="INDEX",Q134/Q133-1,IF(INDEX(calc_types,1,AT$6)="CASH", Q133/1200,Q133/Q134-1))</f>
        <v>4.0199689905495717E-3</v>
      </c>
      <c r="AU134" s="22" cm="1">
        <f t="array" ref="AU134">IF(INDEX(calc_types,1,AU$6)="INDEX",R134/R133-1,IF(INDEX(calc_types,1,AU$6)="CASH", R133/1200,R133/R134-1))</f>
        <v>1.4092734276389685E-3</v>
      </c>
      <c r="AV134" s="22" cm="1">
        <f t="array" ref="AV134">IF(INDEX(calc_types,1,AV$6)="INDEX",S134/S133-1,IF(INDEX(calc_types,1,AV$6)="CASH", S133/1200,S133/S134-1))</f>
        <v>7.4141756950789617E-2</v>
      </c>
      <c r="AW134" s="22" cm="1">
        <f t="array" ref="AW134">IF(INDEX(calc_types,1,AW$6)="INDEX",T134/T133-1,IF(INDEX(calc_types,1,AW$6)="CASH", T133/1200,T133/T134-1))</f>
        <v>9.8447343329072456E-2</v>
      </c>
      <c r="AX134" s="22" cm="1">
        <f t="array" ref="AX134">IF(INDEX(calc_types,1,AX$6)="INDEX",U134/U133-1,IF(INDEX(calc_types,1,AX$6)="CASH", U133/1200,U133/U134-1))</f>
        <v>8.4521593425601393E-2</v>
      </c>
      <c r="AY134" s="22" cm="1">
        <f t="array" ref="AY134">IF(INDEX(calc_types,1,AY$6)="INDEX",V134/V133-1,IF(INDEX(calc_types,1,AY$6)="CASH", V133/1200,V133/V134-1))</f>
        <v>4.0005261868324649E-2</v>
      </c>
      <c r="AZ134" s="22" cm="1">
        <f t="array" ref="AZ134">IF(INDEX(calc_types,1,AZ$6)="INDEX",W134/W133-1,IF(INDEX(calc_types,1,AZ$6)="CASH", W133/1200,W133/W134-1))</f>
        <v>2.5729166666666668E-4</v>
      </c>
      <c r="BA134" s="22" cm="1">
        <f t="array" ref="BA134">IF(INDEX(calc_types,1,BA$6)="INDEX",X134/X133-1,IF(INDEX(calc_types,1,BA$6)="CASH", X133/1200,X133/X134-1))</f>
        <v>4.8625000000000003E-4</v>
      </c>
      <c r="BB134" s="22" cm="1">
        <f t="array" ref="BB134">IF(INDEX(calc_types,1,BB$6)="INDEX",Y134/Y133-1,IF(INDEX(calc_types,1,BB$6)="CASH", Y133/1200,Y133/Y134-1))</f>
        <v>5.2833333333333335E-4</v>
      </c>
      <c r="BC134" s="22" cm="1">
        <f t="array" ref="BC134">IF(INDEX(calc_types,1,BC$6)="INDEX",Z134/Z133-1,IF(INDEX(calc_types,1,BC$6)="CASH", Z133/1200,Z133/Z134-1))</f>
        <v>1.5008333333333334E-4</v>
      </c>
      <c r="BD134" s="22" cm="1">
        <f t="array" ref="BD134">IF(INDEX(calc_types,1,BD$6)="INDEX",AA134/AA133-1,IF(INDEX(calc_types,1,BD$6)="CASH", AA133/1200,AA133/AA134-1))</f>
        <v>0</v>
      </c>
      <c r="BE134" s="22" cm="1">
        <f t="array" ref="BE134">IF(INDEX(calc_types,1,BE$6)="INDEX",AB134/AB133-1,IF(INDEX(calc_types,1,BE$6)="CASH", AB133/1200,AB133/AB134-1))</f>
        <v>1.5968063872255467E-2</v>
      </c>
      <c r="BF134" s="22" cm="1">
        <f t="array" ref="BF134">IF(INDEX(calc_types,1,BF$6)="INDEX",AC134/AC133-1,IF(INDEX(calc_types,1,BF$6)="CASH", AC133/1200,AC133/AC134-1))</f>
        <v>1.5374331550802145E-2</v>
      </c>
      <c r="BG134" s="22" cm="1">
        <f t="array" ref="BG134">IF(INDEX(calc_types,1,BG$6)="INDEX",AD134/AD133-1,IF(INDEX(calc_types,1,BG$6)="CASH", AD133/1200,AD133/AD134-1))</f>
        <v>1.7743979721166037E-2</v>
      </c>
      <c r="BH134" s="23">
        <f t="shared" si="40"/>
        <v>-1.374218620689657E-3</v>
      </c>
      <c r="BI134" s="23">
        <f t="shared" si="41"/>
        <v>-5.396781609195389E-4</v>
      </c>
      <c r="BJ134" s="23">
        <f t="shared" si="42"/>
        <v>-1.4656558333333313E-3</v>
      </c>
      <c r="BK134" s="23">
        <f t="shared" si="43"/>
        <v>9.0459051724137854E-5</v>
      </c>
      <c r="BL134" s="23">
        <f t="shared" si="44"/>
        <v>-1.1397338888341935E-3</v>
      </c>
      <c r="BM134" s="23">
        <f t="shared" si="45"/>
        <v>5.0116470854804198E-4</v>
      </c>
      <c r="BN134" s="23">
        <f t="shared" si="46"/>
        <v>1.3083524123773916E-3</v>
      </c>
      <c r="BO134" s="23">
        <f t="shared" si="47"/>
        <v>7.5125768873502053E-5</v>
      </c>
      <c r="BP134" s="23">
        <f t="shared" si="48"/>
        <v>-6.97876315146262E-4</v>
      </c>
      <c r="BQ134" s="23">
        <f t="shared" si="49"/>
        <v>1.6849702597345609E-3</v>
      </c>
      <c r="BR134" s="23">
        <f t="shared" si="50"/>
        <v>1.0717440437646342E-3</v>
      </c>
      <c r="BS134" s="23">
        <f t="shared" si="51"/>
        <v>4.7943777771052568E-4</v>
      </c>
      <c r="BT134" s="23">
        <f t="shared" si="52"/>
        <v>1.6638161688133412E-3</v>
      </c>
      <c r="BU134" s="23">
        <f t="shared" si="53"/>
        <v>3.7396131961675285E-3</v>
      </c>
      <c r="BV134" s="23">
        <f t="shared" si="54"/>
        <v>1.3781866644976492E-3</v>
      </c>
      <c r="BW134" s="23">
        <f t="shared" si="55"/>
        <v>6.9072252110533234E-4</v>
      </c>
      <c r="BX134" s="23">
        <f t="shared" si="56"/>
        <v>6.9095020996873854E-2</v>
      </c>
      <c r="BY134" s="23">
        <f t="shared" si="57"/>
        <v>9.6180282115251328E-2</v>
      </c>
      <c r="BZ134" s="23">
        <f t="shared" si="58"/>
        <v>8.2734282986154747E-2</v>
      </c>
      <c r="CA134" s="23">
        <f t="shared" si="59"/>
        <v>3.6159309973291302E-2</v>
      </c>
      <c r="CB134" s="23">
        <f t="shared" si="60"/>
        <v>-1.374218620689657E-3</v>
      </c>
      <c r="CC134" s="23">
        <f t="shared" si="61"/>
        <v>-6.0285517241379257E-4</v>
      </c>
      <c r="CD134" s="23">
        <f t="shared" si="62"/>
        <v>-1.4589146551724167E-3</v>
      </c>
      <c r="CE134" s="23">
        <f t="shared" si="63"/>
        <v>1.4384224137931029E-4</v>
      </c>
      <c r="CF134" s="23">
        <f t="shared" si="64"/>
        <v>0</v>
      </c>
      <c r="CG134" s="23">
        <f t="shared" si="65"/>
        <v>1.5929023437826796E-2</v>
      </c>
      <c r="CH134" s="23">
        <f t="shared" si="66"/>
        <v>1.6178704991934197E-2</v>
      </c>
      <c r="CI134" s="23">
        <f t="shared" si="67"/>
        <v>1.7992250156980829E-2</v>
      </c>
    </row>
    <row r="135" spans="1:87" x14ac:dyDescent="0.2">
      <c r="A135" s="20">
        <v>129</v>
      </c>
      <c r="B135" s="21">
        <v>40056</v>
      </c>
      <c r="C135" s="20">
        <v>0.25874999999999998</v>
      </c>
      <c r="D135" s="20">
        <v>0.48299999999999998</v>
      </c>
      <c r="E135" s="20">
        <v>0.53374999999999995</v>
      </c>
      <c r="F135" s="20">
        <v>0.2</v>
      </c>
      <c r="G135" s="20">
        <v>201.233</v>
      </c>
      <c r="H135" s="20">
        <v>140.88399999999999</v>
      </c>
      <c r="I135" s="20">
        <v>104.357</v>
      </c>
      <c r="J135" s="20">
        <v>103.095</v>
      </c>
      <c r="K135" s="20">
        <v>1084.1220000000001</v>
      </c>
      <c r="L135" s="20">
        <v>343.34199999999998</v>
      </c>
      <c r="M135" s="20">
        <v>601.42600000000004</v>
      </c>
      <c r="N135" s="20">
        <v>191.96299999999999</v>
      </c>
      <c r="O135" s="20">
        <v>1641.5309999999999</v>
      </c>
      <c r="P135" s="20">
        <v>413.92</v>
      </c>
      <c r="Q135" s="20">
        <v>673.322</v>
      </c>
      <c r="R135" s="20">
        <v>246.18</v>
      </c>
      <c r="S135" s="20">
        <v>1020.63</v>
      </c>
      <c r="T135" s="20">
        <v>2775.17</v>
      </c>
      <c r="U135" s="20">
        <v>4908.8999999999996</v>
      </c>
      <c r="V135" s="20">
        <v>10492.53</v>
      </c>
      <c r="W135" s="20">
        <v>0.25874999999999998</v>
      </c>
      <c r="X135" s="20">
        <v>0.33229999999999998</v>
      </c>
      <c r="Y135" s="20">
        <v>0.44080000000000003</v>
      </c>
      <c r="Z135" s="20">
        <v>0.10059999999999999</v>
      </c>
      <c r="AA135" s="20">
        <v>1</v>
      </c>
      <c r="AB135" s="20">
        <v>0.69769999999999999</v>
      </c>
      <c r="AC135" s="20">
        <v>0.61399999999999999</v>
      </c>
      <c r="AD135" s="20">
        <v>93.12</v>
      </c>
      <c r="AE135" s="21">
        <f t="shared" si="39"/>
        <v>40056</v>
      </c>
      <c r="AF135" s="22" cm="1">
        <f t="array" ref="AF135">IF(INDEX(calc_types,1,AF$6)="INDEX",C135/C134-1,IF(INDEX(calc_types,1,AF$6)="CASH", C134/1200,C134/C135-1))</f>
        <v>2.3281666666666667E-4</v>
      </c>
      <c r="AG135" s="22" cm="1">
        <f t="array" ref="AG135">IF(INDEX(calc_types,1,AG$6)="INDEX",D135/D134-1,IF(INDEX(calc_types,1,AG$6)="CASH", D134/1200,D134/D135-1))</f>
        <v>4.4333333333333334E-4</v>
      </c>
      <c r="AH135" s="22" cm="1">
        <f t="array" ref="AH135">IF(INDEX(calc_types,1,AH$6)="INDEX",E135/E134-1,IF(INDEX(calc_types,1,AH$6)="CASH", E134/1200,E134/E135-1))</f>
        <v>4.8541666666666666E-4</v>
      </c>
      <c r="AI135" s="22" cm="1">
        <f t="array" ref="AI135">IF(INDEX(calc_types,1,AI$6)="INDEX",F135/F134-1,IF(INDEX(calc_types,1,AI$6)="CASH", F134/1200,F134/F135-1))</f>
        <v>1.7395833333333334E-4</v>
      </c>
      <c r="AJ135" s="22" cm="1">
        <f t="array" ref="AJ135">IF(INDEX(calc_types,1,AJ$6)="INDEX",G135/G134-1,IF(INDEX(calc_types,1,AJ$6)="CASH", G134/1200,G134/G135-1))</f>
        <v>6.8624282055740338E-4</v>
      </c>
      <c r="AK135" s="22" cm="1">
        <f t="array" ref="AK135">IF(INDEX(calc_types,1,AK$6)="INDEX",H135/H134-1,IF(INDEX(calc_types,1,AK$6)="CASH", H134/1200,H134/H135-1))</f>
        <v>7.2452444204507138E-4</v>
      </c>
      <c r="AL135" s="22" cm="1">
        <f t="array" ref="AL135">IF(INDEX(calc_types,1,AL$6)="INDEX",I135/I134-1,IF(INDEX(calc_types,1,AL$6)="CASH", I134/1200,I134/I135-1))</f>
        <v>1.497106553679961E-3</v>
      </c>
      <c r="AM135" s="22" cm="1">
        <f t="array" ref="AM135">IF(INDEX(calc_types,1,AM$6)="INDEX",J135/J134-1,IF(INDEX(calc_types,1,AM$6)="CASH", J134/1200,J134/J135-1))</f>
        <v>2.0373712090338003E-4</v>
      </c>
      <c r="AN135" s="22" cm="1">
        <f t="array" ref="AN135">IF(INDEX(calc_types,1,AN$6)="INDEX",K135/K134-1,IF(INDEX(calc_types,1,AN$6)="CASH", K134/1200,K134/K135-1))</f>
        <v>4.0230491823318726E-3</v>
      </c>
      <c r="AO135" s="22" cm="1">
        <f t="array" ref="AO135">IF(INDEX(calc_types,1,AO$6)="INDEX",L135/L134-1,IF(INDEX(calc_types,1,AO$6)="CASH", L134/1200,L134/L135-1))</f>
        <v>1.1050754746138036E-3</v>
      </c>
      <c r="AP135" s="22" cm="1">
        <f t="array" ref="AP135">IF(INDEX(calc_types,1,AP$6)="INDEX",M135/M134-1,IF(INDEX(calc_types,1,AP$6)="CASH", M134/1200,M134/M135-1))</f>
        <v>9.4342947776540065E-3</v>
      </c>
      <c r="AQ135" s="22" cm="1">
        <f t="array" ref="AQ135">IF(INDEX(calc_types,1,AQ$6)="INDEX",N135/N134-1,IF(INDEX(calc_types,1,AQ$6)="CASH", N134/1200,N134/N135-1))</f>
        <v>1.4293986613733711E-3</v>
      </c>
      <c r="AR135" s="22" cm="1">
        <f t="array" ref="AR135">IF(INDEX(calc_types,1,AR$6)="INDEX",O135/O134-1,IF(INDEX(calc_types,1,AR$6)="CASH", O134/1200,O134/O135-1))</f>
        <v>8.7123076554378454E-3</v>
      </c>
      <c r="AS135" s="22" cm="1">
        <f t="array" ref="AS135">IF(INDEX(calc_types,1,AS$6)="INDEX",P135/P134-1,IF(INDEX(calc_types,1,AS$6)="CASH", P134/1200,P134/P135-1))</f>
        <v>1.7109819874978616E-3</v>
      </c>
      <c r="AT135" s="22" cm="1">
        <f t="array" ref="AT135">IF(INDEX(calc_types,1,AT$6)="INDEX",Q135/Q134-1,IF(INDEX(calc_types,1,AT$6)="CASH", Q134/1200,Q134/Q135-1))</f>
        <v>2.0399750856619825E-2</v>
      </c>
      <c r="AU135" s="22" cm="1">
        <f t="array" ref="AU135">IF(INDEX(calc_types,1,AU$6)="INDEX",R135/R134-1,IF(INDEX(calc_types,1,AU$6)="CASH", R134/1200,R134/R135-1))</f>
        <v>4.1933167993735143E-3</v>
      </c>
      <c r="AV135" s="22" cm="1">
        <f t="array" ref="AV135">IF(INDEX(calc_types,1,AV$6)="INDEX",S135/S134-1,IF(INDEX(calc_types,1,AV$6)="CASH", S134/1200,S134/S135-1))</f>
        <v>3.3570300157977906E-2</v>
      </c>
      <c r="AW135" s="22" cm="1">
        <f t="array" ref="AW135">IF(INDEX(calc_types,1,AW$6)="INDEX",T135/T134-1,IF(INDEX(calc_types,1,AW$6)="CASH", T134/1200,T134/T135-1))</f>
        <v>5.1945885911611533E-2</v>
      </c>
      <c r="AX135" s="22" cm="1">
        <f t="array" ref="AX135">IF(INDEX(calc_types,1,AX$6)="INDEX",U135/U134-1,IF(INDEX(calc_types,1,AX$6)="CASH", U134/1200,U134/U135-1))</f>
        <v>6.521625914642093E-2</v>
      </c>
      <c r="AY135" s="22" cm="1">
        <f t="array" ref="AY135">IF(INDEX(calc_types,1,AY$6)="INDEX",V135/V134-1,IF(INDEX(calc_types,1,AY$6)="CASH", V134/1200,V134/V135-1))</f>
        <v>1.3102464750314624E-2</v>
      </c>
      <c r="AZ135" s="22" cm="1">
        <f t="array" ref="AZ135">IF(INDEX(calc_types,1,AZ$6)="INDEX",W135/W134-1,IF(INDEX(calc_types,1,AZ$6)="CASH", W134/1200,W134/W135-1))</f>
        <v>2.3281666666666667E-4</v>
      </c>
      <c r="BA135" s="22" cm="1">
        <f t="array" ref="BA135">IF(INDEX(calc_types,1,BA$6)="INDEX",X135/X134-1,IF(INDEX(calc_types,1,BA$6)="CASH", X134/1200,X134/X135-1))</f>
        <v>3.5183333333333334E-4</v>
      </c>
      <c r="BB135" s="22" cm="1">
        <f t="array" ref="BB135">IF(INDEX(calc_types,1,BB$6)="INDEX",Y135/Y134-1,IF(INDEX(calc_types,1,BB$6)="CASH", Y134/1200,Y134/Y135-1))</f>
        <v>4.8383333333333335E-4</v>
      </c>
      <c r="BC135" s="22" cm="1">
        <f t="array" ref="BC135">IF(INDEX(calc_types,1,BC$6)="INDEX",Z135/Z134-1,IF(INDEX(calc_types,1,BC$6)="CASH", Z134/1200,Z134/Z135-1))</f>
        <v>1.3350000000000002E-4</v>
      </c>
      <c r="BD135" s="22" cm="1">
        <f t="array" ref="BD135">IF(INDEX(calc_types,1,BD$6)="INDEX",AA135/AA134-1,IF(INDEX(calc_types,1,BD$6)="CASH", AA134/1200,AA134/AA135-1))</f>
        <v>0</v>
      </c>
      <c r="BE135" s="22" cm="1">
        <f t="array" ref="BE135">IF(INDEX(calc_types,1,BE$6)="INDEX",AB135/AB134-1,IF(INDEX(calc_types,1,BE$6)="CASH", AB134/1200,AB134/AB135-1))</f>
        <v>5.3031388849076322E-3</v>
      </c>
      <c r="BF135" s="22" cm="1">
        <f t="array" ref="BF135">IF(INDEX(calc_types,1,BF$6)="INDEX",AC135/AC134-1,IF(INDEX(calc_types,1,BF$6)="CASH", AC134/1200,AC134/AC135-1))</f>
        <v>-2.5407166123778469E-2</v>
      </c>
      <c r="BG135" s="22" cm="1">
        <f t="array" ref="BG135">IF(INDEX(calc_types,1,BG$6)="INDEX",AD135/AD134-1,IF(INDEX(calc_types,1,BG$6)="CASH", AD134/1200,AD134/AD135-1))</f>
        <v>1.6752577319587569E-2</v>
      </c>
      <c r="BH135" s="23">
        <f t="shared" si="40"/>
        <v>-1.3986936206896571E-3</v>
      </c>
      <c r="BI135" s="23">
        <f t="shared" si="41"/>
        <v>-7.2217816091953895E-4</v>
      </c>
      <c r="BJ135" s="23">
        <f t="shared" si="42"/>
        <v>-1.5239891666666647E-3</v>
      </c>
      <c r="BK135" s="23">
        <f t="shared" si="43"/>
        <v>7.1709051724137859E-5</v>
      </c>
      <c r="BL135" s="23">
        <f t="shared" si="44"/>
        <v>-9.311053847658624E-4</v>
      </c>
      <c r="BM135" s="23">
        <f t="shared" si="45"/>
        <v>-3.6795902311466009E-4</v>
      </c>
      <c r="BN135" s="23">
        <f t="shared" si="46"/>
        <v>9.2093418359498144E-4</v>
      </c>
      <c r="BO135" s="23">
        <f t="shared" si="47"/>
        <v>1.3331519379691811E-4</v>
      </c>
      <c r="BP135" s="23">
        <f t="shared" si="48"/>
        <v>2.0204270978724458E-3</v>
      </c>
      <c r="BQ135" s="23">
        <f t="shared" si="49"/>
        <v>-2.5157474745608776E-4</v>
      </c>
      <c r="BR135" s="23">
        <f t="shared" si="50"/>
        <v>7.1818607303457578E-3</v>
      </c>
      <c r="BS135" s="23">
        <f t="shared" si="51"/>
        <v>1.1466055039935834E-3</v>
      </c>
      <c r="BT135" s="23">
        <f t="shared" si="52"/>
        <v>5.9556573483849394E-3</v>
      </c>
      <c r="BU135" s="23">
        <f t="shared" si="53"/>
        <v>-2.0053857200211331E-4</v>
      </c>
      <c r="BV135" s="23">
        <f t="shared" si="54"/>
        <v>1.7757968530567901E-2</v>
      </c>
      <c r="BW135" s="23">
        <f t="shared" si="55"/>
        <v>3.4747658928398783E-3</v>
      </c>
      <c r="BX135" s="23">
        <f t="shared" si="56"/>
        <v>2.852356420406214E-2</v>
      </c>
      <c r="BY135" s="23">
        <f t="shared" si="57"/>
        <v>4.9678824697790405E-2</v>
      </c>
      <c r="BZ135" s="23">
        <f t="shared" si="58"/>
        <v>6.3428948706974284E-2</v>
      </c>
      <c r="CA135" s="23">
        <f t="shared" si="59"/>
        <v>9.2565128552812796E-3</v>
      </c>
      <c r="CB135" s="23">
        <f t="shared" si="60"/>
        <v>-1.3986936206896571E-3</v>
      </c>
      <c r="CC135" s="23">
        <f t="shared" si="61"/>
        <v>-7.3727183908045926E-4</v>
      </c>
      <c r="CD135" s="23">
        <f t="shared" si="62"/>
        <v>-1.5034146551724168E-3</v>
      </c>
      <c r="CE135" s="23">
        <f t="shared" si="63"/>
        <v>1.2725890804597697E-4</v>
      </c>
      <c r="CF135" s="23">
        <f t="shared" si="64"/>
        <v>0</v>
      </c>
      <c r="CG135" s="23">
        <f t="shared" si="65"/>
        <v>5.2640984504789615E-3</v>
      </c>
      <c r="CH135" s="23">
        <f t="shared" si="66"/>
        <v>-2.4602792682646417E-2</v>
      </c>
      <c r="CI135" s="23">
        <f t="shared" si="67"/>
        <v>1.7000847755402362E-2</v>
      </c>
    </row>
    <row r="136" spans="1:87" x14ac:dyDescent="0.2">
      <c r="A136" s="20">
        <v>130</v>
      </c>
      <c r="B136" s="21">
        <v>40086</v>
      </c>
      <c r="C136" s="20">
        <v>0.24562999999999999</v>
      </c>
      <c r="D136" s="20">
        <v>0.438</v>
      </c>
      <c r="E136" s="20">
        <v>0.50312999999999997</v>
      </c>
      <c r="F136" s="20">
        <v>0.17563000000000001</v>
      </c>
      <c r="G136" s="20">
        <v>201.33500000000001</v>
      </c>
      <c r="H136" s="20">
        <v>140.958</v>
      </c>
      <c r="I136" s="20">
        <v>104.35899999999999</v>
      </c>
      <c r="J136" s="20">
        <v>103.104</v>
      </c>
      <c r="K136" s="20">
        <v>1086.7550000000001</v>
      </c>
      <c r="L136" s="20">
        <v>344.43599999999998</v>
      </c>
      <c r="M136" s="20">
        <v>603.04700000000003</v>
      </c>
      <c r="N136" s="20">
        <v>191.98599999999999</v>
      </c>
      <c r="O136" s="20">
        <v>1650.9580000000001</v>
      </c>
      <c r="P136" s="20">
        <v>416.077</v>
      </c>
      <c r="Q136" s="20">
        <v>675.62099999999998</v>
      </c>
      <c r="R136" s="20">
        <v>246.56200000000001</v>
      </c>
      <c r="S136" s="20">
        <v>1057.08</v>
      </c>
      <c r="T136" s="20">
        <v>2872.63</v>
      </c>
      <c r="U136" s="20">
        <v>5133.8999999999996</v>
      </c>
      <c r="V136" s="20">
        <v>10133.23</v>
      </c>
      <c r="W136" s="20">
        <v>0.24562999999999999</v>
      </c>
      <c r="X136" s="20">
        <v>0.30509999999999998</v>
      </c>
      <c r="Y136" s="20">
        <v>0.45319999999999999</v>
      </c>
      <c r="Z136" s="20">
        <v>5.57E-2</v>
      </c>
      <c r="AA136" s="20">
        <v>1</v>
      </c>
      <c r="AB136" s="20">
        <v>0.68310000000000004</v>
      </c>
      <c r="AC136" s="20">
        <v>0.62570000000000003</v>
      </c>
      <c r="AD136" s="20">
        <v>89.71</v>
      </c>
      <c r="AE136" s="21">
        <f t="shared" ref="AE136:AE199" si="68">B136</f>
        <v>40086</v>
      </c>
      <c r="AF136" s="22" cm="1">
        <f t="array" ref="AF136">IF(INDEX(calc_types,1,AF$6)="INDEX",C136/C135-1,IF(INDEX(calc_types,1,AF$6)="CASH", C135/1200,C135/C136-1))</f>
        <v>2.15625E-4</v>
      </c>
      <c r="AG136" s="22" cm="1">
        <f t="array" ref="AG136">IF(INDEX(calc_types,1,AG$6)="INDEX",D136/D135-1,IF(INDEX(calc_types,1,AG$6)="CASH", D135/1200,D135/D136-1))</f>
        <v>4.0249999999999997E-4</v>
      </c>
      <c r="AH136" s="22" cm="1">
        <f t="array" ref="AH136">IF(INDEX(calc_types,1,AH$6)="INDEX",E136/E135-1,IF(INDEX(calc_types,1,AH$6)="CASH", E135/1200,E135/E136-1))</f>
        <v>4.4479166666666663E-4</v>
      </c>
      <c r="AI136" s="22" cm="1">
        <f t="array" ref="AI136">IF(INDEX(calc_types,1,AI$6)="INDEX",F136/F135-1,IF(INDEX(calc_types,1,AI$6)="CASH", F135/1200,F135/F136-1))</f>
        <v>1.6666666666666669E-4</v>
      </c>
      <c r="AJ136" s="22" cm="1">
        <f t="array" ref="AJ136">IF(INDEX(calc_types,1,AJ$6)="INDEX",G136/G135-1,IF(INDEX(calc_types,1,AJ$6)="CASH", G135/1200,G135/G136-1))</f>
        <v>5.0687511491664949E-4</v>
      </c>
      <c r="AK136" s="22" cm="1">
        <f t="array" ref="AK136">IF(INDEX(calc_types,1,AK$6)="INDEX",H136/H135-1,IF(INDEX(calc_types,1,AK$6)="CASH", H135/1200,H135/H136-1))</f>
        <v>5.2525481956799958E-4</v>
      </c>
      <c r="AL136" s="22" cm="1">
        <f t="array" ref="AL136">IF(INDEX(calc_types,1,AL$6)="INDEX",I136/I135-1,IF(INDEX(calc_types,1,AL$6)="CASH", I135/1200,I135/I136-1))</f>
        <v>1.9164981745367626E-5</v>
      </c>
      <c r="AM136" s="22" cm="1">
        <f t="array" ref="AM136">IF(INDEX(calc_types,1,AM$6)="INDEX",J136/J135-1,IF(INDEX(calc_types,1,AM$6)="CASH", J135/1200,J135/J136-1))</f>
        <v>8.7298123090384649E-5</v>
      </c>
      <c r="AN136" s="22" cm="1">
        <f t="array" ref="AN136">IF(INDEX(calc_types,1,AN$6)="INDEX",K136/K135-1,IF(INDEX(calc_types,1,AN$6)="CASH", K135/1200,K135/K136-1))</f>
        <v>2.4286934496302592E-3</v>
      </c>
      <c r="AO136" s="22" cm="1">
        <f t="array" ref="AO136">IF(INDEX(calc_types,1,AO$6)="INDEX",L136/L135-1,IF(INDEX(calc_types,1,AO$6)="CASH", L135/1200,L135/L136-1))</f>
        <v>3.1863273354264532E-3</v>
      </c>
      <c r="AP136" s="22" cm="1">
        <f t="array" ref="AP136">IF(INDEX(calc_types,1,AP$6)="INDEX",M136/M135-1,IF(INDEX(calc_types,1,AP$6)="CASH", M135/1200,M135/M136-1))</f>
        <v>2.6952609298567243E-3</v>
      </c>
      <c r="AQ136" s="22" cm="1">
        <f t="array" ref="AQ136">IF(INDEX(calc_types,1,AQ$6)="INDEX",N136/N135-1,IF(INDEX(calc_types,1,AQ$6)="CASH", N135/1200,N135/N136-1))</f>
        <v>1.1981475596867242E-4</v>
      </c>
      <c r="AR136" s="22" cm="1">
        <f t="array" ref="AR136">IF(INDEX(calc_types,1,AR$6)="INDEX",O136/O135-1,IF(INDEX(calc_types,1,AR$6)="CASH", O135/1200,O135/O136-1))</f>
        <v>5.7428096088347758E-3</v>
      </c>
      <c r="AS136" s="22" cm="1">
        <f t="array" ref="AS136">IF(INDEX(calc_types,1,AS$6)="INDEX",P136/P135-1,IF(INDEX(calc_types,1,AS$6)="CASH", P135/1200,P135/P136-1))</f>
        <v>5.2111519134132589E-3</v>
      </c>
      <c r="AT136" s="22" cm="1">
        <f t="array" ref="AT136">IF(INDEX(calc_types,1,AT$6)="INDEX",Q136/Q135-1,IF(INDEX(calc_types,1,AT$6)="CASH", Q135/1200,Q135/Q136-1))</f>
        <v>3.4144139059766321E-3</v>
      </c>
      <c r="AU136" s="22" cm="1">
        <f t="array" ref="AU136">IF(INDEX(calc_types,1,AU$6)="INDEX",R136/R135-1,IF(INDEX(calc_types,1,AU$6)="CASH", R135/1200,R135/R136-1))</f>
        <v>1.5517101307986891E-3</v>
      </c>
      <c r="AV136" s="22" cm="1">
        <f t="array" ref="AV136">IF(INDEX(calc_types,1,AV$6)="INDEX",S136/S135-1,IF(INDEX(calc_types,1,AV$6)="CASH", S135/1200,S135/S136-1))</f>
        <v>3.5713235942506083E-2</v>
      </c>
      <c r="AW136" s="22" cm="1">
        <f t="array" ref="AW136">IF(INDEX(calc_types,1,AW$6)="INDEX",T136/T135-1,IF(INDEX(calc_types,1,AW$6)="CASH", T135/1200,T135/T136-1))</f>
        <v>3.5118569312870829E-2</v>
      </c>
      <c r="AX136" s="22" cm="1">
        <f t="array" ref="AX136">IF(INDEX(calc_types,1,AX$6)="INDEX",U136/U135-1,IF(INDEX(calc_types,1,AX$6)="CASH", U135/1200,U135/U136-1))</f>
        <v>4.583511581005939E-2</v>
      </c>
      <c r="AY136" s="22" cm="1">
        <f t="array" ref="AY136">IF(INDEX(calc_types,1,AY$6)="INDEX",V136/V135-1,IF(INDEX(calc_types,1,AY$6)="CASH", V135/1200,V135/V136-1))</f>
        <v>-3.4243409358848731E-2</v>
      </c>
      <c r="AZ136" s="22" cm="1">
        <f t="array" ref="AZ136">IF(INDEX(calc_types,1,AZ$6)="INDEX",W136/W135-1,IF(INDEX(calc_types,1,AZ$6)="CASH", W135/1200,W135/W136-1))</f>
        <v>2.15625E-4</v>
      </c>
      <c r="BA136" s="22" cm="1">
        <f t="array" ref="BA136">IF(INDEX(calc_types,1,BA$6)="INDEX",X136/X135-1,IF(INDEX(calc_types,1,BA$6)="CASH", X135/1200,X135/X136-1))</f>
        <v>2.7691666666666663E-4</v>
      </c>
      <c r="BB136" s="22" cm="1">
        <f t="array" ref="BB136">IF(INDEX(calc_types,1,BB$6)="INDEX",Y136/Y135-1,IF(INDEX(calc_types,1,BB$6)="CASH", Y135/1200,Y135/Y136-1))</f>
        <v>3.6733333333333334E-4</v>
      </c>
      <c r="BC136" s="22" cm="1">
        <f t="array" ref="BC136">IF(INDEX(calc_types,1,BC$6)="INDEX",Z136/Z135-1,IF(INDEX(calc_types,1,BC$6)="CASH", Z135/1200,Z135/Z136-1))</f>
        <v>8.3833333333333329E-5</v>
      </c>
      <c r="BD136" s="22" cm="1">
        <f t="array" ref="BD136">IF(INDEX(calc_types,1,BD$6)="INDEX",AA136/AA135-1,IF(INDEX(calc_types,1,BD$6)="CASH", AA135/1200,AA135/AA136-1))</f>
        <v>0</v>
      </c>
      <c r="BE136" s="22" cm="1">
        <f t="array" ref="BE136">IF(INDEX(calc_types,1,BE$6)="INDEX",AB136/AB135-1,IF(INDEX(calc_types,1,BE$6)="CASH", AB135/1200,AB135/AB136-1))</f>
        <v>2.137315180793431E-2</v>
      </c>
      <c r="BF136" s="22" cm="1">
        <f t="array" ref="BF136">IF(INDEX(calc_types,1,BF$6)="INDEX",AC136/AC135-1,IF(INDEX(calc_types,1,BF$6)="CASH", AC135/1200,AC135/AC136-1))</f>
        <v>-1.8699057056097201E-2</v>
      </c>
      <c r="BG136" s="22" cm="1">
        <f t="array" ref="BG136">IF(INDEX(calc_types,1,BG$6)="INDEX",AD136/AD135-1,IF(INDEX(calc_types,1,BG$6)="CASH", AD135/1200,AD135/AD136-1))</f>
        <v>3.8011369969903175E-2</v>
      </c>
      <c r="BH136" s="23">
        <f t="shared" si="40"/>
        <v>-1.4158852873563236E-3</v>
      </c>
      <c r="BI136" s="23">
        <f t="shared" si="41"/>
        <v>-7.6301149425287232E-4</v>
      </c>
      <c r="BJ136" s="23">
        <f t="shared" si="42"/>
        <v>-1.5646141666666646E-3</v>
      </c>
      <c r="BK136" s="23">
        <f t="shared" si="43"/>
        <v>6.4417385057471209E-5</v>
      </c>
      <c r="BL136" s="23">
        <f t="shared" si="44"/>
        <v>-1.1104730904066163E-3</v>
      </c>
      <c r="BM136" s="23">
        <f t="shared" si="45"/>
        <v>-5.672286455917319E-4</v>
      </c>
      <c r="BN136" s="23">
        <f t="shared" si="46"/>
        <v>-5.5700738833961197E-4</v>
      </c>
      <c r="BO136" s="23">
        <f t="shared" si="47"/>
        <v>1.6876195983922727E-5</v>
      </c>
      <c r="BP136" s="23">
        <f t="shared" si="48"/>
        <v>4.2607136517083246E-4</v>
      </c>
      <c r="BQ136" s="23">
        <f t="shared" si="49"/>
        <v>1.8296771133565618E-3</v>
      </c>
      <c r="BR136" s="23">
        <f t="shared" si="50"/>
        <v>4.4282688254847604E-4</v>
      </c>
      <c r="BS136" s="23">
        <f t="shared" si="51"/>
        <v>-1.6297840141111527E-4</v>
      </c>
      <c r="BT136" s="23">
        <f t="shared" si="52"/>
        <v>2.9861593017818698E-3</v>
      </c>
      <c r="BU136" s="23">
        <f t="shared" si="53"/>
        <v>3.299631353913284E-3</v>
      </c>
      <c r="BV136" s="23">
        <f t="shared" si="54"/>
        <v>7.7263157992470957E-4</v>
      </c>
      <c r="BW136" s="23">
        <f t="shared" si="55"/>
        <v>8.3315922426505302E-4</v>
      </c>
      <c r="BX136" s="23">
        <f t="shared" si="56"/>
        <v>3.0666499988590317E-2</v>
      </c>
      <c r="BY136" s="23">
        <f t="shared" si="57"/>
        <v>3.28515080990497E-2</v>
      </c>
      <c r="BZ136" s="23">
        <f t="shared" si="58"/>
        <v>4.4047805370612744E-2</v>
      </c>
      <c r="CA136" s="23">
        <f t="shared" si="59"/>
        <v>-3.8089361253882077E-2</v>
      </c>
      <c r="CB136" s="23">
        <f t="shared" si="60"/>
        <v>-1.4158852873563236E-3</v>
      </c>
      <c r="CC136" s="23">
        <f t="shared" si="61"/>
        <v>-8.1218850574712597E-4</v>
      </c>
      <c r="CD136" s="23">
        <f t="shared" si="62"/>
        <v>-1.6199146551724168E-3</v>
      </c>
      <c r="CE136" s="23">
        <f t="shared" si="63"/>
        <v>7.7592241379310283E-5</v>
      </c>
      <c r="CF136" s="23">
        <f t="shared" si="64"/>
        <v>0</v>
      </c>
      <c r="CG136" s="23">
        <f t="shared" si="65"/>
        <v>2.1334111373505639E-2</v>
      </c>
      <c r="CH136" s="23">
        <f t="shared" si="66"/>
        <v>-1.789468361496515E-2</v>
      </c>
      <c r="CI136" s="23">
        <f t="shared" si="67"/>
        <v>3.8259640405717964E-2</v>
      </c>
    </row>
    <row r="137" spans="1:87" x14ac:dyDescent="0.2">
      <c r="A137" s="20">
        <v>131</v>
      </c>
      <c r="B137" s="21">
        <v>40117</v>
      </c>
      <c r="C137" s="20">
        <v>0.24349999999999999</v>
      </c>
      <c r="D137" s="20">
        <v>0.42199999999999999</v>
      </c>
      <c r="E137" s="20">
        <v>0.51188</v>
      </c>
      <c r="F137" s="20">
        <v>0.16188</v>
      </c>
      <c r="G137" s="20">
        <v>201.42099999999999</v>
      </c>
      <c r="H137" s="20">
        <v>141.00200000000001</v>
      </c>
      <c r="I137" s="20">
        <v>104.387</v>
      </c>
      <c r="J137" s="20">
        <v>103.116</v>
      </c>
      <c r="K137" s="20">
        <v>1089.0740000000001</v>
      </c>
      <c r="L137" s="20">
        <v>344.72399999999999</v>
      </c>
      <c r="M137" s="20">
        <v>603.97699999999998</v>
      </c>
      <c r="N137" s="20">
        <v>191.93700000000001</v>
      </c>
      <c r="O137" s="20">
        <v>1655.5229999999999</v>
      </c>
      <c r="P137" s="20">
        <v>416.95400000000001</v>
      </c>
      <c r="Q137" s="20">
        <v>675.34199999999998</v>
      </c>
      <c r="R137" s="20">
        <v>246.06</v>
      </c>
      <c r="S137" s="20">
        <v>1036.2</v>
      </c>
      <c r="T137" s="20">
        <v>2743.5</v>
      </c>
      <c r="U137" s="20">
        <v>5044.55</v>
      </c>
      <c r="V137" s="20">
        <v>10034.74</v>
      </c>
      <c r="W137" s="20">
        <v>0.24349999999999999</v>
      </c>
      <c r="X137" s="20">
        <v>0.36830000000000002</v>
      </c>
      <c r="Y137" s="20">
        <v>0.51180000000000003</v>
      </c>
      <c r="Z137" s="20">
        <v>0.1048</v>
      </c>
      <c r="AA137" s="20">
        <v>1</v>
      </c>
      <c r="AB137" s="20">
        <v>0.67930000000000001</v>
      </c>
      <c r="AC137" s="20">
        <v>0.60809999999999997</v>
      </c>
      <c r="AD137" s="20">
        <v>90.09</v>
      </c>
      <c r="AE137" s="21">
        <f t="shared" si="68"/>
        <v>40117</v>
      </c>
      <c r="AF137" s="22" cm="1">
        <f t="array" ref="AF137">IF(INDEX(calc_types,1,AF$6)="INDEX",C137/C136-1,IF(INDEX(calc_types,1,AF$6)="CASH", C136/1200,C136/C137-1))</f>
        <v>2.0469166666666665E-4</v>
      </c>
      <c r="AG137" s="22" cm="1">
        <f t="array" ref="AG137">IF(INDEX(calc_types,1,AG$6)="INDEX",D137/D136-1,IF(INDEX(calc_types,1,AG$6)="CASH", D136/1200,D136/D137-1))</f>
        <v>3.6499999999999998E-4</v>
      </c>
      <c r="AH137" s="22" cm="1">
        <f t="array" ref="AH137">IF(INDEX(calc_types,1,AH$6)="INDEX",E137/E136-1,IF(INDEX(calc_types,1,AH$6)="CASH", E136/1200,E136/E137-1))</f>
        <v>4.1927499999999999E-4</v>
      </c>
      <c r="AI137" s="22" cm="1">
        <f t="array" ref="AI137">IF(INDEX(calc_types,1,AI$6)="INDEX",F137/F136-1,IF(INDEX(calc_types,1,AI$6)="CASH", F136/1200,F136/F137-1))</f>
        <v>1.4635833333333334E-4</v>
      </c>
      <c r="AJ137" s="22" cm="1">
        <f t="array" ref="AJ137">IF(INDEX(calc_types,1,AJ$6)="INDEX",G137/G136-1,IF(INDEX(calc_types,1,AJ$6)="CASH", G136/1200,G136/G137-1))</f>
        <v>4.2714878188077066E-4</v>
      </c>
      <c r="AK137" s="22" cm="1">
        <f t="array" ref="AK137">IF(INDEX(calc_types,1,AK$6)="INDEX",H137/H136-1,IF(INDEX(calc_types,1,AK$6)="CASH", H136/1200,H136/H137-1))</f>
        <v>3.1214971835580307E-4</v>
      </c>
      <c r="AL137" s="22" cm="1">
        <f t="array" ref="AL137">IF(INDEX(calc_types,1,AL$6)="INDEX",I137/I136-1,IF(INDEX(calc_types,1,AL$6)="CASH", I136/1200,I136/I137-1))</f>
        <v>2.6830460238214116E-4</v>
      </c>
      <c r="AM137" s="22" cm="1">
        <f t="array" ref="AM137">IF(INDEX(calc_types,1,AM$6)="INDEX",J137/J136-1,IF(INDEX(calc_types,1,AM$6)="CASH", J136/1200,J136/J137-1))</f>
        <v>1.1638733705776616E-4</v>
      </c>
      <c r="AN137" s="22" cm="1">
        <f t="array" ref="AN137">IF(INDEX(calc_types,1,AN$6)="INDEX",K137/K136-1,IF(INDEX(calc_types,1,AN$6)="CASH", K136/1200,K136/K137-1))</f>
        <v>2.1338756205400156E-3</v>
      </c>
      <c r="AO137" s="22" cm="1">
        <f t="array" ref="AO137">IF(INDEX(calc_types,1,AO$6)="INDEX",L137/L136-1,IF(INDEX(calc_types,1,AO$6)="CASH", L136/1200,L136/L137-1))</f>
        <v>8.3614953140798143E-4</v>
      </c>
      <c r="AP137" s="22" cm="1">
        <f t="array" ref="AP137">IF(INDEX(calc_types,1,AP$6)="INDEX",M137/M136-1,IF(INDEX(calc_types,1,AP$6)="CASH", M136/1200,M136/M137-1))</f>
        <v>1.5421683550369547E-3</v>
      </c>
      <c r="AQ137" s="22" cm="1">
        <f t="array" ref="AQ137">IF(INDEX(calc_types,1,AQ$6)="INDEX",N137/N136-1,IF(INDEX(calc_types,1,AQ$6)="CASH", N136/1200,N136/N137-1))</f>
        <v>-2.55226943631226E-4</v>
      </c>
      <c r="AR137" s="22" cm="1">
        <f t="array" ref="AR137">IF(INDEX(calc_types,1,AR$6)="INDEX",O137/O136-1,IF(INDEX(calc_types,1,AR$6)="CASH", O136/1200,O136/O137-1))</f>
        <v>2.7650612553438148E-3</v>
      </c>
      <c r="AS137" s="22" cm="1">
        <f t="array" ref="AS137">IF(INDEX(calc_types,1,AS$6)="INDEX",P137/P136-1,IF(INDEX(calc_types,1,AS$6)="CASH", P136/1200,P136/P137-1))</f>
        <v>2.1077829344087196E-3</v>
      </c>
      <c r="AT137" s="22" cm="1">
        <f t="array" ref="AT137">IF(INDEX(calc_types,1,AT$6)="INDEX",Q137/Q136-1,IF(INDEX(calc_types,1,AT$6)="CASH", Q136/1200,Q136/Q137-1))</f>
        <v>-4.1295341619040915E-4</v>
      </c>
      <c r="AU137" s="22" cm="1">
        <f t="array" ref="AU137">IF(INDEX(calc_types,1,AU$6)="INDEX",R137/R136-1,IF(INDEX(calc_types,1,AU$6)="CASH", R136/1200,R136/R137-1))</f>
        <v>-2.0359990590602672E-3</v>
      </c>
      <c r="AV137" s="22" cm="1">
        <f t="array" ref="AV137">IF(INDEX(calc_types,1,AV$6)="INDEX",S137/S136-1,IF(INDEX(calc_types,1,AV$6)="CASH", S136/1200,S136/S137-1))</f>
        <v>-1.9752525825859846E-2</v>
      </c>
      <c r="AW137" s="22" cm="1">
        <f t="array" ref="AW137">IF(INDEX(calc_types,1,AW$6)="INDEX",T137/T136-1,IF(INDEX(calc_types,1,AW$6)="CASH", T136/1200,T136/T137-1))</f>
        <v>-4.4951838559090462E-2</v>
      </c>
      <c r="AX137" s="22" cm="1">
        <f t="array" ref="AX137">IF(INDEX(calc_types,1,AX$6)="INDEX",U137/U136-1,IF(INDEX(calc_types,1,AX$6)="CASH", U136/1200,U136/U137-1))</f>
        <v>-1.7403922943571071E-2</v>
      </c>
      <c r="AY137" s="22" cm="1">
        <f t="array" ref="AY137">IF(INDEX(calc_types,1,AY$6)="INDEX",V137/V136-1,IF(INDEX(calc_types,1,AY$6)="CASH", V136/1200,V136/V137-1))</f>
        <v>-9.7195070081306234E-3</v>
      </c>
      <c r="AZ137" s="22" cm="1">
        <f t="array" ref="AZ137">IF(INDEX(calc_types,1,AZ$6)="INDEX",W137/W136-1,IF(INDEX(calc_types,1,AZ$6)="CASH", W136/1200,W136/W137-1))</f>
        <v>2.0469166666666665E-4</v>
      </c>
      <c r="BA137" s="22" cm="1">
        <f t="array" ref="BA137">IF(INDEX(calc_types,1,BA$6)="INDEX",X137/X136-1,IF(INDEX(calc_types,1,BA$6)="CASH", X136/1200,X136/X137-1))</f>
        <v>2.5424999999999997E-4</v>
      </c>
      <c r="BB137" s="22" cm="1">
        <f t="array" ref="BB137">IF(INDEX(calc_types,1,BB$6)="INDEX",Y137/Y136-1,IF(INDEX(calc_types,1,BB$6)="CASH", Y136/1200,Y136/Y137-1))</f>
        <v>3.7766666666666667E-4</v>
      </c>
      <c r="BC137" s="22" cm="1">
        <f t="array" ref="BC137">IF(INDEX(calc_types,1,BC$6)="INDEX",Z137/Z136-1,IF(INDEX(calc_types,1,BC$6)="CASH", Z136/1200,Z136/Z137-1))</f>
        <v>4.6416666666666666E-5</v>
      </c>
      <c r="BD137" s="22" cm="1">
        <f t="array" ref="BD137">IF(INDEX(calc_types,1,BD$6)="INDEX",AA137/AA136-1,IF(INDEX(calc_types,1,BD$6)="CASH", AA136/1200,AA136/AA137-1))</f>
        <v>0</v>
      </c>
      <c r="BE137" s="22" cm="1">
        <f t="array" ref="BE137">IF(INDEX(calc_types,1,BE$6)="INDEX",AB137/AB136-1,IF(INDEX(calc_types,1,BE$6)="CASH", AB136/1200,AB136/AB137-1))</f>
        <v>5.5939938171647441E-3</v>
      </c>
      <c r="BF137" s="22" cm="1">
        <f t="array" ref="BF137">IF(INDEX(calc_types,1,BF$6)="INDEX",AC137/AC136-1,IF(INDEX(calc_types,1,BF$6)="CASH", AC136/1200,AC136/AC137-1))</f>
        <v>2.8942608123663893E-2</v>
      </c>
      <c r="BG137" s="22" cm="1">
        <f t="array" ref="BG137">IF(INDEX(calc_types,1,BG$6)="INDEX",AD137/AD136-1,IF(INDEX(calc_types,1,BG$6)="CASH", AD136/1200,AD136/AD137-1))</f>
        <v>-4.2180042180043342E-3</v>
      </c>
      <c r="BH137" s="23">
        <f t="shared" ref="BH137:BH200" si="69">AF137-AF$4</f>
        <v>-1.4268186206896571E-3</v>
      </c>
      <c r="BI137" s="23">
        <f t="shared" ref="BI137:BI200" si="70">AG137-AG$4</f>
        <v>-8.0051149425287231E-4</v>
      </c>
      <c r="BJ137" s="23">
        <f t="shared" ref="BJ137:BJ200" si="71">AH137-AH$4</f>
        <v>-1.5901308333333313E-3</v>
      </c>
      <c r="BK137" s="23">
        <f t="shared" ref="BK137:BK200" si="72">AI137-AI$4</f>
        <v>4.4109051724137865E-5</v>
      </c>
      <c r="BL137" s="23">
        <f t="shared" ref="BL137:BL200" si="73">AJ137-AJ$4</f>
        <v>-1.1901994234424951E-3</v>
      </c>
      <c r="BM137" s="23">
        <f t="shared" ref="BM137:BM200" si="74">AK137-AK$4</f>
        <v>-7.803337468039284E-4</v>
      </c>
      <c r="BN137" s="23">
        <f t="shared" ref="BN137:BN200" si="75">AL137-AL$4</f>
        <v>-3.0786776770283845E-4</v>
      </c>
      <c r="BO137" s="23">
        <f t="shared" ref="BO137:BO200" si="76">AM137-AM$4</f>
        <v>4.5965409951304238E-5</v>
      </c>
      <c r="BP137" s="23">
        <f t="shared" ref="BP137:BP200" si="77">AN137-AN$4</f>
        <v>1.3125353608058879E-4</v>
      </c>
      <c r="BQ137" s="23">
        <f t="shared" ref="BQ137:BQ200" si="78">AO137-AO$4</f>
        <v>-5.2050069066190995E-4</v>
      </c>
      <c r="BR137" s="23">
        <f t="shared" ref="BR137:BR200" si="79">AP137-AP$4</f>
        <v>-7.1026569227129353E-4</v>
      </c>
      <c r="BS137" s="23">
        <f t="shared" ref="BS137:BS200" si="80">AQ137-AQ$4</f>
        <v>-5.3802010101101374E-4</v>
      </c>
      <c r="BT137" s="23">
        <f t="shared" ref="BT137:BT200" si="81">AR137-AR$4</f>
        <v>8.4109482909088332E-6</v>
      </c>
      <c r="BU137" s="23">
        <f t="shared" ref="BU137:BU200" si="82">AS137-AS$4</f>
        <v>1.9626237490874467E-4</v>
      </c>
      <c r="BV137" s="23">
        <f t="shared" ref="BV137:BV200" si="83">AT137-AT$4</f>
        <v>-3.0547357422423317E-3</v>
      </c>
      <c r="BW137" s="23">
        <f t="shared" ref="BW137:BW200" si="84">AU137-AU$4</f>
        <v>-2.7545499655939032E-3</v>
      </c>
      <c r="BX137" s="23">
        <f t="shared" ref="BX137:BX200" si="85">AV137-AV$4</f>
        <v>-2.4799261779775612E-2</v>
      </c>
      <c r="BY137" s="23">
        <f t="shared" ref="BY137:BY200" si="86">AW137-AW$4</f>
        <v>-4.7218899772911591E-2</v>
      </c>
      <c r="BZ137" s="23">
        <f t="shared" ref="BZ137:BZ200" si="87">AX137-AX$4</f>
        <v>-1.9191233383017713E-2</v>
      </c>
      <c r="CA137" s="23">
        <f t="shared" ref="CA137:CA200" si="88">AY137-AY$4</f>
        <v>-1.3565458903163968E-2</v>
      </c>
      <c r="CB137" s="23">
        <f t="shared" ref="CB137:CB200" si="89">AZ137-AZ$4</f>
        <v>-1.4268186206896571E-3</v>
      </c>
      <c r="CC137" s="23">
        <f t="shared" ref="CC137:CC200" si="90">BA137-BA$4</f>
        <v>-8.3485517241379268E-4</v>
      </c>
      <c r="CD137" s="23">
        <f t="shared" ref="CD137:CD200" si="91">BB137-BB$4</f>
        <v>-1.6095813218390833E-3</v>
      </c>
      <c r="CE137" s="23">
        <f t="shared" ref="CE137:CE200" si="92">BC137-BC$4</f>
        <v>4.0175574712643626E-5</v>
      </c>
      <c r="CF137" s="23">
        <f t="shared" ref="CF137:CF200" si="93">BD137-BD$4</f>
        <v>0</v>
      </c>
      <c r="CG137" s="23">
        <f t="shared" ref="CG137:CG200" si="94">BE137-BE$4</f>
        <v>5.5549533827360734E-3</v>
      </c>
      <c r="CH137" s="23">
        <f t="shared" ref="CH137:CH200" si="95">BF137-BF$4</f>
        <v>2.9746981564795945E-2</v>
      </c>
      <c r="CI137" s="23">
        <f t="shared" ref="CI137:CI200" si="96">BG137-BG$4</f>
        <v>-3.9697337821895419E-3</v>
      </c>
    </row>
    <row r="138" spans="1:87" x14ac:dyDescent="0.2">
      <c r="A138" s="20">
        <v>132</v>
      </c>
      <c r="B138" s="21">
        <v>40147</v>
      </c>
      <c r="C138" s="20">
        <v>0.23530999999999999</v>
      </c>
      <c r="D138" s="20">
        <v>0.47199999999999998</v>
      </c>
      <c r="E138" s="20">
        <v>0.51249999999999996</v>
      </c>
      <c r="F138" s="20">
        <v>0.17749999999999999</v>
      </c>
      <c r="G138" s="20">
        <v>201.548</v>
      </c>
      <c r="H138" s="20">
        <v>141.10499999999999</v>
      </c>
      <c r="I138" s="20">
        <v>104.44799999999999</v>
      </c>
      <c r="J138" s="20">
        <v>103.13500000000001</v>
      </c>
      <c r="K138" s="20">
        <v>1095.722</v>
      </c>
      <c r="L138" s="20">
        <v>345.83300000000003</v>
      </c>
      <c r="M138" s="20">
        <v>607.09199999999998</v>
      </c>
      <c r="N138" s="20">
        <v>192.15299999999999</v>
      </c>
      <c r="O138" s="20">
        <v>1682.002</v>
      </c>
      <c r="P138" s="20">
        <v>420.52300000000002</v>
      </c>
      <c r="Q138" s="20">
        <v>681.12400000000002</v>
      </c>
      <c r="R138" s="20">
        <v>247.321</v>
      </c>
      <c r="S138" s="20">
        <v>1095.6300000000001</v>
      </c>
      <c r="T138" s="20">
        <v>2797.25</v>
      </c>
      <c r="U138" s="20">
        <v>5190.68</v>
      </c>
      <c r="V138" s="20">
        <v>9345.5499999999993</v>
      </c>
      <c r="W138" s="20">
        <v>0.23530999999999999</v>
      </c>
      <c r="X138" s="20">
        <v>0.36230000000000001</v>
      </c>
      <c r="Y138" s="20">
        <v>0.4768</v>
      </c>
      <c r="Z138" s="20">
        <v>6.7100000000000007E-2</v>
      </c>
      <c r="AA138" s="20">
        <v>1</v>
      </c>
      <c r="AB138" s="20">
        <v>0.66649999999999998</v>
      </c>
      <c r="AC138" s="20">
        <v>0.60829999999999995</v>
      </c>
      <c r="AD138" s="20">
        <v>86.41</v>
      </c>
      <c r="AE138" s="21">
        <f t="shared" si="68"/>
        <v>40147</v>
      </c>
      <c r="AF138" s="22" cm="1">
        <f t="array" ref="AF138">IF(INDEX(calc_types,1,AF$6)="INDEX",C138/C137-1,IF(INDEX(calc_types,1,AF$6)="CASH", C137/1200,C137/C138-1))</f>
        <v>2.0291666666666667E-4</v>
      </c>
      <c r="AG138" s="22" cm="1">
        <f t="array" ref="AG138">IF(INDEX(calc_types,1,AG$6)="INDEX",D138/D137-1,IF(INDEX(calc_types,1,AG$6)="CASH", D137/1200,D137/D138-1))</f>
        <v>3.5166666666666663E-4</v>
      </c>
      <c r="AH138" s="22" cm="1">
        <f t="array" ref="AH138">IF(INDEX(calc_types,1,AH$6)="INDEX",E138/E137-1,IF(INDEX(calc_types,1,AH$6)="CASH", E137/1200,E137/E138-1))</f>
        <v>4.2656666666666666E-4</v>
      </c>
      <c r="AI138" s="22" cm="1">
        <f t="array" ref="AI138">IF(INDEX(calc_types,1,AI$6)="INDEX",F138/F137-1,IF(INDEX(calc_types,1,AI$6)="CASH", F137/1200,F137/F138-1))</f>
        <v>1.349E-4</v>
      </c>
      <c r="AJ138" s="22" cm="1">
        <f t="array" ref="AJ138">IF(INDEX(calc_types,1,AJ$6)="INDEX",G138/G137-1,IF(INDEX(calc_types,1,AJ$6)="CASH", G137/1200,G137/G138-1))</f>
        <v>6.3052015430375974E-4</v>
      </c>
      <c r="AK138" s="22" cm="1">
        <f t="array" ref="AK138">IF(INDEX(calc_types,1,AK$6)="INDEX",H138/H137-1,IF(INDEX(calc_types,1,AK$6)="CASH", H137/1200,H137/H138-1))</f>
        <v>7.3048609239578788E-4</v>
      </c>
      <c r="AL138" s="22" cm="1">
        <f t="array" ref="AL138">IF(INDEX(calc_types,1,AL$6)="INDEX",I138/I137-1,IF(INDEX(calc_types,1,AL$6)="CASH", I137/1200,I137/I138-1))</f>
        <v>5.8436395336580738E-4</v>
      </c>
      <c r="AM138" s="22" cm="1">
        <f t="array" ref="AM138">IF(INDEX(calc_types,1,AM$6)="INDEX",J138/J137-1,IF(INDEX(calc_types,1,AM$6)="CASH", J137/1200,J137/J138-1))</f>
        <v>1.8425850498471341E-4</v>
      </c>
      <c r="AN138" s="22" cm="1">
        <f t="array" ref="AN138">IF(INDEX(calc_types,1,AN$6)="INDEX",K138/K137-1,IF(INDEX(calc_types,1,AN$6)="CASH", K137/1200,K137/K138-1))</f>
        <v>6.1042683968215439E-3</v>
      </c>
      <c r="AO138" s="22" cm="1">
        <f t="array" ref="AO138">IF(INDEX(calc_types,1,AO$6)="INDEX",L138/L137-1,IF(INDEX(calc_types,1,AO$6)="CASH", L137/1200,L137/L138-1))</f>
        <v>3.217066406748792E-3</v>
      </c>
      <c r="AP138" s="22" cm="1">
        <f t="array" ref="AP138">IF(INDEX(calc_types,1,AP$6)="INDEX",M138/M137-1,IF(INDEX(calc_types,1,AP$6)="CASH", M137/1200,M137/M138-1))</f>
        <v>5.1574811623622541E-3</v>
      </c>
      <c r="AQ138" s="22" cm="1">
        <f t="array" ref="AQ138">IF(INDEX(calc_types,1,AQ$6)="INDEX",N138/N137-1,IF(INDEX(calc_types,1,AQ$6)="CASH", N137/1200,N137/N138-1))</f>
        <v>1.1253692617889666E-3</v>
      </c>
      <c r="AR138" s="22" cm="1">
        <f t="array" ref="AR138">IF(INDEX(calc_types,1,AR$6)="INDEX",O138/O137-1,IF(INDEX(calc_types,1,AR$6)="CASH", O137/1200,O137/O138-1))</f>
        <v>1.5994341365236364E-2</v>
      </c>
      <c r="AS138" s="22" cm="1">
        <f t="array" ref="AS138">IF(INDEX(calc_types,1,AS$6)="INDEX",P138/P137-1,IF(INDEX(calc_types,1,AS$6)="CASH", P137/1200,P137/P138-1))</f>
        <v>8.5596972327883769E-3</v>
      </c>
      <c r="AT138" s="22" cm="1">
        <f t="array" ref="AT138">IF(INDEX(calc_types,1,AT$6)="INDEX",Q138/Q137-1,IF(INDEX(calc_types,1,AT$6)="CASH", Q137/1200,Q137/Q138-1))</f>
        <v>8.5615880546450196E-3</v>
      </c>
      <c r="AU138" s="22" cm="1">
        <f t="array" ref="AU138">IF(INDEX(calc_types,1,AU$6)="INDEX",R138/R137-1,IF(INDEX(calc_types,1,AU$6)="CASH", R137/1200,R137/R138-1))</f>
        <v>5.1247663171583024E-3</v>
      </c>
      <c r="AV138" s="22" cm="1">
        <f t="array" ref="AV138">IF(INDEX(calc_types,1,AV$6)="INDEX",S138/S137-1,IF(INDEX(calc_types,1,AV$6)="CASH", S137/1200,S137/S138-1))</f>
        <v>5.7353792704111228E-2</v>
      </c>
      <c r="AW138" s="22" cm="1">
        <f t="array" ref="AW138">IF(INDEX(calc_types,1,AW$6)="INDEX",T138/T137-1,IF(INDEX(calc_types,1,AW$6)="CASH", T137/1200,T137/T138-1))</f>
        <v>1.9591762347366481E-2</v>
      </c>
      <c r="AX138" s="22" cm="1">
        <f t="array" ref="AX138">IF(INDEX(calc_types,1,AX$6)="INDEX",U138/U137-1,IF(INDEX(calc_types,1,AX$6)="CASH", U137/1200,U137/U138-1))</f>
        <v>2.896789604622807E-2</v>
      </c>
      <c r="AY138" s="22" cm="1">
        <f t="array" ref="AY138">IF(INDEX(calc_types,1,AY$6)="INDEX",V138/V137-1,IF(INDEX(calc_types,1,AY$6)="CASH", V137/1200,V137/V138-1))</f>
        <v>-6.868040427554678E-2</v>
      </c>
      <c r="AZ138" s="22" cm="1">
        <f t="array" ref="AZ138">IF(INDEX(calc_types,1,AZ$6)="INDEX",W138/W137-1,IF(INDEX(calc_types,1,AZ$6)="CASH", W137/1200,W137/W138-1))</f>
        <v>2.0291666666666667E-4</v>
      </c>
      <c r="BA138" s="22" cm="1">
        <f t="array" ref="BA138">IF(INDEX(calc_types,1,BA$6)="INDEX",X138/X137-1,IF(INDEX(calc_types,1,BA$6)="CASH", X137/1200,X137/X138-1))</f>
        <v>3.0691666666666665E-4</v>
      </c>
      <c r="BB138" s="22" cm="1">
        <f t="array" ref="BB138">IF(INDEX(calc_types,1,BB$6)="INDEX",Y138/Y137-1,IF(INDEX(calc_types,1,BB$6)="CASH", Y137/1200,Y137/Y138-1))</f>
        <v>4.2650000000000001E-4</v>
      </c>
      <c r="BC138" s="22" cm="1">
        <f t="array" ref="BC138">IF(INDEX(calc_types,1,BC$6)="INDEX",Z138/Z137-1,IF(INDEX(calc_types,1,BC$6)="CASH", Z137/1200,Z137/Z138-1))</f>
        <v>8.7333333333333333E-5</v>
      </c>
      <c r="BD138" s="22" cm="1">
        <f t="array" ref="BD138">IF(INDEX(calc_types,1,BD$6)="INDEX",AA138/AA137-1,IF(INDEX(calc_types,1,BD$6)="CASH", AA137/1200,AA137/AA138-1))</f>
        <v>0</v>
      </c>
      <c r="BE138" s="22" cm="1">
        <f t="array" ref="BE138">IF(INDEX(calc_types,1,BE$6)="INDEX",AB138/AB137-1,IF(INDEX(calc_types,1,BE$6)="CASH", AB137/1200,AB137/AB138-1))</f>
        <v>1.9204801200300103E-2</v>
      </c>
      <c r="BF138" s="22" cm="1">
        <f t="array" ref="BF138">IF(INDEX(calc_types,1,BF$6)="INDEX",AC138/AC137-1,IF(INDEX(calc_types,1,BF$6)="CASH", AC137/1200,AC137/AC138-1))</f>
        <v>-3.2878513891165806E-4</v>
      </c>
      <c r="BG138" s="22" cm="1">
        <f t="array" ref="BG138">IF(INDEX(calc_types,1,BG$6)="INDEX",AD138/AD137-1,IF(INDEX(calc_types,1,BG$6)="CASH", AD137/1200,AD137/AD138-1))</f>
        <v>4.2587663464876746E-2</v>
      </c>
      <c r="BH138" s="23">
        <f t="shared" si="69"/>
        <v>-1.4285936206896569E-3</v>
      </c>
      <c r="BI138" s="23">
        <f t="shared" si="70"/>
        <v>-8.1384482758620571E-4</v>
      </c>
      <c r="BJ138" s="23">
        <f t="shared" si="71"/>
        <v>-1.5828391666666646E-3</v>
      </c>
      <c r="BK138" s="23">
        <f t="shared" si="72"/>
        <v>3.265071839080452E-5</v>
      </c>
      <c r="BL138" s="23">
        <f t="shared" si="73"/>
        <v>-9.8682805101950604E-4</v>
      </c>
      <c r="BM138" s="23">
        <f t="shared" si="74"/>
        <v>-3.619973727639436E-4</v>
      </c>
      <c r="BN138" s="23">
        <f t="shared" si="75"/>
        <v>8.1915832808277748E-6</v>
      </c>
      <c r="BO138" s="23">
        <f t="shared" si="76"/>
        <v>1.1383657787825149E-4</v>
      </c>
      <c r="BP138" s="23">
        <f t="shared" si="77"/>
        <v>4.1016463123621175E-3</v>
      </c>
      <c r="BQ138" s="23">
        <f t="shared" si="78"/>
        <v>1.8604161846789006E-3</v>
      </c>
      <c r="BR138" s="23">
        <f t="shared" si="79"/>
        <v>2.9050471150540058E-3</v>
      </c>
      <c r="BS138" s="23">
        <f t="shared" si="80"/>
        <v>8.4257610440917883E-4</v>
      </c>
      <c r="BT138" s="23">
        <f t="shared" si="81"/>
        <v>1.3237691058183457E-2</v>
      </c>
      <c r="BU138" s="23">
        <f t="shared" si="82"/>
        <v>6.648176673288402E-3</v>
      </c>
      <c r="BV138" s="23">
        <f t="shared" si="83"/>
        <v>5.9198057285930975E-3</v>
      </c>
      <c r="BW138" s="23">
        <f t="shared" si="84"/>
        <v>4.406215410624666E-3</v>
      </c>
      <c r="BX138" s="23">
        <f t="shared" si="85"/>
        <v>5.2307056750195466E-2</v>
      </c>
      <c r="BY138" s="23">
        <f t="shared" si="86"/>
        <v>1.732470113354535E-2</v>
      </c>
      <c r="BZ138" s="23">
        <f t="shared" si="87"/>
        <v>2.7180585606781427E-2</v>
      </c>
      <c r="CA138" s="23">
        <f t="shared" si="88"/>
        <v>-7.252635617058012E-2</v>
      </c>
      <c r="CB138" s="23">
        <f t="shared" si="89"/>
        <v>-1.4285936206896569E-3</v>
      </c>
      <c r="CC138" s="23">
        <f t="shared" si="90"/>
        <v>-7.8218850574712589E-4</v>
      </c>
      <c r="CD138" s="23">
        <f t="shared" si="91"/>
        <v>-1.56074798850575E-3</v>
      </c>
      <c r="CE138" s="23">
        <f t="shared" si="92"/>
        <v>8.1092241379310286E-5</v>
      </c>
      <c r="CF138" s="23">
        <f t="shared" si="93"/>
        <v>0</v>
      </c>
      <c r="CG138" s="23">
        <f t="shared" si="94"/>
        <v>1.9165760765871433E-2</v>
      </c>
      <c r="CH138" s="23">
        <f t="shared" si="95"/>
        <v>4.7558830222039431E-4</v>
      </c>
      <c r="CI138" s="23">
        <f t="shared" si="96"/>
        <v>4.2835933900691535E-2</v>
      </c>
    </row>
    <row r="139" spans="1:87" x14ac:dyDescent="0.2">
      <c r="A139" s="20">
        <v>133</v>
      </c>
      <c r="B139" s="21">
        <v>40178</v>
      </c>
      <c r="C139" s="20">
        <v>0.23094000000000001</v>
      </c>
      <c r="D139" s="20">
        <v>0.45300000000000001</v>
      </c>
      <c r="E139" s="20">
        <v>0.51500000000000001</v>
      </c>
      <c r="F139" s="20">
        <v>0.16500000000000001</v>
      </c>
      <c r="G139" s="20">
        <v>201.453</v>
      </c>
      <c r="H139" s="20">
        <v>141.20099999999999</v>
      </c>
      <c r="I139" s="20">
        <v>104.45699999999999</v>
      </c>
      <c r="J139" s="20">
        <v>103.16</v>
      </c>
      <c r="K139" s="20">
        <v>1087.0609999999999</v>
      </c>
      <c r="L139" s="20">
        <v>346.101</v>
      </c>
      <c r="M139" s="20">
        <v>605.75900000000001</v>
      </c>
      <c r="N139" s="20">
        <v>192.43799999999999</v>
      </c>
      <c r="O139" s="20">
        <v>1646.365</v>
      </c>
      <c r="P139" s="20">
        <v>418.98500000000001</v>
      </c>
      <c r="Q139" s="20">
        <v>677.279</v>
      </c>
      <c r="R139" s="20">
        <v>248.114</v>
      </c>
      <c r="S139" s="20">
        <v>1115.0999999999999</v>
      </c>
      <c r="T139" s="20">
        <v>2964.96</v>
      </c>
      <c r="U139" s="20">
        <v>5412.88</v>
      </c>
      <c r="V139" s="20">
        <v>10546.44</v>
      </c>
      <c r="W139" s="20">
        <v>0.23094000000000001</v>
      </c>
      <c r="X139" s="20">
        <v>0.29559999999999997</v>
      </c>
      <c r="Y139" s="20">
        <v>0.4667</v>
      </c>
      <c r="Z139" s="20">
        <v>6.5799999999999997E-2</v>
      </c>
      <c r="AA139" s="20">
        <v>1</v>
      </c>
      <c r="AB139" s="20">
        <v>0.69779999999999998</v>
      </c>
      <c r="AC139" s="20">
        <v>0.61839999999999995</v>
      </c>
      <c r="AD139" s="20">
        <v>93.03</v>
      </c>
      <c r="AE139" s="21">
        <f t="shared" si="68"/>
        <v>40178</v>
      </c>
      <c r="AF139" s="22" cm="1">
        <f t="array" ref="AF139">IF(INDEX(calc_types,1,AF$6)="INDEX",C139/C138-1,IF(INDEX(calc_types,1,AF$6)="CASH", C138/1200,C138/C139-1))</f>
        <v>1.9609166666666666E-4</v>
      </c>
      <c r="AG139" s="22" cm="1">
        <f t="array" ref="AG139">IF(INDEX(calc_types,1,AG$6)="INDEX",D139/D138-1,IF(INDEX(calc_types,1,AG$6)="CASH", D138/1200,D138/D139-1))</f>
        <v>3.9333333333333332E-4</v>
      </c>
      <c r="AH139" s="22" cm="1">
        <f t="array" ref="AH139">IF(INDEX(calc_types,1,AH$6)="INDEX",E139/E138-1,IF(INDEX(calc_types,1,AH$6)="CASH", E138/1200,E138/E139-1))</f>
        <v>4.270833333333333E-4</v>
      </c>
      <c r="AI139" s="22" cm="1">
        <f t="array" ref="AI139">IF(INDEX(calc_types,1,AI$6)="INDEX",F139/F138-1,IF(INDEX(calc_types,1,AI$6)="CASH", F138/1200,F138/F139-1))</f>
        <v>1.4791666666666667E-4</v>
      </c>
      <c r="AJ139" s="22" cm="1">
        <f t="array" ref="AJ139">IF(INDEX(calc_types,1,AJ$6)="INDEX",G139/G138-1,IF(INDEX(calc_types,1,AJ$6)="CASH", G138/1200,G138/G139-1))</f>
        <v>-4.7135173755130655E-4</v>
      </c>
      <c r="AK139" s="22" cm="1">
        <f t="array" ref="AK139">IF(INDEX(calc_types,1,AK$6)="INDEX",H139/H138-1,IF(INDEX(calc_types,1,AK$6)="CASH", H138/1200,H138/H139-1))</f>
        <v>6.8034442436482045E-4</v>
      </c>
      <c r="AL139" s="22" cm="1">
        <f t="array" ref="AL139">IF(INDEX(calc_types,1,AL$6)="INDEX",I139/I138-1,IF(INDEX(calc_types,1,AL$6)="CASH", I138/1200,I138/I139-1))</f>
        <v>8.6167279411686337E-5</v>
      </c>
      <c r="AM139" s="22" cm="1">
        <f t="array" ref="AM139">IF(INDEX(calc_types,1,AM$6)="INDEX",J139/J138-1,IF(INDEX(calc_types,1,AM$6)="CASH", J138/1200,J138/J139-1))</f>
        <v>2.4240073689818509E-4</v>
      </c>
      <c r="AN139" s="22" cm="1">
        <f t="array" ref="AN139">IF(INDEX(calc_types,1,AN$6)="INDEX",K139/K138-1,IF(INDEX(calc_types,1,AN$6)="CASH", K138/1200,K138/K139-1))</f>
        <v>-7.9043772051670125E-3</v>
      </c>
      <c r="AO139" s="22" cm="1">
        <f t="array" ref="AO139">IF(INDEX(calc_types,1,AO$6)="INDEX",L139/L138-1,IF(INDEX(calc_types,1,AO$6)="CASH", L138/1200,L138/L139-1))</f>
        <v>7.7494050596671471E-4</v>
      </c>
      <c r="AP139" s="22" cm="1">
        <f t="array" ref="AP139">IF(INDEX(calc_types,1,AP$6)="INDEX",M139/M138-1,IF(INDEX(calc_types,1,AP$6)="CASH", M138/1200,M138/M139-1))</f>
        <v>-2.1957133350464231E-3</v>
      </c>
      <c r="AQ139" s="22" cm="1">
        <f t="array" ref="AQ139">IF(INDEX(calc_types,1,AQ$6)="INDEX",N139/N138-1,IF(INDEX(calc_types,1,AQ$6)="CASH", N138/1200,N138/N139-1))</f>
        <v>1.4831930805139226E-3</v>
      </c>
      <c r="AR139" s="22" cm="1">
        <f t="array" ref="AR139">IF(INDEX(calc_types,1,AR$6)="INDEX",O139/O138-1,IF(INDEX(calc_types,1,AR$6)="CASH", O138/1200,O138/O139-1))</f>
        <v>-2.118725185820225E-2</v>
      </c>
      <c r="AS139" s="22" cm="1">
        <f t="array" ref="AS139">IF(INDEX(calc_types,1,AS$6)="INDEX",P139/P138-1,IF(INDEX(calc_types,1,AS$6)="CASH", P138/1200,P138/P139-1))</f>
        <v>-3.6573504897473574E-3</v>
      </c>
      <c r="AT139" s="22" cm="1">
        <f t="array" ref="AT139">IF(INDEX(calc_types,1,AT$6)="INDEX",Q139/Q138-1,IF(INDEX(calc_types,1,AT$6)="CASH", Q138/1200,Q138/Q139-1))</f>
        <v>-5.6450807782431056E-3</v>
      </c>
      <c r="AU139" s="22" cm="1">
        <f t="array" ref="AU139">IF(INDEX(calc_types,1,AU$6)="INDEX",R139/R138-1,IF(INDEX(calc_types,1,AU$6)="CASH", R138/1200,R138/R139-1))</f>
        <v>3.206359346759946E-3</v>
      </c>
      <c r="AV139" s="22" cm="1">
        <f t="array" ref="AV139">IF(INDEX(calc_types,1,AV$6)="INDEX",S139/S138-1,IF(INDEX(calc_types,1,AV$6)="CASH", S138/1200,S138/S139-1))</f>
        <v>1.7770597738287375E-2</v>
      </c>
      <c r="AW139" s="22" cm="1">
        <f t="array" ref="AW139">IF(INDEX(calc_types,1,AW$6)="INDEX",T139/T138-1,IF(INDEX(calc_types,1,AW$6)="CASH", T138/1200,T138/T139-1))</f>
        <v>5.9955313254088871E-2</v>
      </c>
      <c r="AX139" s="22" cm="1">
        <f t="array" ref="AX139">IF(INDEX(calc_types,1,AX$6)="INDEX",U139/U138-1,IF(INDEX(calc_types,1,AX$6)="CASH", U138/1200,U138/U139-1))</f>
        <v>4.2807493430533139E-2</v>
      </c>
      <c r="AY139" s="22" cm="1">
        <f t="array" ref="AY139">IF(INDEX(calc_types,1,AY$6)="INDEX",V139/V138-1,IF(INDEX(calc_types,1,AY$6)="CASH", V138/1200,V138/V139-1))</f>
        <v>0.12849859023813481</v>
      </c>
      <c r="AZ139" s="22" cm="1">
        <f t="array" ref="AZ139">IF(INDEX(calc_types,1,AZ$6)="INDEX",W139/W138-1,IF(INDEX(calc_types,1,AZ$6)="CASH", W138/1200,W138/W139-1))</f>
        <v>1.9609166666666666E-4</v>
      </c>
      <c r="BA139" s="22" cm="1">
        <f t="array" ref="BA139">IF(INDEX(calc_types,1,BA$6)="INDEX",X139/X138-1,IF(INDEX(calc_types,1,BA$6)="CASH", X138/1200,X138/X139-1))</f>
        <v>3.019166666666667E-4</v>
      </c>
      <c r="BB139" s="22" cm="1">
        <f t="array" ref="BB139">IF(INDEX(calc_types,1,BB$6)="INDEX",Y139/Y138-1,IF(INDEX(calc_types,1,BB$6)="CASH", Y138/1200,Y138/Y139-1))</f>
        <v>3.9733333333333336E-4</v>
      </c>
      <c r="BC139" s="22" cm="1">
        <f t="array" ref="BC139">IF(INDEX(calc_types,1,BC$6)="INDEX",Z139/Z138-1,IF(INDEX(calc_types,1,BC$6)="CASH", Z138/1200,Z138/Z139-1))</f>
        <v>5.5916666666666673E-5</v>
      </c>
      <c r="BD139" s="22" cm="1">
        <f t="array" ref="BD139">IF(INDEX(calc_types,1,BD$6)="INDEX",AA139/AA138-1,IF(INDEX(calc_types,1,BD$6)="CASH", AA138/1200,AA138/AA139-1))</f>
        <v>0</v>
      </c>
      <c r="BE139" s="22" cm="1">
        <f t="array" ref="BE139">IF(INDEX(calc_types,1,BE$6)="INDEX",AB139/AB138-1,IF(INDEX(calc_types,1,BE$6)="CASH", AB138/1200,AB138/AB139-1))</f>
        <v>-4.4855259386643698E-2</v>
      </c>
      <c r="BF139" s="22" cm="1">
        <f t="array" ref="BF139">IF(INDEX(calc_types,1,BF$6)="INDEX",AC139/AC138-1,IF(INDEX(calc_types,1,BF$6)="CASH", AC138/1200,AC138/AC139-1))</f>
        <v>-1.6332470892626128E-2</v>
      </c>
      <c r="BG139" s="22" cm="1">
        <f t="array" ref="BG139">IF(INDEX(calc_types,1,BG$6)="INDEX",AD139/AD138-1,IF(INDEX(calc_types,1,BG$6)="CASH", AD138/1200,AD138/AD139-1))</f>
        <v>-7.1159840911533934E-2</v>
      </c>
      <c r="BH139" s="23">
        <f t="shared" si="69"/>
        <v>-1.4354186206896572E-3</v>
      </c>
      <c r="BI139" s="23">
        <f t="shared" si="70"/>
        <v>-7.7217816091953897E-4</v>
      </c>
      <c r="BJ139" s="23">
        <f t="shared" si="71"/>
        <v>-1.5823224999999979E-3</v>
      </c>
      <c r="BK139" s="23">
        <f t="shared" si="72"/>
        <v>4.5667385057471187E-5</v>
      </c>
      <c r="BL139" s="23">
        <f t="shared" si="73"/>
        <v>-2.0886999428745721E-3</v>
      </c>
      <c r="BM139" s="23">
        <f t="shared" si="74"/>
        <v>-4.1213904079491102E-4</v>
      </c>
      <c r="BN139" s="23">
        <f t="shared" si="75"/>
        <v>-4.9000509067329326E-4</v>
      </c>
      <c r="BO139" s="23">
        <f t="shared" si="76"/>
        <v>1.7197880979172316E-4</v>
      </c>
      <c r="BP139" s="23">
        <f t="shared" si="77"/>
        <v>-9.9069992896264388E-3</v>
      </c>
      <c r="BQ139" s="23">
        <f t="shared" si="78"/>
        <v>-5.8170971610317667E-4</v>
      </c>
      <c r="BR139" s="23">
        <f t="shared" si="79"/>
        <v>-4.4481473823546717E-3</v>
      </c>
      <c r="BS139" s="23">
        <f t="shared" si="80"/>
        <v>1.2003999231341349E-3</v>
      </c>
      <c r="BT139" s="23">
        <f t="shared" si="81"/>
        <v>-2.3943902165255156E-2</v>
      </c>
      <c r="BU139" s="23">
        <f t="shared" si="82"/>
        <v>-5.5688710492473323E-3</v>
      </c>
      <c r="BV139" s="23">
        <f t="shared" si="83"/>
        <v>-8.2868631042950277E-3</v>
      </c>
      <c r="BW139" s="23">
        <f t="shared" si="84"/>
        <v>2.48780844022631E-3</v>
      </c>
      <c r="BX139" s="23">
        <f t="shared" si="85"/>
        <v>1.2723861784371609E-2</v>
      </c>
      <c r="BY139" s="23">
        <f t="shared" si="86"/>
        <v>5.7688252040267743E-2</v>
      </c>
      <c r="BZ139" s="23">
        <f t="shared" si="87"/>
        <v>4.1020182991086493E-2</v>
      </c>
      <c r="CA139" s="23">
        <f t="shared" si="88"/>
        <v>0.12465263834310147</v>
      </c>
      <c r="CB139" s="23">
        <f t="shared" si="89"/>
        <v>-1.4354186206896572E-3</v>
      </c>
      <c r="CC139" s="23">
        <f t="shared" si="90"/>
        <v>-7.871885057471259E-4</v>
      </c>
      <c r="CD139" s="23">
        <f t="shared" si="91"/>
        <v>-1.5899146551724168E-3</v>
      </c>
      <c r="CE139" s="23">
        <f t="shared" si="92"/>
        <v>4.9675574712643633E-5</v>
      </c>
      <c r="CF139" s="23">
        <f t="shared" si="93"/>
        <v>0</v>
      </c>
      <c r="CG139" s="23">
        <f t="shared" si="94"/>
        <v>-4.4894299821072368E-2</v>
      </c>
      <c r="CH139" s="23">
        <f t="shared" si="95"/>
        <v>-1.5528097451494076E-2</v>
      </c>
      <c r="CI139" s="23">
        <f t="shared" si="96"/>
        <v>-7.0911570475719138E-2</v>
      </c>
    </row>
    <row r="140" spans="1:87" x14ac:dyDescent="0.2">
      <c r="A140" s="20">
        <v>134</v>
      </c>
      <c r="B140" s="21">
        <v>40209</v>
      </c>
      <c r="C140" s="20">
        <v>0.22906000000000001</v>
      </c>
      <c r="D140" s="20">
        <v>0.42599999999999999</v>
      </c>
      <c r="E140" s="20">
        <v>0.51688000000000001</v>
      </c>
      <c r="F140" s="20">
        <v>0.15562999999999999</v>
      </c>
      <c r="G140" s="20">
        <v>201.64599999999999</v>
      </c>
      <c r="H140" s="20">
        <v>141.34800000000001</v>
      </c>
      <c r="I140" s="20">
        <v>104.503</v>
      </c>
      <c r="J140" s="20">
        <v>103.18600000000001</v>
      </c>
      <c r="K140" s="20">
        <v>1095.306</v>
      </c>
      <c r="L140" s="20">
        <v>347.52</v>
      </c>
      <c r="M140" s="20">
        <v>607.24400000000003</v>
      </c>
      <c r="N140" s="20">
        <v>192.47900000000001</v>
      </c>
      <c r="O140" s="20">
        <v>1672.1469999999999</v>
      </c>
      <c r="P140" s="20">
        <v>423.65100000000001</v>
      </c>
      <c r="Q140" s="20">
        <v>680.15800000000002</v>
      </c>
      <c r="R140" s="20">
        <v>248.17099999999999</v>
      </c>
      <c r="S140" s="20">
        <v>1073.8699999999999</v>
      </c>
      <c r="T140" s="20">
        <v>2776.83</v>
      </c>
      <c r="U140" s="20">
        <v>5188.5200000000004</v>
      </c>
      <c r="V140" s="20">
        <v>10198.040000000001</v>
      </c>
      <c r="W140" s="20">
        <v>0.22906000000000001</v>
      </c>
      <c r="X140" s="20">
        <v>0.36870000000000003</v>
      </c>
      <c r="Y140" s="20">
        <v>0.5323</v>
      </c>
      <c r="Z140" s="20">
        <v>0.1187</v>
      </c>
      <c r="AA140" s="20">
        <v>1</v>
      </c>
      <c r="AB140" s="20">
        <v>0.72140000000000004</v>
      </c>
      <c r="AC140" s="20">
        <v>0.62560000000000004</v>
      </c>
      <c r="AD140" s="20">
        <v>90.27</v>
      </c>
      <c r="AE140" s="21">
        <f t="shared" si="68"/>
        <v>40209</v>
      </c>
      <c r="AF140" s="22" cm="1">
        <f t="array" ref="AF140">IF(INDEX(calc_types,1,AF$6)="INDEX",C140/C139-1,IF(INDEX(calc_types,1,AF$6)="CASH", C139/1200,C139/C140-1))</f>
        <v>1.9245000000000002E-4</v>
      </c>
      <c r="AG140" s="22" cm="1">
        <f t="array" ref="AG140">IF(INDEX(calc_types,1,AG$6)="INDEX",D140/D139-1,IF(INDEX(calc_types,1,AG$6)="CASH", D139/1200,D139/D140-1))</f>
        <v>3.7750000000000001E-4</v>
      </c>
      <c r="AH140" s="22" cm="1">
        <f t="array" ref="AH140">IF(INDEX(calc_types,1,AH$6)="INDEX",E140/E139-1,IF(INDEX(calc_types,1,AH$6)="CASH", E139/1200,E139/E140-1))</f>
        <v>4.2916666666666667E-4</v>
      </c>
      <c r="AI140" s="22" cm="1">
        <f t="array" ref="AI140">IF(INDEX(calc_types,1,AI$6)="INDEX",F140/F139-1,IF(INDEX(calc_types,1,AI$6)="CASH", F139/1200,F139/F140-1))</f>
        <v>1.3750000000000001E-4</v>
      </c>
      <c r="AJ140" s="22" cm="1">
        <f t="array" ref="AJ140">IF(INDEX(calc_types,1,AJ$6)="INDEX",G140/G139-1,IF(INDEX(calc_types,1,AJ$6)="CASH", G139/1200,G139/G140-1))</f>
        <v>9.5803984055820024E-4</v>
      </c>
      <c r="AK140" s="22" cm="1">
        <f t="array" ref="AK140">IF(INDEX(calc_types,1,AK$6)="INDEX",H140/H139-1,IF(INDEX(calc_types,1,AK$6)="CASH", H139/1200,H139/H140-1))</f>
        <v>1.0410691142415107E-3</v>
      </c>
      <c r="AL140" s="22" cm="1">
        <f t="array" ref="AL140">IF(INDEX(calc_types,1,AL$6)="INDEX",I140/I139-1,IF(INDEX(calc_types,1,AL$6)="CASH", I139/1200,I139/I140-1))</f>
        <v>4.4037259350737656E-4</v>
      </c>
      <c r="AM140" s="22" cm="1">
        <f t="array" ref="AM140">IF(INDEX(calc_types,1,AM$6)="INDEX",J140/J139-1,IF(INDEX(calc_types,1,AM$6)="CASH", J139/1200,J139/J140-1))</f>
        <v>2.5203567274156846E-4</v>
      </c>
      <c r="AN140" s="22" cm="1">
        <f t="array" ref="AN140">IF(INDEX(calc_types,1,AN$6)="INDEX",K140/K139-1,IF(INDEX(calc_types,1,AN$6)="CASH", K139/1200,K139/K140-1))</f>
        <v>7.5846709614273422E-3</v>
      </c>
      <c r="AO140" s="22" cm="1">
        <f t="array" ref="AO140">IF(INDEX(calc_types,1,AO$6)="INDEX",L140/L139-1,IF(INDEX(calc_types,1,AO$6)="CASH", L139/1200,L139/L140-1))</f>
        <v>4.0999592604471502E-3</v>
      </c>
      <c r="AP140" s="22" cm="1">
        <f t="array" ref="AP140">IF(INDEX(calc_types,1,AP$6)="INDEX",M140/M139-1,IF(INDEX(calc_types,1,AP$6)="CASH", M139/1200,M139/M140-1))</f>
        <v>2.4514699740325607E-3</v>
      </c>
      <c r="AQ140" s="22" cm="1">
        <f t="array" ref="AQ140">IF(INDEX(calc_types,1,AQ$6)="INDEX",N140/N139-1,IF(INDEX(calc_types,1,AQ$6)="CASH", N139/1200,N139/N140-1))</f>
        <v>2.1305563350293433E-4</v>
      </c>
      <c r="AR140" s="22" cm="1">
        <f t="array" ref="AR140">IF(INDEX(calc_types,1,AR$6)="INDEX",O140/O139-1,IF(INDEX(calc_types,1,AR$6)="CASH", O139/1200,O139/O140-1))</f>
        <v>1.5659953898436774E-2</v>
      </c>
      <c r="AS140" s="22" cm="1">
        <f t="array" ref="AS140">IF(INDEX(calc_types,1,AS$6)="INDEX",P140/P139-1,IF(INDEX(calc_types,1,AS$6)="CASH", P139/1200,P139/P140-1))</f>
        <v>1.113643686528154E-2</v>
      </c>
      <c r="AT140" s="22" cm="1">
        <f t="array" ref="AT140">IF(INDEX(calc_types,1,AT$6)="INDEX",Q140/Q139-1,IF(INDEX(calc_types,1,AT$6)="CASH", Q139/1200,Q139/Q140-1))</f>
        <v>4.2508331130892696E-3</v>
      </c>
      <c r="AU140" s="22" cm="1">
        <f t="array" ref="AU140">IF(INDEX(calc_types,1,AU$6)="INDEX",R140/R139-1,IF(INDEX(calc_types,1,AU$6)="CASH", R139/1200,R139/R140-1))</f>
        <v>2.2973310655571844E-4</v>
      </c>
      <c r="AV140" s="22" cm="1">
        <f t="array" ref="AV140">IF(INDEX(calc_types,1,AV$6)="INDEX",S140/S139-1,IF(INDEX(calc_types,1,AV$6)="CASH", S139/1200,S139/S140-1))</f>
        <v>-3.6974262397991176E-2</v>
      </c>
      <c r="AW140" s="22" cm="1">
        <f t="array" ref="AW140">IF(INDEX(calc_types,1,AW$6)="INDEX",T140/T139-1,IF(INDEX(calc_types,1,AW$6)="CASH", T139/1200,T139/T140-1))</f>
        <v>-6.3451108952566004E-2</v>
      </c>
      <c r="AX140" s="22" cm="1">
        <f t="array" ref="AX140">IF(INDEX(calc_types,1,AX$6)="INDEX",U140/U139-1,IF(INDEX(calc_types,1,AX$6)="CASH", U139/1200,U139/U140-1))</f>
        <v>-4.1449283930181324E-2</v>
      </c>
      <c r="AY140" s="22" cm="1">
        <f t="array" ref="AY140">IF(INDEX(calc_types,1,AY$6)="INDEX",V140/V139-1,IF(INDEX(calc_types,1,AY$6)="CASH", V139/1200,V139/V140-1))</f>
        <v>-3.3034843985268902E-2</v>
      </c>
      <c r="AZ140" s="22" cm="1">
        <f t="array" ref="AZ140">IF(INDEX(calc_types,1,AZ$6)="INDEX",W140/W139-1,IF(INDEX(calc_types,1,AZ$6)="CASH", W139/1200,W139/W140-1))</f>
        <v>1.9245000000000002E-4</v>
      </c>
      <c r="BA140" s="22" cm="1">
        <f t="array" ref="BA140">IF(INDEX(calc_types,1,BA$6)="INDEX",X140/X139-1,IF(INDEX(calc_types,1,BA$6)="CASH", X139/1200,X139/X140-1))</f>
        <v>2.4633333333333332E-4</v>
      </c>
      <c r="BB140" s="22" cm="1">
        <f t="array" ref="BB140">IF(INDEX(calc_types,1,BB$6)="INDEX",Y140/Y139-1,IF(INDEX(calc_types,1,BB$6)="CASH", Y139/1200,Y139/Y140-1))</f>
        <v>3.889166666666667E-4</v>
      </c>
      <c r="BC140" s="22" cm="1">
        <f t="array" ref="BC140">IF(INDEX(calc_types,1,BC$6)="INDEX",Z140/Z139-1,IF(INDEX(calc_types,1,BC$6)="CASH", Z139/1200,Z139/Z140-1))</f>
        <v>5.4833333333333329E-5</v>
      </c>
      <c r="BD140" s="22" cm="1">
        <f t="array" ref="BD140">IF(INDEX(calc_types,1,BD$6)="INDEX",AA140/AA139-1,IF(INDEX(calc_types,1,BD$6)="CASH", AA139/1200,AA139/AA140-1))</f>
        <v>0</v>
      </c>
      <c r="BE140" s="22" cm="1">
        <f t="array" ref="BE140">IF(INDEX(calc_types,1,BE$6)="INDEX",AB140/AB139-1,IF(INDEX(calc_types,1,BE$6)="CASH", AB139/1200,AB139/AB140-1))</f>
        <v>-3.2714166897699015E-2</v>
      </c>
      <c r="BF140" s="22" cm="1">
        <f t="array" ref="BF140">IF(INDEX(calc_types,1,BF$6)="INDEX",AC140/AC139-1,IF(INDEX(calc_types,1,BF$6)="CASH", AC139/1200,AC139/AC140-1))</f>
        <v>-1.1508951406649759E-2</v>
      </c>
      <c r="BG140" s="22" cm="1">
        <f t="array" ref="BG140">IF(INDEX(calc_types,1,BG$6)="INDEX",AD140/AD139-1,IF(INDEX(calc_types,1,BG$6)="CASH", AD139/1200,AD139/AD140-1))</f>
        <v>3.0574941841143399E-2</v>
      </c>
      <c r="BH140" s="23">
        <f t="shared" si="69"/>
        <v>-1.4390602873563237E-3</v>
      </c>
      <c r="BI140" s="23">
        <f t="shared" si="70"/>
        <v>-7.8801149425287227E-4</v>
      </c>
      <c r="BJ140" s="23">
        <f t="shared" si="71"/>
        <v>-1.5802391666666646E-3</v>
      </c>
      <c r="BK140" s="23">
        <f t="shared" si="72"/>
        <v>3.5250718390804529E-5</v>
      </c>
      <c r="BL140" s="23">
        <f t="shared" si="73"/>
        <v>-6.5930836476506553E-4</v>
      </c>
      <c r="BM140" s="23">
        <f t="shared" si="74"/>
        <v>-5.1414350918220757E-5</v>
      </c>
      <c r="BN140" s="23">
        <f t="shared" si="75"/>
        <v>-1.3579977657760304E-4</v>
      </c>
      <c r="BO140" s="23">
        <f t="shared" si="76"/>
        <v>1.8161374563510654E-4</v>
      </c>
      <c r="BP140" s="23">
        <f t="shared" si="77"/>
        <v>5.5820488769679159E-3</v>
      </c>
      <c r="BQ140" s="23">
        <f t="shared" si="78"/>
        <v>2.743309038377259E-3</v>
      </c>
      <c r="BR140" s="23">
        <f t="shared" si="79"/>
        <v>1.9903592672431249E-4</v>
      </c>
      <c r="BS140" s="23">
        <f t="shared" si="80"/>
        <v>-6.9737523876853356E-5</v>
      </c>
      <c r="BT140" s="23">
        <f t="shared" si="81"/>
        <v>1.2903303591383867E-2</v>
      </c>
      <c r="BU140" s="23">
        <f t="shared" si="82"/>
        <v>9.2249163057815664E-3</v>
      </c>
      <c r="BV140" s="23">
        <f t="shared" si="83"/>
        <v>1.6090507870373471E-3</v>
      </c>
      <c r="BW140" s="23">
        <f t="shared" si="84"/>
        <v>-4.8881779997791768E-4</v>
      </c>
      <c r="BX140" s="23">
        <f t="shared" si="85"/>
        <v>-4.2020998351906938E-2</v>
      </c>
      <c r="BY140" s="23">
        <f t="shared" si="86"/>
        <v>-6.5718170166387133E-2</v>
      </c>
      <c r="BZ140" s="23">
        <f t="shared" si="87"/>
        <v>-4.323659436962797E-2</v>
      </c>
      <c r="CA140" s="23">
        <f t="shared" si="88"/>
        <v>-3.6880795880302249E-2</v>
      </c>
      <c r="CB140" s="23">
        <f t="shared" si="89"/>
        <v>-1.4390602873563237E-3</v>
      </c>
      <c r="CC140" s="23">
        <f t="shared" si="90"/>
        <v>-8.4277183908045927E-4</v>
      </c>
      <c r="CD140" s="23">
        <f t="shared" si="91"/>
        <v>-1.5983313218390833E-3</v>
      </c>
      <c r="CE140" s="23">
        <f t="shared" si="92"/>
        <v>4.8592241379310289E-5</v>
      </c>
      <c r="CF140" s="23">
        <f t="shared" si="93"/>
        <v>0</v>
      </c>
      <c r="CG140" s="23">
        <f t="shared" si="94"/>
        <v>-3.2753207332127686E-2</v>
      </c>
      <c r="CH140" s="23">
        <f t="shared" si="95"/>
        <v>-1.0704577965517707E-2</v>
      </c>
      <c r="CI140" s="23">
        <f t="shared" si="96"/>
        <v>3.0823212276958192E-2</v>
      </c>
    </row>
    <row r="141" spans="1:87" x14ac:dyDescent="0.2">
      <c r="A141" s="20">
        <v>135</v>
      </c>
      <c r="B141" s="21">
        <v>40237</v>
      </c>
      <c r="C141" s="20">
        <v>0.22875000000000001</v>
      </c>
      <c r="D141" s="20">
        <v>0.41599999999999998</v>
      </c>
      <c r="E141" s="20">
        <v>0.53874999999999995</v>
      </c>
      <c r="F141" s="20">
        <v>0.15687999999999999</v>
      </c>
      <c r="G141" s="20">
        <v>201.673</v>
      </c>
      <c r="H141" s="20">
        <v>141.494</v>
      </c>
      <c r="I141" s="20">
        <v>104.54600000000001</v>
      </c>
      <c r="J141" s="20">
        <v>103.194</v>
      </c>
      <c r="K141" s="20">
        <v>1097.403</v>
      </c>
      <c r="L141" s="20">
        <v>349.37599999999998</v>
      </c>
      <c r="M141" s="20">
        <v>610.86500000000001</v>
      </c>
      <c r="N141" s="20">
        <v>192.511</v>
      </c>
      <c r="O141" s="20">
        <v>1680.5329999999999</v>
      </c>
      <c r="P141" s="20">
        <v>427.52100000000002</v>
      </c>
      <c r="Q141" s="20">
        <v>688.33500000000004</v>
      </c>
      <c r="R141" s="20">
        <v>248.26599999999999</v>
      </c>
      <c r="S141" s="20">
        <v>1104.49</v>
      </c>
      <c r="T141" s="20">
        <v>2728.47</v>
      </c>
      <c r="U141" s="20">
        <v>5354.52</v>
      </c>
      <c r="V141" s="20">
        <v>10126.030000000001</v>
      </c>
      <c r="W141" s="20">
        <v>0.22875000000000001</v>
      </c>
      <c r="X141" s="20">
        <v>0.3029</v>
      </c>
      <c r="Y141" s="20">
        <v>0.50419999999999998</v>
      </c>
      <c r="Z141" s="20">
        <v>8.1000000000000003E-2</v>
      </c>
      <c r="AA141" s="20">
        <v>1</v>
      </c>
      <c r="AB141" s="20">
        <v>0.73370000000000002</v>
      </c>
      <c r="AC141" s="20">
        <v>0.65620000000000001</v>
      </c>
      <c r="AD141" s="20">
        <v>88.97</v>
      </c>
      <c r="AE141" s="21">
        <f t="shared" si="68"/>
        <v>40237</v>
      </c>
      <c r="AF141" s="22" cm="1">
        <f t="array" ref="AF141">IF(INDEX(calc_types,1,AF$6)="INDEX",C141/C140-1,IF(INDEX(calc_types,1,AF$6)="CASH", C140/1200,C140/C141-1))</f>
        <v>1.9088333333333336E-4</v>
      </c>
      <c r="AG141" s="22" cm="1">
        <f t="array" ref="AG141">IF(INDEX(calc_types,1,AG$6)="INDEX",D141/D140-1,IF(INDEX(calc_types,1,AG$6)="CASH", D140/1200,D140/D141-1))</f>
        <v>3.5500000000000001E-4</v>
      </c>
      <c r="AH141" s="22" cm="1">
        <f t="array" ref="AH141">IF(INDEX(calc_types,1,AH$6)="INDEX",E141/E140-1,IF(INDEX(calc_types,1,AH$6)="CASH", E140/1200,E140/E141-1))</f>
        <v>4.3073333333333336E-4</v>
      </c>
      <c r="AI141" s="22" cm="1">
        <f t="array" ref="AI141">IF(INDEX(calc_types,1,AI$6)="INDEX",F141/F140-1,IF(INDEX(calc_types,1,AI$6)="CASH", F140/1200,F140/F141-1))</f>
        <v>1.2969166666666667E-4</v>
      </c>
      <c r="AJ141" s="22" cm="1">
        <f t="array" ref="AJ141">IF(INDEX(calc_types,1,AJ$6)="INDEX",G141/G140-1,IF(INDEX(calc_types,1,AJ$6)="CASH", G140/1200,G140/G141-1))</f>
        <v>1.3389801930130396E-4</v>
      </c>
      <c r="AK141" s="22" cm="1">
        <f t="array" ref="AK141">IF(INDEX(calc_types,1,AK$6)="INDEX",H141/H140-1,IF(INDEX(calc_types,1,AK$6)="CASH", H140/1200,H140/H141-1))</f>
        <v>1.0329116789766779E-3</v>
      </c>
      <c r="AL141" s="22" cm="1">
        <f t="array" ref="AL141">IF(INDEX(calc_types,1,AL$6)="INDEX",I141/I140-1,IF(INDEX(calc_types,1,AL$6)="CASH", I140/1200,I140/I141-1))</f>
        <v>4.1147144101127964E-4</v>
      </c>
      <c r="AM141" s="22" cm="1">
        <f t="array" ref="AM141">IF(INDEX(calc_types,1,AM$6)="INDEX",J141/J140-1,IF(INDEX(calc_types,1,AM$6)="CASH", J140/1200,J140/J141-1))</f>
        <v>7.7529897466677156E-5</v>
      </c>
      <c r="AN141" s="22" cm="1">
        <f t="array" ref="AN141">IF(INDEX(calc_types,1,AN$6)="INDEX",K141/K140-1,IF(INDEX(calc_types,1,AN$6)="CASH", K140/1200,K140/K141-1))</f>
        <v>1.914533472837654E-3</v>
      </c>
      <c r="AO141" s="22" cm="1">
        <f t="array" ref="AO141">IF(INDEX(calc_types,1,AO$6)="INDEX",L141/L140-1,IF(INDEX(calc_types,1,AO$6)="CASH", L140/1200,L140/L141-1))</f>
        <v>5.340699815837846E-3</v>
      </c>
      <c r="AP141" s="22" cm="1">
        <f t="array" ref="AP141">IF(INDEX(calc_types,1,AP$6)="INDEX",M141/M140-1,IF(INDEX(calc_types,1,AP$6)="CASH", M140/1200,M140/M141-1))</f>
        <v>5.9630066332478915E-3</v>
      </c>
      <c r="AQ141" s="22" cm="1">
        <f t="array" ref="AQ141">IF(INDEX(calc_types,1,AQ$6)="INDEX",N141/N140-1,IF(INDEX(calc_types,1,AQ$6)="CASH", N140/1200,N140/N141-1))</f>
        <v>1.6625190280494806E-4</v>
      </c>
      <c r="AR141" s="22" cm="1">
        <f t="array" ref="AR141">IF(INDEX(calc_types,1,AR$6)="INDEX",O141/O140-1,IF(INDEX(calc_types,1,AR$6)="CASH", O140/1200,O140/O141-1))</f>
        <v>5.0151093175421213E-3</v>
      </c>
      <c r="AS141" s="22" cm="1">
        <f t="array" ref="AS141">IF(INDEX(calc_types,1,AS$6)="INDEX",P141/P140-1,IF(INDEX(calc_types,1,AS$6)="CASH", P140/1200,P140/P141-1))</f>
        <v>9.134877528909513E-3</v>
      </c>
      <c r="AT141" s="22" cm="1">
        <f t="array" ref="AT141">IF(INDEX(calc_types,1,AT$6)="INDEX",Q141/Q140-1,IF(INDEX(calc_types,1,AT$6)="CASH", Q140/1200,Q140/Q141-1))</f>
        <v>1.2022206604936025E-2</v>
      </c>
      <c r="AU141" s="22" cm="1">
        <f t="array" ref="AU141">IF(INDEX(calc_types,1,AU$6)="INDEX",R141/R140-1,IF(INDEX(calc_types,1,AU$6)="CASH", R140/1200,R140/R141-1))</f>
        <v>3.8280056896256021E-4</v>
      </c>
      <c r="AV141" s="22" cm="1">
        <f t="array" ref="AV141">IF(INDEX(calc_types,1,AV$6)="INDEX",S141/S140-1,IF(INDEX(calc_types,1,AV$6)="CASH", S140/1200,S140/S141-1))</f>
        <v>2.8513693463827261E-2</v>
      </c>
      <c r="AW141" s="22" cm="1">
        <f t="array" ref="AW141">IF(INDEX(calc_types,1,AW$6)="INDEX",T141/T140-1,IF(INDEX(calc_types,1,AW$6)="CASH", T140/1200,T140/T141-1))</f>
        <v>-1.7415542182992905E-2</v>
      </c>
      <c r="AX141" s="22" cm="1">
        <f t="array" ref="AX141">IF(INDEX(calc_types,1,AX$6)="INDEX",U141/U140-1,IF(INDEX(calc_types,1,AX$6)="CASH", U140/1200,U140/U141-1))</f>
        <v>3.1993709188747443E-2</v>
      </c>
      <c r="AY141" s="22" cm="1">
        <f t="array" ref="AY141">IF(INDEX(calc_types,1,AY$6)="INDEX",V141/V140-1,IF(INDEX(calc_types,1,AY$6)="CASH", V140/1200,V140/V141-1))</f>
        <v>-7.0611607720699743E-3</v>
      </c>
      <c r="AZ141" s="22" cm="1">
        <f t="array" ref="AZ141">IF(INDEX(calc_types,1,AZ$6)="INDEX",W141/W140-1,IF(INDEX(calc_types,1,AZ$6)="CASH", W140/1200,W140/W141-1))</f>
        <v>1.9088333333333336E-4</v>
      </c>
      <c r="BA141" s="22" cm="1">
        <f t="array" ref="BA141">IF(INDEX(calc_types,1,BA$6)="INDEX",X141/X140-1,IF(INDEX(calc_types,1,BA$6)="CASH", X140/1200,X140/X141-1))</f>
        <v>3.0725000000000001E-4</v>
      </c>
      <c r="BB141" s="22" cm="1">
        <f t="array" ref="BB141">IF(INDEX(calc_types,1,BB$6)="INDEX",Y141/Y140-1,IF(INDEX(calc_types,1,BB$6)="CASH", Y140/1200,Y140/Y141-1))</f>
        <v>4.4358333333333332E-4</v>
      </c>
      <c r="BC141" s="22" cm="1">
        <f t="array" ref="BC141">IF(INDEX(calc_types,1,BC$6)="INDEX",Z141/Z140-1,IF(INDEX(calc_types,1,BC$6)="CASH", Z140/1200,Z140/Z141-1))</f>
        <v>9.8916666666666668E-5</v>
      </c>
      <c r="BD141" s="22" cm="1">
        <f t="array" ref="BD141">IF(INDEX(calc_types,1,BD$6)="INDEX",AA141/AA140-1,IF(INDEX(calc_types,1,BD$6)="CASH", AA140/1200,AA140/AA141-1))</f>
        <v>0</v>
      </c>
      <c r="BE141" s="22" cm="1">
        <f t="array" ref="BE141">IF(INDEX(calc_types,1,BE$6)="INDEX",AB141/AB140-1,IF(INDEX(calc_types,1,BE$6)="CASH", AB140/1200,AB140/AB141-1))</f>
        <v>-1.6764345100177103E-2</v>
      </c>
      <c r="BF141" s="22" cm="1">
        <f t="array" ref="BF141">IF(INDEX(calc_types,1,BF$6)="INDEX",AC141/AC140-1,IF(INDEX(calc_types,1,BF$6)="CASH", AC140/1200,AC140/AC141-1))</f>
        <v>-4.663212435233155E-2</v>
      </c>
      <c r="BG141" s="22" cm="1">
        <f t="array" ref="BG141">IF(INDEX(calc_types,1,BG$6)="INDEX",AD141/AD140-1,IF(INDEX(calc_types,1,BG$6)="CASH", AD140/1200,AD140/AD141-1))</f>
        <v>1.4611666853995731E-2</v>
      </c>
      <c r="BH141" s="23">
        <f t="shared" si="69"/>
        <v>-1.4406269540229904E-3</v>
      </c>
      <c r="BI141" s="23">
        <f t="shared" si="70"/>
        <v>-8.1051149425287222E-4</v>
      </c>
      <c r="BJ141" s="23">
        <f t="shared" si="71"/>
        <v>-1.5786724999999979E-3</v>
      </c>
      <c r="BK141" s="23">
        <f t="shared" si="72"/>
        <v>2.7442385057471191E-5</v>
      </c>
      <c r="BL141" s="23">
        <f t="shared" si="73"/>
        <v>-1.4834501860219618E-3</v>
      </c>
      <c r="BM141" s="23">
        <f t="shared" si="74"/>
        <v>-5.957178618305357E-5</v>
      </c>
      <c r="BN141" s="23">
        <f t="shared" si="75"/>
        <v>-1.6470092907369996E-4</v>
      </c>
      <c r="BO141" s="23">
        <f t="shared" si="76"/>
        <v>7.1079703602152332E-6</v>
      </c>
      <c r="BP141" s="23">
        <f t="shared" si="77"/>
        <v>-8.8088611621772814E-5</v>
      </c>
      <c r="BQ141" s="23">
        <f t="shared" si="78"/>
        <v>3.9840495937679549E-3</v>
      </c>
      <c r="BR141" s="23">
        <f t="shared" si="79"/>
        <v>3.7105725859396432E-3</v>
      </c>
      <c r="BS141" s="23">
        <f t="shared" si="80"/>
        <v>-1.1654125457483962E-4</v>
      </c>
      <c r="BT141" s="23">
        <f t="shared" si="81"/>
        <v>2.2584590104892154E-3</v>
      </c>
      <c r="BU141" s="23">
        <f t="shared" si="82"/>
        <v>7.2233569694095381E-3</v>
      </c>
      <c r="BV141" s="23">
        <f t="shared" si="83"/>
        <v>9.3804242788841034E-3</v>
      </c>
      <c r="BW141" s="23">
        <f t="shared" si="84"/>
        <v>-3.3575033757107591E-4</v>
      </c>
      <c r="BX141" s="23">
        <f t="shared" si="85"/>
        <v>2.3466957509911495E-2</v>
      </c>
      <c r="BY141" s="23">
        <f t="shared" si="86"/>
        <v>-1.9682603396814036E-2</v>
      </c>
      <c r="BZ141" s="23">
        <f t="shared" si="87"/>
        <v>3.0206398749300801E-2</v>
      </c>
      <c r="CA141" s="23">
        <f t="shared" si="88"/>
        <v>-1.0907112667103319E-2</v>
      </c>
      <c r="CB141" s="23">
        <f t="shared" si="89"/>
        <v>-1.4406269540229904E-3</v>
      </c>
      <c r="CC141" s="23">
        <f t="shared" si="90"/>
        <v>-7.8185517241379258E-4</v>
      </c>
      <c r="CD141" s="23">
        <f t="shared" si="91"/>
        <v>-1.5436646551724167E-3</v>
      </c>
      <c r="CE141" s="23">
        <f t="shared" si="92"/>
        <v>9.2675574712643621E-5</v>
      </c>
      <c r="CF141" s="23">
        <f t="shared" si="93"/>
        <v>0</v>
      </c>
      <c r="CG141" s="23">
        <f t="shared" si="94"/>
        <v>-1.6803385534605773E-2</v>
      </c>
      <c r="CH141" s="23">
        <f t="shared" si="95"/>
        <v>-4.5827750911199498E-2</v>
      </c>
      <c r="CI141" s="23">
        <f t="shared" si="96"/>
        <v>1.4859937289810523E-2</v>
      </c>
    </row>
    <row r="142" spans="1:87" x14ac:dyDescent="0.2">
      <c r="A142" s="20">
        <v>136</v>
      </c>
      <c r="B142" s="21">
        <v>40268</v>
      </c>
      <c r="C142" s="20">
        <v>0.24862999999999999</v>
      </c>
      <c r="D142" s="20">
        <v>0.39700000000000002</v>
      </c>
      <c r="E142" s="20">
        <v>0.54749999999999999</v>
      </c>
      <c r="F142" s="20">
        <v>0.155</v>
      </c>
      <c r="G142" s="20">
        <v>201.66800000000001</v>
      </c>
      <c r="H142" s="20">
        <v>141.494</v>
      </c>
      <c r="I142" s="20">
        <v>104.621</v>
      </c>
      <c r="J142" s="20">
        <v>103.2</v>
      </c>
      <c r="K142" s="20">
        <v>1094.7149999999999</v>
      </c>
      <c r="L142" s="20">
        <v>349.60899999999998</v>
      </c>
      <c r="M142" s="20">
        <v>611.51199999999994</v>
      </c>
      <c r="N142" s="20">
        <v>192.48500000000001</v>
      </c>
      <c r="O142" s="20">
        <v>1666.963</v>
      </c>
      <c r="P142" s="20">
        <v>428.39100000000002</v>
      </c>
      <c r="Q142" s="20">
        <v>690.86800000000005</v>
      </c>
      <c r="R142" s="20">
        <v>248.09100000000001</v>
      </c>
      <c r="S142" s="20">
        <v>1169.43</v>
      </c>
      <c r="T142" s="20">
        <v>2931.16</v>
      </c>
      <c r="U142" s="20">
        <v>5679.64</v>
      </c>
      <c r="V142" s="20">
        <v>11089.94</v>
      </c>
      <c r="W142" s="20">
        <v>0.24862999999999999</v>
      </c>
      <c r="X142" s="20">
        <v>0.2626</v>
      </c>
      <c r="Y142" s="20">
        <v>0.52239999999999998</v>
      </c>
      <c r="Z142" s="20">
        <v>0.1158</v>
      </c>
      <c r="AA142" s="20">
        <v>1</v>
      </c>
      <c r="AB142" s="20">
        <v>0.74019999999999997</v>
      </c>
      <c r="AC142" s="20">
        <v>0.65859999999999996</v>
      </c>
      <c r="AD142" s="20">
        <v>93.47</v>
      </c>
      <c r="AE142" s="21">
        <f t="shared" si="68"/>
        <v>40268</v>
      </c>
      <c r="AF142" s="22" cm="1">
        <f t="array" ref="AF142">IF(INDEX(calc_types,1,AF$6)="INDEX",C142/C141-1,IF(INDEX(calc_types,1,AF$6)="CASH", C141/1200,C141/C142-1))</f>
        <v>1.9062500000000001E-4</v>
      </c>
      <c r="AG142" s="22" cm="1">
        <f t="array" ref="AG142">IF(INDEX(calc_types,1,AG$6)="INDEX",D142/D141-1,IF(INDEX(calc_types,1,AG$6)="CASH", D141/1200,D141/D142-1))</f>
        <v>3.4666666666666667E-4</v>
      </c>
      <c r="AH142" s="22" cm="1">
        <f t="array" ref="AH142">IF(INDEX(calc_types,1,AH$6)="INDEX",E142/E141-1,IF(INDEX(calc_types,1,AH$6)="CASH", E141/1200,E141/E142-1))</f>
        <v>4.4895833333333327E-4</v>
      </c>
      <c r="AI142" s="22" cm="1">
        <f t="array" ref="AI142">IF(INDEX(calc_types,1,AI$6)="INDEX",F142/F141-1,IF(INDEX(calc_types,1,AI$6)="CASH", F141/1200,F141/F142-1))</f>
        <v>1.3073333333333333E-4</v>
      </c>
      <c r="AJ142" s="22" cm="1">
        <f t="array" ref="AJ142">IF(INDEX(calc_types,1,AJ$6)="INDEX",G142/G141-1,IF(INDEX(calc_types,1,AJ$6)="CASH", G141/1200,G141/G142-1))</f>
        <v>-2.4792609818802269E-5</v>
      </c>
      <c r="AK142" s="22" cm="1">
        <f t="array" ref="AK142">IF(INDEX(calc_types,1,AK$6)="INDEX",H142/H141-1,IF(INDEX(calc_types,1,AK$6)="CASH", H141/1200,H141/H142-1))</f>
        <v>0</v>
      </c>
      <c r="AL142" s="22" cm="1">
        <f t="array" ref="AL142">IF(INDEX(calc_types,1,AL$6)="INDEX",I142/I141-1,IF(INDEX(calc_types,1,AL$6)="CASH", I141/1200,I141/I142-1))</f>
        <v>7.173875614561176E-4</v>
      </c>
      <c r="AM142" s="22" cm="1">
        <f t="array" ref="AM142">IF(INDEX(calc_types,1,AM$6)="INDEX",J142/J141-1,IF(INDEX(calc_types,1,AM$6)="CASH", J141/1200,J141/J142-1))</f>
        <v>5.8142915285719354E-5</v>
      </c>
      <c r="AN142" s="22" cm="1">
        <f t="array" ref="AN142">IF(INDEX(calc_types,1,AN$6)="INDEX",K142/K141-1,IF(INDEX(calc_types,1,AN$6)="CASH", K141/1200,K141/K142-1))</f>
        <v>-2.4494192197397346E-3</v>
      </c>
      <c r="AO142" s="22" cm="1">
        <f t="array" ref="AO142">IF(INDEX(calc_types,1,AO$6)="INDEX",L142/L141-1,IF(INDEX(calc_types,1,AO$6)="CASH", L141/1200,L141/L142-1))</f>
        <v>6.66903278988773E-4</v>
      </c>
      <c r="AP142" s="22" cm="1">
        <f t="array" ref="AP142">IF(INDEX(calc_types,1,AP$6)="INDEX",M142/M141-1,IF(INDEX(calc_types,1,AP$6)="CASH", M141/1200,M141/M142-1))</f>
        <v>1.0591538228577058E-3</v>
      </c>
      <c r="AQ142" s="22" cm="1">
        <f t="array" ref="AQ142">IF(INDEX(calc_types,1,AQ$6)="INDEX",N142/N141-1,IF(INDEX(calc_types,1,AQ$6)="CASH", N141/1200,N141/N142-1))</f>
        <v>-1.3505721750950439E-4</v>
      </c>
      <c r="AR142" s="22" cm="1">
        <f t="array" ref="AR142">IF(INDEX(calc_types,1,AR$6)="INDEX",O142/O141-1,IF(INDEX(calc_types,1,AR$6)="CASH", O141/1200,O141/O142-1))</f>
        <v>-8.0748191198862784E-3</v>
      </c>
      <c r="AS142" s="22" cm="1">
        <f t="array" ref="AS142">IF(INDEX(calc_types,1,AS$6)="INDEX",P142/P141-1,IF(INDEX(calc_types,1,AS$6)="CASH", P141/1200,P141/P142-1))</f>
        <v>2.0349877549874495E-3</v>
      </c>
      <c r="AT142" s="22" cm="1">
        <f t="array" ref="AT142">IF(INDEX(calc_types,1,AT$6)="INDEX",Q142/Q141-1,IF(INDEX(calc_types,1,AT$6)="CASH", Q141/1200,Q141/Q142-1))</f>
        <v>3.6798942375442234E-3</v>
      </c>
      <c r="AU142" s="22" cm="1">
        <f t="array" ref="AU142">IF(INDEX(calc_types,1,AU$6)="INDEX",R142/R141-1,IF(INDEX(calc_types,1,AU$6)="CASH", R141/1200,R141/R142-1))</f>
        <v>-7.048891108729638E-4</v>
      </c>
      <c r="AV142" s="22" cm="1">
        <f t="array" ref="AV142">IF(INDEX(calc_types,1,AV$6)="INDEX",S142/S141-1,IF(INDEX(calc_types,1,AV$6)="CASH", S141/1200,S141/S142-1))</f>
        <v>5.8796367554255768E-2</v>
      </c>
      <c r="AW142" s="22" cm="1">
        <f t="array" ref="AW142">IF(INDEX(calc_types,1,AW$6)="INDEX",T142/T141-1,IF(INDEX(calc_types,1,AW$6)="CASH", T141/1200,T141/T142-1))</f>
        <v>7.4287054649675444E-2</v>
      </c>
      <c r="AX142" s="22" cm="1">
        <f t="array" ref="AX142">IF(INDEX(calc_types,1,AX$6)="INDEX",U142/U141-1,IF(INDEX(calc_types,1,AX$6)="CASH", U141/1200,U141/U142-1))</f>
        <v>6.0718794588497271E-2</v>
      </c>
      <c r="AY142" s="22" cm="1">
        <f t="array" ref="AY142">IF(INDEX(calc_types,1,AY$6)="INDEX",V142/V141-1,IF(INDEX(calc_types,1,AY$6)="CASH", V141/1200,V141/V142-1))</f>
        <v>9.5191303995741716E-2</v>
      </c>
      <c r="AZ142" s="22" cm="1">
        <f t="array" ref="AZ142">IF(INDEX(calc_types,1,AZ$6)="INDEX",W142/W141-1,IF(INDEX(calc_types,1,AZ$6)="CASH", W141/1200,W141/W142-1))</f>
        <v>1.9062500000000001E-4</v>
      </c>
      <c r="BA142" s="22" cm="1">
        <f t="array" ref="BA142">IF(INDEX(calc_types,1,BA$6)="INDEX",X142/X141-1,IF(INDEX(calc_types,1,BA$6)="CASH", X141/1200,X141/X142-1))</f>
        <v>2.5241666666666669E-4</v>
      </c>
      <c r="BB142" s="22" cm="1">
        <f t="array" ref="BB142">IF(INDEX(calc_types,1,BB$6)="INDEX",Y142/Y141-1,IF(INDEX(calc_types,1,BB$6)="CASH", Y141/1200,Y141/Y142-1))</f>
        <v>4.2016666666666667E-4</v>
      </c>
      <c r="BC142" s="22" cm="1">
        <f t="array" ref="BC142">IF(INDEX(calc_types,1,BC$6)="INDEX",Z142/Z141-1,IF(INDEX(calc_types,1,BC$6)="CASH", Z141/1200,Z141/Z142-1))</f>
        <v>6.7500000000000001E-5</v>
      </c>
      <c r="BD142" s="22" cm="1">
        <f t="array" ref="BD142">IF(INDEX(calc_types,1,BD$6)="INDEX",AA142/AA141-1,IF(INDEX(calc_types,1,BD$6)="CASH", AA141/1200,AA141/AA142-1))</f>
        <v>0</v>
      </c>
      <c r="BE142" s="22" cm="1">
        <f t="array" ref="BE142">IF(INDEX(calc_types,1,BE$6)="INDEX",AB142/AB141-1,IF(INDEX(calc_types,1,BE$6)="CASH", AB141/1200,AB141/AB142-1))</f>
        <v>-8.7814104296135564E-3</v>
      </c>
      <c r="BF142" s="22" cm="1">
        <f t="array" ref="BF142">IF(INDEX(calc_types,1,BF$6)="INDEX",AC142/AC141-1,IF(INDEX(calc_types,1,BF$6)="CASH", AC141/1200,AC141/AC142-1))</f>
        <v>-3.6440935317338941E-3</v>
      </c>
      <c r="BG142" s="22" cm="1">
        <f t="array" ref="BG142">IF(INDEX(calc_types,1,BG$6)="INDEX",AD142/AD141-1,IF(INDEX(calc_types,1,BG$6)="CASH", AD141/1200,AD141/AD142-1))</f>
        <v>-4.8143789451160823E-2</v>
      </c>
      <c r="BH142" s="23">
        <f t="shared" si="69"/>
        <v>-1.4408852873563237E-3</v>
      </c>
      <c r="BI142" s="23">
        <f t="shared" si="70"/>
        <v>-8.1884482758620562E-4</v>
      </c>
      <c r="BJ142" s="23">
        <f t="shared" si="71"/>
        <v>-1.560447499999998E-3</v>
      </c>
      <c r="BK142" s="23">
        <f t="shared" si="72"/>
        <v>2.8484051724137852E-5</v>
      </c>
      <c r="BL142" s="23">
        <f t="shared" si="73"/>
        <v>-1.642140815142068E-3</v>
      </c>
      <c r="BM142" s="23">
        <f t="shared" si="74"/>
        <v>-1.0924834651597315E-3</v>
      </c>
      <c r="BN142" s="23">
        <f t="shared" si="75"/>
        <v>1.4121519137113799E-4</v>
      </c>
      <c r="BO142" s="23">
        <f t="shared" si="76"/>
        <v>-1.2279011820742568E-5</v>
      </c>
      <c r="BP142" s="23">
        <f t="shared" si="77"/>
        <v>-4.452041304199161E-3</v>
      </c>
      <c r="BQ142" s="23">
        <f t="shared" si="78"/>
        <v>-6.8974694308111839E-4</v>
      </c>
      <c r="BR142" s="23">
        <f t="shared" si="79"/>
        <v>-1.1932802244505425E-3</v>
      </c>
      <c r="BS142" s="23">
        <f t="shared" si="80"/>
        <v>-4.1785037488929207E-4</v>
      </c>
      <c r="BT142" s="23">
        <f t="shared" si="81"/>
        <v>-1.0831469426939185E-2</v>
      </c>
      <c r="BU142" s="23">
        <f t="shared" si="82"/>
        <v>1.2346719548747467E-4</v>
      </c>
      <c r="BV142" s="23">
        <f t="shared" si="83"/>
        <v>1.0381119114923009E-3</v>
      </c>
      <c r="BW142" s="23">
        <f t="shared" si="84"/>
        <v>-1.4234400174065998E-3</v>
      </c>
      <c r="BX142" s="23">
        <f t="shared" si="85"/>
        <v>5.3749631600340006E-2</v>
      </c>
      <c r="BY142" s="23">
        <f t="shared" si="86"/>
        <v>7.2019993435854315E-2</v>
      </c>
      <c r="BZ142" s="23">
        <f t="shared" si="87"/>
        <v>5.8931484149050625E-2</v>
      </c>
      <c r="CA142" s="23">
        <f t="shared" si="88"/>
        <v>9.1345352100708377E-2</v>
      </c>
      <c r="CB142" s="23">
        <f t="shared" si="89"/>
        <v>-1.4408852873563237E-3</v>
      </c>
      <c r="CC142" s="23">
        <f t="shared" si="90"/>
        <v>-8.3668850574712596E-4</v>
      </c>
      <c r="CD142" s="23">
        <f t="shared" si="91"/>
        <v>-1.5670813218390833E-3</v>
      </c>
      <c r="CE142" s="23">
        <f t="shared" si="92"/>
        <v>6.1258908045976968E-5</v>
      </c>
      <c r="CF142" s="23">
        <f t="shared" si="93"/>
        <v>0</v>
      </c>
      <c r="CG142" s="23">
        <f t="shared" si="94"/>
        <v>-8.8204508640422272E-3</v>
      </c>
      <c r="CH142" s="23">
        <f t="shared" si="95"/>
        <v>-2.8397200906018416E-3</v>
      </c>
      <c r="CI142" s="23">
        <f t="shared" si="96"/>
        <v>-4.7895519015346034E-2</v>
      </c>
    </row>
    <row r="143" spans="1:87" x14ac:dyDescent="0.2">
      <c r="A143" s="20">
        <v>137</v>
      </c>
      <c r="B143" s="21">
        <v>40298</v>
      </c>
      <c r="C143" s="20">
        <v>0.28000000000000003</v>
      </c>
      <c r="D143" s="20">
        <v>0.41299999999999998</v>
      </c>
      <c r="E143" s="20">
        <v>0.55374999999999996</v>
      </c>
      <c r="F143" s="20">
        <v>0.15712999999999999</v>
      </c>
      <c r="G143" s="20">
        <v>201.703</v>
      </c>
      <c r="H143" s="20">
        <v>141.601</v>
      </c>
      <c r="I143" s="20">
        <v>104.646</v>
      </c>
      <c r="J143" s="20">
        <v>103.196</v>
      </c>
      <c r="K143" s="20">
        <v>1097.6610000000001</v>
      </c>
      <c r="L143" s="20">
        <v>350.97</v>
      </c>
      <c r="M143" s="20">
        <v>612.22400000000005</v>
      </c>
      <c r="N143" s="20">
        <v>192.572</v>
      </c>
      <c r="O143" s="20">
        <v>1679.9459999999999</v>
      </c>
      <c r="P143" s="20">
        <v>432.33300000000003</v>
      </c>
      <c r="Q143" s="20">
        <v>693.64499999999998</v>
      </c>
      <c r="R143" s="20">
        <v>249.06800000000001</v>
      </c>
      <c r="S143" s="20">
        <v>1186.69</v>
      </c>
      <c r="T143" s="20">
        <v>2816.86</v>
      </c>
      <c r="U143" s="20">
        <v>5553.29</v>
      </c>
      <c r="V143" s="20">
        <v>11057.4</v>
      </c>
      <c r="W143" s="20">
        <v>0.28000000000000003</v>
      </c>
      <c r="X143" s="20">
        <v>0.21940000000000001</v>
      </c>
      <c r="Y143" s="20">
        <v>0.51029999999999998</v>
      </c>
      <c r="Z143" s="20">
        <v>1.8499999999999999E-2</v>
      </c>
      <c r="AA143" s="20">
        <v>1</v>
      </c>
      <c r="AB143" s="20">
        <v>0.75209999999999999</v>
      </c>
      <c r="AC143" s="20">
        <v>0.65469999999999995</v>
      </c>
      <c r="AD143" s="20">
        <v>93.85</v>
      </c>
      <c r="AE143" s="21">
        <f t="shared" si="68"/>
        <v>40298</v>
      </c>
      <c r="AF143" s="22" cm="1">
        <f t="array" ref="AF143">IF(INDEX(calc_types,1,AF$6)="INDEX",C143/C142-1,IF(INDEX(calc_types,1,AF$6)="CASH", C142/1200,C142/C143-1))</f>
        <v>2.0719166666666666E-4</v>
      </c>
      <c r="AG143" s="22" cm="1">
        <f t="array" ref="AG143">IF(INDEX(calc_types,1,AG$6)="INDEX",D143/D142-1,IF(INDEX(calc_types,1,AG$6)="CASH", D142/1200,D142/D143-1))</f>
        <v>3.3083333333333337E-4</v>
      </c>
      <c r="AH143" s="22" cm="1">
        <f t="array" ref="AH143">IF(INDEX(calc_types,1,AH$6)="INDEX",E143/E142-1,IF(INDEX(calc_types,1,AH$6)="CASH", E142/1200,E142/E143-1))</f>
        <v>4.5625E-4</v>
      </c>
      <c r="AI143" s="22" cm="1">
        <f t="array" ref="AI143">IF(INDEX(calc_types,1,AI$6)="INDEX",F143/F142-1,IF(INDEX(calc_types,1,AI$6)="CASH", F142/1200,F142/F143-1))</f>
        <v>1.2916666666666667E-4</v>
      </c>
      <c r="AJ143" s="22" cm="1">
        <f t="array" ref="AJ143">IF(INDEX(calc_types,1,AJ$6)="INDEX",G143/G142-1,IF(INDEX(calc_types,1,AJ$6)="CASH", G142/1200,G142/G143-1))</f>
        <v>1.735525715531594E-4</v>
      </c>
      <c r="AK143" s="22" cm="1">
        <f t="array" ref="AK143">IF(INDEX(calc_types,1,AK$6)="INDEX",H143/H142-1,IF(INDEX(calc_types,1,AK$6)="CASH", H142/1200,H142/H143-1))</f>
        <v>7.5621581127105486E-4</v>
      </c>
      <c r="AL143" s="22" cm="1">
        <f t="array" ref="AL143">IF(INDEX(calc_types,1,AL$6)="INDEX",I143/I142-1,IF(INDEX(calc_types,1,AL$6)="CASH", I142/1200,I142/I143-1))</f>
        <v>2.3895776182603079E-4</v>
      </c>
      <c r="AM143" s="22" cm="1">
        <f t="array" ref="AM143">IF(INDEX(calc_types,1,AM$6)="INDEX",J143/J142-1,IF(INDEX(calc_types,1,AM$6)="CASH", J142/1200,J142/J143-1))</f>
        <v>-3.8759689922507334E-5</v>
      </c>
      <c r="AN143" s="22" cm="1">
        <f t="array" ref="AN143">IF(INDEX(calc_types,1,AN$6)="INDEX",K143/K142-1,IF(INDEX(calc_types,1,AN$6)="CASH", K142/1200,K142/K143-1))</f>
        <v>2.6911113851550983E-3</v>
      </c>
      <c r="AO143" s="22" cm="1">
        <f t="array" ref="AO143">IF(INDEX(calc_types,1,AO$6)="INDEX",L143/L142-1,IF(INDEX(calc_types,1,AO$6)="CASH", L142/1200,L142/L143-1))</f>
        <v>3.8929203767639198E-3</v>
      </c>
      <c r="AP143" s="22" cm="1">
        <f t="array" ref="AP143">IF(INDEX(calc_types,1,AP$6)="INDEX",M143/M142-1,IF(INDEX(calc_types,1,AP$6)="CASH", M142/1200,M142/M143-1))</f>
        <v>1.1643271105066244E-3</v>
      </c>
      <c r="AQ143" s="22" cm="1">
        <f t="array" ref="AQ143">IF(INDEX(calc_types,1,AQ$6)="INDEX",N143/N142-1,IF(INDEX(calc_types,1,AQ$6)="CASH", N142/1200,N142/N143-1))</f>
        <v>4.5198327142359496E-4</v>
      </c>
      <c r="AR143" s="22" cm="1">
        <f t="array" ref="AR143">IF(INDEX(calc_types,1,AR$6)="INDEX",O143/O142-1,IF(INDEX(calc_types,1,AR$6)="CASH", O142/1200,O142/O143-1))</f>
        <v>7.7884152197738032E-3</v>
      </c>
      <c r="AS143" s="22" cm="1">
        <f t="array" ref="AS143">IF(INDEX(calc_types,1,AS$6)="INDEX",P143/P142-1,IF(INDEX(calc_types,1,AS$6)="CASH", P142/1200,P142/P143-1))</f>
        <v>9.2018739889494494E-3</v>
      </c>
      <c r="AT143" s="22" cm="1">
        <f t="array" ref="AT143">IF(INDEX(calc_types,1,AT$6)="INDEX",Q143/Q142-1,IF(INDEX(calc_types,1,AT$6)="CASH", Q142/1200,Q142/Q143-1))</f>
        <v>4.0195811645638013E-3</v>
      </c>
      <c r="AU143" s="22" cm="1">
        <f t="array" ref="AU143">IF(INDEX(calc_types,1,AU$6)="INDEX",R143/R142-1,IF(INDEX(calc_types,1,AU$6)="CASH", R142/1200,R142/R143-1))</f>
        <v>3.9380711110037492E-3</v>
      </c>
      <c r="AV143" s="22" cm="1">
        <f t="array" ref="AV143">IF(INDEX(calc_types,1,AV$6)="INDEX",S143/S142-1,IF(INDEX(calc_types,1,AV$6)="CASH", S142/1200,S142/S143-1))</f>
        <v>1.4759327193589966E-2</v>
      </c>
      <c r="AW143" s="22" cm="1">
        <f t="array" ref="AW143">IF(INDEX(calc_types,1,AW$6)="INDEX",T143/T142-1,IF(INDEX(calc_types,1,AW$6)="CASH", T142/1200,T142/T143-1))</f>
        <v>-3.8994800693240794E-2</v>
      </c>
      <c r="AX143" s="22" cm="1">
        <f t="array" ref="AX143">IF(INDEX(calc_types,1,AX$6)="INDEX",U143/U142-1,IF(INDEX(calc_types,1,AX$6)="CASH", U142/1200,U142/U143-1))</f>
        <v>-2.2246128275735799E-2</v>
      </c>
      <c r="AY143" s="22" cm="1">
        <f t="array" ref="AY143">IF(INDEX(calc_types,1,AY$6)="INDEX",V143/V142-1,IF(INDEX(calc_types,1,AY$6)="CASH", V142/1200,V142/V143-1))</f>
        <v>-2.934190807164061E-3</v>
      </c>
      <c r="AZ143" s="22" cm="1">
        <f t="array" ref="AZ143">IF(INDEX(calc_types,1,AZ$6)="INDEX",W143/W142-1,IF(INDEX(calc_types,1,AZ$6)="CASH", W142/1200,W142/W143-1))</f>
        <v>2.0719166666666666E-4</v>
      </c>
      <c r="BA143" s="22" cm="1">
        <f t="array" ref="BA143">IF(INDEX(calc_types,1,BA$6)="INDEX",X143/X142-1,IF(INDEX(calc_types,1,BA$6)="CASH", X142/1200,X142/X143-1))</f>
        <v>2.1883333333333333E-4</v>
      </c>
      <c r="BB143" s="22" cm="1">
        <f t="array" ref="BB143">IF(INDEX(calc_types,1,BB$6)="INDEX",Y143/Y142-1,IF(INDEX(calc_types,1,BB$6)="CASH", Y142/1200,Y142/Y143-1))</f>
        <v>4.3533333333333331E-4</v>
      </c>
      <c r="BC143" s="22" cm="1">
        <f t="array" ref="BC143">IF(INDEX(calc_types,1,BC$6)="INDEX",Z143/Z142-1,IF(INDEX(calc_types,1,BC$6)="CASH", Z142/1200,Z142/Z143-1))</f>
        <v>9.6500000000000001E-5</v>
      </c>
      <c r="BD143" s="22" cm="1">
        <f t="array" ref="BD143">IF(INDEX(calc_types,1,BD$6)="INDEX",AA143/AA142-1,IF(INDEX(calc_types,1,BD$6)="CASH", AA142/1200,AA142/AA143-1))</f>
        <v>0</v>
      </c>
      <c r="BE143" s="22" cm="1">
        <f t="array" ref="BE143">IF(INDEX(calc_types,1,BE$6)="INDEX",AB143/AB142-1,IF(INDEX(calc_types,1,BE$6)="CASH", AB142/1200,AB142/AB143-1))</f>
        <v>-1.582236404733417E-2</v>
      </c>
      <c r="BF143" s="22" cm="1">
        <f t="array" ref="BF143">IF(INDEX(calc_types,1,BF$6)="INDEX",AC143/AC142-1,IF(INDEX(calc_types,1,BF$6)="CASH", AC142/1200,AC142/AC143-1))</f>
        <v>5.956926836719223E-3</v>
      </c>
      <c r="BG143" s="22" cm="1">
        <f t="array" ref="BG143">IF(INDEX(calc_types,1,BG$6)="INDEX",AD143/AD142-1,IF(INDEX(calc_types,1,BG$6)="CASH", AD142/1200,AD142/AD143-1))</f>
        <v>-4.0490143846563242E-3</v>
      </c>
      <c r="BH143" s="23">
        <f t="shared" si="69"/>
        <v>-1.4243186206896572E-3</v>
      </c>
      <c r="BI143" s="23">
        <f t="shared" si="70"/>
        <v>-8.3467816091953892E-4</v>
      </c>
      <c r="BJ143" s="23">
        <f t="shared" si="71"/>
        <v>-1.5531558333333312E-3</v>
      </c>
      <c r="BK143" s="23">
        <f t="shared" si="72"/>
        <v>2.6917385057471192E-5</v>
      </c>
      <c r="BL143" s="23">
        <f t="shared" si="73"/>
        <v>-1.4437956337701064E-3</v>
      </c>
      <c r="BM143" s="23">
        <f t="shared" si="74"/>
        <v>-3.3626765388867661E-4</v>
      </c>
      <c r="BN143" s="23">
        <f t="shared" si="75"/>
        <v>-3.3721460825894881E-4</v>
      </c>
      <c r="BO143" s="23">
        <f t="shared" si="76"/>
        <v>-1.0918161702896926E-4</v>
      </c>
      <c r="BP143" s="23">
        <f t="shared" si="77"/>
        <v>6.8848930069567152E-4</v>
      </c>
      <c r="BQ143" s="23">
        <f t="shared" si="78"/>
        <v>2.5362701546940286E-3</v>
      </c>
      <c r="BR143" s="23">
        <f t="shared" si="79"/>
        <v>-1.0881069368016238E-3</v>
      </c>
      <c r="BS143" s="23">
        <f t="shared" si="80"/>
        <v>1.6919011404380727E-4</v>
      </c>
      <c r="BT143" s="23">
        <f t="shared" si="81"/>
        <v>5.0317649127208973E-3</v>
      </c>
      <c r="BU143" s="23">
        <f t="shared" si="82"/>
        <v>7.2903534294494745E-3</v>
      </c>
      <c r="BV143" s="23">
        <f t="shared" si="83"/>
        <v>1.3777988385118788E-3</v>
      </c>
      <c r="BW143" s="23">
        <f t="shared" si="84"/>
        <v>3.2195202044701132E-3</v>
      </c>
      <c r="BX143" s="23">
        <f t="shared" si="85"/>
        <v>9.7125912396742002E-3</v>
      </c>
      <c r="BY143" s="23">
        <f t="shared" si="86"/>
        <v>-4.1261861907061922E-2</v>
      </c>
      <c r="BZ143" s="23">
        <f t="shared" si="87"/>
        <v>-2.4033438715182442E-2</v>
      </c>
      <c r="CA143" s="23">
        <f t="shared" si="88"/>
        <v>-6.7801427021974055E-3</v>
      </c>
      <c r="CB143" s="23">
        <f t="shared" si="89"/>
        <v>-1.4243186206896572E-3</v>
      </c>
      <c r="CC143" s="23">
        <f t="shared" si="90"/>
        <v>-8.7027183908045924E-4</v>
      </c>
      <c r="CD143" s="23">
        <f t="shared" si="91"/>
        <v>-1.5519146551724167E-3</v>
      </c>
      <c r="CE143" s="23">
        <f t="shared" si="92"/>
        <v>9.0258908045976968E-5</v>
      </c>
      <c r="CF143" s="23">
        <f t="shared" si="93"/>
        <v>0</v>
      </c>
      <c r="CG143" s="23">
        <f t="shared" si="94"/>
        <v>-1.5861404481762841E-2</v>
      </c>
      <c r="CH143" s="23">
        <f t="shared" si="95"/>
        <v>6.7613002778512754E-3</v>
      </c>
      <c r="CI143" s="23">
        <f t="shared" si="96"/>
        <v>-3.8007439488415319E-3</v>
      </c>
    </row>
    <row r="144" spans="1:87" x14ac:dyDescent="0.2">
      <c r="A144" s="20">
        <v>138</v>
      </c>
      <c r="B144" s="21">
        <v>40329</v>
      </c>
      <c r="C144" s="20">
        <v>0.35125000000000001</v>
      </c>
      <c r="D144" s="20">
        <v>0.42899999999999999</v>
      </c>
      <c r="E144" s="20">
        <v>0.56594</v>
      </c>
      <c r="F144" s="20">
        <v>0.16188</v>
      </c>
      <c r="G144" s="20">
        <v>201.803</v>
      </c>
      <c r="H144" s="20">
        <v>141.77199999999999</v>
      </c>
      <c r="I144" s="20">
        <v>104.755</v>
      </c>
      <c r="J144" s="20">
        <v>103.226</v>
      </c>
      <c r="K144" s="20">
        <v>1102.6610000000001</v>
      </c>
      <c r="L144" s="20">
        <v>353.28500000000003</v>
      </c>
      <c r="M144" s="20">
        <v>616.303</v>
      </c>
      <c r="N144" s="20">
        <v>192.63800000000001</v>
      </c>
      <c r="O144" s="20">
        <v>1701.16</v>
      </c>
      <c r="P144" s="20">
        <v>440.01299999999998</v>
      </c>
      <c r="Q144" s="20">
        <v>704.28700000000003</v>
      </c>
      <c r="R144" s="20">
        <v>249.44900000000001</v>
      </c>
      <c r="S144" s="20">
        <v>1089.4100000000001</v>
      </c>
      <c r="T144" s="20">
        <v>2610.2600000000002</v>
      </c>
      <c r="U144" s="20">
        <v>5188.43</v>
      </c>
      <c r="V144" s="20">
        <v>9768.7000000000007</v>
      </c>
      <c r="W144" s="20">
        <v>0.35125000000000001</v>
      </c>
      <c r="X144" s="20">
        <v>0.1469</v>
      </c>
      <c r="Y144" s="20">
        <v>0.48630000000000001</v>
      </c>
      <c r="Z144" s="20">
        <v>5.3E-3</v>
      </c>
      <c r="AA144" s="20">
        <v>1</v>
      </c>
      <c r="AB144" s="20">
        <v>0.81259999999999999</v>
      </c>
      <c r="AC144" s="20">
        <v>0.68779999999999997</v>
      </c>
      <c r="AD144" s="20">
        <v>91.27</v>
      </c>
      <c r="AE144" s="21">
        <f t="shared" si="68"/>
        <v>40329</v>
      </c>
      <c r="AF144" s="22" cm="1">
        <f t="array" ref="AF144">IF(INDEX(calc_types,1,AF$6)="INDEX",C144/C143-1,IF(INDEX(calc_types,1,AF$6)="CASH", C143/1200,C143/C144-1))</f>
        <v>2.3333333333333336E-4</v>
      </c>
      <c r="AG144" s="22" cm="1">
        <f t="array" ref="AG144">IF(INDEX(calc_types,1,AG$6)="INDEX",D144/D143-1,IF(INDEX(calc_types,1,AG$6)="CASH", D143/1200,D143/D144-1))</f>
        <v>3.4416666666666667E-4</v>
      </c>
      <c r="AH144" s="22" cm="1">
        <f t="array" ref="AH144">IF(INDEX(calc_types,1,AH$6)="INDEX",E144/E143-1,IF(INDEX(calc_types,1,AH$6)="CASH", E143/1200,E143/E144-1))</f>
        <v>4.6145833333333331E-4</v>
      </c>
      <c r="AI144" s="22" cm="1">
        <f t="array" ref="AI144">IF(INDEX(calc_types,1,AI$6)="INDEX",F144/F143-1,IF(INDEX(calc_types,1,AI$6)="CASH", F143/1200,F143/F144-1))</f>
        <v>1.3094166666666665E-4</v>
      </c>
      <c r="AJ144" s="22" cm="1">
        <f t="array" ref="AJ144">IF(INDEX(calc_types,1,AJ$6)="INDEX",G144/G143-1,IF(INDEX(calc_types,1,AJ$6)="CASH", G143/1200,G143/G144-1))</f>
        <v>4.95778446527817E-4</v>
      </c>
      <c r="AK144" s="22" cm="1">
        <f t="array" ref="AK144">IF(INDEX(calc_types,1,AK$6)="INDEX",H144/H143-1,IF(INDEX(calc_types,1,AK$6)="CASH", H143/1200,H143/H144-1))</f>
        <v>1.2076185902640812E-3</v>
      </c>
      <c r="AL144" s="22" cm="1">
        <f t="array" ref="AL144">IF(INDEX(calc_types,1,AL$6)="INDEX",I144/I143-1,IF(INDEX(calc_types,1,AL$6)="CASH", I143/1200,I143/I144-1))</f>
        <v>1.0416069414980189E-3</v>
      </c>
      <c r="AM144" s="22" cm="1">
        <f t="array" ref="AM144">IF(INDEX(calc_types,1,AM$6)="INDEX",J144/J143-1,IF(INDEX(calc_types,1,AM$6)="CASH", J143/1200,J143/J144-1))</f>
        <v>2.90708942207063E-4</v>
      </c>
      <c r="AN144" s="22" cm="1">
        <f t="array" ref="AN144">IF(INDEX(calc_types,1,AN$6)="INDEX",K144/K143-1,IF(INDEX(calc_types,1,AN$6)="CASH", K143/1200,K143/K144-1))</f>
        <v>4.5551404304242649E-3</v>
      </c>
      <c r="AO144" s="22" cm="1">
        <f t="array" ref="AO144">IF(INDEX(calc_types,1,AO$6)="INDEX",L144/L143-1,IF(INDEX(calc_types,1,AO$6)="CASH", L143/1200,L143/L144-1))</f>
        <v>6.5960053565832233E-3</v>
      </c>
      <c r="AP144" s="22" cm="1">
        <f t="array" ref="AP144">IF(INDEX(calc_types,1,AP$6)="INDEX",M144/M143-1,IF(INDEX(calc_types,1,AP$6)="CASH", M143/1200,M143/M144-1))</f>
        <v>6.6625940832112374E-3</v>
      </c>
      <c r="AQ144" s="22" cm="1">
        <f t="array" ref="AQ144">IF(INDEX(calc_types,1,AQ$6)="INDEX",N144/N143-1,IF(INDEX(calc_types,1,AQ$6)="CASH", N143/1200,N143/N144-1))</f>
        <v>3.4272895332665421E-4</v>
      </c>
      <c r="AR144" s="22" cm="1">
        <f t="array" ref="AR144">IF(INDEX(calc_types,1,AR$6)="INDEX",O144/O143-1,IF(INDEX(calc_types,1,AR$6)="CASH", O143/1200,O143/O144-1))</f>
        <v>1.2627786845529565E-2</v>
      </c>
      <c r="AS144" s="22" cm="1">
        <f t="array" ref="AS144">IF(INDEX(calc_types,1,AS$6)="INDEX",P144/P143-1,IF(INDEX(calc_types,1,AS$6)="CASH", P143/1200,P143/P144-1))</f>
        <v>1.7764084629209309E-2</v>
      </c>
      <c r="AT144" s="22" cm="1">
        <f t="array" ref="AT144">IF(INDEX(calc_types,1,AT$6)="INDEX",Q144/Q143-1,IF(INDEX(calc_types,1,AT$6)="CASH", Q143/1200,Q143/Q144-1))</f>
        <v>1.5342141873725179E-2</v>
      </c>
      <c r="AU144" s="22" cm="1">
        <f t="array" ref="AU144">IF(INDEX(calc_types,1,AU$6)="INDEX",R144/R143-1,IF(INDEX(calc_types,1,AU$6)="CASH", R143/1200,R143/R144-1))</f>
        <v>1.5297027317839884E-3</v>
      </c>
      <c r="AV144" s="22" cm="1">
        <f t="array" ref="AV144">IF(INDEX(calc_types,1,AV$6)="INDEX",S144/S143-1,IF(INDEX(calc_types,1,AV$6)="CASH", S143/1200,S143/S144-1))</f>
        <v>-8.1975916203894883E-2</v>
      </c>
      <c r="AW144" s="22" cm="1">
        <f t="array" ref="AW144">IF(INDEX(calc_types,1,AW$6)="INDEX",T144/T143-1,IF(INDEX(calc_types,1,AW$6)="CASH", T143/1200,T143/T144-1))</f>
        <v>-7.3344078157948855E-2</v>
      </c>
      <c r="AX144" s="22" cm="1">
        <f t="array" ref="AX144">IF(INDEX(calc_types,1,AX$6)="INDEX",U144/U143-1,IF(INDEX(calc_types,1,AX$6)="CASH", U143/1200,U143/U144-1))</f>
        <v>-6.5701593109670053E-2</v>
      </c>
      <c r="AY144" s="22" cm="1">
        <f t="array" ref="AY144">IF(INDEX(calc_types,1,AY$6)="INDEX",V144/V143-1,IF(INDEX(calc_types,1,AY$6)="CASH", V143/1200,V143/V144-1))</f>
        <v>-0.11654638522618332</v>
      </c>
      <c r="AZ144" s="22" cm="1">
        <f t="array" ref="AZ144">IF(INDEX(calc_types,1,AZ$6)="INDEX",W144/W143-1,IF(INDEX(calc_types,1,AZ$6)="CASH", W143/1200,W143/W144-1))</f>
        <v>2.3333333333333336E-4</v>
      </c>
      <c r="BA144" s="22" cm="1">
        <f t="array" ref="BA144">IF(INDEX(calc_types,1,BA$6)="INDEX",X144/X143-1,IF(INDEX(calc_types,1,BA$6)="CASH", X143/1200,X143/X144-1))</f>
        <v>1.8283333333333335E-4</v>
      </c>
      <c r="BB144" s="22" cm="1">
        <f t="array" ref="BB144">IF(INDEX(calc_types,1,BB$6)="INDEX",Y144/Y143-1,IF(INDEX(calc_types,1,BB$6)="CASH", Y143/1200,Y143/Y144-1))</f>
        <v>4.2524999999999996E-4</v>
      </c>
      <c r="BC144" s="22" cm="1">
        <f t="array" ref="BC144">IF(INDEX(calc_types,1,BC$6)="INDEX",Z144/Z143-1,IF(INDEX(calc_types,1,BC$6)="CASH", Z143/1200,Z143/Z144-1))</f>
        <v>1.5416666666666668E-5</v>
      </c>
      <c r="BD144" s="22" cm="1">
        <f t="array" ref="BD144">IF(INDEX(calc_types,1,BD$6)="INDEX",AA144/AA143-1,IF(INDEX(calc_types,1,BD$6)="CASH", AA143/1200,AA143/AA144-1))</f>
        <v>0</v>
      </c>
      <c r="BE144" s="22" cm="1">
        <f t="array" ref="BE144">IF(INDEX(calc_types,1,BE$6)="INDEX",AB144/AB143-1,IF(INDEX(calc_types,1,BE$6)="CASH", AB143/1200,AB143/AB144-1))</f>
        <v>-7.4452375092296297E-2</v>
      </c>
      <c r="BF144" s="22" cm="1">
        <f t="array" ref="BF144">IF(INDEX(calc_types,1,BF$6)="INDEX",AC144/AC143-1,IF(INDEX(calc_types,1,BF$6)="CASH", AC143/1200,AC143/AC144-1))</f>
        <v>-4.8124454783367243E-2</v>
      </c>
      <c r="BG144" s="22" cm="1">
        <f t="array" ref="BG144">IF(INDEX(calc_types,1,BG$6)="INDEX",AD144/AD143-1,IF(INDEX(calc_types,1,BG$6)="CASH", AD143/1200,AD143/AD144-1))</f>
        <v>2.8267776925605226E-2</v>
      </c>
      <c r="BH144" s="23">
        <f t="shared" si="69"/>
        <v>-1.3981769540229903E-3</v>
      </c>
      <c r="BI144" s="23">
        <f t="shared" si="70"/>
        <v>-8.2134482758620562E-4</v>
      </c>
      <c r="BJ144" s="23">
        <f t="shared" si="71"/>
        <v>-1.547947499999998E-3</v>
      </c>
      <c r="BK144" s="23">
        <f t="shared" si="72"/>
        <v>2.8692385057471167E-5</v>
      </c>
      <c r="BL144" s="23">
        <f t="shared" si="73"/>
        <v>-1.1215697587954488E-3</v>
      </c>
      <c r="BM144" s="23">
        <f t="shared" si="74"/>
        <v>1.1513512510434977E-4</v>
      </c>
      <c r="BN144" s="23">
        <f t="shared" si="75"/>
        <v>4.6543457141303931E-4</v>
      </c>
      <c r="BO144" s="23">
        <f t="shared" si="76"/>
        <v>2.2028701510060108E-4</v>
      </c>
      <c r="BP144" s="23">
        <f t="shared" si="77"/>
        <v>2.5525183459648381E-3</v>
      </c>
      <c r="BQ144" s="23">
        <f t="shared" si="78"/>
        <v>5.2393551345133321E-3</v>
      </c>
      <c r="BR144" s="23">
        <f t="shared" si="79"/>
        <v>4.4101600359029887E-3</v>
      </c>
      <c r="BS144" s="23">
        <f t="shared" si="80"/>
        <v>5.9935795946866523E-5</v>
      </c>
      <c r="BT144" s="23">
        <f t="shared" si="81"/>
        <v>9.8711365384766582E-3</v>
      </c>
      <c r="BU144" s="23">
        <f t="shared" si="82"/>
        <v>1.5852564069709335E-2</v>
      </c>
      <c r="BV144" s="23">
        <f t="shared" si="83"/>
        <v>1.2700359547673257E-2</v>
      </c>
      <c r="BW144" s="23">
        <f t="shared" si="84"/>
        <v>8.1115182525035229E-4</v>
      </c>
      <c r="BX144" s="23">
        <f t="shared" si="85"/>
        <v>-8.7022652157810645E-2</v>
      </c>
      <c r="BY144" s="23">
        <f t="shared" si="86"/>
        <v>-7.5611139371769984E-2</v>
      </c>
      <c r="BZ144" s="23">
        <f t="shared" si="87"/>
        <v>-6.7488903549116699E-2</v>
      </c>
      <c r="CA144" s="23">
        <f t="shared" si="88"/>
        <v>-0.12039233712121666</v>
      </c>
      <c r="CB144" s="23">
        <f t="shared" si="89"/>
        <v>-1.3981769540229903E-3</v>
      </c>
      <c r="CC144" s="23">
        <f t="shared" si="90"/>
        <v>-9.0627183908045925E-4</v>
      </c>
      <c r="CD144" s="23">
        <f t="shared" si="91"/>
        <v>-1.5619979885057502E-3</v>
      </c>
      <c r="CE144" s="23">
        <f t="shared" si="92"/>
        <v>9.1755747126436278E-6</v>
      </c>
      <c r="CF144" s="23">
        <f t="shared" si="93"/>
        <v>0</v>
      </c>
      <c r="CG144" s="23">
        <f t="shared" si="94"/>
        <v>-7.4491415526724961E-2</v>
      </c>
      <c r="CH144" s="23">
        <f t="shared" si="95"/>
        <v>-4.7320081342235192E-2</v>
      </c>
      <c r="CI144" s="23">
        <f t="shared" si="96"/>
        <v>2.8516047361420018E-2</v>
      </c>
    </row>
    <row r="145" spans="1:87" x14ac:dyDescent="0.2">
      <c r="A145" s="20">
        <v>139</v>
      </c>
      <c r="B145" s="21">
        <v>40359</v>
      </c>
      <c r="C145" s="20">
        <v>0.34844000000000003</v>
      </c>
      <c r="D145" s="20">
        <v>0.48499999999999999</v>
      </c>
      <c r="E145" s="20">
        <v>0.56874999999999998</v>
      </c>
      <c r="F145" s="20">
        <v>0.15812999999999999</v>
      </c>
      <c r="G145" s="20">
        <v>201.916</v>
      </c>
      <c r="H145" s="20">
        <v>141.71700000000001</v>
      </c>
      <c r="I145" s="20">
        <v>104.815</v>
      </c>
      <c r="J145" s="20">
        <v>103.23099999999999</v>
      </c>
      <c r="K145" s="20">
        <v>1107.412</v>
      </c>
      <c r="L145" s="20">
        <v>352.97800000000001</v>
      </c>
      <c r="M145" s="20">
        <v>618.64599999999996</v>
      </c>
      <c r="N145" s="20">
        <v>192.721</v>
      </c>
      <c r="O145" s="20">
        <v>1725.038</v>
      </c>
      <c r="P145" s="20">
        <v>441.83199999999999</v>
      </c>
      <c r="Q145" s="20">
        <v>711.12199999999996</v>
      </c>
      <c r="R145" s="20">
        <v>250.24700000000001</v>
      </c>
      <c r="S145" s="20">
        <v>1030.71</v>
      </c>
      <c r="T145" s="20">
        <v>2573.3200000000002</v>
      </c>
      <c r="U145" s="20">
        <v>4916.87</v>
      </c>
      <c r="V145" s="20">
        <v>9382.64</v>
      </c>
      <c r="W145" s="20">
        <v>0.34844000000000003</v>
      </c>
      <c r="X145" s="20">
        <v>0.3624</v>
      </c>
      <c r="Y145" s="20">
        <v>0.57030000000000003</v>
      </c>
      <c r="Z145" s="20">
        <v>-3.1300000000000001E-2</v>
      </c>
      <c r="AA145" s="20">
        <v>1</v>
      </c>
      <c r="AB145" s="20">
        <v>0.81720000000000004</v>
      </c>
      <c r="AC145" s="20">
        <v>0.66910000000000003</v>
      </c>
      <c r="AD145" s="20">
        <v>88.43</v>
      </c>
      <c r="AE145" s="21">
        <f t="shared" si="68"/>
        <v>40359</v>
      </c>
      <c r="AF145" s="22" cm="1">
        <f t="array" ref="AF145">IF(INDEX(calc_types,1,AF$6)="INDEX",C145/C144-1,IF(INDEX(calc_types,1,AF$6)="CASH", C144/1200,C144/C145-1))</f>
        <v>2.9270833333333335E-4</v>
      </c>
      <c r="AG145" s="22" cm="1">
        <f t="array" ref="AG145">IF(INDEX(calc_types,1,AG$6)="INDEX",D145/D144-1,IF(INDEX(calc_types,1,AG$6)="CASH", D144/1200,D144/D145-1))</f>
        <v>3.5750000000000002E-4</v>
      </c>
      <c r="AH145" s="22" cm="1">
        <f t="array" ref="AH145">IF(INDEX(calc_types,1,AH$6)="INDEX",E145/E144-1,IF(INDEX(calc_types,1,AH$6)="CASH", E144/1200,E144/E145-1))</f>
        <v>4.7161666666666665E-4</v>
      </c>
      <c r="AI145" s="22" cm="1">
        <f t="array" ref="AI145">IF(INDEX(calc_types,1,AI$6)="INDEX",F145/F144-1,IF(INDEX(calc_types,1,AI$6)="CASH", F144/1200,F144/F145-1))</f>
        <v>1.349E-4</v>
      </c>
      <c r="AJ145" s="22" cm="1">
        <f t="array" ref="AJ145">IF(INDEX(calc_types,1,AJ$6)="INDEX",G145/G144-1,IF(INDEX(calc_types,1,AJ$6)="CASH", G144/1200,G144/G145-1))</f>
        <v>5.5995203242775737E-4</v>
      </c>
      <c r="AK145" s="22" cm="1">
        <f t="array" ref="AK145">IF(INDEX(calc_types,1,AK$6)="INDEX",H145/H144-1,IF(INDEX(calc_types,1,AK$6)="CASH", H144/1200,H144/H145-1))</f>
        <v>-3.8794684422860382E-4</v>
      </c>
      <c r="AL145" s="22" cm="1">
        <f t="array" ref="AL145">IF(INDEX(calc_types,1,AL$6)="INDEX",I145/I144-1,IF(INDEX(calc_types,1,AL$6)="CASH", I144/1200,I144/I145-1))</f>
        <v>5.727650231492909E-4</v>
      </c>
      <c r="AM145" s="22" cm="1">
        <f t="array" ref="AM145">IF(INDEX(calc_types,1,AM$6)="INDEX",J145/J144-1,IF(INDEX(calc_types,1,AM$6)="CASH", J144/1200,J144/J145-1))</f>
        <v>4.8437409179813429E-5</v>
      </c>
      <c r="AN145" s="22" cm="1">
        <f t="array" ref="AN145">IF(INDEX(calc_types,1,AN$6)="INDEX",K145/K144-1,IF(INDEX(calc_types,1,AN$6)="CASH", K144/1200,K144/K145-1))</f>
        <v>4.3086678498649444E-3</v>
      </c>
      <c r="AO145" s="22" cm="1">
        <f t="array" ref="AO145">IF(INDEX(calc_types,1,AO$6)="INDEX",L145/L144-1,IF(INDEX(calc_types,1,AO$6)="CASH", L144/1200,L144/L145-1))</f>
        <v>-8.6898679536351331E-4</v>
      </c>
      <c r="AP145" s="22" cm="1">
        <f t="array" ref="AP145">IF(INDEX(calc_types,1,AP$6)="INDEX",M145/M144-1,IF(INDEX(calc_types,1,AP$6)="CASH", M144/1200,M144/M145-1))</f>
        <v>3.8017014358195933E-3</v>
      </c>
      <c r="AQ145" s="22" cm="1">
        <f t="array" ref="AQ145">IF(INDEX(calc_types,1,AQ$6)="INDEX",N145/N144-1,IF(INDEX(calc_types,1,AQ$6)="CASH", N144/1200,N144/N145-1))</f>
        <v>4.3085995494140938E-4</v>
      </c>
      <c r="AR145" s="22" cm="1">
        <f t="array" ref="AR145">IF(INDEX(calc_types,1,AR$6)="INDEX",O145/O144-1,IF(INDEX(calc_types,1,AR$6)="CASH", O144/1200,O144/O145-1))</f>
        <v>1.4036304639187369E-2</v>
      </c>
      <c r="AS145" s="22" cm="1">
        <f t="array" ref="AS145">IF(INDEX(calc_types,1,AS$6)="INDEX",P145/P144-1,IF(INDEX(calc_types,1,AS$6)="CASH", P144/1200,P144/P145-1))</f>
        <v>4.1339687691046567E-3</v>
      </c>
      <c r="AT145" s="22" cm="1">
        <f t="array" ref="AT145">IF(INDEX(calc_types,1,AT$6)="INDEX",Q145/Q144-1,IF(INDEX(calc_types,1,AT$6)="CASH", Q144/1200,Q144/Q145-1))</f>
        <v>9.7048504373926647E-3</v>
      </c>
      <c r="AU145" s="22" cm="1">
        <f t="array" ref="AU145">IF(INDEX(calc_types,1,AU$6)="INDEX",R145/R144-1,IF(INDEX(calc_types,1,AU$6)="CASH", R144/1200,R144/R145-1))</f>
        <v>3.1990507077599428E-3</v>
      </c>
      <c r="AV145" s="22" cm="1">
        <f t="array" ref="AV145">IF(INDEX(calc_types,1,AV$6)="INDEX",S145/S144-1,IF(INDEX(calc_types,1,AV$6)="CASH", S144/1200,S144/S145-1))</f>
        <v>-5.3882376699314394E-2</v>
      </c>
      <c r="AW145" s="22" cm="1">
        <f t="array" ref="AW145">IF(INDEX(calc_types,1,AW$6)="INDEX",T145/T144-1,IF(INDEX(calc_types,1,AW$6)="CASH", T144/1200,T144/T145-1))</f>
        <v>-1.4151846942450197E-2</v>
      </c>
      <c r="AX145" s="22" cm="1">
        <f t="array" ref="AX145">IF(INDEX(calc_types,1,AX$6)="INDEX",U145/U144-1,IF(INDEX(calc_types,1,AX$6)="CASH", U144/1200,U144/U145-1))</f>
        <v>-5.233953238262834E-2</v>
      </c>
      <c r="AY145" s="22" cm="1">
        <f t="array" ref="AY145">IF(INDEX(calc_types,1,AY$6)="INDEX",V145/V144-1,IF(INDEX(calc_types,1,AY$6)="CASH", V144/1200,V144/V145-1))</f>
        <v>-3.9520099910940187E-2</v>
      </c>
      <c r="AZ145" s="22" cm="1">
        <f t="array" ref="AZ145">IF(INDEX(calc_types,1,AZ$6)="INDEX",W145/W144-1,IF(INDEX(calc_types,1,AZ$6)="CASH", W144/1200,W144/W145-1))</f>
        <v>2.9270833333333335E-4</v>
      </c>
      <c r="BA145" s="22" cm="1">
        <f t="array" ref="BA145">IF(INDEX(calc_types,1,BA$6)="INDEX",X145/X144-1,IF(INDEX(calc_types,1,BA$6)="CASH", X144/1200,X144/X145-1))</f>
        <v>1.2241666666666667E-4</v>
      </c>
      <c r="BB145" s="22" cm="1">
        <f t="array" ref="BB145">IF(INDEX(calc_types,1,BB$6)="INDEX",Y145/Y144-1,IF(INDEX(calc_types,1,BB$6)="CASH", Y144/1200,Y144/Y145-1))</f>
        <v>4.0525000000000001E-4</v>
      </c>
      <c r="BC145" s="22" cm="1">
        <f t="array" ref="BC145">IF(INDEX(calc_types,1,BC$6)="INDEX",Z145/Z144-1,IF(INDEX(calc_types,1,BC$6)="CASH", Z144/1200,Z144/Z145-1))</f>
        <v>4.416666666666667E-6</v>
      </c>
      <c r="BD145" s="22" cm="1">
        <f t="array" ref="BD145">IF(INDEX(calc_types,1,BD$6)="INDEX",AA145/AA144-1,IF(INDEX(calc_types,1,BD$6)="CASH", AA144/1200,AA144/AA145-1))</f>
        <v>0</v>
      </c>
      <c r="BE145" s="22" cm="1">
        <f t="array" ref="BE145">IF(INDEX(calc_types,1,BE$6)="INDEX",AB145/AB144-1,IF(INDEX(calc_types,1,BE$6)="CASH", AB144/1200,AB144/AB145-1))</f>
        <v>-5.6289769946158419E-3</v>
      </c>
      <c r="BF145" s="22" cm="1">
        <f t="array" ref="BF145">IF(INDEX(calc_types,1,BF$6)="INDEX",AC145/AC144-1,IF(INDEX(calc_types,1,BF$6)="CASH", AC144/1200,AC144/AC145-1))</f>
        <v>2.7947989837094456E-2</v>
      </c>
      <c r="BG145" s="22" cm="1">
        <f t="array" ref="BG145">IF(INDEX(calc_types,1,BG$6)="INDEX",AD145/AD144-1,IF(INDEX(calc_types,1,BG$6)="CASH", AD144/1200,AD144/AD145-1))</f>
        <v>3.2115797806174351E-2</v>
      </c>
      <c r="BH145" s="23">
        <f t="shared" si="69"/>
        <v>-1.3388019540229903E-3</v>
      </c>
      <c r="BI145" s="23">
        <f t="shared" si="70"/>
        <v>-8.0801149425287233E-4</v>
      </c>
      <c r="BJ145" s="23">
        <f t="shared" si="71"/>
        <v>-1.5377891666666648E-3</v>
      </c>
      <c r="BK145" s="23">
        <f t="shared" si="72"/>
        <v>3.265071839080452E-5</v>
      </c>
      <c r="BL145" s="23">
        <f t="shared" si="73"/>
        <v>-1.0573961728955084E-3</v>
      </c>
      <c r="BM145" s="23">
        <f t="shared" si="74"/>
        <v>-1.4804303093883353E-3</v>
      </c>
      <c r="BN145" s="23">
        <f t="shared" si="75"/>
        <v>-3.4073469356887039E-6</v>
      </c>
      <c r="BO145" s="23">
        <f t="shared" si="76"/>
        <v>-2.1984517926648494E-5</v>
      </c>
      <c r="BP145" s="23">
        <f t="shared" si="77"/>
        <v>2.3060457654055177E-3</v>
      </c>
      <c r="BQ145" s="23">
        <f t="shared" si="78"/>
        <v>-2.2256370174334045E-3</v>
      </c>
      <c r="BR145" s="23">
        <f t="shared" si="79"/>
        <v>1.5492673885113451E-3</v>
      </c>
      <c r="BS145" s="23">
        <f t="shared" si="80"/>
        <v>1.480667975616217E-4</v>
      </c>
      <c r="BT145" s="23">
        <f t="shared" si="81"/>
        <v>1.1279654332134462E-2</v>
      </c>
      <c r="BU145" s="23">
        <f t="shared" si="82"/>
        <v>2.2224482096046818E-3</v>
      </c>
      <c r="BV145" s="23">
        <f t="shared" si="83"/>
        <v>7.0630681113407427E-3</v>
      </c>
      <c r="BW145" s="23">
        <f t="shared" si="84"/>
        <v>2.4804998012263068E-3</v>
      </c>
      <c r="BX145" s="23">
        <f t="shared" si="85"/>
        <v>-5.8929112653230156E-2</v>
      </c>
      <c r="BY145" s="23">
        <f t="shared" si="86"/>
        <v>-1.6418908156271329E-2</v>
      </c>
      <c r="BZ145" s="23">
        <f t="shared" si="87"/>
        <v>-5.4126842822074986E-2</v>
      </c>
      <c r="CA145" s="23">
        <f t="shared" si="88"/>
        <v>-4.3366051805973534E-2</v>
      </c>
      <c r="CB145" s="23">
        <f t="shared" si="89"/>
        <v>-1.3388019540229903E-3</v>
      </c>
      <c r="CC145" s="23">
        <f t="shared" si="90"/>
        <v>-9.6668850574712587E-4</v>
      </c>
      <c r="CD145" s="23">
        <f t="shared" si="91"/>
        <v>-1.58199798850575E-3</v>
      </c>
      <c r="CE145" s="23">
        <f t="shared" si="92"/>
        <v>-1.8244252873563728E-6</v>
      </c>
      <c r="CF145" s="23">
        <f t="shared" si="93"/>
        <v>0</v>
      </c>
      <c r="CG145" s="23">
        <f t="shared" si="94"/>
        <v>-5.6680174290445126E-3</v>
      </c>
      <c r="CH145" s="23">
        <f t="shared" si="95"/>
        <v>2.8752363278226507E-2</v>
      </c>
      <c r="CI145" s="23">
        <f t="shared" si="96"/>
        <v>3.236406824198914E-2</v>
      </c>
    </row>
    <row r="146" spans="1:87" x14ac:dyDescent="0.2">
      <c r="A146" s="20">
        <v>140</v>
      </c>
      <c r="B146" s="21">
        <v>40390</v>
      </c>
      <c r="C146" s="20">
        <v>0.30499999999999999</v>
      </c>
      <c r="D146" s="20">
        <v>0.64500000000000002</v>
      </c>
      <c r="E146" s="20">
        <v>0.57250000000000001</v>
      </c>
      <c r="F146" s="20">
        <v>0.155</v>
      </c>
      <c r="G146" s="20">
        <v>201.97800000000001</v>
      </c>
      <c r="H146" s="20">
        <v>141.71899999999999</v>
      </c>
      <c r="I146" s="20">
        <v>104.83799999999999</v>
      </c>
      <c r="J146" s="20">
        <v>103.247</v>
      </c>
      <c r="K146" s="20">
        <v>1110.2929999999999</v>
      </c>
      <c r="L146" s="20">
        <v>352.024</v>
      </c>
      <c r="M146" s="20">
        <v>618.904</v>
      </c>
      <c r="N146" s="20">
        <v>192.768</v>
      </c>
      <c r="O146" s="20">
        <v>1744.202</v>
      </c>
      <c r="P146" s="20">
        <v>438.90600000000001</v>
      </c>
      <c r="Q146" s="20">
        <v>712.15800000000002</v>
      </c>
      <c r="R146" s="20">
        <v>250.316</v>
      </c>
      <c r="S146" s="20">
        <v>1101.5999999999999</v>
      </c>
      <c r="T146" s="20">
        <v>2742.14</v>
      </c>
      <c r="U146" s="20">
        <v>5258.02</v>
      </c>
      <c r="V146" s="20">
        <v>9537.2999999999993</v>
      </c>
      <c r="W146" s="20">
        <v>0.30499999999999999</v>
      </c>
      <c r="X146" s="20">
        <v>0.47370000000000001</v>
      </c>
      <c r="Y146" s="20">
        <v>0.63280000000000003</v>
      </c>
      <c r="Z146" s="20">
        <v>0.15939999999999999</v>
      </c>
      <c r="AA146" s="20">
        <v>1</v>
      </c>
      <c r="AB146" s="20">
        <v>0.76619999999999999</v>
      </c>
      <c r="AC146" s="20">
        <v>0.63729999999999998</v>
      </c>
      <c r="AD146" s="20">
        <v>86.47</v>
      </c>
      <c r="AE146" s="21">
        <f t="shared" si="68"/>
        <v>40390</v>
      </c>
      <c r="AF146" s="22" cm="1">
        <f t="array" ref="AF146">IF(INDEX(calc_types,1,AF$6)="INDEX",C146/C145-1,IF(INDEX(calc_types,1,AF$6)="CASH", C145/1200,C145/C146-1))</f>
        <v>2.9036666666666671E-4</v>
      </c>
      <c r="AG146" s="22" cm="1">
        <f t="array" ref="AG146">IF(INDEX(calc_types,1,AG$6)="INDEX",D146/D145-1,IF(INDEX(calc_types,1,AG$6)="CASH", D145/1200,D145/D146-1))</f>
        <v>4.0416666666666666E-4</v>
      </c>
      <c r="AH146" s="22" cm="1">
        <f t="array" ref="AH146">IF(INDEX(calc_types,1,AH$6)="INDEX",E146/E145-1,IF(INDEX(calc_types,1,AH$6)="CASH", E145/1200,E145/E146-1))</f>
        <v>4.7395833333333334E-4</v>
      </c>
      <c r="AI146" s="22" cm="1">
        <f t="array" ref="AI146">IF(INDEX(calc_types,1,AI$6)="INDEX",F146/F145-1,IF(INDEX(calc_types,1,AI$6)="CASH", F145/1200,F145/F146-1))</f>
        <v>1.3177499999999999E-4</v>
      </c>
      <c r="AJ146" s="22" cm="1">
        <f t="array" ref="AJ146">IF(INDEX(calc_types,1,AJ$6)="INDEX",G146/G145-1,IF(INDEX(calc_types,1,AJ$6)="CASH", G145/1200,G145/G146-1))</f>
        <v>3.0705838071276581E-4</v>
      </c>
      <c r="AK146" s="22" cm="1">
        <f t="array" ref="AK146">IF(INDEX(calc_types,1,AK$6)="INDEX",H146/H145-1,IF(INDEX(calc_types,1,AK$6)="CASH", H145/1200,H145/H146-1))</f>
        <v>1.4112632923168889E-5</v>
      </c>
      <c r="AL146" s="22" cm="1">
        <f t="array" ref="AL146">IF(INDEX(calc_types,1,AL$6)="INDEX",I146/I145-1,IF(INDEX(calc_types,1,AL$6)="CASH", I145/1200,I145/I146-1))</f>
        <v>2.1943424128223477E-4</v>
      </c>
      <c r="AM146" s="22" cm="1">
        <f t="array" ref="AM146">IF(INDEX(calc_types,1,AM$6)="INDEX",J146/J145-1,IF(INDEX(calc_types,1,AM$6)="CASH", J145/1200,J145/J146-1))</f>
        <v>1.5499220195480667E-4</v>
      </c>
      <c r="AN146" s="22" cm="1">
        <f t="array" ref="AN146">IF(INDEX(calc_types,1,AN$6)="INDEX",K146/K145-1,IF(INDEX(calc_types,1,AN$6)="CASH", K145/1200,K145/K146-1))</f>
        <v>2.6015611172713893E-3</v>
      </c>
      <c r="AO146" s="22" cm="1">
        <f t="array" ref="AO146">IF(INDEX(calc_types,1,AO$6)="INDEX",L146/L145-1,IF(INDEX(calc_types,1,AO$6)="CASH", L145/1200,L145/L146-1))</f>
        <v>-2.7027180164203024E-3</v>
      </c>
      <c r="AP146" s="22" cm="1">
        <f t="array" ref="AP146">IF(INDEX(calc_types,1,AP$6)="INDEX",M146/M145-1,IF(INDEX(calc_types,1,AP$6)="CASH", M145/1200,M145/M146-1))</f>
        <v>4.1703979335516728E-4</v>
      </c>
      <c r="AQ146" s="22" cm="1">
        <f t="array" ref="AQ146">IF(INDEX(calc_types,1,AQ$6)="INDEX",N146/N145-1,IF(INDEX(calc_types,1,AQ$6)="CASH", N145/1200,N145/N146-1))</f>
        <v>2.4387586199736688E-4</v>
      </c>
      <c r="AR146" s="22" cm="1">
        <f t="array" ref="AR146">IF(INDEX(calc_types,1,AR$6)="INDEX",O146/O145-1,IF(INDEX(calc_types,1,AR$6)="CASH", O145/1200,O145/O146-1))</f>
        <v>1.1109320490331198E-2</v>
      </c>
      <c r="AS146" s="22" cm="1">
        <f t="array" ref="AS146">IF(INDEX(calc_types,1,AS$6)="INDEX",P146/P145-1,IF(INDEX(calc_types,1,AS$6)="CASH", P145/1200,P145/P146-1))</f>
        <v>-6.6224266236940554E-3</v>
      </c>
      <c r="AT146" s="22" cm="1">
        <f t="array" ref="AT146">IF(INDEX(calc_types,1,AT$6)="INDEX",Q146/Q145-1,IF(INDEX(calc_types,1,AT$6)="CASH", Q145/1200,Q145/Q146-1))</f>
        <v>1.4568526919431779E-3</v>
      </c>
      <c r="AU146" s="22" cm="1">
        <f t="array" ref="AU146">IF(INDEX(calc_types,1,AU$6)="INDEX",R146/R145-1,IF(INDEX(calc_types,1,AU$6)="CASH", R145/1200,R145/R146-1))</f>
        <v>2.7572758114979834E-4</v>
      </c>
      <c r="AV146" s="22" cm="1">
        <f t="array" ref="AV146">IF(INDEX(calc_types,1,AV$6)="INDEX",S146/S145-1,IF(INDEX(calc_types,1,AV$6)="CASH", S145/1200,S145/S146-1))</f>
        <v>6.8777832756061308E-2</v>
      </c>
      <c r="AW146" s="22" cm="1">
        <f t="array" ref="AW146">IF(INDEX(calc_types,1,AW$6)="INDEX",T146/T145-1,IF(INDEX(calc_types,1,AW$6)="CASH", T145/1200,T145/T146-1))</f>
        <v>6.560396685993175E-2</v>
      </c>
      <c r="AX146" s="22" cm="1">
        <f t="array" ref="AX146">IF(INDEX(calc_types,1,AX$6)="INDEX",U146/U145-1,IF(INDEX(calc_types,1,AX$6)="CASH", U145/1200,U145/U146-1))</f>
        <v>6.9383571255697385E-2</v>
      </c>
      <c r="AY146" s="22" cm="1">
        <f t="array" ref="AY146">IF(INDEX(calc_types,1,AY$6)="INDEX",V146/V145-1,IF(INDEX(calc_types,1,AY$6)="CASH", V145/1200,V145/V146-1))</f>
        <v>1.6483633604188253E-2</v>
      </c>
      <c r="AZ146" s="22" cm="1">
        <f t="array" ref="AZ146">IF(INDEX(calc_types,1,AZ$6)="INDEX",W146/W145-1,IF(INDEX(calc_types,1,AZ$6)="CASH", W145/1200,W145/W146-1))</f>
        <v>2.9036666666666671E-4</v>
      </c>
      <c r="BA146" s="22" cm="1">
        <f t="array" ref="BA146">IF(INDEX(calc_types,1,BA$6)="INDEX",X146/X145-1,IF(INDEX(calc_types,1,BA$6)="CASH", X145/1200,X145/X146-1))</f>
        <v>3.0200000000000002E-4</v>
      </c>
      <c r="BB146" s="22" cm="1">
        <f t="array" ref="BB146">IF(INDEX(calc_types,1,BB$6)="INDEX",Y146/Y145-1,IF(INDEX(calc_types,1,BB$6)="CASH", Y145/1200,Y145/Y146-1))</f>
        <v>4.7525000000000003E-4</v>
      </c>
      <c r="BC146" s="22" cm="1">
        <f t="array" ref="BC146">IF(INDEX(calc_types,1,BC$6)="INDEX",Z146/Z145-1,IF(INDEX(calc_types,1,BC$6)="CASH", Z145/1200,Z145/Z146-1))</f>
        <v>-2.6083333333333335E-5</v>
      </c>
      <c r="BD146" s="22" cm="1">
        <f t="array" ref="BD146">IF(INDEX(calc_types,1,BD$6)="INDEX",AA146/AA145-1,IF(INDEX(calc_types,1,BD$6)="CASH", AA145/1200,AA145/AA146-1))</f>
        <v>0</v>
      </c>
      <c r="BE146" s="22" cm="1">
        <f t="array" ref="BE146">IF(INDEX(calc_types,1,BE$6)="INDEX",AB146/AB145-1,IF(INDEX(calc_types,1,BE$6)="CASH", AB145/1200,AB145/AB146-1))</f>
        <v>6.6562255285826266E-2</v>
      </c>
      <c r="BF146" s="22" cm="1">
        <f t="array" ref="BF146">IF(INDEX(calc_types,1,BF$6)="INDEX",AC146/AC145-1,IF(INDEX(calc_types,1,BF$6)="CASH", AC145/1200,AC145/AC146-1))</f>
        <v>4.9898007217950902E-2</v>
      </c>
      <c r="BG146" s="22" cm="1">
        <f t="array" ref="BG146">IF(INDEX(calc_types,1,BG$6)="INDEX",AD146/AD145-1,IF(INDEX(calc_types,1,BG$6)="CASH", AD145/1200,AD145/AD146-1))</f>
        <v>2.2666820862726977E-2</v>
      </c>
      <c r="BH146" s="23">
        <f t="shared" si="69"/>
        <v>-1.3411436206896569E-3</v>
      </c>
      <c r="BI146" s="23">
        <f t="shared" si="70"/>
        <v>-7.6134482758620568E-4</v>
      </c>
      <c r="BJ146" s="23">
        <f t="shared" si="71"/>
        <v>-1.5354474999999979E-3</v>
      </c>
      <c r="BK146" s="23">
        <f t="shared" si="72"/>
        <v>2.9525718390804512E-5</v>
      </c>
      <c r="BL146" s="23">
        <f t="shared" si="73"/>
        <v>-1.3102898246105E-3</v>
      </c>
      <c r="BM146" s="23">
        <f t="shared" si="74"/>
        <v>-1.0783708322365626E-3</v>
      </c>
      <c r="BN146" s="23">
        <f t="shared" si="75"/>
        <v>-3.5673812880274484E-4</v>
      </c>
      <c r="BO146" s="23">
        <f t="shared" si="76"/>
        <v>8.4570274848344752E-5</v>
      </c>
      <c r="BP146" s="23">
        <f t="shared" si="77"/>
        <v>5.989390328119625E-4</v>
      </c>
      <c r="BQ146" s="23">
        <f t="shared" si="78"/>
        <v>-4.0593682384901936E-3</v>
      </c>
      <c r="BR146" s="23">
        <f t="shared" si="79"/>
        <v>-1.835394253953081E-3</v>
      </c>
      <c r="BS146" s="23">
        <f t="shared" si="80"/>
        <v>-3.8917295382420801E-5</v>
      </c>
      <c r="BT146" s="23">
        <f t="shared" si="81"/>
        <v>8.3526701832782914E-3</v>
      </c>
      <c r="BU146" s="23">
        <f t="shared" si="82"/>
        <v>-8.5339471831940295E-3</v>
      </c>
      <c r="BV146" s="23">
        <f t="shared" si="83"/>
        <v>-1.1849296341087446E-3</v>
      </c>
      <c r="BW146" s="23">
        <f t="shared" si="84"/>
        <v>-4.4282332538383778E-4</v>
      </c>
      <c r="BX146" s="23">
        <f t="shared" si="85"/>
        <v>6.3731096802145545E-2</v>
      </c>
      <c r="BY146" s="23">
        <f t="shared" si="86"/>
        <v>6.3336905646110622E-2</v>
      </c>
      <c r="BZ146" s="23">
        <f t="shared" si="87"/>
        <v>6.7596260816250739E-2</v>
      </c>
      <c r="CA146" s="23">
        <f t="shared" si="88"/>
        <v>1.2637681709154908E-2</v>
      </c>
      <c r="CB146" s="23">
        <f t="shared" si="89"/>
        <v>-1.3411436206896569E-3</v>
      </c>
      <c r="CC146" s="23">
        <f t="shared" si="90"/>
        <v>-7.8710517241379263E-4</v>
      </c>
      <c r="CD146" s="23">
        <f t="shared" si="91"/>
        <v>-1.5119979885057501E-3</v>
      </c>
      <c r="CE146" s="23">
        <f t="shared" si="92"/>
        <v>-3.2324425287356375E-5</v>
      </c>
      <c r="CF146" s="23">
        <f t="shared" si="93"/>
        <v>0</v>
      </c>
      <c r="CG146" s="23">
        <f t="shared" si="94"/>
        <v>6.6523214851397602E-2</v>
      </c>
      <c r="CH146" s="23">
        <f t="shared" si="95"/>
        <v>5.0702380659082953E-2</v>
      </c>
      <c r="CI146" s="23">
        <f t="shared" si="96"/>
        <v>2.291509129854177E-2</v>
      </c>
    </row>
    <row r="147" spans="1:87" x14ac:dyDescent="0.2">
      <c r="A147" s="20">
        <v>141</v>
      </c>
      <c r="B147" s="21">
        <v>40421</v>
      </c>
      <c r="C147" s="20">
        <v>0.25780999999999998</v>
      </c>
      <c r="D147" s="20">
        <v>0.622</v>
      </c>
      <c r="E147" s="20">
        <v>0.56874999999999998</v>
      </c>
      <c r="F147" s="20">
        <v>0.14813000000000001</v>
      </c>
      <c r="G147" s="20">
        <v>202.06299999999999</v>
      </c>
      <c r="H147" s="20">
        <v>141.84</v>
      </c>
      <c r="I147" s="20">
        <v>104.917</v>
      </c>
      <c r="J147" s="20">
        <v>103.26900000000001</v>
      </c>
      <c r="K147" s="20">
        <v>1112.422</v>
      </c>
      <c r="L147" s="20">
        <v>353.79</v>
      </c>
      <c r="M147" s="20">
        <v>622.14700000000005</v>
      </c>
      <c r="N147" s="20">
        <v>192.893</v>
      </c>
      <c r="O147" s="20">
        <v>1759.9680000000001</v>
      </c>
      <c r="P147" s="20">
        <v>446.286</v>
      </c>
      <c r="Q147" s="20">
        <v>724.44600000000003</v>
      </c>
      <c r="R147" s="20">
        <v>251.017</v>
      </c>
      <c r="S147" s="20">
        <v>1049.33</v>
      </c>
      <c r="T147" s="20">
        <v>2622.95</v>
      </c>
      <c r="U147" s="20">
        <v>5225.22</v>
      </c>
      <c r="V147" s="20">
        <v>8824.06</v>
      </c>
      <c r="W147" s="20">
        <v>0.25780999999999998</v>
      </c>
      <c r="X147" s="20">
        <v>0.34</v>
      </c>
      <c r="Y147" s="20">
        <v>0.5504</v>
      </c>
      <c r="Z147" s="20">
        <v>-7.1999999999999995E-2</v>
      </c>
      <c r="AA147" s="20">
        <v>1</v>
      </c>
      <c r="AB147" s="20">
        <v>0.78869999999999996</v>
      </c>
      <c r="AC147" s="20">
        <v>0.65149999999999997</v>
      </c>
      <c r="AD147" s="20">
        <v>84.2</v>
      </c>
      <c r="AE147" s="21">
        <f t="shared" si="68"/>
        <v>40421</v>
      </c>
      <c r="AF147" s="22" cm="1">
        <f t="array" ref="AF147">IF(INDEX(calc_types,1,AF$6)="INDEX",C147/C146-1,IF(INDEX(calc_types,1,AF$6)="CASH", C146/1200,C146/C147-1))</f>
        <v>2.5416666666666665E-4</v>
      </c>
      <c r="AG147" s="22" cm="1">
        <f t="array" ref="AG147">IF(INDEX(calc_types,1,AG$6)="INDEX",D147/D146-1,IF(INDEX(calc_types,1,AG$6)="CASH", D146/1200,D146/D147-1))</f>
        <v>5.375E-4</v>
      </c>
      <c r="AH147" s="22" cm="1">
        <f t="array" ref="AH147">IF(INDEX(calc_types,1,AH$6)="INDEX",E147/E146-1,IF(INDEX(calc_types,1,AH$6)="CASH", E146/1200,E146/E147-1))</f>
        <v>4.7708333333333332E-4</v>
      </c>
      <c r="AI147" s="22" cm="1">
        <f t="array" ref="AI147">IF(INDEX(calc_types,1,AI$6)="INDEX",F147/F146-1,IF(INDEX(calc_types,1,AI$6)="CASH", F146/1200,F146/F147-1))</f>
        <v>1.2916666666666667E-4</v>
      </c>
      <c r="AJ147" s="22" cm="1">
        <f t="array" ref="AJ147">IF(INDEX(calc_types,1,AJ$6)="INDEX",G147/G146-1,IF(INDEX(calc_types,1,AJ$6)="CASH", G146/1200,G146/G147-1))</f>
        <v>4.2083791303992868E-4</v>
      </c>
      <c r="AK147" s="22" cm="1">
        <f t="array" ref="AK147">IF(INDEX(calc_types,1,AK$6)="INDEX",H147/H146-1,IF(INDEX(calc_types,1,AK$6)="CASH", H146/1200,H146/H147-1))</f>
        <v>8.5380224246578429E-4</v>
      </c>
      <c r="AL147" s="22" cm="1">
        <f t="array" ref="AL147">IF(INDEX(calc_types,1,AL$6)="INDEX",I147/I146-1,IF(INDEX(calc_types,1,AL$6)="CASH", I146/1200,I146/I147-1))</f>
        <v>7.5354356244883292E-4</v>
      </c>
      <c r="AM147" s="22" cm="1">
        <f t="array" ref="AM147">IF(INDEX(calc_types,1,AM$6)="INDEX",J147/J146-1,IF(INDEX(calc_types,1,AM$6)="CASH", J146/1200,J146/J147-1))</f>
        <v>2.1308125175556469E-4</v>
      </c>
      <c r="AN147" s="22" cm="1">
        <f t="array" ref="AN147">IF(INDEX(calc_types,1,AN$6)="INDEX",K147/K146-1,IF(INDEX(calc_types,1,AN$6)="CASH", K146/1200,K146/K147-1))</f>
        <v>1.9175118639855881E-3</v>
      </c>
      <c r="AO147" s="22" cm="1">
        <f t="array" ref="AO147">IF(INDEX(calc_types,1,AO$6)="INDEX",L147/L146-1,IF(INDEX(calc_types,1,AO$6)="CASH", L146/1200,L146/L147-1))</f>
        <v>5.0167034065859983E-3</v>
      </c>
      <c r="AP147" s="22" cm="1">
        <f t="array" ref="AP147">IF(INDEX(calc_types,1,AP$6)="INDEX",M147/M146-1,IF(INDEX(calc_types,1,AP$6)="CASH", M146/1200,M146/M147-1))</f>
        <v>5.2399079663405512E-3</v>
      </c>
      <c r="AQ147" s="22" cm="1">
        <f t="array" ref="AQ147">IF(INDEX(calc_types,1,AQ$6)="INDEX",N147/N146-1,IF(INDEX(calc_types,1,AQ$6)="CASH", N146/1200,N146/N147-1))</f>
        <v>6.4844787516604718E-4</v>
      </c>
      <c r="AR147" s="22" cm="1">
        <f t="array" ref="AR147">IF(INDEX(calc_types,1,AR$6)="INDEX",O147/O146-1,IF(INDEX(calc_types,1,AR$6)="CASH", O146/1200,O146/O147-1))</f>
        <v>9.0390906557842321E-3</v>
      </c>
      <c r="AS147" s="22" cm="1">
        <f t="array" ref="AS147">IF(INDEX(calc_types,1,AS$6)="INDEX",P147/P146-1,IF(INDEX(calc_types,1,AS$6)="CASH", P146/1200,P146/P147-1))</f>
        <v>1.6814534319421481E-2</v>
      </c>
      <c r="AT147" s="22" cm="1">
        <f t="array" ref="AT147">IF(INDEX(calc_types,1,AT$6)="INDEX",Q147/Q146-1,IF(INDEX(calc_types,1,AT$6)="CASH", Q146/1200,Q146/Q147-1))</f>
        <v>1.7254597996511967E-2</v>
      </c>
      <c r="AU147" s="22" cm="1">
        <f t="array" ref="AU147">IF(INDEX(calc_types,1,AU$6)="INDEX",R147/R146-1,IF(INDEX(calc_types,1,AU$6)="CASH", R146/1200,R146/R147-1))</f>
        <v>2.8004602182840621E-3</v>
      </c>
      <c r="AV147" s="22" cm="1">
        <f t="array" ref="AV147">IF(INDEX(calc_types,1,AV$6)="INDEX",S147/S146-1,IF(INDEX(calc_types,1,AV$6)="CASH", S146/1200,S146/S147-1))</f>
        <v>-4.7449164851125603E-2</v>
      </c>
      <c r="AW147" s="22" cm="1">
        <f t="array" ref="AW147">IF(INDEX(calc_types,1,AW$6)="INDEX",T147/T146-1,IF(INDEX(calc_types,1,AW$6)="CASH", T146/1200,T146/T147-1))</f>
        <v>-4.3466052061528648E-2</v>
      </c>
      <c r="AX147" s="22" cm="1">
        <f t="array" ref="AX147">IF(INDEX(calc_types,1,AX$6)="INDEX",U147/U146-1,IF(INDEX(calc_types,1,AX$6)="CASH", U146/1200,U146/U147-1))</f>
        <v>-6.2380896230901373E-3</v>
      </c>
      <c r="AY147" s="22" cm="1">
        <f t="array" ref="AY147">IF(INDEX(calc_types,1,AY$6)="INDEX",V147/V146-1,IF(INDEX(calc_types,1,AY$6)="CASH", V146/1200,V146/V147-1))</f>
        <v>-7.4784268084258643E-2</v>
      </c>
      <c r="AZ147" s="22" cm="1">
        <f t="array" ref="AZ147">IF(INDEX(calc_types,1,AZ$6)="INDEX",W147/W146-1,IF(INDEX(calc_types,1,AZ$6)="CASH", W146/1200,W146/W147-1))</f>
        <v>2.5416666666666665E-4</v>
      </c>
      <c r="BA147" s="22" cm="1">
        <f t="array" ref="BA147">IF(INDEX(calc_types,1,BA$6)="INDEX",X147/X146-1,IF(INDEX(calc_types,1,BA$6)="CASH", X146/1200,X146/X147-1))</f>
        <v>3.9475000000000003E-4</v>
      </c>
      <c r="BB147" s="22" cm="1">
        <f t="array" ref="BB147">IF(INDEX(calc_types,1,BB$6)="INDEX",Y147/Y146-1,IF(INDEX(calc_types,1,BB$6)="CASH", Y146/1200,Y146/Y147-1))</f>
        <v>5.2733333333333332E-4</v>
      </c>
      <c r="BC147" s="22" cm="1">
        <f t="array" ref="BC147">IF(INDEX(calc_types,1,BC$6)="INDEX",Z147/Z146-1,IF(INDEX(calc_types,1,BC$6)="CASH", Z146/1200,Z146/Z147-1))</f>
        <v>1.3283333333333333E-4</v>
      </c>
      <c r="BD147" s="22" cm="1">
        <f t="array" ref="BD147">IF(INDEX(calc_types,1,BD$6)="INDEX",AA147/AA146-1,IF(INDEX(calc_types,1,BD$6)="CASH", AA146/1200,AA146/AA147-1))</f>
        <v>0</v>
      </c>
      <c r="BE147" s="22" cm="1">
        <f t="array" ref="BE147">IF(INDEX(calc_types,1,BE$6)="INDEX",AB147/AB146-1,IF(INDEX(calc_types,1,BE$6)="CASH", AB146/1200,AB146/AB147-1))</f>
        <v>-2.8527957398250203E-2</v>
      </c>
      <c r="BF147" s="22" cm="1">
        <f t="array" ref="BF147">IF(INDEX(calc_types,1,BF$6)="INDEX",AC147/AC146-1,IF(INDEX(calc_types,1,BF$6)="CASH", AC146/1200,AC146/AC147-1))</f>
        <v>-2.1795855717574808E-2</v>
      </c>
      <c r="BG147" s="22" cm="1">
        <f t="array" ref="BG147">IF(INDEX(calc_types,1,BG$6)="INDEX",AD147/AD146-1,IF(INDEX(calc_types,1,BG$6)="CASH", AD146/1200,AD146/AD147-1))</f>
        <v>2.6959619952493963E-2</v>
      </c>
      <c r="BH147" s="23">
        <f t="shared" si="69"/>
        <v>-1.3773436206896571E-3</v>
      </c>
      <c r="BI147" s="23">
        <f t="shared" si="70"/>
        <v>-6.2801149425287229E-4</v>
      </c>
      <c r="BJ147" s="23">
        <f t="shared" si="71"/>
        <v>-1.532322499999998E-3</v>
      </c>
      <c r="BK147" s="23">
        <f t="shared" si="72"/>
        <v>2.6917385057471192E-5</v>
      </c>
      <c r="BL147" s="23">
        <f t="shared" si="73"/>
        <v>-1.1965102922833371E-3</v>
      </c>
      <c r="BM147" s="23">
        <f t="shared" si="74"/>
        <v>-2.3868122269394719E-4</v>
      </c>
      <c r="BN147" s="23">
        <f t="shared" si="75"/>
        <v>1.7737119236385331E-4</v>
      </c>
      <c r="BO147" s="23">
        <f t="shared" si="76"/>
        <v>1.4265932464910277E-4</v>
      </c>
      <c r="BP147" s="23">
        <f t="shared" si="77"/>
        <v>-8.5110220473838625E-5</v>
      </c>
      <c r="BQ147" s="23">
        <f t="shared" si="78"/>
        <v>3.6600531845161072E-3</v>
      </c>
      <c r="BR147" s="23">
        <f t="shared" si="79"/>
        <v>2.987473919032303E-3</v>
      </c>
      <c r="BS147" s="23">
        <f t="shared" si="80"/>
        <v>3.656547177862595E-4</v>
      </c>
      <c r="BT147" s="23">
        <f t="shared" si="81"/>
        <v>6.2824403487313262E-3</v>
      </c>
      <c r="BU147" s="23">
        <f t="shared" si="82"/>
        <v>1.4903013759921507E-2</v>
      </c>
      <c r="BV147" s="23">
        <f t="shared" si="83"/>
        <v>1.4612815670460045E-2</v>
      </c>
      <c r="BW147" s="23">
        <f t="shared" si="84"/>
        <v>2.0819093117504261E-3</v>
      </c>
      <c r="BX147" s="23">
        <f t="shared" si="85"/>
        <v>-5.2495900805041365E-2</v>
      </c>
      <c r="BY147" s="23">
        <f t="shared" si="86"/>
        <v>-4.5733113275349777E-2</v>
      </c>
      <c r="BZ147" s="23">
        <f t="shared" si="87"/>
        <v>-8.0254000625367816E-3</v>
      </c>
      <c r="CA147" s="23">
        <f t="shared" si="88"/>
        <v>-7.8630219979291982E-2</v>
      </c>
      <c r="CB147" s="23">
        <f t="shared" si="89"/>
        <v>-1.3773436206896571E-3</v>
      </c>
      <c r="CC147" s="23">
        <f t="shared" si="90"/>
        <v>-6.9435517241379257E-4</v>
      </c>
      <c r="CD147" s="23">
        <f t="shared" si="91"/>
        <v>-1.4599146551724168E-3</v>
      </c>
      <c r="CE147" s="23">
        <f t="shared" si="92"/>
        <v>1.2659224137931028E-4</v>
      </c>
      <c r="CF147" s="23">
        <f t="shared" si="93"/>
        <v>0</v>
      </c>
      <c r="CG147" s="23">
        <f t="shared" si="94"/>
        <v>-2.8566997832678874E-2</v>
      </c>
      <c r="CH147" s="23">
        <f t="shared" si="95"/>
        <v>-2.0991482276442756E-2</v>
      </c>
      <c r="CI147" s="23">
        <f t="shared" si="96"/>
        <v>2.7207890388308755E-2</v>
      </c>
    </row>
    <row r="148" spans="1:87" x14ac:dyDescent="0.2">
      <c r="A148" s="20">
        <v>142</v>
      </c>
      <c r="B148" s="21">
        <v>40451</v>
      </c>
      <c r="C148" s="20">
        <v>0.25624999999999998</v>
      </c>
      <c r="D148" s="20">
        <v>0.625</v>
      </c>
      <c r="E148" s="20">
        <v>0.56843999999999995</v>
      </c>
      <c r="F148" s="20">
        <v>0.14000000000000001</v>
      </c>
      <c r="G148" s="20">
        <v>202.11500000000001</v>
      </c>
      <c r="H148" s="20">
        <v>141.739</v>
      </c>
      <c r="I148" s="20">
        <v>104.95099999999999</v>
      </c>
      <c r="J148" s="20">
        <v>103.27</v>
      </c>
      <c r="K148" s="20">
        <v>1114.2539999999999</v>
      </c>
      <c r="L148" s="20">
        <v>352.483</v>
      </c>
      <c r="M148" s="20">
        <v>622.279</v>
      </c>
      <c r="N148" s="20">
        <v>192.85300000000001</v>
      </c>
      <c r="O148" s="20">
        <v>1767.528</v>
      </c>
      <c r="P148" s="20">
        <v>443.245</v>
      </c>
      <c r="Q148" s="20">
        <v>725.22400000000005</v>
      </c>
      <c r="R148" s="20">
        <v>251.03899999999999</v>
      </c>
      <c r="S148" s="20">
        <v>1141.2</v>
      </c>
      <c r="T148" s="20">
        <v>2747.9</v>
      </c>
      <c r="U148" s="20">
        <v>5548.62</v>
      </c>
      <c r="V148" s="20">
        <v>9369.35</v>
      </c>
      <c r="W148" s="20">
        <v>0.25624999999999998</v>
      </c>
      <c r="X148" s="20">
        <v>0.52559999999999996</v>
      </c>
      <c r="Y148" s="20">
        <v>0.52639999999999998</v>
      </c>
      <c r="Z148" s="20">
        <v>-4.9599999999999998E-2</v>
      </c>
      <c r="AA148" s="20">
        <v>1</v>
      </c>
      <c r="AB148" s="20">
        <v>0.73340000000000005</v>
      </c>
      <c r="AC148" s="20">
        <v>0.63629999999999998</v>
      </c>
      <c r="AD148" s="20">
        <v>83.53</v>
      </c>
      <c r="AE148" s="21">
        <f t="shared" si="68"/>
        <v>40451</v>
      </c>
      <c r="AF148" s="22" cm="1">
        <f t="array" ref="AF148">IF(INDEX(calc_types,1,AF$6)="INDEX",C148/C147-1,IF(INDEX(calc_types,1,AF$6)="CASH", C147/1200,C147/C148-1))</f>
        <v>2.1484166666666665E-4</v>
      </c>
      <c r="AG148" s="22" cm="1">
        <f t="array" ref="AG148">IF(INDEX(calc_types,1,AG$6)="INDEX",D148/D147-1,IF(INDEX(calc_types,1,AG$6)="CASH", D147/1200,D147/D148-1))</f>
        <v>5.1833333333333332E-4</v>
      </c>
      <c r="AH148" s="22" cm="1">
        <f t="array" ref="AH148">IF(INDEX(calc_types,1,AH$6)="INDEX",E148/E147-1,IF(INDEX(calc_types,1,AH$6)="CASH", E147/1200,E147/E148-1))</f>
        <v>4.7395833333333334E-4</v>
      </c>
      <c r="AI148" s="22" cm="1">
        <f t="array" ref="AI148">IF(INDEX(calc_types,1,AI$6)="INDEX",F148/F147-1,IF(INDEX(calc_types,1,AI$6)="CASH", F147/1200,F147/F148-1))</f>
        <v>1.2344166666666668E-4</v>
      </c>
      <c r="AJ148" s="22" cm="1">
        <f t="array" ref="AJ148">IF(INDEX(calc_types,1,AJ$6)="INDEX",G148/G147-1,IF(INDEX(calc_types,1,AJ$6)="CASH", G147/1200,G147/G148-1))</f>
        <v>2.5734548135991631E-4</v>
      </c>
      <c r="AK148" s="22" cm="1">
        <f t="array" ref="AK148">IF(INDEX(calc_types,1,AK$6)="INDEX",H148/H147-1,IF(INDEX(calc_types,1,AK$6)="CASH", H147/1200,H147/H148-1))</f>
        <v>-7.1206993795824847E-4</v>
      </c>
      <c r="AL148" s="22" cm="1">
        <f t="array" ref="AL148">IF(INDEX(calc_types,1,AL$6)="INDEX",I148/I147-1,IF(INDEX(calc_types,1,AL$6)="CASH", I147/1200,I147/I148-1))</f>
        <v>3.2406569002163543E-4</v>
      </c>
      <c r="AM148" s="22" cm="1">
        <f t="array" ref="AM148">IF(INDEX(calc_types,1,AM$6)="INDEX",J148/J147-1,IF(INDEX(calc_types,1,AM$6)="CASH", J147/1200,J147/J148-1))</f>
        <v>9.6834480820540136E-6</v>
      </c>
      <c r="AN148" s="22" cm="1">
        <f t="array" ref="AN148">IF(INDEX(calc_types,1,AN$6)="INDEX",K148/K147-1,IF(INDEX(calc_types,1,AN$6)="CASH", K147/1200,K147/K148-1))</f>
        <v>1.6468570380663294E-3</v>
      </c>
      <c r="AO148" s="22" cm="1">
        <f t="array" ref="AO148">IF(INDEX(calc_types,1,AO$6)="INDEX",L148/L147-1,IF(INDEX(calc_types,1,AO$6)="CASH", L147/1200,L147/L148-1))</f>
        <v>-3.6942819186523979E-3</v>
      </c>
      <c r="AP148" s="22" cm="1">
        <f t="array" ref="AP148">IF(INDEX(calc_types,1,AP$6)="INDEX",M148/M147-1,IF(INDEX(calc_types,1,AP$6)="CASH", M147/1200,M147/M148-1))</f>
        <v>2.1216850679972588E-4</v>
      </c>
      <c r="AQ148" s="22" cm="1">
        <f t="array" ref="AQ148">IF(INDEX(calc_types,1,AQ$6)="INDEX",N148/N147-1,IF(INDEX(calc_types,1,AQ$6)="CASH", N147/1200,N147/N148-1))</f>
        <v>-2.073688521615491E-4</v>
      </c>
      <c r="AR148" s="22" cm="1">
        <f t="array" ref="AR148">IF(INDEX(calc_types,1,AR$6)="INDEX",O148/O147-1,IF(INDEX(calc_types,1,AR$6)="CASH", O147/1200,O147/O148-1))</f>
        <v>4.2955326460480947E-3</v>
      </c>
      <c r="AS148" s="22" cm="1">
        <f t="array" ref="AS148">IF(INDEX(calc_types,1,AS$6)="INDEX",P148/P147-1,IF(INDEX(calc_types,1,AS$6)="CASH", P147/1200,P147/P148-1))</f>
        <v>-6.8140161241894148E-3</v>
      </c>
      <c r="AT148" s="22" cm="1">
        <f t="array" ref="AT148">IF(INDEX(calc_types,1,AT$6)="INDEX",Q148/Q147-1,IF(INDEX(calc_types,1,AT$6)="CASH", Q147/1200,Q147/Q148-1))</f>
        <v>1.0739240743962153E-3</v>
      </c>
      <c r="AU148" s="22" cm="1">
        <f t="array" ref="AU148">IF(INDEX(calc_types,1,AU$6)="INDEX",R148/R147-1,IF(INDEX(calc_types,1,AU$6)="CASH", R147/1200,R147/R148-1))</f>
        <v>8.7643466378795054E-5</v>
      </c>
      <c r="AV148" s="22" cm="1">
        <f t="array" ref="AV148">IF(INDEX(calc_types,1,AV$6)="INDEX",S148/S147-1,IF(INDEX(calc_types,1,AV$6)="CASH", S147/1200,S147/S148-1))</f>
        <v>8.7551104037814742E-2</v>
      </c>
      <c r="AW148" s="22" cm="1">
        <f t="array" ref="AW148">IF(INDEX(calc_types,1,AW$6)="INDEX",T148/T147-1,IF(INDEX(calc_types,1,AW$6)="CASH", T147/1200,T147/T148-1))</f>
        <v>4.7637202386625832E-2</v>
      </c>
      <c r="AX148" s="22" cm="1">
        <f t="array" ref="AX148">IF(INDEX(calc_types,1,AX$6)="INDEX",U148/U147-1,IF(INDEX(calc_types,1,AX$6)="CASH", U147/1200,U147/U148-1))</f>
        <v>6.1892130857648109E-2</v>
      </c>
      <c r="AY148" s="22" cm="1">
        <f t="array" ref="AY148">IF(INDEX(calc_types,1,AY$6)="INDEX",V148/V147-1,IF(INDEX(calc_types,1,AY$6)="CASH", V147/1200,V147/V148-1))</f>
        <v>6.1795817344850512E-2</v>
      </c>
      <c r="AZ148" s="22" cm="1">
        <f t="array" ref="AZ148">IF(INDEX(calc_types,1,AZ$6)="INDEX",W148/W147-1,IF(INDEX(calc_types,1,AZ$6)="CASH", W147/1200,W147/W148-1))</f>
        <v>2.1484166666666665E-4</v>
      </c>
      <c r="BA148" s="22" cm="1">
        <f t="array" ref="BA148">IF(INDEX(calc_types,1,BA$6)="INDEX",X148/X147-1,IF(INDEX(calc_types,1,BA$6)="CASH", X147/1200,X147/X148-1))</f>
        <v>2.8333333333333335E-4</v>
      </c>
      <c r="BB148" s="22" cm="1">
        <f t="array" ref="BB148">IF(INDEX(calc_types,1,BB$6)="INDEX",Y148/Y147-1,IF(INDEX(calc_types,1,BB$6)="CASH", Y147/1200,Y147/Y148-1))</f>
        <v>4.5866666666666668E-4</v>
      </c>
      <c r="BC148" s="22" cm="1">
        <f t="array" ref="BC148">IF(INDEX(calc_types,1,BC$6)="INDEX",Z148/Z147-1,IF(INDEX(calc_types,1,BC$6)="CASH", Z147/1200,Z147/Z148-1))</f>
        <v>-5.9999999999999995E-5</v>
      </c>
      <c r="BD148" s="22" cm="1">
        <f t="array" ref="BD148">IF(INDEX(calc_types,1,BD$6)="INDEX",AA148/AA147-1,IF(INDEX(calc_types,1,BD$6)="CASH", AA147/1200,AA147/AA148-1))</f>
        <v>0</v>
      </c>
      <c r="BE148" s="22" cm="1">
        <f t="array" ref="BE148">IF(INDEX(calc_types,1,BE$6)="INDEX",AB148/AB147-1,IF(INDEX(calc_types,1,BE$6)="CASH", AB147/1200,AB147/AB148-1))</f>
        <v>7.5402236160349023E-2</v>
      </c>
      <c r="BF148" s="22" cm="1">
        <f t="array" ref="BF148">IF(INDEX(calc_types,1,BF$6)="INDEX",AC148/AC147-1,IF(INDEX(calc_types,1,BF$6)="CASH", AC147/1200,AC147/AC148-1))</f>
        <v>2.3888103096023849E-2</v>
      </c>
      <c r="BG148" s="22" cm="1">
        <f t="array" ref="BG148">IF(INDEX(calc_types,1,BG$6)="INDEX",AD148/AD147-1,IF(INDEX(calc_types,1,BG$6)="CASH", AD147/1200,AD147/AD148-1))</f>
        <v>8.0210702741529971E-3</v>
      </c>
      <c r="BH148" s="23">
        <f t="shared" si="69"/>
        <v>-1.4166686206896571E-3</v>
      </c>
      <c r="BI148" s="23">
        <f t="shared" si="70"/>
        <v>-6.4717816091953897E-4</v>
      </c>
      <c r="BJ148" s="23">
        <f t="shared" si="71"/>
        <v>-1.5354474999999979E-3</v>
      </c>
      <c r="BK148" s="23">
        <f t="shared" si="72"/>
        <v>2.1192385057471202E-5</v>
      </c>
      <c r="BL148" s="23">
        <f t="shared" si="73"/>
        <v>-1.3600027239633495E-3</v>
      </c>
      <c r="BM148" s="23">
        <f t="shared" si="74"/>
        <v>-1.8045534031179799E-3</v>
      </c>
      <c r="BN148" s="23">
        <f t="shared" si="75"/>
        <v>-2.5210668006334417E-4</v>
      </c>
      <c r="BO148" s="23">
        <f t="shared" si="76"/>
        <v>-6.0738479024407909E-5</v>
      </c>
      <c r="BP148" s="23">
        <f t="shared" si="77"/>
        <v>-3.5576504639309734E-4</v>
      </c>
      <c r="BQ148" s="23">
        <f t="shared" si="78"/>
        <v>-5.050932140722289E-3</v>
      </c>
      <c r="BR148" s="23">
        <f t="shared" si="79"/>
        <v>-2.0402655405085224E-3</v>
      </c>
      <c r="BS148" s="23">
        <f t="shared" si="80"/>
        <v>-4.9016200954133684E-4</v>
      </c>
      <c r="BT148" s="23">
        <f t="shared" si="81"/>
        <v>1.5388823389951888E-3</v>
      </c>
      <c r="BU148" s="23">
        <f t="shared" si="82"/>
        <v>-8.7255366836893888E-3</v>
      </c>
      <c r="BV148" s="23">
        <f t="shared" si="83"/>
        <v>-1.5678582516557072E-3</v>
      </c>
      <c r="BW148" s="23">
        <f t="shared" si="84"/>
        <v>-6.3090744015484106E-4</v>
      </c>
      <c r="BX148" s="23">
        <f t="shared" si="85"/>
        <v>8.250436808389898E-2</v>
      </c>
      <c r="BY148" s="23">
        <f t="shared" si="86"/>
        <v>4.5370141172804704E-2</v>
      </c>
      <c r="BZ148" s="23">
        <f t="shared" si="87"/>
        <v>6.0104820418201463E-2</v>
      </c>
      <c r="CA148" s="23">
        <f t="shared" si="88"/>
        <v>5.7949865449817166E-2</v>
      </c>
      <c r="CB148" s="23">
        <f t="shared" si="89"/>
        <v>-1.4166686206896571E-3</v>
      </c>
      <c r="CC148" s="23">
        <f t="shared" si="90"/>
        <v>-8.0577183908045924E-4</v>
      </c>
      <c r="CD148" s="23">
        <f t="shared" si="91"/>
        <v>-1.5285813218390834E-3</v>
      </c>
      <c r="CE148" s="23">
        <f t="shared" si="92"/>
        <v>-6.6241091954023041E-5</v>
      </c>
      <c r="CF148" s="23">
        <f t="shared" si="93"/>
        <v>0</v>
      </c>
      <c r="CG148" s="23">
        <f t="shared" si="94"/>
        <v>7.5363195725920359E-2</v>
      </c>
      <c r="CH148" s="23">
        <f t="shared" si="95"/>
        <v>2.4692476537155901E-2</v>
      </c>
      <c r="CI148" s="23">
        <f t="shared" si="96"/>
        <v>8.2693407099677894E-3</v>
      </c>
    </row>
    <row r="149" spans="1:87" x14ac:dyDescent="0.2">
      <c r="A149" s="20">
        <v>143</v>
      </c>
      <c r="B149" s="21">
        <v>40482</v>
      </c>
      <c r="C149" s="20">
        <v>0.25374999999999998</v>
      </c>
      <c r="D149" s="20">
        <v>0.84699999999999998</v>
      </c>
      <c r="E149" s="20">
        <v>0.56874999999999998</v>
      </c>
      <c r="F149" s="20">
        <v>0.12625</v>
      </c>
      <c r="G149" s="20">
        <v>202.18</v>
      </c>
      <c r="H149" s="20">
        <v>141.745</v>
      </c>
      <c r="I149" s="20">
        <v>105.023</v>
      </c>
      <c r="J149" s="20">
        <v>103.28400000000001</v>
      </c>
      <c r="K149" s="20">
        <v>1116.691</v>
      </c>
      <c r="L149" s="20">
        <v>351.70699999999999</v>
      </c>
      <c r="M149" s="20">
        <v>622.68700000000001</v>
      </c>
      <c r="N149" s="20">
        <v>192.869</v>
      </c>
      <c r="O149" s="20">
        <v>1778.2429999999999</v>
      </c>
      <c r="P149" s="20">
        <v>440.38600000000002</v>
      </c>
      <c r="Q149" s="20">
        <v>725.24199999999996</v>
      </c>
      <c r="R149" s="20">
        <v>250.792</v>
      </c>
      <c r="S149" s="20">
        <v>1183.26</v>
      </c>
      <c r="T149" s="20">
        <v>2844.99</v>
      </c>
      <c r="U149" s="20">
        <v>5675.16</v>
      </c>
      <c r="V149" s="20">
        <v>9202.4500000000007</v>
      </c>
      <c r="W149" s="20">
        <v>0.25374999999999998</v>
      </c>
      <c r="X149" s="20">
        <v>0.6734</v>
      </c>
      <c r="Y149" s="20">
        <v>0.52210000000000001</v>
      </c>
      <c r="Z149" s="20">
        <v>-2.6200000000000001E-2</v>
      </c>
      <c r="AA149" s="20">
        <v>1</v>
      </c>
      <c r="AB149" s="20">
        <v>0.71699999999999997</v>
      </c>
      <c r="AC149" s="20">
        <v>0.62350000000000005</v>
      </c>
      <c r="AD149" s="20">
        <v>80.400000000000006</v>
      </c>
      <c r="AE149" s="21">
        <f t="shared" si="68"/>
        <v>40482</v>
      </c>
      <c r="AF149" s="22" cm="1">
        <f t="array" ref="AF149">IF(INDEX(calc_types,1,AF$6)="INDEX",C149/C148-1,IF(INDEX(calc_types,1,AF$6)="CASH", C148/1200,C148/C149-1))</f>
        <v>2.1354166666666665E-4</v>
      </c>
      <c r="AG149" s="22" cm="1">
        <f t="array" ref="AG149">IF(INDEX(calc_types,1,AG$6)="INDEX",D149/D148-1,IF(INDEX(calc_types,1,AG$6)="CASH", D148/1200,D148/D149-1))</f>
        <v>5.2083333333333333E-4</v>
      </c>
      <c r="AH149" s="22" cm="1">
        <f t="array" ref="AH149">IF(INDEX(calc_types,1,AH$6)="INDEX",E149/E148-1,IF(INDEX(calc_types,1,AH$6)="CASH", E148/1200,E148/E149-1))</f>
        <v>4.7369999999999997E-4</v>
      </c>
      <c r="AI149" s="22" cm="1">
        <f t="array" ref="AI149">IF(INDEX(calc_types,1,AI$6)="INDEX",F149/F148-1,IF(INDEX(calc_types,1,AI$6)="CASH", F148/1200,F148/F149-1))</f>
        <v>1.1666666666666668E-4</v>
      </c>
      <c r="AJ149" s="22" cm="1">
        <f t="array" ref="AJ149">IF(INDEX(calc_types,1,AJ$6)="INDEX",G149/G148-1,IF(INDEX(calc_types,1,AJ$6)="CASH", G148/1200,G148/G149-1))</f>
        <v>3.2159908962725581E-4</v>
      </c>
      <c r="AK149" s="22" cm="1">
        <f t="array" ref="AK149">IF(INDEX(calc_types,1,AK$6)="INDEX",H149/H148-1,IF(INDEX(calc_types,1,AK$6)="CASH", H148/1200,H148/H149-1))</f>
        <v>4.2331327298805732E-5</v>
      </c>
      <c r="AL149" s="22" cm="1">
        <f t="array" ref="AL149">IF(INDEX(calc_types,1,AL$6)="INDEX",I149/I148-1,IF(INDEX(calc_types,1,AL$6)="CASH", I148/1200,I148/I149-1))</f>
        <v>6.860344351173886E-4</v>
      </c>
      <c r="AM149" s="22" cm="1">
        <f t="array" ref="AM149">IF(INDEX(calc_types,1,AM$6)="INDEX",J149/J148-1,IF(INDEX(calc_types,1,AM$6)="CASH", J148/1200,J148/J149-1))</f>
        <v>1.3556696039507266E-4</v>
      </c>
      <c r="AN149" s="22" cm="1">
        <f t="array" ref="AN149">IF(INDEX(calc_types,1,AN$6)="INDEX",K149/K148-1,IF(INDEX(calc_types,1,AN$6)="CASH", K148/1200,K148/K149-1))</f>
        <v>2.1871135306672507E-3</v>
      </c>
      <c r="AO149" s="22" cm="1">
        <f t="array" ref="AO149">IF(INDEX(calc_types,1,AO$6)="INDEX",L149/L148-1,IF(INDEX(calc_types,1,AO$6)="CASH", L148/1200,L148/L149-1))</f>
        <v>-2.2015246125345334E-3</v>
      </c>
      <c r="AP149" s="22" cm="1">
        <f t="array" ref="AP149">IF(INDEX(calc_types,1,AP$6)="INDEX",M149/M148-1,IF(INDEX(calc_types,1,AP$6)="CASH", M148/1200,M148/M149-1))</f>
        <v>6.5565445724513616E-4</v>
      </c>
      <c r="AQ149" s="22" cm="1">
        <f t="array" ref="AQ149">IF(INDEX(calc_types,1,AQ$6)="INDEX",N149/N148-1,IF(INDEX(calc_types,1,AQ$6)="CASH", N148/1200,N148/N149-1))</f>
        <v>8.2964745168556675E-5</v>
      </c>
      <c r="AR149" s="22" cm="1">
        <f t="array" ref="AR149">IF(INDEX(calc_types,1,AR$6)="INDEX",O149/O148-1,IF(INDEX(calc_types,1,AR$6)="CASH", O148/1200,O148/O149-1))</f>
        <v>6.0621387610266808E-3</v>
      </c>
      <c r="AS149" s="22" cm="1">
        <f t="array" ref="AS149">IF(INDEX(calc_types,1,AS$6)="INDEX",P149/P148-1,IF(INDEX(calc_types,1,AS$6)="CASH", P148/1200,P148/P149-1))</f>
        <v>-6.4501573621811303E-3</v>
      </c>
      <c r="AT149" s="22" cm="1">
        <f t="array" ref="AT149">IF(INDEX(calc_types,1,AT$6)="INDEX",Q149/Q148-1,IF(INDEX(calc_types,1,AT$6)="CASH", Q148/1200,Q148/Q149-1))</f>
        <v>2.4819917707974426E-5</v>
      </c>
      <c r="AU149" s="22" cm="1">
        <f t="array" ref="AU149">IF(INDEX(calc_types,1,AU$6)="INDEX",R149/R148-1,IF(INDEX(calc_types,1,AU$6)="CASH", R148/1200,R148/R149-1))</f>
        <v>-9.8391086643900838E-4</v>
      </c>
      <c r="AV149" s="22" cm="1">
        <f t="array" ref="AV149">IF(INDEX(calc_types,1,AV$6)="INDEX",S149/S148-1,IF(INDEX(calc_types,1,AV$6)="CASH", S148/1200,S148/S149-1))</f>
        <v>3.6855941114616098E-2</v>
      </c>
      <c r="AW149" s="22" cm="1">
        <f t="array" ref="AW149">IF(INDEX(calc_types,1,AW$6)="INDEX",T149/T148-1,IF(INDEX(calc_types,1,AW$6)="CASH", T148/1200,T148/T149-1))</f>
        <v>3.5332435678154139E-2</v>
      </c>
      <c r="AX149" s="22" cm="1">
        <f t="array" ref="AX149">IF(INDEX(calc_types,1,AX$6)="INDEX",U149/U148-1,IF(INDEX(calc_types,1,AX$6)="CASH", U148/1200,U148/U149-1))</f>
        <v>2.2805670599175931E-2</v>
      </c>
      <c r="AY149" s="22" cm="1">
        <f t="array" ref="AY149">IF(INDEX(calc_types,1,AY$6)="INDEX",V149/V148-1,IF(INDEX(calc_types,1,AY$6)="CASH", V148/1200,V148/V149-1))</f>
        <v>-1.7813402210398732E-2</v>
      </c>
      <c r="AZ149" s="22" cm="1">
        <f t="array" ref="AZ149">IF(INDEX(calc_types,1,AZ$6)="INDEX",W149/W148-1,IF(INDEX(calc_types,1,AZ$6)="CASH", W148/1200,W148/W149-1))</f>
        <v>2.1354166666666665E-4</v>
      </c>
      <c r="BA149" s="22" cm="1">
        <f t="array" ref="BA149">IF(INDEX(calc_types,1,BA$6)="INDEX",X149/X148-1,IF(INDEX(calc_types,1,BA$6)="CASH", X148/1200,X148/X149-1))</f>
        <v>4.3799999999999997E-4</v>
      </c>
      <c r="BB149" s="22" cm="1">
        <f t="array" ref="BB149">IF(INDEX(calc_types,1,BB$6)="INDEX",Y149/Y148-1,IF(INDEX(calc_types,1,BB$6)="CASH", Y148/1200,Y148/Y149-1))</f>
        <v>4.3866666666666663E-4</v>
      </c>
      <c r="BC149" s="22" cm="1">
        <f t="array" ref="BC149">IF(INDEX(calc_types,1,BC$6)="INDEX",Z149/Z148-1,IF(INDEX(calc_types,1,BC$6)="CASH", Z148/1200,Z148/Z149-1))</f>
        <v>-4.1333333333333333E-5</v>
      </c>
      <c r="BD149" s="22" cm="1">
        <f t="array" ref="BD149">IF(INDEX(calc_types,1,BD$6)="INDEX",AA149/AA148-1,IF(INDEX(calc_types,1,BD$6)="CASH", AA148/1200,AA148/AA149-1))</f>
        <v>0</v>
      </c>
      <c r="BE149" s="22" cm="1">
        <f t="array" ref="BE149">IF(INDEX(calc_types,1,BE$6)="INDEX",AB149/AB148-1,IF(INDEX(calc_types,1,BE$6)="CASH", AB148/1200,AB148/AB149-1))</f>
        <v>2.2873082287308444E-2</v>
      </c>
      <c r="BF149" s="22" cm="1">
        <f t="array" ref="BF149">IF(INDEX(calc_types,1,BF$6)="INDEX",AC149/AC148-1,IF(INDEX(calc_types,1,BF$6)="CASH", AC148/1200,AC148/AC149-1))</f>
        <v>2.052927024859641E-2</v>
      </c>
      <c r="BG149" s="22" cm="1">
        <f t="array" ref="BG149">IF(INDEX(calc_types,1,BG$6)="INDEX",AD149/AD148-1,IF(INDEX(calc_types,1,BG$6)="CASH", AD148/1200,AD148/AD149-1))</f>
        <v>3.8930348258706449E-2</v>
      </c>
      <c r="BH149" s="23">
        <f t="shared" si="69"/>
        <v>-1.4179686206896571E-3</v>
      </c>
      <c r="BI149" s="23">
        <f t="shared" si="70"/>
        <v>-6.4467816091953896E-4</v>
      </c>
      <c r="BJ149" s="23">
        <f t="shared" si="71"/>
        <v>-1.5357058333333312E-3</v>
      </c>
      <c r="BK149" s="23">
        <f t="shared" si="72"/>
        <v>1.44173850574712E-5</v>
      </c>
      <c r="BL149" s="23">
        <f t="shared" si="73"/>
        <v>-1.29574911569601E-3</v>
      </c>
      <c r="BM149" s="23">
        <f t="shared" si="74"/>
        <v>-1.0501521378609257E-3</v>
      </c>
      <c r="BN149" s="23">
        <f t="shared" si="75"/>
        <v>1.09862065032409E-4</v>
      </c>
      <c r="BO149" s="23">
        <f t="shared" si="76"/>
        <v>6.5145033288610733E-5</v>
      </c>
      <c r="BP149" s="23">
        <f t="shared" si="77"/>
        <v>1.844914462078239E-4</v>
      </c>
      <c r="BQ149" s="23">
        <f t="shared" si="78"/>
        <v>-3.5581748346044245E-3</v>
      </c>
      <c r="BR149" s="23">
        <f t="shared" si="79"/>
        <v>-1.5967795900631121E-3</v>
      </c>
      <c r="BS149" s="23">
        <f t="shared" si="80"/>
        <v>-1.9982841221123101E-4</v>
      </c>
      <c r="BT149" s="23">
        <f t="shared" si="81"/>
        <v>3.3054884539737749E-3</v>
      </c>
      <c r="BU149" s="23">
        <f t="shared" si="82"/>
        <v>-8.3616779216811044E-3</v>
      </c>
      <c r="BV149" s="23">
        <f t="shared" si="83"/>
        <v>-2.6169624083439481E-3</v>
      </c>
      <c r="BW149" s="23">
        <f t="shared" si="84"/>
        <v>-1.7024617729726444E-3</v>
      </c>
      <c r="BX149" s="23">
        <f t="shared" si="85"/>
        <v>3.1809205160700335E-2</v>
      </c>
      <c r="BY149" s="23">
        <f t="shared" si="86"/>
        <v>3.3065374464333011E-2</v>
      </c>
      <c r="BZ149" s="23">
        <f t="shared" si="87"/>
        <v>2.1018360159729289E-2</v>
      </c>
      <c r="CA149" s="23">
        <f t="shared" si="88"/>
        <v>-2.1659354105432078E-2</v>
      </c>
      <c r="CB149" s="23">
        <f t="shared" si="89"/>
        <v>-1.4179686206896571E-3</v>
      </c>
      <c r="CC149" s="23">
        <f t="shared" si="90"/>
        <v>-6.5110517241379257E-4</v>
      </c>
      <c r="CD149" s="23">
        <f t="shared" si="91"/>
        <v>-1.5485813218390834E-3</v>
      </c>
      <c r="CE149" s="23">
        <f t="shared" si="92"/>
        <v>-4.7574425287356373E-5</v>
      </c>
      <c r="CF149" s="23">
        <f t="shared" si="93"/>
        <v>0</v>
      </c>
      <c r="CG149" s="23">
        <f t="shared" si="94"/>
        <v>2.2834041852879773E-2</v>
      </c>
      <c r="CH149" s="23">
        <f t="shared" si="95"/>
        <v>2.1333643689728461E-2</v>
      </c>
      <c r="CI149" s="23">
        <f t="shared" si="96"/>
        <v>3.9178618694521238E-2</v>
      </c>
    </row>
    <row r="150" spans="1:87" x14ac:dyDescent="0.2">
      <c r="A150" s="20">
        <v>144</v>
      </c>
      <c r="B150" s="21">
        <v>40512</v>
      </c>
      <c r="C150" s="20">
        <v>0.26062999999999997</v>
      </c>
      <c r="D150" s="20">
        <v>0.81</v>
      </c>
      <c r="E150" s="20">
        <v>0.57874999999999999</v>
      </c>
      <c r="F150" s="20">
        <v>0.12</v>
      </c>
      <c r="G150" s="20">
        <v>202.18799999999999</v>
      </c>
      <c r="H150" s="20">
        <v>141.95599999999999</v>
      </c>
      <c r="I150" s="20">
        <v>105.077</v>
      </c>
      <c r="J150" s="20">
        <v>103.282</v>
      </c>
      <c r="K150" s="20">
        <v>1114.67</v>
      </c>
      <c r="L150" s="20">
        <v>353.14800000000002</v>
      </c>
      <c r="M150" s="20">
        <v>623.101</v>
      </c>
      <c r="N150" s="20">
        <v>192.69499999999999</v>
      </c>
      <c r="O150" s="20">
        <v>1765.0909999999999</v>
      </c>
      <c r="P150" s="20">
        <v>442.245</v>
      </c>
      <c r="Q150" s="20">
        <v>722.995</v>
      </c>
      <c r="R150" s="20">
        <v>249.654</v>
      </c>
      <c r="S150" s="20">
        <v>1180.55</v>
      </c>
      <c r="T150" s="20">
        <v>2650.99</v>
      </c>
      <c r="U150" s="20">
        <v>5528.27</v>
      </c>
      <c r="V150" s="20">
        <v>9937.0400000000009</v>
      </c>
      <c r="W150" s="20">
        <v>0.26062999999999997</v>
      </c>
      <c r="X150" s="20">
        <v>0.37519999999999998</v>
      </c>
      <c r="Y150" s="20">
        <v>0.49759999999999999</v>
      </c>
      <c r="Z150" s="20">
        <v>-0.27789999999999998</v>
      </c>
      <c r="AA150" s="20">
        <v>1</v>
      </c>
      <c r="AB150" s="20">
        <v>0.7702</v>
      </c>
      <c r="AC150" s="20">
        <v>0.64259999999999995</v>
      </c>
      <c r="AD150" s="20">
        <v>83.69</v>
      </c>
      <c r="AE150" s="21">
        <f t="shared" si="68"/>
        <v>40512</v>
      </c>
      <c r="AF150" s="22" cm="1">
        <f t="array" ref="AF150">IF(INDEX(calc_types,1,AF$6)="INDEX",C150/C149-1,IF(INDEX(calc_types,1,AF$6)="CASH", C149/1200,C149/C150-1))</f>
        <v>2.114583333333333E-4</v>
      </c>
      <c r="AG150" s="22" cm="1">
        <f t="array" ref="AG150">IF(INDEX(calc_types,1,AG$6)="INDEX",D150/D149-1,IF(INDEX(calc_types,1,AG$6)="CASH", D149/1200,D149/D150-1))</f>
        <v>7.0583333333333327E-4</v>
      </c>
      <c r="AH150" s="22" cm="1">
        <f t="array" ref="AH150">IF(INDEX(calc_types,1,AH$6)="INDEX",E150/E149-1,IF(INDEX(calc_types,1,AH$6)="CASH", E149/1200,E149/E150-1))</f>
        <v>4.7395833333333334E-4</v>
      </c>
      <c r="AI150" s="22" cm="1">
        <f t="array" ref="AI150">IF(INDEX(calc_types,1,AI$6)="INDEX",F150/F149-1,IF(INDEX(calc_types,1,AI$6)="CASH", F149/1200,F149/F150-1))</f>
        <v>1.0520833333333333E-4</v>
      </c>
      <c r="AJ150" s="22" cm="1">
        <f t="array" ref="AJ150">IF(INDEX(calc_types,1,AJ$6)="INDEX",G150/G149-1,IF(INDEX(calc_types,1,AJ$6)="CASH", G149/1200,G149/G150-1))</f>
        <v>3.9568701157399744E-5</v>
      </c>
      <c r="AK150" s="22" cm="1">
        <f t="array" ref="AK150">IF(INDEX(calc_types,1,AK$6)="INDEX",H150/H149-1,IF(INDEX(calc_types,1,AK$6)="CASH", H149/1200,H149/H150-1))</f>
        <v>1.4885886627393763E-3</v>
      </c>
      <c r="AL150" s="22" cm="1">
        <f t="array" ref="AL150">IF(INDEX(calc_types,1,AL$6)="INDEX",I150/I149-1,IF(INDEX(calc_types,1,AL$6)="CASH", I149/1200,I149/I150-1))</f>
        <v>5.1417308589551958E-4</v>
      </c>
      <c r="AM150" s="22" cm="1">
        <f t="array" ref="AM150">IF(INDEX(calc_types,1,AM$6)="INDEX",J150/J149-1,IF(INDEX(calc_types,1,AM$6)="CASH", J149/1200,J149/J150-1))</f>
        <v>-1.9364083498008E-5</v>
      </c>
      <c r="AN150" s="22" cm="1">
        <f t="array" ref="AN150">IF(INDEX(calc_types,1,AN$6)="INDEX",K150/K149-1,IF(INDEX(calc_types,1,AN$6)="CASH", K149/1200,K149/K150-1))</f>
        <v>-1.8098113085893708E-3</v>
      </c>
      <c r="AO150" s="22" cm="1">
        <f t="array" ref="AO150">IF(INDEX(calc_types,1,AO$6)="INDEX",L150/L149-1,IF(INDEX(calc_types,1,AO$6)="CASH", L149/1200,L149/L150-1))</f>
        <v>4.097160420463819E-3</v>
      </c>
      <c r="AP150" s="22" cm="1">
        <f t="array" ref="AP150">IF(INDEX(calc_types,1,AP$6)="INDEX",M150/M149-1,IF(INDEX(calc_types,1,AP$6)="CASH", M149/1200,M149/M150-1))</f>
        <v>6.6486051579683902E-4</v>
      </c>
      <c r="AQ150" s="22" cm="1">
        <f t="array" ref="AQ150">IF(INDEX(calc_types,1,AQ$6)="INDEX",N150/N149-1,IF(INDEX(calc_types,1,AQ$6)="CASH", N149/1200,N149/N150-1))</f>
        <v>-9.021667556735613E-4</v>
      </c>
      <c r="AR150" s="22" cm="1">
        <f t="array" ref="AR150">IF(INDEX(calc_types,1,AR$6)="INDEX",O150/O149-1,IF(INDEX(calc_types,1,AR$6)="CASH", O149/1200,O149/O150-1))</f>
        <v>-7.3960645423600813E-3</v>
      </c>
      <c r="AS150" s="22" cm="1">
        <f t="array" ref="AS150">IF(INDEX(calc_types,1,AS$6)="INDEX",P150/P149-1,IF(INDEX(calc_types,1,AS$6)="CASH", P149/1200,P149/P150-1))</f>
        <v>4.2212967714685412E-3</v>
      </c>
      <c r="AT150" s="22" cm="1">
        <f t="array" ref="AT150">IF(INDEX(calc_types,1,AT$6)="INDEX",Q150/Q149-1,IF(INDEX(calc_types,1,AT$6)="CASH", Q149/1200,Q149/Q150-1))</f>
        <v>-3.098276161612179E-3</v>
      </c>
      <c r="AU150" s="22" cm="1">
        <f t="array" ref="AU150">IF(INDEX(calc_types,1,AU$6)="INDEX",R150/R149-1,IF(INDEX(calc_types,1,AU$6)="CASH", R149/1200,R149/R150-1))</f>
        <v>-4.5376248046189449E-3</v>
      </c>
      <c r="AV150" s="22" cm="1">
        <f t="array" ref="AV150">IF(INDEX(calc_types,1,AV$6)="INDEX",S150/S149-1,IF(INDEX(calc_types,1,AV$6)="CASH", S149/1200,S149/S150-1))</f>
        <v>-2.2902827780877377E-3</v>
      </c>
      <c r="AW150" s="22" cm="1">
        <f t="array" ref="AW150">IF(INDEX(calc_types,1,AW$6)="INDEX",T150/T149-1,IF(INDEX(calc_types,1,AW$6)="CASH", T149/1200,T149/T150-1))</f>
        <v>-6.8190046362201606E-2</v>
      </c>
      <c r="AX150" s="22" cm="1">
        <f t="array" ref="AX150">IF(INDEX(calc_types,1,AX$6)="INDEX",U150/U149-1,IF(INDEX(calc_types,1,AX$6)="CASH", U149/1200,U149/U150-1))</f>
        <v>-2.5882970700385477E-2</v>
      </c>
      <c r="AY150" s="22" cm="1">
        <f t="array" ref="AY150">IF(INDEX(calc_types,1,AY$6)="INDEX",V150/V149-1,IF(INDEX(calc_types,1,AY$6)="CASH", V149/1200,V149/V150-1))</f>
        <v>7.9825481257708608E-2</v>
      </c>
      <c r="AZ150" s="22" cm="1">
        <f t="array" ref="AZ150">IF(INDEX(calc_types,1,AZ$6)="INDEX",W150/W149-1,IF(INDEX(calc_types,1,AZ$6)="CASH", W149/1200,W149/W150-1))</f>
        <v>2.114583333333333E-4</v>
      </c>
      <c r="BA150" s="22" cm="1">
        <f t="array" ref="BA150">IF(INDEX(calc_types,1,BA$6)="INDEX",X150/X149-1,IF(INDEX(calc_types,1,BA$6)="CASH", X149/1200,X149/X150-1))</f>
        <v>5.6116666666666663E-4</v>
      </c>
      <c r="BB150" s="22" cm="1">
        <f t="array" ref="BB150">IF(INDEX(calc_types,1,BB$6)="INDEX",Y150/Y149-1,IF(INDEX(calc_types,1,BB$6)="CASH", Y149/1200,Y149/Y150-1))</f>
        <v>4.3508333333333333E-4</v>
      </c>
      <c r="BC150" s="22" cm="1">
        <f t="array" ref="BC150">IF(INDEX(calc_types,1,BC$6)="INDEX",Z150/Z149-1,IF(INDEX(calc_types,1,BC$6)="CASH", Z149/1200,Z149/Z150-1))</f>
        <v>-2.1833333333333333E-5</v>
      </c>
      <c r="BD150" s="22" cm="1">
        <f t="array" ref="BD150">IF(INDEX(calc_types,1,BD$6)="INDEX",AA150/AA149-1,IF(INDEX(calc_types,1,BD$6)="CASH", AA149/1200,AA149/AA150-1))</f>
        <v>0</v>
      </c>
      <c r="BE150" s="22" cm="1">
        <f t="array" ref="BE150">IF(INDEX(calc_types,1,BE$6)="INDEX",AB150/AB149-1,IF(INDEX(calc_types,1,BE$6)="CASH", AB149/1200,AB149/AB150-1))</f>
        <v>-6.90729680602441E-2</v>
      </c>
      <c r="BF150" s="22" cm="1">
        <f t="array" ref="BF150">IF(INDEX(calc_types,1,BF$6)="INDEX",AC150/AC149-1,IF(INDEX(calc_types,1,BF$6)="CASH", AC149/1200,AC149/AC150-1))</f>
        <v>-2.9723000311235426E-2</v>
      </c>
      <c r="BG150" s="22" cm="1">
        <f t="array" ref="BG150">IF(INDEX(calc_types,1,BG$6)="INDEX",AD150/AD149-1,IF(INDEX(calc_types,1,BG$6)="CASH", AD149/1200,AD149/AD150-1))</f>
        <v>-3.9311745728282887E-2</v>
      </c>
      <c r="BH150" s="23">
        <f t="shared" si="69"/>
        <v>-1.4200519540229905E-3</v>
      </c>
      <c r="BI150" s="23">
        <f t="shared" si="70"/>
        <v>-4.5967816091953902E-4</v>
      </c>
      <c r="BJ150" s="23">
        <f t="shared" si="71"/>
        <v>-1.5354474999999979E-3</v>
      </c>
      <c r="BK150" s="23">
        <f t="shared" si="72"/>
        <v>2.9590517241378546E-6</v>
      </c>
      <c r="BL150" s="23">
        <f t="shared" si="73"/>
        <v>-1.577779504165866E-3</v>
      </c>
      <c r="BM150" s="23">
        <f t="shared" si="74"/>
        <v>3.9610519757964481E-4</v>
      </c>
      <c r="BN150" s="23">
        <f t="shared" si="75"/>
        <v>-6.1999284189460024E-5</v>
      </c>
      <c r="BO150" s="23">
        <f t="shared" si="76"/>
        <v>-8.9786010604469923E-5</v>
      </c>
      <c r="BP150" s="23">
        <f t="shared" si="77"/>
        <v>-3.8124333930487976E-3</v>
      </c>
      <c r="BQ150" s="23">
        <f t="shared" si="78"/>
        <v>2.7405101983939278E-3</v>
      </c>
      <c r="BR150" s="23">
        <f t="shared" si="79"/>
        <v>-1.5875735315114092E-3</v>
      </c>
      <c r="BS150" s="23">
        <f t="shared" si="80"/>
        <v>-1.184959913053349E-3</v>
      </c>
      <c r="BT150" s="23">
        <f t="shared" si="81"/>
        <v>-1.0152714849412988E-2</v>
      </c>
      <c r="BU150" s="23">
        <f t="shared" si="82"/>
        <v>2.3097762119685663E-3</v>
      </c>
      <c r="BV150" s="23">
        <f t="shared" si="83"/>
        <v>-5.7400584876641011E-3</v>
      </c>
      <c r="BW150" s="23">
        <f t="shared" si="84"/>
        <v>-5.2561757111525814E-3</v>
      </c>
      <c r="BX150" s="23">
        <f t="shared" si="85"/>
        <v>-7.3370187320035028E-3</v>
      </c>
      <c r="BY150" s="23">
        <f t="shared" si="86"/>
        <v>-7.0457107576022734E-2</v>
      </c>
      <c r="BZ150" s="23">
        <f t="shared" si="87"/>
        <v>-2.767028113983212E-2</v>
      </c>
      <c r="CA150" s="23">
        <f t="shared" si="88"/>
        <v>7.5979529362675269E-2</v>
      </c>
      <c r="CB150" s="23">
        <f t="shared" si="89"/>
        <v>-1.4200519540229905E-3</v>
      </c>
      <c r="CC150" s="23">
        <f t="shared" si="90"/>
        <v>-5.2793850574712597E-4</v>
      </c>
      <c r="CD150" s="23">
        <f t="shared" si="91"/>
        <v>-1.5521646551724167E-3</v>
      </c>
      <c r="CE150" s="23">
        <f t="shared" si="92"/>
        <v>-2.8074425287356373E-5</v>
      </c>
      <c r="CF150" s="23">
        <f t="shared" si="93"/>
        <v>0</v>
      </c>
      <c r="CG150" s="23">
        <f t="shared" si="94"/>
        <v>-6.9112008494672764E-2</v>
      </c>
      <c r="CH150" s="23">
        <f t="shared" si="95"/>
        <v>-2.8918626870103374E-2</v>
      </c>
      <c r="CI150" s="23">
        <f t="shared" si="96"/>
        <v>-3.9063475292468099E-2</v>
      </c>
    </row>
    <row r="151" spans="1:87" x14ac:dyDescent="0.2">
      <c r="A151" s="20">
        <v>145</v>
      </c>
      <c r="B151" s="21">
        <v>40543</v>
      </c>
      <c r="C151" s="20">
        <v>0.26062999999999997</v>
      </c>
      <c r="D151" s="20">
        <v>0.78200000000000003</v>
      </c>
      <c r="E151" s="20">
        <v>0.59250000000000003</v>
      </c>
      <c r="F151" s="20">
        <v>0.12625</v>
      </c>
      <c r="G151" s="20">
        <v>202.23099999999999</v>
      </c>
      <c r="H151" s="20">
        <v>142.09299999999999</v>
      </c>
      <c r="I151" s="20">
        <v>105.096</v>
      </c>
      <c r="J151" s="20">
        <v>103.289</v>
      </c>
      <c r="K151" s="20">
        <v>1112.5909999999999</v>
      </c>
      <c r="L151" s="20">
        <v>353.52</v>
      </c>
      <c r="M151" s="20">
        <v>622.01099999999997</v>
      </c>
      <c r="N151" s="20">
        <v>192.791</v>
      </c>
      <c r="O151" s="20">
        <v>1740.1310000000001</v>
      </c>
      <c r="P151" s="20">
        <v>440.72199999999998</v>
      </c>
      <c r="Q151" s="20">
        <v>717.20500000000004</v>
      </c>
      <c r="R151" s="20">
        <v>250.267</v>
      </c>
      <c r="S151" s="20">
        <v>1257.6400000000001</v>
      </c>
      <c r="T151" s="20">
        <v>2792.82</v>
      </c>
      <c r="U151" s="20">
        <v>5899.94</v>
      </c>
      <c r="V151" s="20">
        <v>10228.92</v>
      </c>
      <c r="W151" s="20">
        <v>0.26062999999999997</v>
      </c>
      <c r="X151" s="20">
        <v>0.2873</v>
      </c>
      <c r="Y151" s="20">
        <v>0.52580000000000005</v>
      </c>
      <c r="Z151" s="20">
        <v>-0.1187</v>
      </c>
      <c r="AA151" s="20">
        <v>1</v>
      </c>
      <c r="AB151" s="20">
        <v>0.74709999999999999</v>
      </c>
      <c r="AC151" s="20">
        <v>0.64049999999999996</v>
      </c>
      <c r="AD151" s="20">
        <v>81.12</v>
      </c>
      <c r="AE151" s="21">
        <f t="shared" si="68"/>
        <v>40543</v>
      </c>
      <c r="AF151" s="22" cm="1">
        <f t="array" ref="AF151">IF(INDEX(calc_types,1,AF$6)="INDEX",C151/C150-1,IF(INDEX(calc_types,1,AF$6)="CASH", C150/1200,C150/C151-1))</f>
        <v>2.1719166666666666E-4</v>
      </c>
      <c r="AG151" s="22" cm="1">
        <f t="array" ref="AG151">IF(INDEX(calc_types,1,AG$6)="INDEX",D151/D150-1,IF(INDEX(calc_types,1,AG$6)="CASH", D150/1200,D150/D151-1))</f>
        <v>6.7500000000000004E-4</v>
      </c>
      <c r="AH151" s="22" cm="1">
        <f t="array" ref="AH151">IF(INDEX(calc_types,1,AH$6)="INDEX",E151/E150-1,IF(INDEX(calc_types,1,AH$6)="CASH", E150/1200,E150/E151-1))</f>
        <v>4.8229166666666668E-4</v>
      </c>
      <c r="AI151" s="22" cm="1">
        <f t="array" ref="AI151">IF(INDEX(calc_types,1,AI$6)="INDEX",F151/F150-1,IF(INDEX(calc_types,1,AI$6)="CASH", F150/1200,F150/F151-1))</f>
        <v>9.9999999999999991E-5</v>
      </c>
      <c r="AJ151" s="22" cm="1">
        <f t="array" ref="AJ151">IF(INDEX(calc_types,1,AJ$6)="INDEX",G151/G150-1,IF(INDEX(calc_types,1,AJ$6)="CASH", G150/1200,G150/G151-1))</f>
        <v>2.1267335351260463E-4</v>
      </c>
      <c r="AK151" s="22" cm="1">
        <f t="array" ref="AK151">IF(INDEX(calc_types,1,AK$6)="INDEX",H151/H150-1,IF(INDEX(calc_types,1,AK$6)="CASH", H150/1200,H150/H151-1))</f>
        <v>9.6508777367643184E-4</v>
      </c>
      <c r="AL151" s="22" cm="1">
        <f t="array" ref="AL151">IF(INDEX(calc_types,1,AL$6)="INDEX",I151/I150-1,IF(INDEX(calc_types,1,AL$6)="CASH", I150/1200,I150/I151-1))</f>
        <v>1.8081977978057218E-4</v>
      </c>
      <c r="AM151" s="22" cm="1">
        <f t="array" ref="AM151">IF(INDEX(calc_types,1,AM$6)="INDEX",J151/J150-1,IF(INDEX(calc_types,1,AM$6)="CASH", J150/1200,J150/J151-1))</f>
        <v>6.7775604655206934E-5</v>
      </c>
      <c r="AN151" s="22" cm="1">
        <f t="array" ref="AN151">IF(INDEX(calc_types,1,AN$6)="INDEX",K151/K150-1,IF(INDEX(calc_types,1,AN$6)="CASH", K150/1200,K150/K151-1))</f>
        <v>-1.8651260014176385E-3</v>
      </c>
      <c r="AO151" s="22" cm="1">
        <f t="array" ref="AO151">IF(INDEX(calc_types,1,AO$6)="INDEX",L151/L150-1,IF(INDEX(calc_types,1,AO$6)="CASH", L150/1200,L150/L151-1))</f>
        <v>1.0533827177272581E-3</v>
      </c>
      <c r="AP151" s="22" cm="1">
        <f t="array" ref="AP151">IF(INDEX(calc_types,1,AP$6)="INDEX",M151/M150-1,IF(INDEX(calc_types,1,AP$6)="CASH", M150/1200,M150/M151-1))</f>
        <v>-1.7493151190578482E-3</v>
      </c>
      <c r="AQ151" s="22" cm="1">
        <f t="array" ref="AQ151">IF(INDEX(calc_types,1,AQ$6)="INDEX",N151/N150-1,IF(INDEX(calc_types,1,AQ$6)="CASH", N150/1200,N150/N151-1))</f>
        <v>4.9819663198324982E-4</v>
      </c>
      <c r="AR151" s="22" cm="1">
        <f t="array" ref="AR151">IF(INDEX(calc_types,1,AR$6)="INDEX",O151/O150-1,IF(INDEX(calc_types,1,AR$6)="CASH", O150/1200,O150/O151-1))</f>
        <v>-1.4140913981205427E-2</v>
      </c>
      <c r="AS151" s="22" cm="1">
        <f t="array" ref="AS151">IF(INDEX(calc_types,1,AS$6)="INDEX",P151/P150-1,IF(INDEX(calc_types,1,AS$6)="CASH", P150/1200,P150/P151-1))</f>
        <v>-3.4437924679759924E-3</v>
      </c>
      <c r="AT151" s="22" cm="1">
        <f t="array" ref="AT151">IF(INDEX(calc_types,1,AT$6)="INDEX",Q151/Q150-1,IF(INDEX(calc_types,1,AT$6)="CASH", Q150/1200,Q150/Q151-1))</f>
        <v>-8.0083541379953882E-3</v>
      </c>
      <c r="AU151" s="22" cm="1">
        <f t="array" ref="AU151">IF(INDEX(calc_types,1,AU$6)="INDEX",R151/R150-1,IF(INDEX(calc_types,1,AU$6)="CASH", R150/1200,R150/R151-1))</f>
        <v>2.4553982712074429E-3</v>
      </c>
      <c r="AV151" s="22" cm="1">
        <f t="array" ref="AV151">IF(INDEX(calc_types,1,AV$6)="INDEX",S151/S150-1,IF(INDEX(calc_types,1,AV$6)="CASH", S150/1200,S150/S151-1))</f>
        <v>6.5300072000338938E-2</v>
      </c>
      <c r="AW151" s="22" cm="1">
        <f t="array" ref="AW151">IF(INDEX(calc_types,1,AW$6)="INDEX",T151/T150-1,IF(INDEX(calc_types,1,AW$6)="CASH", T150/1200,T150/T151-1))</f>
        <v>5.3500767637750579E-2</v>
      </c>
      <c r="AX151" s="22" cm="1">
        <f t="array" ref="AX151">IF(INDEX(calc_types,1,AX$6)="INDEX",U151/U150-1,IF(INDEX(calc_types,1,AX$6)="CASH", U150/1200,U150/U151-1))</f>
        <v>6.7230797338045933E-2</v>
      </c>
      <c r="AY151" s="22" cm="1">
        <f t="array" ref="AY151">IF(INDEX(calc_types,1,AY$6)="INDEX",V151/V150-1,IF(INDEX(calc_types,1,AY$6)="CASH", V150/1200,V150/V151-1))</f>
        <v>2.9372931979744443E-2</v>
      </c>
      <c r="AZ151" s="22" cm="1">
        <f t="array" ref="AZ151">IF(INDEX(calc_types,1,AZ$6)="INDEX",W151/W150-1,IF(INDEX(calc_types,1,AZ$6)="CASH", W150/1200,W150/W151-1))</f>
        <v>2.1719166666666666E-4</v>
      </c>
      <c r="BA151" s="22" cm="1">
        <f t="array" ref="BA151">IF(INDEX(calc_types,1,BA$6)="INDEX",X151/X150-1,IF(INDEX(calc_types,1,BA$6)="CASH", X150/1200,X150/X151-1))</f>
        <v>3.1266666666666666E-4</v>
      </c>
      <c r="BB151" s="22" cm="1">
        <f t="array" ref="BB151">IF(INDEX(calc_types,1,BB$6)="INDEX",Y151/Y150-1,IF(INDEX(calc_types,1,BB$6)="CASH", Y150/1200,Y150/Y151-1))</f>
        <v>4.1466666666666664E-4</v>
      </c>
      <c r="BC151" s="22" cm="1">
        <f t="array" ref="BC151">IF(INDEX(calc_types,1,BC$6)="INDEX",Z151/Z150-1,IF(INDEX(calc_types,1,BC$6)="CASH", Z150/1200,Z150/Z151-1))</f>
        <v>-2.3158333333333332E-4</v>
      </c>
      <c r="BD151" s="22" cm="1">
        <f t="array" ref="BD151">IF(INDEX(calc_types,1,BD$6)="INDEX",AA151/AA150-1,IF(INDEX(calc_types,1,BD$6)="CASH", AA150/1200,AA150/AA151-1))</f>
        <v>0</v>
      </c>
      <c r="BE151" s="22" cm="1">
        <f t="array" ref="BE151">IF(INDEX(calc_types,1,BE$6)="INDEX",AB151/AB150-1,IF(INDEX(calc_types,1,BE$6)="CASH", AB150/1200,AB150/AB151-1))</f>
        <v>3.091955561504478E-2</v>
      </c>
      <c r="BF151" s="22" cm="1">
        <f t="array" ref="BF151">IF(INDEX(calc_types,1,BF$6)="INDEX",AC151/AC150-1,IF(INDEX(calc_types,1,BF$6)="CASH", AC150/1200,AC150/AC151-1))</f>
        <v>3.2786885245901232E-3</v>
      </c>
      <c r="BG151" s="22" cm="1">
        <f t="array" ref="BG151">IF(INDEX(calc_types,1,BG$6)="INDEX",AD151/AD150-1,IF(INDEX(calc_types,1,BG$6)="CASH", AD150/1200,AD150/AD151-1))</f>
        <v>3.1681459566074821E-2</v>
      </c>
      <c r="BH151" s="23">
        <f t="shared" si="69"/>
        <v>-1.4143186206896571E-3</v>
      </c>
      <c r="BI151" s="23">
        <f t="shared" si="70"/>
        <v>-4.9051149425287225E-4</v>
      </c>
      <c r="BJ151" s="23">
        <f t="shared" si="71"/>
        <v>-1.5271141666666646E-3</v>
      </c>
      <c r="BK151" s="23">
        <f t="shared" si="72"/>
        <v>-2.2492816091954879E-6</v>
      </c>
      <c r="BL151" s="23">
        <f t="shared" si="73"/>
        <v>-1.4046748518106611E-3</v>
      </c>
      <c r="BM151" s="23">
        <f t="shared" si="74"/>
        <v>-1.2739569148329964E-4</v>
      </c>
      <c r="BN151" s="23">
        <f t="shared" si="75"/>
        <v>-3.9535259030440742E-4</v>
      </c>
      <c r="BO151" s="23">
        <f t="shared" si="76"/>
        <v>-2.6463224512549889E-6</v>
      </c>
      <c r="BP151" s="23">
        <f t="shared" si="77"/>
        <v>-3.8677480858770653E-3</v>
      </c>
      <c r="BQ151" s="23">
        <f t="shared" si="78"/>
        <v>-3.0326750434263327E-4</v>
      </c>
      <c r="BR151" s="23">
        <f t="shared" si="79"/>
        <v>-4.0017491663660969E-3</v>
      </c>
      <c r="BS151" s="23">
        <f t="shared" si="80"/>
        <v>2.1540347460346213E-4</v>
      </c>
      <c r="BT151" s="23">
        <f t="shared" si="81"/>
        <v>-1.6897564288258334E-2</v>
      </c>
      <c r="BU151" s="23">
        <f t="shared" si="82"/>
        <v>-5.3553130274759672E-3</v>
      </c>
      <c r="BV151" s="23">
        <f t="shared" si="83"/>
        <v>-1.065013646404731E-2</v>
      </c>
      <c r="BW151" s="23">
        <f t="shared" si="84"/>
        <v>1.7368473646738069E-3</v>
      </c>
      <c r="BX151" s="23">
        <f t="shared" si="85"/>
        <v>6.0253336046423175E-2</v>
      </c>
      <c r="BY151" s="23">
        <f t="shared" si="86"/>
        <v>5.1233706423929451E-2</v>
      </c>
      <c r="BZ151" s="23">
        <f t="shared" si="87"/>
        <v>6.5443486898599287E-2</v>
      </c>
      <c r="CA151" s="23">
        <f t="shared" si="88"/>
        <v>2.5526980084711097E-2</v>
      </c>
      <c r="CB151" s="23">
        <f t="shared" si="89"/>
        <v>-1.4143186206896571E-3</v>
      </c>
      <c r="CC151" s="23">
        <f t="shared" si="90"/>
        <v>-7.7643850574712599E-4</v>
      </c>
      <c r="CD151" s="23">
        <f t="shared" si="91"/>
        <v>-1.5725813218390834E-3</v>
      </c>
      <c r="CE151" s="23">
        <f t="shared" si="92"/>
        <v>-2.3782442528735636E-4</v>
      </c>
      <c r="CF151" s="23">
        <f t="shared" si="93"/>
        <v>0</v>
      </c>
      <c r="CG151" s="23">
        <f t="shared" si="94"/>
        <v>3.088051518061611E-2</v>
      </c>
      <c r="CH151" s="23">
        <f t="shared" si="95"/>
        <v>4.0830619657221756E-3</v>
      </c>
      <c r="CI151" s="23">
        <f t="shared" si="96"/>
        <v>3.192973000188961E-2</v>
      </c>
    </row>
    <row r="152" spans="1:87" x14ac:dyDescent="0.2">
      <c r="A152" s="20">
        <v>146</v>
      </c>
      <c r="B152" s="21">
        <v>40574</v>
      </c>
      <c r="C152" s="20">
        <v>0.26</v>
      </c>
      <c r="D152" s="20">
        <v>0.89500000000000002</v>
      </c>
      <c r="E152" s="20">
        <v>0.59875</v>
      </c>
      <c r="F152" s="20">
        <v>0.1275</v>
      </c>
      <c r="G152" s="20">
        <v>202.327</v>
      </c>
      <c r="H152" s="20">
        <v>141.90600000000001</v>
      </c>
      <c r="I152" s="20">
        <v>105.116</v>
      </c>
      <c r="J152" s="20">
        <v>103.30800000000001</v>
      </c>
      <c r="K152" s="20">
        <v>1114.4490000000001</v>
      </c>
      <c r="L152" s="20">
        <v>350.779</v>
      </c>
      <c r="M152" s="20">
        <v>621.05200000000002</v>
      </c>
      <c r="N152" s="20">
        <v>192.75299999999999</v>
      </c>
      <c r="O152" s="20">
        <v>1750.325</v>
      </c>
      <c r="P152" s="20">
        <v>434.298</v>
      </c>
      <c r="Q152" s="20">
        <v>712.13599999999997</v>
      </c>
      <c r="R152" s="20">
        <v>249.59</v>
      </c>
      <c r="S152" s="20">
        <v>1286.1199999999999</v>
      </c>
      <c r="T152" s="20">
        <v>2953.63</v>
      </c>
      <c r="U152" s="20">
        <v>5862.94</v>
      </c>
      <c r="V152" s="20">
        <v>10237.92</v>
      </c>
      <c r="W152" s="20">
        <v>0.26</v>
      </c>
      <c r="X152" s="20">
        <v>0.72409999999999997</v>
      </c>
      <c r="Y152" s="20">
        <v>0.53400000000000003</v>
      </c>
      <c r="Z152" s="20">
        <v>3.9E-2</v>
      </c>
      <c r="AA152" s="20">
        <v>1</v>
      </c>
      <c r="AB152" s="20">
        <v>0.73019999999999996</v>
      </c>
      <c r="AC152" s="20">
        <v>0.62450000000000006</v>
      </c>
      <c r="AD152" s="20">
        <v>82.04</v>
      </c>
      <c r="AE152" s="21">
        <f t="shared" si="68"/>
        <v>40574</v>
      </c>
      <c r="AF152" s="22" cm="1">
        <f t="array" ref="AF152">IF(INDEX(calc_types,1,AF$6)="INDEX",C152/C151-1,IF(INDEX(calc_types,1,AF$6)="CASH", C151/1200,C151/C152-1))</f>
        <v>2.1719166666666666E-4</v>
      </c>
      <c r="AG152" s="22" cm="1">
        <f t="array" ref="AG152">IF(INDEX(calc_types,1,AG$6)="INDEX",D152/D151-1,IF(INDEX(calc_types,1,AG$6)="CASH", D151/1200,D151/D152-1))</f>
        <v>6.5166666666666671E-4</v>
      </c>
      <c r="AH152" s="22" cm="1">
        <f t="array" ref="AH152">IF(INDEX(calc_types,1,AH$6)="INDEX",E152/E151-1,IF(INDEX(calc_types,1,AH$6)="CASH", E151/1200,E151/E152-1))</f>
        <v>4.9375000000000005E-4</v>
      </c>
      <c r="AI152" s="22" cm="1">
        <f t="array" ref="AI152">IF(INDEX(calc_types,1,AI$6)="INDEX",F152/F151-1,IF(INDEX(calc_types,1,AI$6)="CASH", F151/1200,F151/F152-1))</f>
        <v>1.0520833333333333E-4</v>
      </c>
      <c r="AJ152" s="22" cm="1">
        <f t="array" ref="AJ152">IF(INDEX(calc_types,1,AJ$6)="INDEX",G152/G151-1,IF(INDEX(calc_types,1,AJ$6)="CASH", G151/1200,G151/G152-1))</f>
        <v>4.7470466941268441E-4</v>
      </c>
      <c r="AK152" s="22" cm="1">
        <f t="array" ref="AK152">IF(INDEX(calc_types,1,AK$6)="INDEX",H152/H151-1,IF(INDEX(calc_types,1,AK$6)="CASH", H151/1200,H151/H152-1))</f>
        <v>-1.3160394952600463E-3</v>
      </c>
      <c r="AL152" s="22" cm="1">
        <f t="array" ref="AL152">IF(INDEX(calc_types,1,AL$6)="INDEX",I152/I151-1,IF(INDEX(calc_types,1,AL$6)="CASH", I151/1200,I151/I152-1))</f>
        <v>1.903021998934662E-4</v>
      </c>
      <c r="AM152" s="22" cm="1">
        <f t="array" ref="AM152">IF(INDEX(calc_types,1,AM$6)="INDEX",J152/J151-1,IF(INDEX(calc_types,1,AM$6)="CASH", J151/1200,J151/J152-1))</f>
        <v>1.8394988817793667E-4</v>
      </c>
      <c r="AN152" s="22" cm="1">
        <f t="array" ref="AN152">IF(INDEX(calc_types,1,AN$6)="INDEX",K152/K151-1,IF(INDEX(calc_types,1,AN$6)="CASH", K151/1200,K151/K152-1))</f>
        <v>1.6699757592864017E-3</v>
      </c>
      <c r="AO152" s="22" cm="1">
        <f t="array" ref="AO152">IF(INDEX(calc_types,1,AO$6)="INDEX",L152/L151-1,IF(INDEX(calc_types,1,AO$6)="CASH", L151/1200,L151/L152-1))</f>
        <v>-7.7534510070150775E-3</v>
      </c>
      <c r="AP152" s="22" cm="1">
        <f t="array" ref="AP152">IF(INDEX(calc_types,1,AP$6)="INDEX",M152/M151-1,IF(INDEX(calc_types,1,AP$6)="CASH", M151/1200,M151/M152-1))</f>
        <v>-1.5417733769981234E-3</v>
      </c>
      <c r="AQ152" s="22" cm="1">
        <f t="array" ref="AQ152">IF(INDEX(calc_types,1,AQ$6)="INDEX",N152/N151-1,IF(INDEX(calc_types,1,AQ$6)="CASH", N151/1200,N151/N152-1))</f>
        <v>-1.9710463662725441E-4</v>
      </c>
      <c r="AR152" s="22" cm="1">
        <f t="array" ref="AR152">IF(INDEX(calc_types,1,AR$6)="INDEX",O152/O151-1,IF(INDEX(calc_types,1,AR$6)="CASH", O151/1200,O151/O152-1))</f>
        <v>5.8581796427970012E-3</v>
      </c>
      <c r="AS152" s="22" cm="1">
        <f t="array" ref="AS152">IF(INDEX(calc_types,1,AS$6)="INDEX",P152/P151-1,IF(INDEX(calc_types,1,AS$6)="CASH", P151/1200,P151/P152-1))</f>
        <v>-1.4576081974578048E-2</v>
      </c>
      <c r="AT152" s="22" cm="1">
        <f t="array" ref="AT152">IF(INDEX(calc_types,1,AT$6)="INDEX",Q152/Q151-1,IF(INDEX(calc_types,1,AT$6)="CASH", Q151/1200,Q151/Q152-1))</f>
        <v>-7.0677142518528191E-3</v>
      </c>
      <c r="AU152" s="22" cm="1">
        <f t="array" ref="AU152">IF(INDEX(calc_types,1,AU$6)="INDEX",R152/R151-1,IF(INDEX(calc_types,1,AU$6)="CASH", R151/1200,R151/R152-1))</f>
        <v>-2.7051109415144881E-3</v>
      </c>
      <c r="AV152" s="22" cm="1">
        <f t="array" ref="AV152">IF(INDEX(calc_types,1,AV$6)="INDEX",S152/S151-1,IF(INDEX(calc_types,1,AV$6)="CASH", S151/1200,S151/S152-1))</f>
        <v>2.2645590152984729E-2</v>
      </c>
      <c r="AW152" s="22" cm="1">
        <f t="array" ref="AW152">IF(INDEX(calc_types,1,AW$6)="INDEX",T152/T151-1,IF(INDEX(calc_types,1,AW$6)="CASH", T151/1200,T151/T152-1))</f>
        <v>5.7579793900072396E-2</v>
      </c>
      <c r="AX152" s="22" cm="1">
        <f t="array" ref="AX152">IF(INDEX(calc_types,1,AX$6)="INDEX",U152/U151-1,IF(INDEX(calc_types,1,AX$6)="CASH", U151/1200,U151/U152-1))</f>
        <v>-6.271250216103863E-3</v>
      </c>
      <c r="AY152" s="22" cm="1">
        <f t="array" ref="AY152">IF(INDEX(calc_types,1,AY$6)="INDEX",V152/V151-1,IF(INDEX(calc_types,1,AY$6)="CASH", V151/1200,V151/V152-1))</f>
        <v>8.7985828415892975E-4</v>
      </c>
      <c r="AZ152" s="22" cm="1">
        <f t="array" ref="AZ152">IF(INDEX(calc_types,1,AZ$6)="INDEX",W152/W151-1,IF(INDEX(calc_types,1,AZ$6)="CASH", W151/1200,W151/W152-1))</f>
        <v>2.1719166666666666E-4</v>
      </c>
      <c r="BA152" s="22" cm="1">
        <f t="array" ref="BA152">IF(INDEX(calc_types,1,BA$6)="INDEX",X152/X151-1,IF(INDEX(calc_types,1,BA$6)="CASH", X151/1200,X151/X152-1))</f>
        <v>2.3941666666666667E-4</v>
      </c>
      <c r="BB152" s="22" cm="1">
        <f t="array" ref="BB152">IF(INDEX(calc_types,1,BB$6)="INDEX",Y152/Y151-1,IF(INDEX(calc_types,1,BB$6)="CASH", Y151/1200,Y151/Y152-1))</f>
        <v>4.3816666666666673E-4</v>
      </c>
      <c r="BC152" s="22" cm="1">
        <f t="array" ref="BC152">IF(INDEX(calc_types,1,BC$6)="INDEX",Z152/Z151-1,IF(INDEX(calc_types,1,BC$6)="CASH", Z151/1200,Z151/Z152-1))</f>
        <v>-9.8916666666666668E-5</v>
      </c>
      <c r="BD152" s="22" cm="1">
        <f t="array" ref="BD152">IF(INDEX(calc_types,1,BD$6)="INDEX",AA152/AA151-1,IF(INDEX(calc_types,1,BD$6)="CASH", AA151/1200,AA151/AA152-1))</f>
        <v>0</v>
      </c>
      <c r="BE152" s="22" cm="1">
        <f t="array" ref="BE152">IF(INDEX(calc_types,1,BE$6)="INDEX",AB152/AB151-1,IF(INDEX(calc_types,1,BE$6)="CASH", AB151/1200,AB151/AB152-1))</f>
        <v>2.314434401533827E-2</v>
      </c>
      <c r="BF152" s="22" cm="1">
        <f t="array" ref="BF152">IF(INDEX(calc_types,1,BF$6)="INDEX",AC152/AC151-1,IF(INDEX(calc_types,1,BF$6)="CASH", AC151/1200,AC151/AC152-1))</f>
        <v>2.5620496397117609E-2</v>
      </c>
      <c r="BG152" s="22" cm="1">
        <f t="array" ref="BG152">IF(INDEX(calc_types,1,BG$6)="INDEX",AD152/AD151-1,IF(INDEX(calc_types,1,BG$6)="CASH", AD151/1200,AD151/AD152-1))</f>
        <v>-1.1214041930765473E-2</v>
      </c>
      <c r="BH152" s="23">
        <f t="shared" si="69"/>
        <v>-1.4143186206896571E-3</v>
      </c>
      <c r="BI152" s="23">
        <f t="shared" si="70"/>
        <v>-5.1384482758620557E-4</v>
      </c>
      <c r="BJ152" s="23">
        <f t="shared" si="71"/>
        <v>-1.5156558333333312E-3</v>
      </c>
      <c r="BK152" s="23">
        <f t="shared" si="72"/>
        <v>2.9590517241378546E-6</v>
      </c>
      <c r="BL152" s="23">
        <f t="shared" si="73"/>
        <v>-1.1426435359105814E-3</v>
      </c>
      <c r="BM152" s="23">
        <f t="shared" si="74"/>
        <v>-2.4085229604197777E-3</v>
      </c>
      <c r="BN152" s="23">
        <f t="shared" si="75"/>
        <v>-3.8587017019151341E-4</v>
      </c>
      <c r="BO152" s="23">
        <f t="shared" si="76"/>
        <v>1.1352796107147475E-4</v>
      </c>
      <c r="BP152" s="23">
        <f t="shared" si="77"/>
        <v>-3.3264632517302503E-4</v>
      </c>
      <c r="BQ152" s="23">
        <f t="shared" si="78"/>
        <v>-9.1101012290849687E-3</v>
      </c>
      <c r="BR152" s="23">
        <f t="shared" si="79"/>
        <v>-3.7942074243063717E-3</v>
      </c>
      <c r="BS152" s="23">
        <f t="shared" si="80"/>
        <v>-4.798977940070421E-4</v>
      </c>
      <c r="BT152" s="23">
        <f t="shared" si="81"/>
        <v>3.1015293357440953E-3</v>
      </c>
      <c r="BU152" s="23">
        <f t="shared" si="82"/>
        <v>-1.6487602534078022E-2</v>
      </c>
      <c r="BV152" s="23">
        <f t="shared" si="83"/>
        <v>-9.7094965779047412E-3</v>
      </c>
      <c r="BW152" s="23">
        <f t="shared" si="84"/>
        <v>-3.4236618480481241E-3</v>
      </c>
      <c r="BX152" s="23">
        <f t="shared" si="85"/>
        <v>1.7598854199068963E-2</v>
      </c>
      <c r="BY152" s="23">
        <f t="shared" si="86"/>
        <v>5.5312732686251267E-2</v>
      </c>
      <c r="BZ152" s="23">
        <f t="shared" si="87"/>
        <v>-8.0585606555505073E-3</v>
      </c>
      <c r="CA152" s="23">
        <f t="shared" si="88"/>
        <v>-2.9660936108744148E-3</v>
      </c>
      <c r="CB152" s="23">
        <f t="shared" si="89"/>
        <v>-1.4143186206896571E-3</v>
      </c>
      <c r="CC152" s="23">
        <f t="shared" si="90"/>
        <v>-8.4968850574712596E-4</v>
      </c>
      <c r="CD152" s="23">
        <f t="shared" si="91"/>
        <v>-1.5490813218390833E-3</v>
      </c>
      <c r="CE152" s="23">
        <f t="shared" si="92"/>
        <v>-1.0515775862068971E-4</v>
      </c>
      <c r="CF152" s="23">
        <f t="shared" si="93"/>
        <v>0</v>
      </c>
      <c r="CG152" s="23">
        <f t="shared" si="94"/>
        <v>2.3105303580909599E-2</v>
      </c>
      <c r="CH152" s="23">
        <f t="shared" si="95"/>
        <v>2.6424869838249661E-2</v>
      </c>
      <c r="CI152" s="23">
        <f t="shared" si="96"/>
        <v>-1.096577149495068E-2</v>
      </c>
    </row>
    <row r="153" spans="1:87" x14ac:dyDescent="0.2">
      <c r="A153" s="20">
        <v>147</v>
      </c>
      <c r="B153" s="21">
        <v>40602</v>
      </c>
      <c r="C153" s="20">
        <v>0.26100000000000001</v>
      </c>
      <c r="D153" s="20">
        <v>0.86699999999999999</v>
      </c>
      <c r="E153" s="20">
        <v>0.61250000000000004</v>
      </c>
      <c r="F153" s="20">
        <v>0.13250000000000001</v>
      </c>
      <c r="G153" s="20">
        <v>202.37299999999999</v>
      </c>
      <c r="H153" s="20">
        <v>142.024</v>
      </c>
      <c r="I153" s="20">
        <v>105.155</v>
      </c>
      <c r="J153" s="20">
        <v>103.312</v>
      </c>
      <c r="K153" s="20">
        <v>1113.4760000000001</v>
      </c>
      <c r="L153" s="20">
        <v>350.82900000000001</v>
      </c>
      <c r="M153" s="20">
        <v>620.88499999999999</v>
      </c>
      <c r="N153" s="20">
        <v>192.649</v>
      </c>
      <c r="O153" s="20">
        <v>1741.9690000000001</v>
      </c>
      <c r="P153" s="20">
        <v>434.95699999999999</v>
      </c>
      <c r="Q153" s="20">
        <v>713.01700000000005</v>
      </c>
      <c r="R153" s="20">
        <v>249.14099999999999</v>
      </c>
      <c r="S153" s="20">
        <v>1327.22</v>
      </c>
      <c r="T153" s="20">
        <v>3013.09</v>
      </c>
      <c r="U153" s="20">
        <v>5994.01</v>
      </c>
      <c r="V153" s="20">
        <v>10624.09</v>
      </c>
      <c r="W153" s="20">
        <v>0.26100000000000001</v>
      </c>
      <c r="X153" s="20">
        <v>0.70730000000000004</v>
      </c>
      <c r="Y153" s="20">
        <v>0.55800000000000005</v>
      </c>
      <c r="Z153" s="20">
        <v>4.6199999999999998E-2</v>
      </c>
      <c r="AA153" s="20">
        <v>1</v>
      </c>
      <c r="AB153" s="20">
        <v>0.72430000000000005</v>
      </c>
      <c r="AC153" s="20">
        <v>0.61509999999999998</v>
      </c>
      <c r="AD153" s="20">
        <v>81.78</v>
      </c>
      <c r="AE153" s="21">
        <f t="shared" si="68"/>
        <v>40602</v>
      </c>
      <c r="AF153" s="22" cm="1">
        <f t="array" ref="AF153">IF(INDEX(calc_types,1,AF$6)="INDEX",C153/C152-1,IF(INDEX(calc_types,1,AF$6)="CASH", C152/1200,C152/C153-1))</f>
        <v>2.1666666666666668E-4</v>
      </c>
      <c r="AG153" s="22" cm="1">
        <f t="array" ref="AG153">IF(INDEX(calc_types,1,AG$6)="INDEX",D153/D152-1,IF(INDEX(calc_types,1,AG$6)="CASH", D152/1200,D152/D153-1))</f>
        <v>7.4583333333333337E-4</v>
      </c>
      <c r="AH153" s="22" cm="1">
        <f t="array" ref="AH153">IF(INDEX(calc_types,1,AH$6)="INDEX",E153/E152-1,IF(INDEX(calc_types,1,AH$6)="CASH", E152/1200,E152/E153-1))</f>
        <v>4.9895833333333335E-4</v>
      </c>
      <c r="AI153" s="22" cm="1">
        <f t="array" ref="AI153">IF(INDEX(calc_types,1,AI$6)="INDEX",F153/F152-1,IF(INDEX(calc_types,1,AI$6)="CASH", F152/1200,F152/F153-1))</f>
        <v>1.0625000000000001E-4</v>
      </c>
      <c r="AJ153" s="22" cm="1">
        <f t="array" ref="AJ153">IF(INDEX(calc_types,1,AJ$6)="INDEX",G153/G152-1,IF(INDEX(calc_types,1,AJ$6)="CASH", G152/1200,G152/G153-1))</f>
        <v>2.2735472774271237E-4</v>
      </c>
      <c r="AK153" s="22" cm="1">
        <f t="array" ref="AK153">IF(INDEX(calc_types,1,AK$6)="INDEX",H153/H152-1,IF(INDEX(calc_types,1,AK$6)="CASH", H152/1200,H152/H153-1))</f>
        <v>8.315363691457911E-4</v>
      </c>
      <c r="AL153" s="22" cm="1">
        <f t="array" ref="AL153">IF(INDEX(calc_types,1,AL$6)="INDEX",I153/I152-1,IF(INDEX(calc_types,1,AL$6)="CASH", I152/1200,I152/I153-1))</f>
        <v>3.710186841203722E-4</v>
      </c>
      <c r="AM153" s="22" cm="1">
        <f t="array" ref="AM153">IF(INDEX(calc_types,1,AM$6)="INDEX",J153/J152-1,IF(INDEX(calc_types,1,AM$6)="CASH", J152/1200,J152/J153-1))</f>
        <v>3.8719169860979008E-5</v>
      </c>
      <c r="AN153" s="22" cm="1">
        <f t="array" ref="AN153">IF(INDEX(calc_types,1,AN$6)="INDEX",K153/K152-1,IF(INDEX(calc_types,1,AN$6)="CASH", K152/1200,K152/K153-1))</f>
        <v>-8.7307718881701746E-4</v>
      </c>
      <c r="AO153" s="22" cm="1">
        <f t="array" ref="AO153">IF(INDEX(calc_types,1,AO$6)="INDEX",L153/L152-1,IF(INDEX(calc_types,1,AO$6)="CASH", L152/1200,L152/L153-1))</f>
        <v>1.4253988978829568E-4</v>
      </c>
      <c r="AP153" s="22" cm="1">
        <f t="array" ref="AP153">IF(INDEX(calc_types,1,AP$6)="INDEX",M153/M152-1,IF(INDEX(calc_types,1,AP$6)="CASH", M152/1200,M152/M153-1))</f>
        <v>-2.6889857854095478E-4</v>
      </c>
      <c r="AQ153" s="22" cm="1">
        <f t="array" ref="AQ153">IF(INDEX(calc_types,1,AQ$6)="INDEX",N153/N152-1,IF(INDEX(calc_types,1,AQ$6)="CASH", N152/1200,N152/N153-1))</f>
        <v>-5.3955061659216597E-4</v>
      </c>
      <c r="AR153" s="22" cm="1">
        <f t="array" ref="AR153">IF(INDEX(calc_types,1,AR$6)="INDEX",O153/O152-1,IF(INDEX(calc_types,1,AR$6)="CASH", O152/1200,O152/O153-1))</f>
        <v>-4.7739705483267336E-3</v>
      </c>
      <c r="AS153" s="22" cm="1">
        <f t="array" ref="AS153">IF(INDEX(calc_types,1,AS$6)="INDEX",P153/P152-1,IF(INDEX(calc_types,1,AS$6)="CASH", P152/1200,P152/P153-1))</f>
        <v>1.5173912843255977E-3</v>
      </c>
      <c r="AT153" s="22" cm="1">
        <f t="array" ref="AT153">IF(INDEX(calc_types,1,AT$6)="INDEX",Q153/Q152-1,IF(INDEX(calc_types,1,AT$6)="CASH", Q152/1200,Q152/Q153-1))</f>
        <v>1.2371232461216852E-3</v>
      </c>
      <c r="AU153" s="22" cm="1">
        <f t="array" ref="AU153">IF(INDEX(calc_types,1,AU$6)="INDEX",R153/R152-1,IF(INDEX(calc_types,1,AU$6)="CASH", R152/1200,R152/R153-1))</f>
        <v>-1.798950278456668E-3</v>
      </c>
      <c r="AV153" s="22" cm="1">
        <f t="array" ref="AV153">IF(INDEX(calc_types,1,AV$6)="INDEX",S153/S152-1,IF(INDEX(calc_types,1,AV$6)="CASH", S152/1200,S152/S153-1))</f>
        <v>3.1956582589494076E-2</v>
      </c>
      <c r="AW153" s="22" cm="1">
        <f t="array" ref="AW153">IF(INDEX(calc_types,1,AW$6)="INDEX",T153/T152-1,IF(INDEX(calc_types,1,AW$6)="CASH", T152/1200,T152/T153-1))</f>
        <v>2.0131160639619727E-2</v>
      </c>
      <c r="AX153" s="22" cm="1">
        <f t="array" ref="AX153">IF(INDEX(calc_types,1,AX$6)="INDEX",U153/U152-1,IF(INDEX(calc_types,1,AX$6)="CASH", U152/1200,U152/U153-1))</f>
        <v>2.2355678209226237E-2</v>
      </c>
      <c r="AY153" s="22" cm="1">
        <f t="array" ref="AY153">IF(INDEX(calc_types,1,AY$6)="INDEX",V153/V152-1,IF(INDEX(calc_types,1,AY$6)="CASH", V152/1200,V152/V153-1))</f>
        <v>3.7719575851344889E-2</v>
      </c>
      <c r="AZ153" s="22" cm="1">
        <f t="array" ref="AZ153">IF(INDEX(calc_types,1,AZ$6)="INDEX",W153/W152-1,IF(INDEX(calc_types,1,AZ$6)="CASH", W152/1200,W152/W153-1))</f>
        <v>2.1666666666666668E-4</v>
      </c>
      <c r="BA153" s="22" cm="1">
        <f t="array" ref="BA153">IF(INDEX(calc_types,1,BA$6)="INDEX",X153/X152-1,IF(INDEX(calc_types,1,BA$6)="CASH", X152/1200,X152/X153-1))</f>
        <v>6.034166666666666E-4</v>
      </c>
      <c r="BB153" s="22" cm="1">
        <f t="array" ref="BB153">IF(INDEX(calc_types,1,BB$6)="INDEX",Y153/Y152-1,IF(INDEX(calc_types,1,BB$6)="CASH", Y152/1200,Y152/Y153-1))</f>
        <v>4.4500000000000003E-4</v>
      </c>
      <c r="BC153" s="22" cm="1">
        <f t="array" ref="BC153">IF(INDEX(calc_types,1,BC$6)="INDEX",Z153/Z152-1,IF(INDEX(calc_types,1,BC$6)="CASH", Z152/1200,Z152/Z153-1))</f>
        <v>3.2499999999999997E-5</v>
      </c>
      <c r="BD153" s="22" cm="1">
        <f t="array" ref="BD153">IF(INDEX(calc_types,1,BD$6)="INDEX",AA153/AA152-1,IF(INDEX(calc_types,1,BD$6)="CASH", AA152/1200,AA152/AA153-1))</f>
        <v>0</v>
      </c>
      <c r="BE153" s="22" cm="1">
        <f t="array" ref="BE153">IF(INDEX(calc_types,1,BE$6)="INDEX",AB153/AB152-1,IF(INDEX(calc_types,1,BE$6)="CASH", AB152/1200,AB152/AB153-1))</f>
        <v>8.1457959409083625E-3</v>
      </c>
      <c r="BF153" s="22" cm="1">
        <f t="array" ref="BF153">IF(INDEX(calc_types,1,BF$6)="INDEX",AC153/AC152-1,IF(INDEX(calc_types,1,BF$6)="CASH", AC152/1200,AC152/AC153-1))</f>
        <v>1.5282067956430057E-2</v>
      </c>
      <c r="BG153" s="22" cm="1">
        <f t="array" ref="BG153">IF(INDEX(calc_types,1,BG$6)="INDEX",AD153/AD152-1,IF(INDEX(calc_types,1,BG$6)="CASH", AD152/1200,AD152/AD153-1))</f>
        <v>3.1792614331132008E-3</v>
      </c>
      <c r="BH153" s="23">
        <f t="shared" si="69"/>
        <v>-1.4148436206896571E-3</v>
      </c>
      <c r="BI153" s="23">
        <f t="shared" si="70"/>
        <v>-4.1967816091953891E-4</v>
      </c>
      <c r="BJ153" s="23">
        <f t="shared" si="71"/>
        <v>-1.5104474999999978E-3</v>
      </c>
      <c r="BK153" s="23">
        <f t="shared" si="72"/>
        <v>4.0007183908045285E-6</v>
      </c>
      <c r="BL153" s="23">
        <f t="shared" si="73"/>
        <v>-1.3899934775805534E-3</v>
      </c>
      <c r="BM153" s="23">
        <f t="shared" si="74"/>
        <v>-2.6094709601394038E-4</v>
      </c>
      <c r="BN153" s="23">
        <f t="shared" si="75"/>
        <v>-2.051536859646074E-4</v>
      </c>
      <c r="BO153" s="23">
        <f t="shared" si="76"/>
        <v>-3.1702757245482914E-5</v>
      </c>
      <c r="BP153" s="23">
        <f t="shared" si="77"/>
        <v>-2.8756992732764442E-3</v>
      </c>
      <c r="BQ153" s="23">
        <f t="shared" si="78"/>
        <v>-1.2141103322815957E-3</v>
      </c>
      <c r="BR153" s="23">
        <f t="shared" si="79"/>
        <v>-2.521332625849203E-3</v>
      </c>
      <c r="BS153" s="23">
        <f t="shared" si="80"/>
        <v>-8.223437739719537E-4</v>
      </c>
      <c r="BT153" s="23">
        <f t="shared" si="81"/>
        <v>-7.5306208553796395E-3</v>
      </c>
      <c r="BU153" s="23">
        <f t="shared" si="82"/>
        <v>-3.9412927517437722E-4</v>
      </c>
      <c r="BV153" s="23">
        <f t="shared" si="83"/>
        <v>-1.4046590799302373E-3</v>
      </c>
      <c r="BW153" s="23">
        <f t="shared" si="84"/>
        <v>-2.517501184990304E-3</v>
      </c>
      <c r="BX153" s="23">
        <f t="shared" si="85"/>
        <v>2.690984663557831E-2</v>
      </c>
      <c r="BY153" s="23">
        <f t="shared" si="86"/>
        <v>1.7864099425798596E-2</v>
      </c>
      <c r="BZ153" s="23">
        <f t="shared" si="87"/>
        <v>2.0568367769779595E-2</v>
      </c>
      <c r="CA153" s="23">
        <f t="shared" si="88"/>
        <v>3.3873623956311542E-2</v>
      </c>
      <c r="CB153" s="23">
        <f t="shared" si="89"/>
        <v>-1.4148436206896571E-3</v>
      </c>
      <c r="CC153" s="23">
        <f t="shared" si="90"/>
        <v>-4.85688505747126E-4</v>
      </c>
      <c r="CD153" s="23">
        <f t="shared" si="91"/>
        <v>-1.54224798850575E-3</v>
      </c>
      <c r="CE153" s="23">
        <f t="shared" si="92"/>
        <v>2.6258908045976957E-5</v>
      </c>
      <c r="CF153" s="23">
        <f t="shared" si="93"/>
        <v>0</v>
      </c>
      <c r="CG153" s="23">
        <f t="shared" si="94"/>
        <v>8.1067555064796917E-3</v>
      </c>
      <c r="CH153" s="23">
        <f t="shared" si="95"/>
        <v>1.6086441397562108E-2</v>
      </c>
      <c r="CI153" s="23">
        <f t="shared" si="96"/>
        <v>3.4275318689279931E-3</v>
      </c>
    </row>
    <row r="154" spans="1:87" x14ac:dyDescent="0.2">
      <c r="A154" s="20">
        <v>148</v>
      </c>
      <c r="B154" s="21">
        <v>40633</v>
      </c>
      <c r="C154" s="20">
        <v>0.24345</v>
      </c>
      <c r="D154" s="20">
        <v>0.96799999999999997</v>
      </c>
      <c r="E154" s="20">
        <v>0.62063000000000001</v>
      </c>
      <c r="F154" s="20">
        <v>0.15</v>
      </c>
      <c r="G154" s="20">
        <v>202.423</v>
      </c>
      <c r="H154" s="20">
        <v>142.06</v>
      </c>
      <c r="I154" s="20">
        <v>105.182</v>
      </c>
      <c r="J154" s="20">
        <v>103.334</v>
      </c>
      <c r="K154" s="20">
        <v>1112.951</v>
      </c>
      <c r="L154" s="20">
        <v>349.82</v>
      </c>
      <c r="M154" s="20">
        <v>621.47699999999998</v>
      </c>
      <c r="N154" s="20">
        <v>192.85300000000001</v>
      </c>
      <c r="O154" s="20">
        <v>1740.24</v>
      </c>
      <c r="P154" s="20">
        <v>431.36099999999999</v>
      </c>
      <c r="Q154" s="20">
        <v>714.85400000000004</v>
      </c>
      <c r="R154" s="20">
        <v>249.97</v>
      </c>
      <c r="S154" s="20">
        <v>1325.83</v>
      </c>
      <c r="T154" s="20">
        <v>2910.91</v>
      </c>
      <c r="U154" s="20">
        <v>5908.76</v>
      </c>
      <c r="V154" s="20">
        <v>9755.1</v>
      </c>
      <c r="W154" s="20">
        <v>0.24345</v>
      </c>
      <c r="X154" s="20">
        <v>0.91490000000000005</v>
      </c>
      <c r="Y154" s="20">
        <v>0.65629999999999999</v>
      </c>
      <c r="Z154" s="20">
        <v>5.3100000000000001E-2</v>
      </c>
      <c r="AA154" s="20">
        <v>1</v>
      </c>
      <c r="AB154" s="20">
        <v>0.70640000000000003</v>
      </c>
      <c r="AC154" s="20">
        <v>0.62390000000000001</v>
      </c>
      <c r="AD154" s="20">
        <v>83.13</v>
      </c>
      <c r="AE154" s="21">
        <f t="shared" si="68"/>
        <v>40633</v>
      </c>
      <c r="AF154" s="22" cm="1">
        <f t="array" ref="AF154">IF(INDEX(calc_types,1,AF$6)="INDEX",C154/C153-1,IF(INDEX(calc_types,1,AF$6)="CASH", C153/1200,C153/C154-1))</f>
        <v>2.175E-4</v>
      </c>
      <c r="AG154" s="22" cm="1">
        <f t="array" ref="AG154">IF(INDEX(calc_types,1,AG$6)="INDEX",D154/D153-1,IF(INDEX(calc_types,1,AG$6)="CASH", D153/1200,D153/D154-1))</f>
        <v>7.2249999999999994E-4</v>
      </c>
      <c r="AH154" s="22" cm="1">
        <f t="array" ref="AH154">IF(INDEX(calc_types,1,AH$6)="INDEX",E154/E153-1,IF(INDEX(calc_types,1,AH$6)="CASH", E153/1200,E153/E154-1))</f>
        <v>5.1041666666666672E-4</v>
      </c>
      <c r="AI154" s="22" cm="1">
        <f t="array" ref="AI154">IF(INDEX(calc_types,1,AI$6)="INDEX",F154/F153-1,IF(INDEX(calc_types,1,AI$6)="CASH", F153/1200,F153/F154-1))</f>
        <v>1.1041666666666668E-4</v>
      </c>
      <c r="AJ154" s="22" cm="1">
        <f t="array" ref="AJ154">IF(INDEX(calc_types,1,AJ$6)="INDEX",G154/G153-1,IF(INDEX(calc_types,1,AJ$6)="CASH", G153/1200,G153/G154-1))</f>
        <v>2.4706853186939881E-4</v>
      </c>
      <c r="AK154" s="22" cm="1">
        <f t="array" ref="AK154">IF(INDEX(calc_types,1,AK$6)="INDEX",H154/H153-1,IF(INDEX(calc_types,1,AK$6)="CASH", H153/1200,H153/H154-1))</f>
        <v>2.5347828536026462E-4</v>
      </c>
      <c r="AL154" s="22" cm="1">
        <f t="array" ref="AL154">IF(INDEX(calc_types,1,AL$6)="INDEX",I154/I153-1,IF(INDEX(calc_types,1,AL$6)="CASH", I153/1200,I153/I154-1))</f>
        <v>2.5676382483008631E-4</v>
      </c>
      <c r="AM154" s="22" cm="1">
        <f t="array" ref="AM154">IF(INDEX(calc_types,1,AM$6)="INDEX",J154/J153-1,IF(INDEX(calc_types,1,AM$6)="CASH", J153/1200,J153/J154-1))</f>
        <v>2.1294718909725674E-4</v>
      </c>
      <c r="AN154" s="22" cm="1">
        <f t="array" ref="AN154">IF(INDEX(calc_types,1,AN$6)="INDEX",K154/K153-1,IF(INDEX(calc_types,1,AN$6)="CASH", K153/1200,K153/K154-1))</f>
        <v>-4.7149646691990732E-4</v>
      </c>
      <c r="AO154" s="22" cm="1">
        <f t="array" ref="AO154">IF(INDEX(calc_types,1,AO$6)="INDEX",L154/L153-1,IF(INDEX(calc_types,1,AO$6)="CASH", L153/1200,L153/L154-1))</f>
        <v>-2.876045024784224E-3</v>
      </c>
      <c r="AP154" s="22" cm="1">
        <f t="array" ref="AP154">IF(INDEX(calc_types,1,AP$6)="INDEX",M154/M153-1,IF(INDEX(calc_types,1,AP$6)="CASH", M153/1200,M153/M154-1))</f>
        <v>9.5347769715803388E-4</v>
      </c>
      <c r="AQ154" s="22" cm="1">
        <f t="array" ref="AQ154">IF(INDEX(calc_types,1,AQ$6)="INDEX",N154/N153-1,IF(INDEX(calc_types,1,AQ$6)="CASH", N153/1200,N153/N154-1))</f>
        <v>1.0589206276701013E-3</v>
      </c>
      <c r="AR154" s="22" cm="1">
        <f t="array" ref="AR154">IF(INDEX(calc_types,1,AR$6)="INDEX",O154/O153-1,IF(INDEX(calc_types,1,AR$6)="CASH", O153/1200,O153/O154-1))</f>
        <v>-9.9255497658112812E-4</v>
      </c>
      <c r="AS154" s="22" cm="1">
        <f t="array" ref="AS154">IF(INDEX(calc_types,1,AS$6)="INDEX",P154/P153-1,IF(INDEX(calc_types,1,AS$6)="CASH", P153/1200,P153/P154-1))</f>
        <v>-8.2674839122027777E-3</v>
      </c>
      <c r="AT154" s="22" cm="1">
        <f t="array" ref="AT154">IF(INDEX(calc_types,1,AT$6)="INDEX",Q154/Q153-1,IF(INDEX(calc_types,1,AT$6)="CASH", Q153/1200,Q153/Q154-1))</f>
        <v>2.5763761593342593E-3</v>
      </c>
      <c r="AU154" s="22" cm="1">
        <f t="array" ref="AU154">IF(INDEX(calc_types,1,AU$6)="INDEX",R154/R153-1,IF(INDEX(calc_types,1,AU$6)="CASH", R153/1200,R153/R154-1))</f>
        <v>3.3274330599941671E-3</v>
      </c>
      <c r="AV154" s="22" cm="1">
        <f t="array" ref="AV154">IF(INDEX(calc_types,1,AV$6)="INDEX",S154/S153-1,IF(INDEX(calc_types,1,AV$6)="CASH", S153/1200,S153/S154-1))</f>
        <v>-1.0473018791158362E-3</v>
      </c>
      <c r="AW154" s="22" cm="1">
        <f t="array" ref="AW154">IF(INDEX(calc_types,1,AW$6)="INDEX",T154/T153-1,IF(INDEX(calc_types,1,AW$6)="CASH", T153/1200,T153/T154-1))</f>
        <v>-3.3912030506888402E-2</v>
      </c>
      <c r="AX154" s="22" cm="1">
        <f t="array" ref="AX154">IF(INDEX(calc_types,1,AX$6)="INDEX",U154/U153-1,IF(INDEX(calc_types,1,AX$6)="CASH", U153/1200,U153/U154-1))</f>
        <v>-1.4222532161274337E-2</v>
      </c>
      <c r="AY154" s="22" cm="1">
        <f t="array" ref="AY154">IF(INDEX(calc_types,1,AY$6)="INDEX",V154/V153-1,IF(INDEX(calc_types,1,AY$6)="CASH", V153/1200,V153/V154-1))</f>
        <v>-8.1794299558832773E-2</v>
      </c>
      <c r="AZ154" s="22" cm="1">
        <f t="array" ref="AZ154">IF(INDEX(calc_types,1,AZ$6)="INDEX",W154/W153-1,IF(INDEX(calc_types,1,AZ$6)="CASH", W153/1200,W153/W154-1))</f>
        <v>2.175E-4</v>
      </c>
      <c r="BA154" s="22" cm="1">
        <f t="array" ref="BA154">IF(INDEX(calc_types,1,BA$6)="INDEX",X154/X153-1,IF(INDEX(calc_types,1,BA$6)="CASH", X153/1200,X153/X154-1))</f>
        <v>5.8941666666666669E-4</v>
      </c>
      <c r="BB154" s="22" cm="1">
        <f t="array" ref="BB154">IF(INDEX(calc_types,1,BB$6)="INDEX",Y154/Y153-1,IF(INDEX(calc_types,1,BB$6)="CASH", Y153/1200,Y153/Y154-1))</f>
        <v>4.6500000000000003E-4</v>
      </c>
      <c r="BC154" s="22" cm="1">
        <f t="array" ref="BC154">IF(INDEX(calc_types,1,BC$6)="INDEX",Z154/Z153-1,IF(INDEX(calc_types,1,BC$6)="CASH", Z153/1200,Z153/Z154-1))</f>
        <v>3.8500000000000001E-5</v>
      </c>
      <c r="BD154" s="22" cm="1">
        <f t="array" ref="BD154">IF(INDEX(calc_types,1,BD$6)="INDEX",AA154/AA153-1,IF(INDEX(calc_types,1,BD$6)="CASH", AA153/1200,AA153/AA154-1))</f>
        <v>0</v>
      </c>
      <c r="BE154" s="22" cm="1">
        <f t="array" ref="BE154">IF(INDEX(calc_types,1,BE$6)="INDEX",AB154/AB153-1,IF(INDEX(calc_types,1,BE$6)="CASH", AB153/1200,AB153/AB154-1))</f>
        <v>2.5339750849377118E-2</v>
      </c>
      <c r="BF154" s="22" cm="1">
        <f t="array" ref="BF154">IF(INDEX(calc_types,1,BF$6)="INDEX",AC154/AC153-1,IF(INDEX(calc_types,1,BF$6)="CASH", AC153/1200,AC153/AC154-1))</f>
        <v>-1.4104824491104395E-2</v>
      </c>
      <c r="BG154" s="22" cm="1">
        <f t="array" ref="BG154">IF(INDEX(calc_types,1,BG$6)="INDEX",AD154/AD153-1,IF(INDEX(calc_types,1,BG$6)="CASH", AD153/1200,AD153/AD154-1))</f>
        <v>-1.6239624684229459E-2</v>
      </c>
      <c r="BH154" s="23">
        <f t="shared" si="69"/>
        <v>-1.4140102873563237E-3</v>
      </c>
      <c r="BI154" s="23">
        <f t="shared" si="70"/>
        <v>-4.4301149425287234E-4</v>
      </c>
      <c r="BJ154" s="23">
        <f t="shared" si="71"/>
        <v>-1.4989891666666645E-3</v>
      </c>
      <c r="BK154" s="23">
        <f t="shared" si="72"/>
        <v>8.1673850574711971E-6</v>
      </c>
      <c r="BL154" s="23">
        <f t="shared" si="73"/>
        <v>-1.370279673453867E-3</v>
      </c>
      <c r="BM154" s="23">
        <f t="shared" si="74"/>
        <v>-8.3900517979946685E-4</v>
      </c>
      <c r="BN154" s="23">
        <f t="shared" si="75"/>
        <v>-3.1940854525489329E-4</v>
      </c>
      <c r="BO154" s="23">
        <f t="shared" si="76"/>
        <v>1.4252526199079482E-4</v>
      </c>
      <c r="BP154" s="23">
        <f t="shared" si="77"/>
        <v>-2.4741185513793341E-3</v>
      </c>
      <c r="BQ154" s="23">
        <f t="shared" si="78"/>
        <v>-4.2326952468541151E-3</v>
      </c>
      <c r="BR154" s="23">
        <f t="shared" si="79"/>
        <v>-1.2989563501502144E-3</v>
      </c>
      <c r="BS154" s="23">
        <f t="shared" si="80"/>
        <v>7.7612747029031357E-4</v>
      </c>
      <c r="BT154" s="23">
        <f t="shared" si="81"/>
        <v>-3.749205283634034E-3</v>
      </c>
      <c r="BU154" s="23">
        <f t="shared" si="82"/>
        <v>-1.0179004471702752E-2</v>
      </c>
      <c r="BV154" s="23">
        <f t="shared" si="83"/>
        <v>-6.540616671766317E-5</v>
      </c>
      <c r="BW154" s="23">
        <f t="shared" si="84"/>
        <v>2.608882153460531E-3</v>
      </c>
      <c r="BX154" s="23">
        <f t="shared" si="85"/>
        <v>-6.0940378330316012E-3</v>
      </c>
      <c r="BY154" s="23">
        <f t="shared" si="86"/>
        <v>-3.617909172070953E-2</v>
      </c>
      <c r="BZ154" s="23">
        <f t="shared" si="87"/>
        <v>-1.600984260072098E-2</v>
      </c>
      <c r="CA154" s="23">
        <f t="shared" si="88"/>
        <v>-8.5640251453866112E-2</v>
      </c>
      <c r="CB154" s="23">
        <f t="shared" si="89"/>
        <v>-1.4140102873563237E-3</v>
      </c>
      <c r="CC154" s="23">
        <f t="shared" si="90"/>
        <v>-4.996885057471259E-4</v>
      </c>
      <c r="CD154" s="23">
        <f t="shared" si="91"/>
        <v>-1.5222479885057499E-3</v>
      </c>
      <c r="CE154" s="23">
        <f t="shared" si="92"/>
        <v>3.2258908045976961E-5</v>
      </c>
      <c r="CF154" s="23">
        <f t="shared" si="93"/>
        <v>0</v>
      </c>
      <c r="CG154" s="23">
        <f t="shared" si="94"/>
        <v>2.5300710414948448E-2</v>
      </c>
      <c r="CH154" s="23">
        <f t="shared" si="95"/>
        <v>-1.3300451049972344E-2</v>
      </c>
      <c r="CI154" s="23">
        <f t="shared" si="96"/>
        <v>-1.5991354248414667E-2</v>
      </c>
    </row>
    <row r="155" spans="1:87" x14ac:dyDescent="0.2">
      <c r="A155" s="20">
        <v>149</v>
      </c>
      <c r="B155" s="21">
        <v>40663</v>
      </c>
      <c r="C155" s="20">
        <v>0.21024999999999999</v>
      </c>
      <c r="D155" s="20">
        <v>1.2370000000000001</v>
      </c>
      <c r="E155" s="20">
        <v>0.62375000000000003</v>
      </c>
      <c r="F155" s="20">
        <v>0.14438000000000001</v>
      </c>
      <c r="G155" s="20">
        <v>202.53200000000001</v>
      </c>
      <c r="H155" s="20">
        <v>142.08199999999999</v>
      </c>
      <c r="I155" s="20">
        <v>105.374</v>
      </c>
      <c r="J155" s="20">
        <v>103.334</v>
      </c>
      <c r="K155" s="20">
        <v>1117.806</v>
      </c>
      <c r="L155" s="20">
        <v>350.226</v>
      </c>
      <c r="M155" s="20">
        <v>625.01099999999997</v>
      </c>
      <c r="N155" s="20">
        <v>192.89099999999999</v>
      </c>
      <c r="O155" s="20">
        <v>1761.4290000000001</v>
      </c>
      <c r="P155" s="20">
        <v>432.98899999999998</v>
      </c>
      <c r="Q155" s="20">
        <v>722.23400000000004</v>
      </c>
      <c r="R155" s="20">
        <v>250.34299999999999</v>
      </c>
      <c r="S155" s="20">
        <v>1363.61</v>
      </c>
      <c r="T155" s="20">
        <v>3011.25</v>
      </c>
      <c r="U155" s="20">
        <v>6069.9</v>
      </c>
      <c r="V155" s="20">
        <v>9849.74</v>
      </c>
      <c r="W155" s="20">
        <v>0.21024999999999999</v>
      </c>
      <c r="X155" s="20">
        <v>1.1938</v>
      </c>
      <c r="Y155" s="20">
        <v>0.66820000000000002</v>
      </c>
      <c r="Z155" s="20">
        <v>6.1100000000000002E-2</v>
      </c>
      <c r="AA155" s="20">
        <v>1</v>
      </c>
      <c r="AB155" s="20">
        <v>0.67530000000000001</v>
      </c>
      <c r="AC155" s="20">
        <v>0.59860000000000002</v>
      </c>
      <c r="AD155" s="20">
        <v>81.19</v>
      </c>
      <c r="AE155" s="21">
        <f t="shared" si="68"/>
        <v>40663</v>
      </c>
      <c r="AF155" s="22" cm="1">
        <f t="array" ref="AF155">IF(INDEX(calc_types,1,AF$6)="INDEX",C155/C154-1,IF(INDEX(calc_types,1,AF$6)="CASH", C154/1200,C154/C155-1))</f>
        <v>2.0287500000000001E-4</v>
      </c>
      <c r="AG155" s="22" cm="1">
        <f t="array" ref="AG155">IF(INDEX(calc_types,1,AG$6)="INDEX",D155/D154-1,IF(INDEX(calc_types,1,AG$6)="CASH", D154/1200,D154/D155-1))</f>
        <v>8.0666666666666669E-4</v>
      </c>
      <c r="AH155" s="22" cm="1">
        <f t="array" ref="AH155">IF(INDEX(calc_types,1,AH$6)="INDEX",E155/E154-1,IF(INDEX(calc_types,1,AH$6)="CASH", E154/1200,E154/E155-1))</f>
        <v>5.1719166666666671E-4</v>
      </c>
      <c r="AI155" s="22" cm="1">
        <f t="array" ref="AI155">IF(INDEX(calc_types,1,AI$6)="INDEX",F155/F154-1,IF(INDEX(calc_types,1,AI$6)="CASH", F154/1200,F154/F155-1))</f>
        <v>1.25E-4</v>
      </c>
      <c r="AJ155" s="22" cm="1">
        <f t="array" ref="AJ155">IF(INDEX(calc_types,1,AJ$6)="INDEX",G155/G154-1,IF(INDEX(calc_types,1,AJ$6)="CASH", G154/1200,G154/G155-1))</f>
        <v>5.3847635891179912E-4</v>
      </c>
      <c r="AK155" s="22" cm="1">
        <f t="array" ref="AK155">IF(INDEX(calc_types,1,AK$6)="INDEX",H155/H154-1,IF(INDEX(calc_types,1,AK$6)="CASH", H154/1200,H154/H155-1))</f>
        <v>1.5486414191179243E-4</v>
      </c>
      <c r="AL155" s="22" cm="1">
        <f t="array" ref="AL155">IF(INDEX(calc_types,1,AL$6)="INDEX",I155/I154-1,IF(INDEX(calc_types,1,AL$6)="CASH", I154/1200,I154/I155-1))</f>
        <v>1.825407389096867E-3</v>
      </c>
      <c r="AM155" s="22" cm="1">
        <f t="array" ref="AM155">IF(INDEX(calc_types,1,AM$6)="INDEX",J155/J154-1,IF(INDEX(calc_types,1,AM$6)="CASH", J154/1200,J154/J155-1))</f>
        <v>0</v>
      </c>
      <c r="AN155" s="22" cm="1">
        <f t="array" ref="AN155">IF(INDEX(calc_types,1,AN$6)="INDEX",K155/K154-1,IF(INDEX(calc_types,1,AN$6)="CASH", K154/1200,K154/K155-1))</f>
        <v>4.3622765063331403E-3</v>
      </c>
      <c r="AO155" s="22" cm="1">
        <f t="array" ref="AO155">IF(INDEX(calc_types,1,AO$6)="INDEX",L155/L154-1,IF(INDEX(calc_types,1,AO$6)="CASH", L154/1200,L154/L155-1))</f>
        <v>1.1605968783945375E-3</v>
      </c>
      <c r="AP155" s="22" cm="1">
        <f t="array" ref="AP155">IF(INDEX(calc_types,1,AP$6)="INDEX",M155/M154-1,IF(INDEX(calc_types,1,AP$6)="CASH", M154/1200,M154/M155-1))</f>
        <v>5.6864534005280909E-3</v>
      </c>
      <c r="AQ155" s="22" cm="1">
        <f t="array" ref="AQ155">IF(INDEX(calc_types,1,AQ$6)="INDEX",N155/N154-1,IF(INDEX(calc_types,1,AQ$6)="CASH", N154/1200,N154/N155-1))</f>
        <v>1.9704126977537761E-4</v>
      </c>
      <c r="AR155" s="22" cm="1">
        <f t="array" ref="AR155">IF(INDEX(calc_types,1,AR$6)="INDEX",O155/O154-1,IF(INDEX(calc_types,1,AR$6)="CASH", O154/1200,O154/O155-1))</f>
        <v>1.217590677147995E-2</v>
      </c>
      <c r="AS155" s="22" cm="1">
        <f t="array" ref="AS155">IF(INDEX(calc_types,1,AS$6)="INDEX",P155/P154-1,IF(INDEX(calc_types,1,AS$6)="CASH", P154/1200,P154/P155-1))</f>
        <v>3.7741010429779287E-3</v>
      </c>
      <c r="AT155" s="22" cm="1">
        <f t="array" ref="AT155">IF(INDEX(calc_types,1,AT$6)="INDEX",Q155/Q154-1,IF(INDEX(calc_types,1,AT$6)="CASH", Q154/1200,Q154/Q155-1))</f>
        <v>1.0323786395543655E-2</v>
      </c>
      <c r="AU155" s="22" cm="1">
        <f t="array" ref="AU155">IF(INDEX(calc_types,1,AU$6)="INDEX",R155/R154-1,IF(INDEX(calc_types,1,AU$6)="CASH", R154/1200,R154/R155-1))</f>
        <v>1.4921790614872421E-3</v>
      </c>
      <c r="AV155" s="22" cm="1">
        <f t="array" ref="AV155">IF(INDEX(calc_types,1,AV$6)="INDEX",S155/S154-1,IF(INDEX(calc_types,1,AV$6)="CASH", S154/1200,S154/S155-1))</f>
        <v>2.8495357625034856E-2</v>
      </c>
      <c r="AW155" s="22" cm="1">
        <f t="array" ref="AW155">IF(INDEX(calc_types,1,AW$6)="INDEX",T155/T154-1,IF(INDEX(calc_types,1,AW$6)="CASH", T154/1200,T154/T155-1))</f>
        <v>3.4470320277851352E-2</v>
      </c>
      <c r="AX155" s="22" cm="1">
        <f t="array" ref="AX155">IF(INDEX(calc_types,1,AX$6)="INDEX",U155/U154-1,IF(INDEX(calc_types,1,AX$6)="CASH", U154/1200,U154/U155-1))</f>
        <v>2.7271373350753692E-2</v>
      </c>
      <c r="AY155" s="22" cm="1">
        <f t="array" ref="AY155">IF(INDEX(calc_types,1,AY$6)="INDEX",V155/V154-1,IF(INDEX(calc_types,1,AY$6)="CASH", V154/1200,V154/V155-1))</f>
        <v>9.7015919877807555E-3</v>
      </c>
      <c r="AZ155" s="22" cm="1">
        <f t="array" ref="AZ155">IF(INDEX(calc_types,1,AZ$6)="INDEX",W155/W154-1,IF(INDEX(calc_types,1,AZ$6)="CASH", W154/1200,W154/W155-1))</f>
        <v>2.0287500000000001E-4</v>
      </c>
      <c r="BA155" s="22" cm="1">
        <f t="array" ref="BA155">IF(INDEX(calc_types,1,BA$6)="INDEX",X155/X154-1,IF(INDEX(calc_types,1,BA$6)="CASH", X154/1200,X154/X155-1))</f>
        <v>7.6241666666666667E-4</v>
      </c>
      <c r="BB155" s="22" cm="1">
        <f t="array" ref="BB155">IF(INDEX(calc_types,1,BB$6)="INDEX",Y155/Y154-1,IF(INDEX(calc_types,1,BB$6)="CASH", Y154/1200,Y154/Y155-1))</f>
        <v>5.4691666666666669E-4</v>
      </c>
      <c r="BC155" s="22" cm="1">
        <f t="array" ref="BC155">IF(INDEX(calc_types,1,BC$6)="INDEX",Z155/Z154-1,IF(INDEX(calc_types,1,BC$6)="CASH", Z154/1200,Z154/Z155-1))</f>
        <v>4.4249999999999998E-5</v>
      </c>
      <c r="BD155" s="22" cm="1">
        <f t="array" ref="BD155">IF(INDEX(calc_types,1,BD$6)="INDEX",AA155/AA154-1,IF(INDEX(calc_types,1,BD$6)="CASH", AA154/1200,AA154/AA155-1))</f>
        <v>0</v>
      </c>
      <c r="BE155" s="22" cm="1">
        <f t="array" ref="BE155">IF(INDEX(calc_types,1,BE$6)="INDEX",AB155/AB154-1,IF(INDEX(calc_types,1,BE$6)="CASH", AB154/1200,AB154/AB155-1))</f>
        <v>4.6053605804827535E-2</v>
      </c>
      <c r="BF155" s="22" cm="1">
        <f t="array" ref="BF155">IF(INDEX(calc_types,1,BF$6)="INDEX",AC155/AC154-1,IF(INDEX(calc_types,1,BF$6)="CASH", AC154/1200,AC154/AC155-1))</f>
        <v>4.2265285666555297E-2</v>
      </c>
      <c r="BG155" s="22" cm="1">
        <f t="array" ref="BG155">IF(INDEX(calc_types,1,BG$6)="INDEX",AD155/AD154-1,IF(INDEX(calc_types,1,BG$6)="CASH", AD154/1200,AD154/AD155-1))</f>
        <v>2.3894568296588314E-2</v>
      </c>
      <c r="BH155" s="23">
        <f t="shared" si="69"/>
        <v>-1.4286352873563238E-3</v>
      </c>
      <c r="BI155" s="23">
        <f t="shared" si="70"/>
        <v>-3.588448275862056E-4</v>
      </c>
      <c r="BJ155" s="23">
        <f t="shared" si="71"/>
        <v>-1.4922141666666646E-3</v>
      </c>
      <c r="BK155" s="23">
        <f t="shared" si="72"/>
        <v>2.2750718390804523E-5</v>
      </c>
      <c r="BL155" s="23">
        <f t="shared" si="73"/>
        <v>-1.0788718464114666E-3</v>
      </c>
      <c r="BM155" s="23">
        <f t="shared" si="74"/>
        <v>-9.3761932324793905E-4</v>
      </c>
      <c r="BN155" s="23">
        <f t="shared" si="75"/>
        <v>1.2492350190118873E-3</v>
      </c>
      <c r="BO155" s="23">
        <f t="shared" si="76"/>
        <v>-7.0421927106461922E-5</v>
      </c>
      <c r="BP155" s="23">
        <f t="shared" si="77"/>
        <v>2.3596544218737136E-3</v>
      </c>
      <c r="BQ155" s="23">
        <f t="shared" si="78"/>
        <v>-1.9605334367535387E-4</v>
      </c>
      <c r="BR155" s="23">
        <f t="shared" si="79"/>
        <v>3.4340193532198427E-3</v>
      </c>
      <c r="BS155" s="23">
        <f t="shared" si="80"/>
        <v>-8.5751887604410069E-5</v>
      </c>
      <c r="BT155" s="23">
        <f t="shared" si="81"/>
        <v>9.4192564644270428E-3</v>
      </c>
      <c r="BU155" s="23">
        <f t="shared" si="82"/>
        <v>1.8625804834779538E-3</v>
      </c>
      <c r="BV155" s="23">
        <f t="shared" si="83"/>
        <v>7.6820040694917328E-3</v>
      </c>
      <c r="BW155" s="23">
        <f t="shared" si="84"/>
        <v>7.7362815495360599E-4</v>
      </c>
      <c r="BX155" s="23">
        <f t="shared" si="85"/>
        <v>2.344862167111909E-2</v>
      </c>
      <c r="BY155" s="23">
        <f t="shared" si="86"/>
        <v>3.2203259064030224E-2</v>
      </c>
      <c r="BZ155" s="23">
        <f t="shared" si="87"/>
        <v>2.5484062911307049E-2</v>
      </c>
      <c r="CA155" s="23">
        <f t="shared" si="88"/>
        <v>5.8556400927474109E-3</v>
      </c>
      <c r="CB155" s="23">
        <f t="shared" si="89"/>
        <v>-1.4286352873563238E-3</v>
      </c>
      <c r="CC155" s="23">
        <f t="shared" si="90"/>
        <v>-3.2668850574712593E-4</v>
      </c>
      <c r="CD155" s="23">
        <f t="shared" si="91"/>
        <v>-1.4403313218390834E-3</v>
      </c>
      <c r="CE155" s="23">
        <f t="shared" si="92"/>
        <v>3.8008908045976958E-5</v>
      </c>
      <c r="CF155" s="23">
        <f t="shared" si="93"/>
        <v>0</v>
      </c>
      <c r="CG155" s="23">
        <f t="shared" si="94"/>
        <v>4.6014565370398865E-2</v>
      </c>
      <c r="CH155" s="23">
        <f t="shared" si="95"/>
        <v>4.3069659107687348E-2</v>
      </c>
      <c r="CI155" s="23">
        <f t="shared" si="96"/>
        <v>2.4142838732403107E-2</v>
      </c>
    </row>
    <row r="156" spans="1:87" x14ac:dyDescent="0.2">
      <c r="A156" s="20">
        <v>150</v>
      </c>
      <c r="B156" s="21">
        <v>40694</v>
      </c>
      <c r="C156" s="20">
        <v>0.19042999999999999</v>
      </c>
      <c r="D156" s="20">
        <v>1.228</v>
      </c>
      <c r="E156" s="20">
        <v>0.625</v>
      </c>
      <c r="F156" s="20">
        <v>0.13938</v>
      </c>
      <c r="G156" s="20">
        <v>202.595</v>
      </c>
      <c r="H156" s="20">
        <v>142.28399999999999</v>
      </c>
      <c r="I156" s="20">
        <v>105.532</v>
      </c>
      <c r="J156" s="20">
        <v>103.361</v>
      </c>
      <c r="K156" s="20">
        <v>1121.7950000000001</v>
      </c>
      <c r="L156" s="20">
        <v>352.09800000000001</v>
      </c>
      <c r="M156" s="20">
        <v>627.83699999999999</v>
      </c>
      <c r="N156" s="20">
        <v>193.03200000000001</v>
      </c>
      <c r="O156" s="20">
        <v>1784.37</v>
      </c>
      <c r="P156" s="20">
        <v>438.69400000000002</v>
      </c>
      <c r="Q156" s="20">
        <v>729.62800000000004</v>
      </c>
      <c r="R156" s="20">
        <v>250.83</v>
      </c>
      <c r="S156" s="20">
        <v>1345.2</v>
      </c>
      <c r="T156" s="20">
        <v>2861.92</v>
      </c>
      <c r="U156" s="20">
        <v>5989.99</v>
      </c>
      <c r="V156" s="20">
        <v>9693.73</v>
      </c>
      <c r="W156" s="20">
        <v>0.19042999999999999</v>
      </c>
      <c r="X156" s="20">
        <v>0.98599999999999999</v>
      </c>
      <c r="Y156" s="20">
        <v>0.63090000000000002</v>
      </c>
      <c r="Z156" s="20">
        <v>7.6200000000000004E-2</v>
      </c>
      <c r="AA156" s="20">
        <v>1</v>
      </c>
      <c r="AB156" s="20">
        <v>0.6946</v>
      </c>
      <c r="AC156" s="20">
        <v>0.60799999999999998</v>
      </c>
      <c r="AD156" s="20">
        <v>81.52</v>
      </c>
      <c r="AE156" s="21">
        <f t="shared" si="68"/>
        <v>40694</v>
      </c>
      <c r="AF156" s="22" cm="1">
        <f t="array" ref="AF156">IF(INDEX(calc_types,1,AF$6)="INDEX",C156/C155-1,IF(INDEX(calc_types,1,AF$6)="CASH", C155/1200,C155/C156-1))</f>
        <v>1.7520833333333331E-4</v>
      </c>
      <c r="AG156" s="22" cm="1">
        <f t="array" ref="AG156">IF(INDEX(calc_types,1,AG$6)="INDEX",D156/D155-1,IF(INDEX(calc_types,1,AG$6)="CASH", D155/1200,D155/D156-1))</f>
        <v>1.0308333333333335E-3</v>
      </c>
      <c r="AH156" s="22" cm="1">
        <f t="array" ref="AH156">IF(INDEX(calc_types,1,AH$6)="INDEX",E156/E155-1,IF(INDEX(calc_types,1,AH$6)="CASH", E155/1200,E155/E156-1))</f>
        <v>5.1979166666666667E-4</v>
      </c>
      <c r="AI156" s="22" cm="1">
        <f t="array" ref="AI156">IF(INDEX(calc_types,1,AI$6)="INDEX",F156/F155-1,IF(INDEX(calc_types,1,AI$6)="CASH", F155/1200,F155/F156-1))</f>
        <v>1.2031666666666667E-4</v>
      </c>
      <c r="AJ156" s="22" cm="1">
        <f t="array" ref="AJ156">IF(INDEX(calc_types,1,AJ$6)="INDEX",G156/G155-1,IF(INDEX(calc_types,1,AJ$6)="CASH", G155/1200,G155/G156-1))</f>
        <v>3.1106195564145622E-4</v>
      </c>
      <c r="AK156" s="22" cm="1">
        <f t="array" ref="AK156">IF(INDEX(calc_types,1,AK$6)="INDEX",H156/H155-1,IF(INDEX(calc_types,1,AK$6)="CASH", H155/1200,H155/H156-1))</f>
        <v>1.4217142213650558E-3</v>
      </c>
      <c r="AL156" s="22" cm="1">
        <f t="array" ref="AL156">IF(INDEX(calc_types,1,AL$6)="INDEX",I156/I155-1,IF(INDEX(calc_types,1,AL$6)="CASH", I155/1200,I155/I156-1))</f>
        <v>1.4994211095715748E-3</v>
      </c>
      <c r="AM156" s="22" cm="1">
        <f t="array" ref="AM156">IF(INDEX(calc_types,1,AM$6)="INDEX",J156/J155-1,IF(INDEX(calc_types,1,AM$6)="CASH", J155/1200,J155/J156-1))</f>
        <v>2.6128863684760084E-4</v>
      </c>
      <c r="AN156" s="22" cm="1">
        <f t="array" ref="AN156">IF(INDEX(calc_types,1,AN$6)="INDEX",K156/K155-1,IF(INDEX(calc_types,1,AN$6)="CASH", K155/1200,K155/K156-1))</f>
        <v>3.5685977709907224E-3</v>
      </c>
      <c r="AO156" s="22" cm="1">
        <f t="array" ref="AO156">IF(INDEX(calc_types,1,AO$6)="INDEX",L156/L155-1,IF(INDEX(calc_types,1,AO$6)="CASH", L155/1200,L155/L156-1))</f>
        <v>5.3451200082232919E-3</v>
      </c>
      <c r="AP156" s="22" cm="1">
        <f t="array" ref="AP156">IF(INDEX(calc_types,1,AP$6)="INDEX",M156/M155-1,IF(INDEX(calc_types,1,AP$6)="CASH", M155/1200,M155/M156-1))</f>
        <v>4.5215204212405435E-3</v>
      </c>
      <c r="AQ156" s="22" cm="1">
        <f t="array" ref="AQ156">IF(INDEX(calc_types,1,AQ$6)="INDEX",N156/N155-1,IF(INDEX(calc_types,1,AQ$6)="CASH", N155/1200,N155/N156-1))</f>
        <v>7.3098278302263786E-4</v>
      </c>
      <c r="AR156" s="22" cm="1">
        <f t="array" ref="AR156">IF(INDEX(calc_types,1,AR$6)="INDEX",O156/O155-1,IF(INDEX(calc_types,1,AR$6)="CASH", O155/1200,O155/O156-1))</f>
        <v>1.3024084422363691E-2</v>
      </c>
      <c r="AS156" s="22" cm="1">
        <f t="array" ref="AS156">IF(INDEX(calc_types,1,AS$6)="INDEX",P156/P155-1,IF(INDEX(calc_types,1,AS$6)="CASH", P155/1200,P155/P156-1))</f>
        <v>1.3175854351958227E-2</v>
      </c>
      <c r="AT156" s="22" cm="1">
        <f t="array" ref="AT156">IF(INDEX(calc_types,1,AT$6)="INDEX",Q156/Q155-1,IF(INDEX(calc_types,1,AT$6)="CASH", Q155/1200,Q155/Q156-1))</f>
        <v>1.0237679200923777E-2</v>
      </c>
      <c r="AU156" s="22" cm="1">
        <f t="array" ref="AU156">IF(INDEX(calc_types,1,AU$6)="INDEX",R156/R155-1,IF(INDEX(calc_types,1,AU$6)="CASH", R155/1200,R155/R156-1))</f>
        <v>1.9453310058601403E-3</v>
      </c>
      <c r="AV156" s="22" cm="1">
        <f t="array" ref="AV156">IF(INDEX(calc_types,1,AV$6)="INDEX",S156/S155-1,IF(INDEX(calc_types,1,AV$6)="CASH", S155/1200,S155/S156-1))</f>
        <v>-1.350092768460176E-2</v>
      </c>
      <c r="AW156" s="22" cm="1">
        <f t="array" ref="AW156">IF(INDEX(calc_types,1,AW$6)="INDEX",T156/T155-1,IF(INDEX(calc_types,1,AW$6)="CASH", T155/1200,T155/T156-1))</f>
        <v>-4.9590701535906945E-2</v>
      </c>
      <c r="AX156" s="22" cm="1">
        <f t="array" ref="AX156">IF(INDEX(calc_types,1,AX$6)="INDEX",U156/U155-1,IF(INDEX(calc_types,1,AX$6)="CASH", U155/1200,U155/U156-1))</f>
        <v>-1.3164961531491381E-2</v>
      </c>
      <c r="AY156" s="22" cm="1">
        <f t="array" ref="AY156">IF(INDEX(calc_types,1,AY$6)="INDEX",V156/V155-1,IF(INDEX(calc_types,1,AY$6)="CASH", V155/1200,V155/V156-1))</f>
        <v>-1.5838996765396907E-2</v>
      </c>
      <c r="AZ156" s="22" cm="1">
        <f t="array" ref="AZ156">IF(INDEX(calc_types,1,AZ$6)="INDEX",W156/W155-1,IF(INDEX(calc_types,1,AZ$6)="CASH", W155/1200,W155/W156-1))</f>
        <v>1.7520833333333331E-4</v>
      </c>
      <c r="BA156" s="22" cm="1">
        <f t="array" ref="BA156">IF(INDEX(calc_types,1,BA$6)="INDEX",X156/X155-1,IF(INDEX(calc_types,1,BA$6)="CASH", X155/1200,X155/X156-1))</f>
        <v>9.9483333333333325E-4</v>
      </c>
      <c r="BB156" s="22" cm="1">
        <f t="array" ref="BB156">IF(INDEX(calc_types,1,BB$6)="INDEX",Y156/Y155-1,IF(INDEX(calc_types,1,BB$6)="CASH", Y155/1200,Y155/Y156-1))</f>
        <v>5.5683333333333333E-4</v>
      </c>
      <c r="BC156" s="22" cm="1">
        <f t="array" ref="BC156">IF(INDEX(calc_types,1,BC$6)="INDEX",Z156/Z155-1,IF(INDEX(calc_types,1,BC$6)="CASH", Z155/1200,Z155/Z156-1))</f>
        <v>5.0916666666666666E-5</v>
      </c>
      <c r="BD156" s="22" cm="1">
        <f t="array" ref="BD156">IF(INDEX(calc_types,1,BD$6)="INDEX",AA156/AA155-1,IF(INDEX(calc_types,1,BD$6)="CASH", AA155/1200,AA155/AA156-1))</f>
        <v>0</v>
      </c>
      <c r="BE156" s="22" cm="1">
        <f t="array" ref="BE156">IF(INDEX(calc_types,1,BE$6)="INDEX",AB156/AB155-1,IF(INDEX(calc_types,1,BE$6)="CASH", AB155/1200,AB155/AB156-1))</f>
        <v>-2.778577598617904E-2</v>
      </c>
      <c r="BF156" s="22" cm="1">
        <f t="array" ref="BF156">IF(INDEX(calc_types,1,BF$6)="INDEX",AC156/AC155-1,IF(INDEX(calc_types,1,BF$6)="CASH", AC155/1200,AC155/AC156-1))</f>
        <v>-1.5460526315789425E-2</v>
      </c>
      <c r="BG156" s="22" cm="1">
        <f t="array" ref="BG156">IF(INDEX(calc_types,1,BG$6)="INDEX",AD156/AD155-1,IF(INDEX(calc_types,1,BG$6)="CASH", AD155/1200,AD155/AD156-1))</f>
        <v>-4.04808635917564E-3</v>
      </c>
      <c r="BH156" s="23">
        <f t="shared" si="69"/>
        <v>-1.4563019540229905E-3</v>
      </c>
      <c r="BI156" s="23">
        <f t="shared" si="70"/>
        <v>-1.3467816091953882E-4</v>
      </c>
      <c r="BJ156" s="23">
        <f t="shared" si="71"/>
        <v>-1.4896141666666646E-3</v>
      </c>
      <c r="BK156" s="23">
        <f t="shared" si="72"/>
        <v>1.8067385057471194E-5</v>
      </c>
      <c r="BL156" s="23">
        <f t="shared" si="73"/>
        <v>-1.3062862496818096E-3</v>
      </c>
      <c r="BM156" s="23">
        <f t="shared" si="74"/>
        <v>3.2923075620532429E-4</v>
      </c>
      <c r="BN156" s="23">
        <f t="shared" si="75"/>
        <v>9.2324873948659522E-4</v>
      </c>
      <c r="BO156" s="23">
        <f t="shared" si="76"/>
        <v>1.9086670974113892E-4</v>
      </c>
      <c r="BP156" s="23">
        <f t="shared" si="77"/>
        <v>1.5659756865312956E-3</v>
      </c>
      <c r="BQ156" s="23">
        <f t="shared" si="78"/>
        <v>3.9884697861534008E-3</v>
      </c>
      <c r="BR156" s="23">
        <f t="shared" si="79"/>
        <v>2.2690863739322953E-3</v>
      </c>
      <c r="BS156" s="23">
        <f t="shared" si="80"/>
        <v>4.4818962564285018E-4</v>
      </c>
      <c r="BT156" s="23">
        <f t="shared" si="81"/>
        <v>1.0267434115310784E-2</v>
      </c>
      <c r="BU156" s="23">
        <f t="shared" si="82"/>
        <v>1.1264333792458253E-2</v>
      </c>
      <c r="BV156" s="23">
        <f t="shared" si="83"/>
        <v>7.5958968748718551E-3</v>
      </c>
      <c r="BW156" s="23">
        <f t="shared" si="84"/>
        <v>1.2267800993265043E-3</v>
      </c>
      <c r="BX156" s="23">
        <f t="shared" si="85"/>
        <v>-1.8547663638517526E-2</v>
      </c>
      <c r="BY156" s="23">
        <f t="shared" si="86"/>
        <v>-5.1857762749728073E-2</v>
      </c>
      <c r="BZ156" s="23">
        <f t="shared" si="87"/>
        <v>-1.4952271970938026E-2</v>
      </c>
      <c r="CA156" s="23">
        <f t="shared" si="88"/>
        <v>-1.9684948660430253E-2</v>
      </c>
      <c r="CB156" s="23">
        <f t="shared" si="89"/>
        <v>-1.4563019540229905E-3</v>
      </c>
      <c r="CC156" s="23">
        <f t="shared" si="90"/>
        <v>-9.4271839080459349E-5</v>
      </c>
      <c r="CD156" s="23">
        <f t="shared" si="91"/>
        <v>-1.4304146551724168E-3</v>
      </c>
      <c r="CE156" s="23">
        <f t="shared" si="92"/>
        <v>4.4675574712643627E-5</v>
      </c>
      <c r="CF156" s="23">
        <f t="shared" si="93"/>
        <v>0</v>
      </c>
      <c r="CG156" s="23">
        <f t="shared" si="94"/>
        <v>-2.7824816420607711E-2</v>
      </c>
      <c r="CH156" s="23">
        <f t="shared" si="95"/>
        <v>-1.4656152874657373E-2</v>
      </c>
      <c r="CI156" s="23">
        <f t="shared" si="96"/>
        <v>-3.7998159233608476E-3</v>
      </c>
    </row>
    <row r="157" spans="1:87" x14ac:dyDescent="0.2">
      <c r="A157" s="20">
        <v>151</v>
      </c>
      <c r="B157" s="21">
        <v>40724</v>
      </c>
      <c r="C157" s="20">
        <v>0.18554999999999999</v>
      </c>
      <c r="D157" s="20">
        <v>1.325</v>
      </c>
      <c r="E157" s="20">
        <v>0.63093999999999995</v>
      </c>
      <c r="F157" s="20">
        <v>0.14000000000000001</v>
      </c>
      <c r="G157" s="20">
        <v>202.637</v>
      </c>
      <c r="H157" s="20">
        <v>142.38300000000001</v>
      </c>
      <c r="I157" s="20">
        <v>105.53100000000001</v>
      </c>
      <c r="J157" s="20">
        <v>103.379</v>
      </c>
      <c r="K157" s="20">
        <v>1122.2070000000001</v>
      </c>
      <c r="L157" s="20">
        <v>352.55399999999997</v>
      </c>
      <c r="M157" s="20">
        <v>629.58399999999995</v>
      </c>
      <c r="N157" s="20">
        <v>193.096</v>
      </c>
      <c r="O157" s="20">
        <v>1785.0909999999999</v>
      </c>
      <c r="P157" s="20">
        <v>439.935</v>
      </c>
      <c r="Q157" s="20">
        <v>734.11599999999999</v>
      </c>
      <c r="R157" s="20">
        <v>250.994</v>
      </c>
      <c r="S157" s="20">
        <v>1320.64</v>
      </c>
      <c r="T157" s="20">
        <v>2848.53</v>
      </c>
      <c r="U157" s="20">
        <v>5945.71</v>
      </c>
      <c r="V157" s="20">
        <v>9816.09</v>
      </c>
      <c r="W157" s="20">
        <v>0.18554999999999999</v>
      </c>
      <c r="X157" s="20">
        <v>1.1765000000000001</v>
      </c>
      <c r="Y157" s="20">
        <v>0.63439999999999996</v>
      </c>
      <c r="Z157" s="20">
        <v>1.3299999999999999E-2</v>
      </c>
      <c r="AA157" s="20">
        <v>1</v>
      </c>
      <c r="AB157" s="20">
        <v>0.68959999999999999</v>
      </c>
      <c r="AC157" s="20">
        <v>0.623</v>
      </c>
      <c r="AD157" s="20">
        <v>80.56</v>
      </c>
      <c r="AE157" s="21">
        <f t="shared" si="68"/>
        <v>40724</v>
      </c>
      <c r="AF157" s="22" cm="1">
        <f t="array" ref="AF157">IF(INDEX(calc_types,1,AF$6)="INDEX",C157/C156-1,IF(INDEX(calc_types,1,AF$6)="CASH", C156/1200,C156/C157-1))</f>
        <v>1.5869166666666664E-4</v>
      </c>
      <c r="AG157" s="22" cm="1">
        <f t="array" ref="AG157">IF(INDEX(calc_types,1,AG$6)="INDEX",D157/D156-1,IF(INDEX(calc_types,1,AG$6)="CASH", D156/1200,D156/D157-1))</f>
        <v>1.0233333333333333E-3</v>
      </c>
      <c r="AH157" s="22" cm="1">
        <f t="array" ref="AH157">IF(INDEX(calc_types,1,AH$6)="INDEX",E157/E156-1,IF(INDEX(calc_types,1,AH$6)="CASH", E156/1200,E156/E157-1))</f>
        <v>5.2083333333333333E-4</v>
      </c>
      <c r="AI157" s="22" cm="1">
        <f t="array" ref="AI157">IF(INDEX(calc_types,1,AI$6)="INDEX",F157/F156-1,IF(INDEX(calc_types,1,AI$6)="CASH", F156/1200,F156/F157-1))</f>
        <v>1.1615E-4</v>
      </c>
      <c r="AJ157" s="22" cm="1">
        <f t="array" ref="AJ157">IF(INDEX(calc_types,1,AJ$6)="INDEX",G157/G156-1,IF(INDEX(calc_types,1,AJ$6)="CASH", G156/1200,G156/G157-1))</f>
        <v>2.0731015079356041E-4</v>
      </c>
      <c r="AK157" s="22" cm="1">
        <f t="array" ref="AK157">IF(INDEX(calc_types,1,AK$6)="INDEX",H157/H156-1,IF(INDEX(calc_types,1,AK$6)="CASH", H156/1200,H156/H157-1))</f>
        <v>6.9579151556053986E-4</v>
      </c>
      <c r="AL157" s="22" cm="1">
        <f t="array" ref="AL157">IF(INDEX(calc_types,1,AL$6)="INDEX",I157/I156-1,IF(INDEX(calc_types,1,AL$6)="CASH", I156/1200,I156/I157-1))</f>
        <v>-9.4757988097216028E-6</v>
      </c>
      <c r="AM157" s="22" cm="1">
        <f t="array" ref="AM157">IF(INDEX(calc_types,1,AM$6)="INDEX",J157/J156-1,IF(INDEX(calc_types,1,AM$6)="CASH", J156/1200,J156/J157-1))</f>
        <v>1.7414692195316661E-4</v>
      </c>
      <c r="AN157" s="22" cm="1">
        <f t="array" ref="AN157">IF(INDEX(calc_types,1,AN$6)="INDEX",K157/K156-1,IF(INDEX(calc_types,1,AN$6)="CASH", K156/1200,K156/K157-1))</f>
        <v>3.6726852945512256E-4</v>
      </c>
      <c r="AO157" s="22" cm="1">
        <f t="array" ref="AO157">IF(INDEX(calc_types,1,AO$6)="INDEX",L157/L156-1,IF(INDEX(calc_types,1,AO$6)="CASH", L156/1200,L156/L157-1))</f>
        <v>1.2950939795168814E-3</v>
      </c>
      <c r="AP157" s="22" cm="1">
        <f t="array" ref="AP157">IF(INDEX(calc_types,1,AP$6)="INDEX",M157/M156-1,IF(INDEX(calc_types,1,AP$6)="CASH", M156/1200,M156/M157-1))</f>
        <v>2.78256936115584E-3</v>
      </c>
      <c r="AQ157" s="22" cm="1">
        <f t="array" ref="AQ157">IF(INDEX(calc_types,1,AQ$6)="INDEX",N157/N156-1,IF(INDEX(calc_types,1,AQ$6)="CASH", N156/1200,N156/N157-1))</f>
        <v>3.3155124538941649E-4</v>
      </c>
      <c r="AR157" s="22" cm="1">
        <f t="array" ref="AR157">IF(INDEX(calc_types,1,AR$6)="INDEX",O157/O156-1,IF(INDEX(calc_types,1,AR$6)="CASH", O156/1200,O156/O157-1))</f>
        <v>4.0406417951444062E-4</v>
      </c>
      <c r="AS157" s="22" cm="1">
        <f t="array" ref="AS157">IF(INDEX(calc_types,1,AS$6)="INDEX",P157/P156-1,IF(INDEX(calc_types,1,AS$6)="CASH", P156/1200,P156/P157-1))</f>
        <v>2.828851089825779E-3</v>
      </c>
      <c r="AT157" s="22" cm="1">
        <f t="array" ref="AT157">IF(INDEX(calc_types,1,AT$6)="INDEX",Q157/Q156-1,IF(INDEX(calc_types,1,AT$6)="CASH", Q156/1200,Q156/Q157-1))</f>
        <v>6.1510797282997576E-3</v>
      </c>
      <c r="AU157" s="22" cm="1">
        <f t="array" ref="AU157">IF(INDEX(calc_types,1,AU$6)="INDEX",R157/R156-1,IF(INDEX(calc_types,1,AU$6)="CASH", R156/1200,R156/R157-1))</f>
        <v>6.5382928676793739E-4</v>
      </c>
      <c r="AV157" s="22" cm="1">
        <f t="array" ref="AV157">IF(INDEX(calc_types,1,AV$6)="INDEX",S157/S156-1,IF(INDEX(calc_types,1,AV$6)="CASH", S156/1200,S156/S157-1))</f>
        <v>-1.8257508177222714E-2</v>
      </c>
      <c r="AW157" s="22" cm="1">
        <f t="array" ref="AW157">IF(INDEX(calc_types,1,AW$6)="INDEX",T157/T156-1,IF(INDEX(calc_types,1,AW$6)="CASH", T156/1200,T156/T157-1))</f>
        <v>-4.6786772516351771E-3</v>
      </c>
      <c r="AX157" s="22" cm="1">
        <f t="array" ref="AX157">IF(INDEX(calc_types,1,AX$6)="INDEX",U157/U156-1,IF(INDEX(calc_types,1,AX$6)="CASH", U156/1200,U156/U157-1))</f>
        <v>-7.3923328753470186E-3</v>
      </c>
      <c r="AY157" s="22" cm="1">
        <f t="array" ref="AY157">IF(INDEX(calc_types,1,AY$6)="INDEX",V157/V156-1,IF(INDEX(calc_types,1,AY$6)="CASH", V156/1200,V156/V157-1))</f>
        <v>1.2622592129139187E-2</v>
      </c>
      <c r="AZ157" s="22" cm="1">
        <f t="array" ref="AZ157">IF(INDEX(calc_types,1,AZ$6)="INDEX",W157/W156-1,IF(INDEX(calc_types,1,AZ$6)="CASH", W156/1200,W156/W157-1))</f>
        <v>1.5869166666666664E-4</v>
      </c>
      <c r="BA157" s="22" cm="1">
        <f t="array" ref="BA157">IF(INDEX(calc_types,1,BA$6)="INDEX",X157/X156-1,IF(INDEX(calc_types,1,BA$6)="CASH", X156/1200,X156/X157-1))</f>
        <v>8.2166666666666662E-4</v>
      </c>
      <c r="BB157" s="22" cm="1">
        <f t="array" ref="BB157">IF(INDEX(calc_types,1,BB$6)="INDEX",Y157/Y156-1,IF(INDEX(calc_types,1,BB$6)="CASH", Y156/1200,Y156/Y157-1))</f>
        <v>5.2575000000000007E-4</v>
      </c>
      <c r="BC157" s="22" cm="1">
        <f t="array" ref="BC157">IF(INDEX(calc_types,1,BC$6)="INDEX",Z157/Z156-1,IF(INDEX(calc_types,1,BC$6)="CASH", Z156/1200,Z156/Z157-1))</f>
        <v>6.3499999999999999E-5</v>
      </c>
      <c r="BD157" s="22" cm="1">
        <f t="array" ref="BD157">IF(INDEX(calc_types,1,BD$6)="INDEX",AA157/AA156-1,IF(INDEX(calc_types,1,BD$6)="CASH", AA156/1200,AA156/AA157-1))</f>
        <v>0</v>
      </c>
      <c r="BE157" s="22" cm="1">
        <f t="array" ref="BE157">IF(INDEX(calc_types,1,BE$6)="INDEX",AB157/AB156-1,IF(INDEX(calc_types,1,BE$6)="CASH", AB156/1200,AB156/AB157-1))</f>
        <v>7.2505800464037762E-3</v>
      </c>
      <c r="BF157" s="22" cm="1">
        <f t="array" ref="BF157">IF(INDEX(calc_types,1,BF$6)="INDEX",AC157/AC156-1,IF(INDEX(calc_types,1,BF$6)="CASH", AC156/1200,AC156/AC157-1))</f>
        <v>-2.4077046548956704E-2</v>
      </c>
      <c r="BG157" s="22" cm="1">
        <f t="array" ref="BG157">IF(INDEX(calc_types,1,BG$6)="INDEX",AD157/AD156-1,IF(INDEX(calc_types,1,BG$6)="CASH", AD156/1200,AD156/AD157-1))</f>
        <v>1.1916583912611634E-2</v>
      </c>
      <c r="BH157" s="23">
        <f t="shared" si="69"/>
        <v>-1.4728186206896571E-3</v>
      </c>
      <c r="BI157" s="23">
        <f t="shared" si="70"/>
        <v>-1.4217816091953894E-4</v>
      </c>
      <c r="BJ157" s="23">
        <f t="shared" si="71"/>
        <v>-1.4885724999999981E-3</v>
      </c>
      <c r="BK157" s="23">
        <f t="shared" si="72"/>
        <v>1.3900718390804525E-5</v>
      </c>
      <c r="BL157" s="23">
        <f t="shared" si="73"/>
        <v>-1.4100380545297054E-3</v>
      </c>
      <c r="BM157" s="23">
        <f t="shared" si="74"/>
        <v>-3.9669194959919161E-4</v>
      </c>
      <c r="BN157" s="23">
        <f t="shared" si="75"/>
        <v>-5.856481688947012E-4</v>
      </c>
      <c r="BO157" s="23">
        <f t="shared" si="76"/>
        <v>1.0372499484670469E-4</v>
      </c>
      <c r="BP157" s="23">
        <f t="shared" si="77"/>
        <v>-1.6353535550043042E-3</v>
      </c>
      <c r="BQ157" s="23">
        <f t="shared" si="78"/>
        <v>-6.1556242553009949E-5</v>
      </c>
      <c r="BR157" s="23">
        <f t="shared" si="79"/>
        <v>5.3013531384759173E-4</v>
      </c>
      <c r="BS157" s="23">
        <f t="shared" si="80"/>
        <v>4.875808800962881E-5</v>
      </c>
      <c r="BT157" s="23">
        <f t="shared" si="81"/>
        <v>-2.3525861275384653E-3</v>
      </c>
      <c r="BU157" s="23">
        <f t="shared" si="82"/>
        <v>9.1733053032580416E-4</v>
      </c>
      <c r="BV157" s="23">
        <f t="shared" si="83"/>
        <v>3.5092974022478351E-3</v>
      </c>
      <c r="BW157" s="23">
        <f t="shared" si="84"/>
        <v>-6.4721619765698729E-5</v>
      </c>
      <c r="BX157" s="23">
        <f t="shared" si="85"/>
        <v>-2.330424413113848E-2</v>
      </c>
      <c r="BY157" s="23">
        <f t="shared" si="86"/>
        <v>-6.9457384654563071E-3</v>
      </c>
      <c r="BZ157" s="23">
        <f t="shared" si="87"/>
        <v>-9.1796433147936628E-3</v>
      </c>
      <c r="CA157" s="23">
        <f t="shared" si="88"/>
        <v>8.7766402341058428E-3</v>
      </c>
      <c r="CB157" s="23">
        <f t="shared" si="89"/>
        <v>-1.4728186206896571E-3</v>
      </c>
      <c r="CC157" s="23">
        <f t="shared" si="90"/>
        <v>-2.6743850574712598E-4</v>
      </c>
      <c r="CD157" s="23">
        <f t="shared" si="91"/>
        <v>-1.4614979885057499E-3</v>
      </c>
      <c r="CE157" s="23">
        <f t="shared" si="92"/>
        <v>5.7258908045976959E-5</v>
      </c>
      <c r="CF157" s="23">
        <f t="shared" si="93"/>
        <v>0</v>
      </c>
      <c r="CG157" s="23">
        <f t="shared" si="94"/>
        <v>7.2115396119751055E-3</v>
      </c>
      <c r="CH157" s="23">
        <f t="shared" si="95"/>
        <v>-2.3272673107824653E-2</v>
      </c>
      <c r="CI157" s="23">
        <f t="shared" si="96"/>
        <v>1.2164854348426426E-2</v>
      </c>
    </row>
    <row r="158" spans="1:87" x14ac:dyDescent="0.2">
      <c r="A158" s="20">
        <v>152</v>
      </c>
      <c r="B158" s="21">
        <v>40755</v>
      </c>
      <c r="C158" s="20">
        <v>0.19109999999999999</v>
      </c>
      <c r="D158" s="20">
        <v>1.4330000000000001</v>
      </c>
      <c r="E158" s="20">
        <v>0.63188</v>
      </c>
      <c r="F158" s="20">
        <v>0.14030999999999999</v>
      </c>
      <c r="G158" s="20">
        <v>202.59299999999999</v>
      </c>
      <c r="H158" s="20">
        <v>142.72499999999999</v>
      </c>
      <c r="I158" s="20">
        <v>105.658</v>
      </c>
      <c r="J158" s="20">
        <v>103.395</v>
      </c>
      <c r="K158" s="20">
        <v>1125.2940000000001</v>
      </c>
      <c r="L158" s="20">
        <v>355.34</v>
      </c>
      <c r="M158" s="20">
        <v>633.83100000000002</v>
      </c>
      <c r="N158" s="20">
        <v>193.19</v>
      </c>
      <c r="O158" s="20">
        <v>1812.039</v>
      </c>
      <c r="P158" s="20">
        <v>448.851</v>
      </c>
      <c r="Q158" s="20">
        <v>746.34299999999996</v>
      </c>
      <c r="R158" s="20">
        <v>251.58799999999999</v>
      </c>
      <c r="S158" s="20">
        <v>1292.28</v>
      </c>
      <c r="T158" s="20">
        <v>2670.37</v>
      </c>
      <c r="U158" s="20">
        <v>5815.19</v>
      </c>
      <c r="V158" s="20">
        <v>9833.0300000000007</v>
      </c>
      <c r="W158" s="20">
        <v>0.19109999999999999</v>
      </c>
      <c r="X158" s="20">
        <v>0.96679999999999999</v>
      </c>
      <c r="Y158" s="20">
        <v>0.57020000000000004</v>
      </c>
      <c r="Z158" s="20">
        <v>-0.29160000000000003</v>
      </c>
      <c r="AA158" s="20">
        <v>1</v>
      </c>
      <c r="AB158" s="20">
        <v>0.69450000000000001</v>
      </c>
      <c r="AC158" s="20">
        <v>0.6089</v>
      </c>
      <c r="AD158" s="20">
        <v>76.760000000000005</v>
      </c>
      <c r="AE158" s="21">
        <f t="shared" si="68"/>
        <v>40755</v>
      </c>
      <c r="AF158" s="22" cm="1">
        <f t="array" ref="AF158">IF(INDEX(calc_types,1,AF$6)="INDEX",C158/C157-1,IF(INDEX(calc_types,1,AF$6)="CASH", C157/1200,C157/C158-1))</f>
        <v>1.54625E-4</v>
      </c>
      <c r="AG158" s="22" cm="1">
        <f t="array" ref="AG158">IF(INDEX(calc_types,1,AG$6)="INDEX",D158/D157-1,IF(INDEX(calc_types,1,AG$6)="CASH", D157/1200,D157/D158-1))</f>
        <v>1.1041666666666667E-3</v>
      </c>
      <c r="AH158" s="22" cm="1">
        <f t="array" ref="AH158">IF(INDEX(calc_types,1,AH$6)="INDEX",E158/E157-1,IF(INDEX(calc_types,1,AH$6)="CASH", E157/1200,E157/E158-1))</f>
        <v>5.2578333333333331E-4</v>
      </c>
      <c r="AI158" s="22" cm="1">
        <f t="array" ref="AI158">IF(INDEX(calc_types,1,AI$6)="INDEX",F158/F157-1,IF(INDEX(calc_types,1,AI$6)="CASH", F157/1200,F157/F158-1))</f>
        <v>1.1666666666666668E-4</v>
      </c>
      <c r="AJ158" s="22" cm="1">
        <f t="array" ref="AJ158">IF(INDEX(calc_types,1,AJ$6)="INDEX",G158/G157-1,IF(INDEX(calc_types,1,AJ$6)="CASH", G157/1200,G157/G158-1))</f>
        <v>-2.1713704802184264E-4</v>
      </c>
      <c r="AK158" s="22" cm="1">
        <f t="array" ref="AK158">IF(INDEX(calc_types,1,AK$6)="INDEX",H158/H157-1,IF(INDEX(calc_types,1,AK$6)="CASH", H157/1200,H157/H158-1))</f>
        <v>2.4019721455510457E-3</v>
      </c>
      <c r="AL158" s="22" cm="1">
        <f t="array" ref="AL158">IF(INDEX(calc_types,1,AL$6)="INDEX",I158/I157-1,IF(INDEX(calc_types,1,AL$6)="CASH", I157/1200,I157/I158-1))</f>
        <v>1.2034378523846367E-3</v>
      </c>
      <c r="AM158" s="22" cm="1">
        <f t="array" ref="AM158">IF(INDEX(calc_types,1,AM$6)="INDEX",J158/J157-1,IF(INDEX(calc_types,1,AM$6)="CASH", J157/1200,J157/J158-1))</f>
        <v>1.5477031118504847E-4</v>
      </c>
      <c r="AN158" s="22" cm="1">
        <f t="array" ref="AN158">IF(INDEX(calc_types,1,AN$6)="INDEX",K158/K157-1,IF(INDEX(calc_types,1,AN$6)="CASH", K157/1200,K157/K158-1))</f>
        <v>2.7508293924383143E-3</v>
      </c>
      <c r="AO158" s="22" cm="1">
        <f t="array" ref="AO158">IF(INDEX(calc_types,1,AO$6)="INDEX",L158/L157-1,IF(INDEX(calc_types,1,AO$6)="CASH", L157/1200,L157/L158-1))</f>
        <v>7.9023355287417552E-3</v>
      </c>
      <c r="AP158" s="22" cm="1">
        <f t="array" ref="AP158">IF(INDEX(calc_types,1,AP$6)="INDEX",M158/M157-1,IF(INDEX(calc_types,1,AP$6)="CASH", M157/1200,M157/M158-1))</f>
        <v>6.745724160715838E-3</v>
      </c>
      <c r="AQ158" s="22" cm="1">
        <f t="array" ref="AQ158">IF(INDEX(calc_types,1,AQ$6)="INDEX",N158/N157-1,IF(INDEX(calc_types,1,AQ$6)="CASH", N157/1200,N157/N158-1))</f>
        <v>4.8680449103044587E-4</v>
      </c>
      <c r="AR158" s="22" cm="1">
        <f t="array" ref="AR158">IF(INDEX(calc_types,1,AR$6)="INDEX",O158/O157-1,IF(INDEX(calc_types,1,AR$6)="CASH", O157/1200,O157/O158-1))</f>
        <v>1.5096149159902872E-2</v>
      </c>
      <c r="AS158" s="22" cm="1">
        <f t="array" ref="AS158">IF(INDEX(calc_types,1,AS$6)="INDEX",P158/P157-1,IF(INDEX(calc_types,1,AS$6)="CASH", P157/1200,P157/P158-1))</f>
        <v>2.0266630297657517E-2</v>
      </c>
      <c r="AT158" s="22" cm="1">
        <f t="array" ref="AT158">IF(INDEX(calc_types,1,AT$6)="INDEX",Q158/Q157-1,IF(INDEX(calc_types,1,AT$6)="CASH", Q157/1200,Q157/Q158-1))</f>
        <v>1.6655405957641589E-2</v>
      </c>
      <c r="AU158" s="22" cm="1">
        <f t="array" ref="AU158">IF(INDEX(calc_types,1,AU$6)="INDEX",R158/R157-1,IF(INDEX(calc_types,1,AU$6)="CASH", R157/1200,R157/R158-1))</f>
        <v>2.3665904364247314E-3</v>
      </c>
      <c r="AV158" s="22" cm="1">
        <f t="array" ref="AV158">IF(INDEX(calc_types,1,AV$6)="INDEX",S158/S157-1,IF(INDEX(calc_types,1,AV$6)="CASH", S157/1200,S157/S158-1))</f>
        <v>-2.1474436636782279E-2</v>
      </c>
      <c r="AW158" s="22" cm="1">
        <f t="array" ref="AW158">IF(INDEX(calc_types,1,AW$6)="INDEX",T158/T157-1,IF(INDEX(calc_types,1,AW$6)="CASH", T157/1200,T157/T158-1))</f>
        <v>-6.2544540517389779E-2</v>
      </c>
      <c r="AX158" s="22" cm="1">
        <f t="array" ref="AX158">IF(INDEX(calc_types,1,AX$6)="INDEX",U158/U157-1,IF(INDEX(calc_types,1,AX$6)="CASH", U157/1200,U157/U158-1))</f>
        <v>-2.1951962002855874E-2</v>
      </c>
      <c r="AY158" s="22" cm="1">
        <f t="array" ref="AY158">IF(INDEX(calc_types,1,AY$6)="INDEX",V158/V157-1,IF(INDEX(calc_types,1,AY$6)="CASH", V157/1200,V157/V158-1))</f>
        <v>1.7257380484489993E-3</v>
      </c>
      <c r="AZ158" s="22" cm="1">
        <f t="array" ref="AZ158">IF(INDEX(calc_types,1,AZ$6)="INDEX",W158/W157-1,IF(INDEX(calc_types,1,AZ$6)="CASH", W157/1200,W157/W158-1))</f>
        <v>1.54625E-4</v>
      </c>
      <c r="BA158" s="22" cm="1">
        <f t="array" ref="BA158">IF(INDEX(calc_types,1,BA$6)="INDEX",X158/X157-1,IF(INDEX(calc_types,1,BA$6)="CASH", X157/1200,X157/X158-1))</f>
        <v>9.8041666666666676E-4</v>
      </c>
      <c r="BB158" s="22" cm="1">
        <f t="array" ref="BB158">IF(INDEX(calc_types,1,BB$6)="INDEX",Y158/Y157-1,IF(INDEX(calc_types,1,BB$6)="CASH", Y157/1200,Y157/Y158-1))</f>
        <v>5.2866666666666665E-4</v>
      </c>
      <c r="BC158" s="22" cm="1">
        <f t="array" ref="BC158">IF(INDEX(calc_types,1,BC$6)="INDEX",Z158/Z157-1,IF(INDEX(calc_types,1,BC$6)="CASH", Z157/1200,Z157/Z158-1))</f>
        <v>1.1083333333333333E-5</v>
      </c>
      <c r="BD158" s="22" cm="1">
        <f t="array" ref="BD158">IF(INDEX(calc_types,1,BD$6)="INDEX",AA158/AA157-1,IF(INDEX(calc_types,1,BD$6)="CASH", AA157/1200,AA157/AA158-1))</f>
        <v>0</v>
      </c>
      <c r="BE158" s="22" cm="1">
        <f t="array" ref="BE158">IF(INDEX(calc_types,1,BE$6)="INDEX",AB158/AB157-1,IF(INDEX(calc_types,1,BE$6)="CASH", AB157/1200,AB157/AB158-1))</f>
        <v>-7.0554355651547551E-3</v>
      </c>
      <c r="BF158" s="22" cm="1">
        <f t="array" ref="BF158">IF(INDEX(calc_types,1,BF$6)="INDEX",AC158/AC157-1,IF(INDEX(calc_types,1,BF$6)="CASH", AC157/1200,AC157/AC158-1))</f>
        <v>2.3156511742486563E-2</v>
      </c>
      <c r="BG158" s="22" cm="1">
        <f t="array" ref="BG158">IF(INDEX(calc_types,1,BG$6)="INDEX",AD158/AD157-1,IF(INDEX(calc_types,1,BG$6)="CASH", AD157/1200,AD157/AD158-1))</f>
        <v>4.9504950495049549E-2</v>
      </c>
      <c r="BH158" s="23">
        <f t="shared" si="69"/>
        <v>-1.4768852873563237E-3</v>
      </c>
      <c r="BI158" s="23">
        <f t="shared" si="70"/>
        <v>-6.134482758620558E-5</v>
      </c>
      <c r="BJ158" s="23">
        <f t="shared" si="71"/>
        <v>-1.483622499999998E-3</v>
      </c>
      <c r="BK158" s="23">
        <f t="shared" si="72"/>
        <v>1.44173850574712E-5</v>
      </c>
      <c r="BL158" s="23">
        <f t="shared" si="73"/>
        <v>-1.8344852533451084E-3</v>
      </c>
      <c r="BM158" s="23">
        <f t="shared" si="74"/>
        <v>1.3094886803913142E-3</v>
      </c>
      <c r="BN158" s="23">
        <f t="shared" si="75"/>
        <v>6.2726548229965714E-4</v>
      </c>
      <c r="BO158" s="23">
        <f t="shared" si="76"/>
        <v>8.4348384078586548E-5</v>
      </c>
      <c r="BP158" s="23">
        <f t="shared" si="77"/>
        <v>7.4820730797888748E-4</v>
      </c>
      <c r="BQ158" s="23">
        <f t="shared" si="78"/>
        <v>6.545685306671864E-3</v>
      </c>
      <c r="BR158" s="23">
        <f t="shared" si="79"/>
        <v>4.4932901134075894E-3</v>
      </c>
      <c r="BS158" s="23">
        <f t="shared" si="80"/>
        <v>2.0401133365065819E-4</v>
      </c>
      <c r="BT158" s="23">
        <f t="shared" si="81"/>
        <v>1.2339498852849965E-2</v>
      </c>
      <c r="BU158" s="23">
        <f t="shared" si="82"/>
        <v>1.8355109738157543E-2</v>
      </c>
      <c r="BV158" s="23">
        <f t="shared" si="83"/>
        <v>1.4013623631589667E-2</v>
      </c>
      <c r="BW158" s="23">
        <f t="shared" si="84"/>
        <v>1.6480395298910954E-3</v>
      </c>
      <c r="BX158" s="23">
        <f t="shared" si="85"/>
        <v>-2.6521172590698045E-2</v>
      </c>
      <c r="BY158" s="23">
        <f t="shared" si="86"/>
        <v>-6.4811601731210908E-2</v>
      </c>
      <c r="BZ158" s="23">
        <f t="shared" si="87"/>
        <v>-2.3739272442302516E-2</v>
      </c>
      <c r="CA158" s="23">
        <f t="shared" si="88"/>
        <v>-2.1202138465843453E-3</v>
      </c>
      <c r="CB158" s="23">
        <f t="shared" si="89"/>
        <v>-1.4768852873563237E-3</v>
      </c>
      <c r="CC158" s="23">
        <f t="shared" si="90"/>
        <v>-1.0868850574712583E-4</v>
      </c>
      <c r="CD158" s="23">
        <f t="shared" si="91"/>
        <v>-1.4585813218390834E-3</v>
      </c>
      <c r="CE158" s="23">
        <f t="shared" si="92"/>
        <v>4.842241379310293E-6</v>
      </c>
      <c r="CF158" s="23">
        <f t="shared" si="93"/>
        <v>0</v>
      </c>
      <c r="CG158" s="23">
        <f t="shared" si="94"/>
        <v>-7.0944759995834258E-3</v>
      </c>
      <c r="CH158" s="23">
        <f t="shared" si="95"/>
        <v>2.3960885183618615E-2</v>
      </c>
      <c r="CI158" s="23">
        <f t="shared" si="96"/>
        <v>4.9753220930864338E-2</v>
      </c>
    </row>
    <row r="159" spans="1:87" x14ac:dyDescent="0.2">
      <c r="A159" s="20">
        <v>153</v>
      </c>
      <c r="B159" s="21">
        <v>40786</v>
      </c>
      <c r="C159" s="20">
        <v>0.2215</v>
      </c>
      <c r="D159" s="20">
        <v>1.351</v>
      </c>
      <c r="E159" s="20">
        <v>0.66069</v>
      </c>
      <c r="F159" s="20">
        <v>0.14344000000000001</v>
      </c>
      <c r="G159" s="20">
        <v>202.78200000000001</v>
      </c>
      <c r="H159" s="20">
        <v>143.172</v>
      </c>
      <c r="I159" s="20">
        <v>105.7</v>
      </c>
      <c r="J159" s="20">
        <v>103.402</v>
      </c>
      <c r="K159" s="20">
        <v>1129.307</v>
      </c>
      <c r="L159" s="20">
        <v>358.97800000000001</v>
      </c>
      <c r="M159" s="20">
        <v>634.93399999999997</v>
      </c>
      <c r="N159" s="20">
        <v>193.3</v>
      </c>
      <c r="O159" s="20">
        <v>1837.325</v>
      </c>
      <c r="P159" s="20">
        <v>457.423</v>
      </c>
      <c r="Q159" s="20">
        <v>751.21500000000003</v>
      </c>
      <c r="R159" s="20">
        <v>251.90899999999999</v>
      </c>
      <c r="S159" s="20">
        <v>1218.8900000000001</v>
      </c>
      <c r="T159" s="20">
        <v>2302.08</v>
      </c>
      <c r="U159" s="20">
        <v>5394.53</v>
      </c>
      <c r="V159" s="20">
        <v>8955.2000000000007</v>
      </c>
      <c r="W159" s="20">
        <v>0.2215</v>
      </c>
      <c r="X159" s="20">
        <v>0.67110000000000003</v>
      </c>
      <c r="Y159" s="20">
        <v>0.62809999999999999</v>
      </c>
      <c r="Z159" s="20">
        <v>-5.5E-2</v>
      </c>
      <c r="AA159" s="20">
        <v>1</v>
      </c>
      <c r="AB159" s="20">
        <v>0.69569999999999999</v>
      </c>
      <c r="AC159" s="20">
        <v>0.61539999999999995</v>
      </c>
      <c r="AD159" s="20">
        <v>76.66</v>
      </c>
      <c r="AE159" s="21">
        <f t="shared" si="68"/>
        <v>40786</v>
      </c>
      <c r="AF159" s="22" cm="1">
        <f t="array" ref="AF159">IF(INDEX(calc_types,1,AF$6)="INDEX",C159/C158-1,IF(INDEX(calc_types,1,AF$6)="CASH", C158/1200,C158/C159-1))</f>
        <v>1.5924999999999999E-4</v>
      </c>
      <c r="AG159" s="22" cm="1">
        <f t="array" ref="AG159">IF(INDEX(calc_types,1,AG$6)="INDEX",D159/D158-1,IF(INDEX(calc_types,1,AG$6)="CASH", D158/1200,D158/D159-1))</f>
        <v>1.1941666666666667E-3</v>
      </c>
      <c r="AH159" s="22" cm="1">
        <f t="array" ref="AH159">IF(INDEX(calc_types,1,AH$6)="INDEX",E159/E158-1,IF(INDEX(calc_types,1,AH$6)="CASH", E158/1200,E158/E159-1))</f>
        <v>5.2656666666666665E-4</v>
      </c>
      <c r="AI159" s="22" cm="1">
        <f t="array" ref="AI159">IF(INDEX(calc_types,1,AI$6)="INDEX",F159/F158-1,IF(INDEX(calc_types,1,AI$6)="CASH", F158/1200,F158/F159-1))</f>
        <v>1.16925E-4</v>
      </c>
      <c r="AJ159" s="22" cm="1">
        <f t="array" ref="AJ159">IF(INDEX(calc_types,1,AJ$6)="INDEX",G159/G158-1,IF(INDEX(calc_types,1,AJ$6)="CASH", G158/1200,G158/G159-1))</f>
        <v>9.3290488812547423E-4</v>
      </c>
      <c r="AK159" s="22" cm="1">
        <f t="array" ref="AK159">IF(INDEX(calc_types,1,AK$6)="INDEX",H159/H158-1,IF(INDEX(calc_types,1,AK$6)="CASH", H158/1200,H158/H159-1))</f>
        <v>3.1318970047293782E-3</v>
      </c>
      <c r="AL159" s="22" cm="1">
        <f t="array" ref="AL159">IF(INDEX(calc_types,1,AL$6)="INDEX",I159/I158-1,IF(INDEX(calc_types,1,AL$6)="CASH", I158/1200,I158/I159-1))</f>
        <v>3.9750894395118586E-4</v>
      </c>
      <c r="AM159" s="22" cm="1">
        <f t="array" ref="AM159">IF(INDEX(calc_types,1,AM$6)="INDEX",J159/J158-1,IF(INDEX(calc_types,1,AM$6)="CASH", J158/1200,J158/J159-1))</f>
        <v>6.7701532956210286E-5</v>
      </c>
      <c r="AN159" s="22" cm="1">
        <f t="array" ref="AN159">IF(INDEX(calc_types,1,AN$6)="INDEX",K159/K158-1,IF(INDEX(calc_types,1,AN$6)="CASH", K158/1200,K158/K159-1))</f>
        <v>3.5661791496266471E-3</v>
      </c>
      <c r="AO159" s="22" cm="1">
        <f t="array" ref="AO159">IF(INDEX(calc_types,1,AO$6)="INDEX",L159/L158-1,IF(INDEX(calc_types,1,AO$6)="CASH", L158/1200,L158/L159-1))</f>
        <v>1.0238081837113944E-2</v>
      </c>
      <c r="AP159" s="22" cm="1">
        <f t="array" ref="AP159">IF(INDEX(calc_types,1,AP$6)="INDEX",M159/M158-1,IF(INDEX(calc_types,1,AP$6)="CASH", M158/1200,M158/M159-1))</f>
        <v>1.7402115074838242E-3</v>
      </c>
      <c r="AQ159" s="22" cm="1">
        <f t="array" ref="AQ159">IF(INDEX(calc_types,1,AQ$6)="INDEX",N159/N158-1,IF(INDEX(calc_types,1,AQ$6)="CASH", N158/1200,N158/N159-1))</f>
        <v>5.6938764946434794E-4</v>
      </c>
      <c r="AR159" s="22" cm="1">
        <f t="array" ref="AR159">IF(INDEX(calc_types,1,AR$6)="INDEX",O159/O158-1,IF(INDEX(calc_types,1,AR$6)="CASH", O158/1200,O158/O159-1))</f>
        <v>1.3954445792833337E-2</v>
      </c>
      <c r="AS159" s="22" cm="1">
        <f t="array" ref="AS159">IF(INDEX(calc_types,1,AS$6)="INDEX",P159/P158-1,IF(INDEX(calc_types,1,AS$6)="CASH", P158/1200,P158/P159-1))</f>
        <v>1.9097651559203399E-2</v>
      </c>
      <c r="AT159" s="22" cm="1">
        <f t="array" ref="AT159">IF(INDEX(calc_types,1,AT$6)="INDEX",Q159/Q158-1,IF(INDEX(calc_types,1,AT$6)="CASH", Q158/1200,Q158/Q159-1))</f>
        <v>6.5278296976056804E-3</v>
      </c>
      <c r="AU159" s="22" cm="1">
        <f t="array" ref="AU159">IF(INDEX(calc_types,1,AU$6)="INDEX",R159/R158-1,IF(INDEX(calc_types,1,AU$6)="CASH", R158/1200,R158/R159-1))</f>
        <v>1.2758955117095905E-3</v>
      </c>
      <c r="AV159" s="22" cm="1">
        <f t="array" ref="AV159">IF(INDEX(calc_types,1,AV$6)="INDEX",S159/S158-1,IF(INDEX(calc_types,1,AV$6)="CASH", S158/1200,S158/S159-1))</f>
        <v>-5.6791097904478782E-2</v>
      </c>
      <c r="AW159" s="22" cm="1">
        <f t="array" ref="AW159">IF(INDEX(calc_types,1,AW$6)="INDEX",T159/T158-1,IF(INDEX(calc_types,1,AW$6)="CASH", T158/1200,T158/T159-1))</f>
        <v>-0.13791721746424657</v>
      </c>
      <c r="AX159" s="22" cm="1">
        <f t="array" ref="AX159">IF(INDEX(calc_types,1,AX$6)="INDEX",U159/U158-1,IF(INDEX(calc_types,1,AX$6)="CASH", U158/1200,U158/U159-1))</f>
        <v>-7.2338135125421532E-2</v>
      </c>
      <c r="AY159" s="22" cm="1">
        <f t="array" ref="AY159">IF(INDEX(calc_types,1,AY$6)="INDEX",V159/V158-1,IF(INDEX(calc_types,1,AY$6)="CASH", V158/1200,V158/V159-1))</f>
        <v>-8.9273601321261054E-2</v>
      </c>
      <c r="AZ159" s="22" cm="1">
        <f t="array" ref="AZ159">IF(INDEX(calc_types,1,AZ$6)="INDEX",W159/W158-1,IF(INDEX(calc_types,1,AZ$6)="CASH", W158/1200,W158/W159-1))</f>
        <v>1.5924999999999999E-4</v>
      </c>
      <c r="BA159" s="22" cm="1">
        <f t="array" ref="BA159">IF(INDEX(calc_types,1,BA$6)="INDEX",X159/X158-1,IF(INDEX(calc_types,1,BA$6)="CASH", X158/1200,X158/X159-1))</f>
        <v>8.0566666666666666E-4</v>
      </c>
      <c r="BB159" s="22" cm="1">
        <f t="array" ref="BB159">IF(INDEX(calc_types,1,BB$6)="INDEX",Y159/Y158-1,IF(INDEX(calc_types,1,BB$6)="CASH", Y158/1200,Y158/Y159-1))</f>
        <v>4.7516666666666671E-4</v>
      </c>
      <c r="BC159" s="22" cm="1">
        <f t="array" ref="BC159">IF(INDEX(calc_types,1,BC$6)="INDEX",Z159/Z158-1,IF(INDEX(calc_types,1,BC$6)="CASH", Z158/1200,Z158/Z159-1))</f>
        <v>-2.4300000000000002E-4</v>
      </c>
      <c r="BD159" s="22" cm="1">
        <f t="array" ref="BD159">IF(INDEX(calc_types,1,BD$6)="INDEX",AA159/AA158-1,IF(INDEX(calc_types,1,BD$6)="CASH", AA158/1200,AA158/AA159-1))</f>
        <v>0</v>
      </c>
      <c r="BE159" s="22" cm="1">
        <f t="array" ref="BE159">IF(INDEX(calc_types,1,BE$6)="INDEX",AB159/AB158-1,IF(INDEX(calc_types,1,BE$6)="CASH", AB158/1200,AB158/AB159-1))</f>
        <v>-1.7248814144027458E-3</v>
      </c>
      <c r="BF159" s="22" cm="1">
        <f t="array" ref="BF159">IF(INDEX(calc_types,1,BF$6)="INDEX",AC159/AC158-1,IF(INDEX(calc_types,1,BF$6)="CASH", AC158/1200,AC158/AC159-1))</f>
        <v>-1.0562235944101328E-2</v>
      </c>
      <c r="BG159" s="22" cm="1">
        <f t="array" ref="BG159">IF(INDEX(calc_types,1,BG$6)="INDEX",AD159/AD158-1,IF(INDEX(calc_types,1,BG$6)="CASH", AD158/1200,AD158/AD159-1))</f>
        <v>1.304461257500833E-3</v>
      </c>
      <c r="BH159" s="23">
        <f t="shared" si="69"/>
        <v>-1.4722602873563236E-3</v>
      </c>
      <c r="BI159" s="23">
        <f t="shared" si="70"/>
        <v>2.8655172413794439E-5</v>
      </c>
      <c r="BJ159" s="23">
        <f t="shared" si="71"/>
        <v>-1.4828391666666645E-3</v>
      </c>
      <c r="BK159" s="23">
        <f t="shared" si="72"/>
        <v>1.4675718390804517E-5</v>
      </c>
      <c r="BL159" s="23">
        <f t="shared" si="73"/>
        <v>-6.8444331719779154E-4</v>
      </c>
      <c r="BM159" s="23">
        <f t="shared" si="74"/>
        <v>2.0394135395696467E-3</v>
      </c>
      <c r="BN159" s="23">
        <f t="shared" si="75"/>
        <v>-1.7866342613379375E-4</v>
      </c>
      <c r="BO159" s="23">
        <f t="shared" si="76"/>
        <v>-2.7203941502516361E-6</v>
      </c>
      <c r="BP159" s="23">
        <f t="shared" si="77"/>
        <v>1.5635570651672203E-3</v>
      </c>
      <c r="BQ159" s="23">
        <f t="shared" si="78"/>
        <v>8.8814316150440525E-3</v>
      </c>
      <c r="BR159" s="23">
        <f t="shared" si="79"/>
        <v>-5.1222253982442399E-4</v>
      </c>
      <c r="BS159" s="23">
        <f t="shared" si="80"/>
        <v>2.8659449208456026E-4</v>
      </c>
      <c r="BT159" s="23">
        <f t="shared" si="81"/>
        <v>1.119779548578043E-2</v>
      </c>
      <c r="BU159" s="23">
        <f t="shared" si="82"/>
        <v>1.7186130999703425E-2</v>
      </c>
      <c r="BV159" s="23">
        <f t="shared" si="83"/>
        <v>3.8860473715537579E-3</v>
      </c>
      <c r="BW159" s="23">
        <f t="shared" si="84"/>
        <v>5.5734460517595436E-4</v>
      </c>
      <c r="BX159" s="23">
        <f t="shared" si="85"/>
        <v>-6.1837833858394545E-2</v>
      </c>
      <c r="BY159" s="23">
        <f t="shared" si="86"/>
        <v>-0.14018427867806771</v>
      </c>
      <c r="BZ159" s="23">
        <f t="shared" si="87"/>
        <v>-7.4125445564868178E-2</v>
      </c>
      <c r="CA159" s="23">
        <f t="shared" si="88"/>
        <v>-9.3119553216294393E-2</v>
      </c>
      <c r="CB159" s="23">
        <f t="shared" si="89"/>
        <v>-1.4722602873563236E-3</v>
      </c>
      <c r="CC159" s="23">
        <f t="shared" si="90"/>
        <v>-2.8343850574712593E-4</v>
      </c>
      <c r="CD159" s="23">
        <f t="shared" si="91"/>
        <v>-1.5120813218390834E-3</v>
      </c>
      <c r="CE159" s="23">
        <f t="shared" si="92"/>
        <v>-2.4924109195402304E-4</v>
      </c>
      <c r="CF159" s="23">
        <f t="shared" si="93"/>
        <v>0</v>
      </c>
      <c r="CG159" s="23">
        <f t="shared" si="94"/>
        <v>-1.7639218488314163E-3</v>
      </c>
      <c r="CH159" s="23">
        <f t="shared" si="95"/>
        <v>-9.7578625029692764E-3</v>
      </c>
      <c r="CI159" s="23">
        <f t="shared" si="96"/>
        <v>1.5527316933156251E-3</v>
      </c>
    </row>
    <row r="160" spans="1:87" x14ac:dyDescent="0.2">
      <c r="A160" s="20">
        <v>154</v>
      </c>
      <c r="B160" s="21">
        <v>40816</v>
      </c>
      <c r="C160" s="20">
        <v>0.23943999999999999</v>
      </c>
      <c r="D160" s="20">
        <v>1.3560000000000001</v>
      </c>
      <c r="E160" s="20">
        <v>0.6915</v>
      </c>
      <c r="F160" s="20">
        <v>0.14313000000000001</v>
      </c>
      <c r="G160" s="20">
        <v>202.749</v>
      </c>
      <c r="H160" s="20">
        <v>143.41300000000001</v>
      </c>
      <c r="I160" s="20">
        <v>105.711</v>
      </c>
      <c r="J160" s="20">
        <v>103.411</v>
      </c>
      <c r="K160" s="20">
        <v>1127.673</v>
      </c>
      <c r="L160" s="20">
        <v>360.15</v>
      </c>
      <c r="M160" s="20">
        <v>635.96799999999996</v>
      </c>
      <c r="N160" s="20">
        <v>193.31100000000001</v>
      </c>
      <c r="O160" s="20">
        <v>1834.78</v>
      </c>
      <c r="P160" s="20">
        <v>461.28800000000001</v>
      </c>
      <c r="Q160" s="20">
        <v>755.62900000000002</v>
      </c>
      <c r="R160" s="20">
        <v>251.84700000000001</v>
      </c>
      <c r="S160" s="20">
        <v>1131.42</v>
      </c>
      <c r="T160" s="20">
        <v>2179.66</v>
      </c>
      <c r="U160" s="20">
        <v>5128.4799999999996</v>
      </c>
      <c r="V160" s="20">
        <v>8700.2900000000009</v>
      </c>
      <c r="W160" s="20">
        <v>0.23943999999999999</v>
      </c>
      <c r="X160" s="20">
        <v>0.51019999999999999</v>
      </c>
      <c r="Y160" s="20">
        <v>0.59530000000000005</v>
      </c>
      <c r="Z160" s="20">
        <v>-0.23619999999999999</v>
      </c>
      <c r="AA160" s="20">
        <v>1</v>
      </c>
      <c r="AB160" s="20">
        <v>0.74680000000000002</v>
      </c>
      <c r="AC160" s="20">
        <v>0.64170000000000005</v>
      </c>
      <c r="AD160" s="20">
        <v>77.06</v>
      </c>
      <c r="AE160" s="21">
        <f t="shared" si="68"/>
        <v>40816</v>
      </c>
      <c r="AF160" s="22" cm="1">
        <f t="array" ref="AF160">IF(INDEX(calc_types,1,AF$6)="INDEX",C160/C159-1,IF(INDEX(calc_types,1,AF$6)="CASH", C159/1200,C159/C160-1))</f>
        <v>1.8458333333333334E-4</v>
      </c>
      <c r="AG160" s="22" cm="1">
        <f t="array" ref="AG160">IF(INDEX(calc_types,1,AG$6)="INDEX",D160/D159-1,IF(INDEX(calc_types,1,AG$6)="CASH", D159/1200,D159/D160-1))</f>
        <v>1.1258333333333333E-3</v>
      </c>
      <c r="AH160" s="22" cm="1">
        <f t="array" ref="AH160">IF(INDEX(calc_types,1,AH$6)="INDEX",E160/E159-1,IF(INDEX(calc_types,1,AH$6)="CASH", E159/1200,E159/E160-1))</f>
        <v>5.5057499999999998E-4</v>
      </c>
      <c r="AI160" s="22" cm="1">
        <f t="array" ref="AI160">IF(INDEX(calc_types,1,AI$6)="INDEX",F160/F159-1,IF(INDEX(calc_types,1,AI$6)="CASH", F159/1200,F159/F160-1))</f>
        <v>1.1953333333333334E-4</v>
      </c>
      <c r="AJ160" s="22" cm="1">
        <f t="array" ref="AJ160">IF(INDEX(calc_types,1,AJ$6)="INDEX",G160/G159-1,IF(INDEX(calc_types,1,AJ$6)="CASH", G159/1200,G159/G160-1))</f>
        <v>-1.6273633754482209E-4</v>
      </c>
      <c r="AK160" s="22" cm="1">
        <f t="array" ref="AK160">IF(INDEX(calc_types,1,AK$6)="INDEX",H160/H159-1,IF(INDEX(calc_types,1,AK$6)="CASH", H159/1200,H159/H160-1))</f>
        <v>1.6832900287766517E-3</v>
      </c>
      <c r="AL160" s="22" cm="1">
        <f t="array" ref="AL160">IF(INDEX(calc_types,1,AL$6)="INDEX",I160/I159-1,IF(INDEX(calc_types,1,AL$6)="CASH", I159/1200,I159/I160-1))</f>
        <v>1.0406811731300536E-4</v>
      </c>
      <c r="AM160" s="22" cm="1">
        <f t="array" ref="AM160">IF(INDEX(calc_types,1,AM$6)="INDEX",J160/J159-1,IF(INDEX(calc_types,1,AM$6)="CASH", J159/1200,J159/J160-1))</f>
        <v>8.703893541706087E-5</v>
      </c>
      <c r="AN160" s="22" cm="1">
        <f t="array" ref="AN160">IF(INDEX(calc_types,1,AN$6)="INDEX",K160/K159-1,IF(INDEX(calc_types,1,AN$6)="CASH", K159/1200,K159/K160-1))</f>
        <v>-1.4469050488485902E-3</v>
      </c>
      <c r="AO160" s="22" cm="1">
        <f t="array" ref="AO160">IF(INDEX(calc_types,1,AO$6)="INDEX",L160/L159-1,IF(INDEX(calc_types,1,AO$6)="CASH", L159/1200,L159/L160-1))</f>
        <v>3.2648240282133756E-3</v>
      </c>
      <c r="AP160" s="22" cm="1">
        <f t="array" ref="AP160">IF(INDEX(calc_types,1,AP$6)="INDEX",M160/M159-1,IF(INDEX(calc_types,1,AP$6)="CASH", M159/1200,M159/M160-1))</f>
        <v>1.6285157197439837E-3</v>
      </c>
      <c r="AQ160" s="22" cm="1">
        <f t="array" ref="AQ160">IF(INDEX(calc_types,1,AQ$6)="INDEX",N160/N159-1,IF(INDEX(calc_types,1,AQ$6)="CASH", N159/1200,N159/N160-1))</f>
        <v>5.6906363166131513E-5</v>
      </c>
      <c r="AR160" s="22" cm="1">
        <f t="array" ref="AR160">IF(INDEX(calc_types,1,AR$6)="INDEX",O160/O159-1,IF(INDEX(calc_types,1,AR$6)="CASH", O159/1200,O159/O160-1))</f>
        <v>-1.3851659341705957E-3</v>
      </c>
      <c r="AS160" s="22" cm="1">
        <f t="array" ref="AS160">IF(INDEX(calc_types,1,AS$6)="INDEX",P160/P159-1,IF(INDEX(calc_types,1,AS$6)="CASH", P159/1200,P159/P160-1))</f>
        <v>8.449509534938171E-3</v>
      </c>
      <c r="AT160" s="22" cm="1">
        <f t="array" ref="AT160">IF(INDEX(calc_types,1,AT$6)="INDEX",Q160/Q159-1,IF(INDEX(calc_types,1,AT$6)="CASH", Q159/1200,Q159/Q160-1))</f>
        <v>5.8758145138209095E-3</v>
      </c>
      <c r="AU160" s="22" cm="1">
        <f t="array" ref="AU160">IF(INDEX(calc_types,1,AU$6)="INDEX",R160/R159-1,IF(INDEX(calc_types,1,AU$6)="CASH", R159/1200,R159/R160-1))</f>
        <v>-2.4612062292328485E-4</v>
      </c>
      <c r="AV160" s="22" cm="1">
        <f t="array" ref="AV160">IF(INDEX(calc_types,1,AV$6)="INDEX",S160/S159-1,IF(INDEX(calc_types,1,AV$6)="CASH", S159/1200,S159/S160-1))</f>
        <v>-7.1762012979021961E-2</v>
      </c>
      <c r="AW160" s="22" cm="1">
        <f t="array" ref="AW160">IF(INDEX(calc_types,1,AW$6)="INDEX",T160/T159-1,IF(INDEX(calc_types,1,AW$6)="CASH", T159/1200,T159/T160-1))</f>
        <v>-5.3177995551848767E-2</v>
      </c>
      <c r="AX160" s="22" cm="1">
        <f t="array" ref="AX160">IF(INDEX(calc_types,1,AX$6)="INDEX",U160/U159-1,IF(INDEX(calc_types,1,AX$6)="CASH", U159/1200,U159/U160-1))</f>
        <v>-4.9318476308408687E-2</v>
      </c>
      <c r="AY160" s="22" cm="1">
        <f t="array" ref="AY160">IF(INDEX(calc_types,1,AY$6)="INDEX",V160/V159-1,IF(INDEX(calc_types,1,AY$6)="CASH", V159/1200,V159/V160-1))</f>
        <v>-2.8465025906735719E-2</v>
      </c>
      <c r="AZ160" s="22" cm="1">
        <f t="array" ref="AZ160">IF(INDEX(calc_types,1,AZ$6)="INDEX",W160/W159-1,IF(INDEX(calc_types,1,AZ$6)="CASH", W159/1200,W159/W160-1))</f>
        <v>1.8458333333333334E-4</v>
      </c>
      <c r="BA160" s="22" cm="1">
        <f t="array" ref="BA160">IF(INDEX(calc_types,1,BA$6)="INDEX",X160/X159-1,IF(INDEX(calc_types,1,BA$6)="CASH", X159/1200,X159/X160-1))</f>
        <v>5.5925000000000007E-4</v>
      </c>
      <c r="BB160" s="22" cm="1">
        <f t="array" ref="BB160">IF(INDEX(calc_types,1,BB$6)="INDEX",Y160/Y159-1,IF(INDEX(calc_types,1,BB$6)="CASH", Y159/1200,Y159/Y160-1))</f>
        <v>5.2341666666666671E-4</v>
      </c>
      <c r="BC160" s="22" cm="1">
        <f t="array" ref="BC160">IF(INDEX(calc_types,1,BC$6)="INDEX",Z160/Z159-1,IF(INDEX(calc_types,1,BC$6)="CASH", Z159/1200,Z159/Z160-1))</f>
        <v>-4.5833333333333334E-5</v>
      </c>
      <c r="BD160" s="22" cm="1">
        <f t="array" ref="BD160">IF(INDEX(calc_types,1,BD$6)="INDEX",AA160/AA159-1,IF(INDEX(calc_types,1,BD$6)="CASH", AA159/1200,AA159/AA160-1))</f>
        <v>0</v>
      </c>
      <c r="BE160" s="22" cm="1">
        <f t="array" ref="BE160">IF(INDEX(calc_types,1,BE$6)="INDEX",AB160/AB159-1,IF(INDEX(calc_types,1,BE$6)="CASH", AB159/1200,AB159/AB160-1))</f>
        <v>-6.8425281199785748E-2</v>
      </c>
      <c r="BF160" s="22" cm="1">
        <f t="array" ref="BF160">IF(INDEX(calc_types,1,BF$6)="INDEX",AC160/AC159-1,IF(INDEX(calc_types,1,BF$6)="CASH", AC159/1200,AC159/AC160-1))</f>
        <v>-4.0984883902135061E-2</v>
      </c>
      <c r="BG160" s="22" cm="1">
        <f t="array" ref="BG160">IF(INDEX(calc_types,1,BG$6)="INDEX",AD160/AD159-1,IF(INDEX(calc_types,1,BG$6)="CASH", AD159/1200,AD159/AD160-1))</f>
        <v>-5.1907604464054291E-3</v>
      </c>
      <c r="BH160" s="23">
        <f t="shared" si="69"/>
        <v>-1.4469269540229905E-3</v>
      </c>
      <c r="BI160" s="23">
        <f t="shared" si="70"/>
        <v>-3.9678160919539001E-5</v>
      </c>
      <c r="BJ160" s="23">
        <f t="shared" si="71"/>
        <v>-1.4588308333333313E-3</v>
      </c>
      <c r="BK160" s="23">
        <f t="shared" si="72"/>
        <v>1.7284051724137864E-5</v>
      </c>
      <c r="BL160" s="23">
        <f t="shared" si="73"/>
        <v>-1.7800845428680879E-3</v>
      </c>
      <c r="BM160" s="23">
        <f t="shared" si="74"/>
        <v>5.9080656361692021E-4</v>
      </c>
      <c r="BN160" s="23">
        <f t="shared" si="75"/>
        <v>-4.7210425277197424E-4</v>
      </c>
      <c r="BO160" s="23">
        <f t="shared" si="76"/>
        <v>1.6617008310598947E-5</v>
      </c>
      <c r="BP160" s="23">
        <f t="shared" si="77"/>
        <v>-3.4495271333080169E-3</v>
      </c>
      <c r="BQ160" s="23">
        <f t="shared" si="78"/>
        <v>1.9081738061434842E-3</v>
      </c>
      <c r="BR160" s="23">
        <f t="shared" si="79"/>
        <v>-6.2391832756426456E-4</v>
      </c>
      <c r="BS160" s="23">
        <f t="shared" si="80"/>
        <v>-2.2588679421365617E-4</v>
      </c>
      <c r="BT160" s="23">
        <f t="shared" si="81"/>
        <v>-4.1418162412235017E-3</v>
      </c>
      <c r="BU160" s="23">
        <f t="shared" si="82"/>
        <v>6.5379889754381961E-3</v>
      </c>
      <c r="BV160" s="23">
        <f t="shared" si="83"/>
        <v>3.234032187768987E-3</v>
      </c>
      <c r="BW160" s="23">
        <f t="shared" si="84"/>
        <v>-9.6467152945692097E-4</v>
      </c>
      <c r="BX160" s="23">
        <f t="shared" si="85"/>
        <v>-7.6808748932937723E-2</v>
      </c>
      <c r="BY160" s="23">
        <f t="shared" si="86"/>
        <v>-5.5445056765669895E-2</v>
      </c>
      <c r="BZ160" s="23">
        <f t="shared" si="87"/>
        <v>-5.1105786747855333E-2</v>
      </c>
      <c r="CA160" s="23">
        <f t="shared" si="88"/>
        <v>-3.2310977801769065E-2</v>
      </c>
      <c r="CB160" s="23">
        <f t="shared" si="89"/>
        <v>-1.4469269540229905E-3</v>
      </c>
      <c r="CC160" s="23">
        <f t="shared" si="90"/>
        <v>-5.2985517241379253E-4</v>
      </c>
      <c r="CD160" s="23">
        <f t="shared" si="91"/>
        <v>-1.4638313218390832E-3</v>
      </c>
      <c r="CE160" s="23">
        <f t="shared" si="92"/>
        <v>-5.2074425287356374E-5</v>
      </c>
      <c r="CF160" s="23">
        <f t="shared" si="93"/>
        <v>0</v>
      </c>
      <c r="CG160" s="23">
        <f t="shared" si="94"/>
        <v>-6.8464321634214412E-2</v>
      </c>
      <c r="CH160" s="23">
        <f t="shared" si="95"/>
        <v>-4.0180510461003009E-2</v>
      </c>
      <c r="CI160" s="23">
        <f t="shared" si="96"/>
        <v>-4.9424900105906368E-3</v>
      </c>
    </row>
    <row r="161" spans="1:87" x14ac:dyDescent="0.2">
      <c r="A161" s="20">
        <v>155</v>
      </c>
      <c r="B161" s="21">
        <v>40847</v>
      </c>
      <c r="C161" s="20">
        <v>0.24528</v>
      </c>
      <c r="D161" s="20">
        <v>1.367</v>
      </c>
      <c r="E161" s="20">
        <v>0.70474999999999999</v>
      </c>
      <c r="F161" s="20">
        <v>0.14313000000000001</v>
      </c>
      <c r="G161" s="20">
        <v>202.81</v>
      </c>
      <c r="H161" s="20">
        <v>143.45599999999999</v>
      </c>
      <c r="I161" s="20">
        <v>105.81399999999999</v>
      </c>
      <c r="J161" s="20">
        <v>103.423</v>
      </c>
      <c r="K161" s="20">
        <v>1128.703</v>
      </c>
      <c r="L161" s="20">
        <v>360.32499999999999</v>
      </c>
      <c r="M161" s="20">
        <v>637.505</v>
      </c>
      <c r="N161" s="20">
        <v>193.32400000000001</v>
      </c>
      <c r="O161" s="20">
        <v>1837.1869999999999</v>
      </c>
      <c r="P161" s="20">
        <v>461.61799999999999</v>
      </c>
      <c r="Q161" s="20">
        <v>758.98599999999999</v>
      </c>
      <c r="R161" s="20">
        <v>251.86799999999999</v>
      </c>
      <c r="S161" s="20">
        <v>1253.3</v>
      </c>
      <c r="T161" s="20">
        <v>2385.2199999999998</v>
      </c>
      <c r="U161" s="20">
        <v>5544.22</v>
      </c>
      <c r="V161" s="20">
        <v>8988.39</v>
      </c>
      <c r="W161" s="20">
        <v>0.24528</v>
      </c>
      <c r="X161" s="20">
        <v>0.60709999999999997</v>
      </c>
      <c r="Y161" s="20">
        <v>0.60719999999999996</v>
      </c>
      <c r="Z161" s="20">
        <v>-0.38579999999999998</v>
      </c>
      <c r="AA161" s="20">
        <v>1</v>
      </c>
      <c r="AB161" s="20">
        <v>0.72160000000000002</v>
      </c>
      <c r="AC161" s="20">
        <v>0.62160000000000004</v>
      </c>
      <c r="AD161" s="20">
        <v>78.17</v>
      </c>
      <c r="AE161" s="21">
        <f t="shared" si="68"/>
        <v>40847</v>
      </c>
      <c r="AF161" s="22" cm="1">
        <f t="array" ref="AF161">IF(INDEX(calc_types,1,AF$6)="INDEX",C161/C160-1,IF(INDEX(calc_types,1,AF$6)="CASH", C160/1200,C160/C161-1))</f>
        <v>1.9953333333333332E-4</v>
      </c>
      <c r="AG161" s="22" cm="1">
        <f t="array" ref="AG161">IF(INDEX(calc_types,1,AG$6)="INDEX",D161/D160-1,IF(INDEX(calc_types,1,AG$6)="CASH", D160/1200,D160/D161-1))</f>
        <v>1.1300000000000001E-3</v>
      </c>
      <c r="AH161" s="22" cm="1">
        <f t="array" ref="AH161">IF(INDEX(calc_types,1,AH$6)="INDEX",E161/E160-1,IF(INDEX(calc_types,1,AH$6)="CASH", E160/1200,E160/E161-1))</f>
        <v>5.7625000000000005E-4</v>
      </c>
      <c r="AI161" s="22" cm="1">
        <f t="array" ref="AI161">IF(INDEX(calc_types,1,AI$6)="INDEX",F161/F160-1,IF(INDEX(calc_types,1,AI$6)="CASH", F160/1200,F160/F161-1))</f>
        <v>1.1927500000000001E-4</v>
      </c>
      <c r="AJ161" s="22" cm="1">
        <f t="array" ref="AJ161">IF(INDEX(calc_types,1,AJ$6)="INDEX",G161/G160-1,IF(INDEX(calc_types,1,AJ$6)="CASH", G160/1200,G160/G161-1))</f>
        <v>3.0086461585510094E-4</v>
      </c>
      <c r="AK161" s="22" cm="1">
        <f t="array" ref="AK161">IF(INDEX(calc_types,1,AK$6)="INDEX",H161/H160-1,IF(INDEX(calc_types,1,AK$6)="CASH", H160/1200,H160/H161-1))</f>
        <v>2.9983334844096987E-4</v>
      </c>
      <c r="AL161" s="22" cm="1">
        <f t="array" ref="AL161">IF(INDEX(calc_types,1,AL$6)="INDEX",I161/I160-1,IF(INDEX(calc_types,1,AL$6)="CASH", I160/1200,I160/I161-1))</f>
        <v>9.7435460831896137E-4</v>
      </c>
      <c r="AM161" s="22" cm="1">
        <f t="array" ref="AM161">IF(INDEX(calc_types,1,AM$6)="INDEX",J161/J160-1,IF(INDEX(calc_types,1,AM$6)="CASH", J160/1200,J160/J161-1))</f>
        <v>1.1604181373359168E-4</v>
      </c>
      <c r="AN161" s="22" cm="1">
        <f t="array" ref="AN161">IF(INDEX(calc_types,1,AN$6)="INDEX",K161/K160-1,IF(INDEX(calc_types,1,AN$6)="CASH", K160/1200,K160/K161-1))</f>
        <v>9.1338535195917281E-4</v>
      </c>
      <c r="AO161" s="22" cm="1">
        <f t="array" ref="AO161">IF(INDEX(calc_types,1,AO$6)="INDEX",L161/L160-1,IF(INDEX(calc_types,1,AO$6)="CASH", L160/1200,L160/L161-1))</f>
        <v>4.859086491739717E-4</v>
      </c>
      <c r="AP161" s="22" cm="1">
        <f t="array" ref="AP161">IF(INDEX(calc_types,1,AP$6)="INDEX",M161/M160-1,IF(INDEX(calc_types,1,AP$6)="CASH", M160/1200,M160/M161-1))</f>
        <v>2.4167882660763862E-3</v>
      </c>
      <c r="AQ161" s="22" cm="1">
        <f t="array" ref="AQ161">IF(INDEX(calc_types,1,AQ$6)="INDEX",N161/N160-1,IF(INDEX(calc_types,1,AQ$6)="CASH", N160/1200,N160/N161-1))</f>
        <v>6.724914774647317E-5</v>
      </c>
      <c r="AR161" s="22" cm="1">
        <f t="array" ref="AR161">IF(INDEX(calc_types,1,AR$6)="INDEX",O161/O160-1,IF(INDEX(calc_types,1,AR$6)="CASH", O160/1200,O160/O161-1))</f>
        <v>1.3118739031381388E-3</v>
      </c>
      <c r="AS161" s="22" cm="1">
        <f t="array" ref="AS161">IF(INDEX(calc_types,1,AS$6)="INDEX",P161/P160-1,IF(INDEX(calc_types,1,AS$6)="CASH", P160/1200,P160/P161-1))</f>
        <v>7.1538821733918567E-4</v>
      </c>
      <c r="AT161" s="22" cm="1">
        <f t="array" ref="AT161">IF(INDEX(calc_types,1,AT$6)="INDEX",Q161/Q160-1,IF(INDEX(calc_types,1,AT$6)="CASH", Q160/1200,Q160/Q161-1))</f>
        <v>4.4426563829604859E-3</v>
      </c>
      <c r="AU161" s="22" cm="1">
        <f t="array" ref="AU161">IF(INDEX(calc_types,1,AU$6)="INDEX",R161/R160-1,IF(INDEX(calc_types,1,AU$6)="CASH", R160/1200,R160/R161-1))</f>
        <v>8.3383959308624966E-5</v>
      </c>
      <c r="AV161" s="22" cm="1">
        <f t="array" ref="AV161">IF(INDEX(calc_types,1,AV$6)="INDEX",S161/S160-1,IF(INDEX(calc_types,1,AV$6)="CASH", S160/1200,S160/S161-1))</f>
        <v>0.10772303830584562</v>
      </c>
      <c r="AW161" s="22" cm="1">
        <f t="array" ref="AW161">IF(INDEX(calc_types,1,AW$6)="INDEX",T161/T160-1,IF(INDEX(calc_types,1,AW$6)="CASH", T160/1200,T160/T161-1))</f>
        <v>9.4308286613508541E-2</v>
      </c>
      <c r="AX161" s="22" cm="1">
        <f t="array" ref="AX161">IF(INDEX(calc_types,1,AX$6)="INDEX",U161/U160-1,IF(INDEX(calc_types,1,AX$6)="CASH", U160/1200,U160/U161-1))</f>
        <v>8.1064954918416587E-2</v>
      </c>
      <c r="AY161" s="22" cm="1">
        <f t="array" ref="AY161">IF(INDEX(calc_types,1,AY$6)="INDEX",V161/V160-1,IF(INDEX(calc_types,1,AY$6)="CASH", V160/1200,V160/V161-1))</f>
        <v>3.3113838734111001E-2</v>
      </c>
      <c r="AZ161" s="22" cm="1">
        <f t="array" ref="AZ161">IF(INDEX(calc_types,1,AZ$6)="INDEX",W161/W160-1,IF(INDEX(calc_types,1,AZ$6)="CASH", W160/1200,W160/W161-1))</f>
        <v>1.9953333333333332E-4</v>
      </c>
      <c r="BA161" s="22" cm="1">
        <f t="array" ref="BA161">IF(INDEX(calc_types,1,BA$6)="INDEX",X161/X160-1,IF(INDEX(calc_types,1,BA$6)="CASH", X160/1200,X160/X161-1))</f>
        <v>4.2516666666666663E-4</v>
      </c>
      <c r="BB161" s="22" cm="1">
        <f t="array" ref="BB161">IF(INDEX(calc_types,1,BB$6)="INDEX",Y161/Y160-1,IF(INDEX(calc_types,1,BB$6)="CASH", Y160/1200,Y160/Y161-1))</f>
        <v>4.960833333333334E-4</v>
      </c>
      <c r="BC161" s="22" cm="1">
        <f t="array" ref="BC161">IF(INDEX(calc_types,1,BC$6)="INDEX",Z161/Z160-1,IF(INDEX(calc_types,1,BC$6)="CASH", Z160/1200,Z160/Z161-1))</f>
        <v>-1.9683333333333334E-4</v>
      </c>
      <c r="BD161" s="22" cm="1">
        <f t="array" ref="BD161">IF(INDEX(calc_types,1,BD$6)="INDEX",AA161/AA160-1,IF(INDEX(calc_types,1,BD$6)="CASH", AA160/1200,AA160/AA161-1))</f>
        <v>0</v>
      </c>
      <c r="BE161" s="22" cm="1">
        <f t="array" ref="BE161">IF(INDEX(calc_types,1,BE$6)="INDEX",AB161/AB160-1,IF(INDEX(calc_types,1,BE$6)="CASH", AB160/1200,AB160/AB161-1))</f>
        <v>3.492239467849223E-2</v>
      </c>
      <c r="BF161" s="22" cm="1">
        <f t="array" ref="BF161">IF(INDEX(calc_types,1,BF$6)="INDEX",AC161/AC160-1,IF(INDEX(calc_types,1,BF$6)="CASH", AC160/1200,AC160/AC161-1))</f>
        <v>3.2335907335907299E-2</v>
      </c>
      <c r="BG161" s="22" cm="1">
        <f t="array" ref="BG161">IF(INDEX(calc_types,1,BG$6)="INDEX",AD161/AD160-1,IF(INDEX(calc_types,1,BG$6)="CASH", AD160/1200,AD160/AD161-1))</f>
        <v>-1.4199820903159743E-2</v>
      </c>
      <c r="BH161" s="23">
        <f t="shared" si="69"/>
        <v>-1.4319769540229903E-3</v>
      </c>
      <c r="BI161" s="23">
        <f t="shared" si="70"/>
        <v>-3.5511494252872143E-5</v>
      </c>
      <c r="BJ161" s="23">
        <f t="shared" si="71"/>
        <v>-1.4331558333333314E-3</v>
      </c>
      <c r="BK161" s="23">
        <f t="shared" si="72"/>
        <v>1.7025718390804533E-5</v>
      </c>
      <c r="BL161" s="23">
        <f t="shared" si="73"/>
        <v>-1.3164835894681648E-3</v>
      </c>
      <c r="BM161" s="23">
        <f t="shared" si="74"/>
        <v>-7.926501167187616E-4</v>
      </c>
      <c r="BN161" s="23">
        <f t="shared" si="75"/>
        <v>3.9818223823398177E-4</v>
      </c>
      <c r="BO161" s="23">
        <f t="shared" si="76"/>
        <v>4.5619886627129759E-5</v>
      </c>
      <c r="BP161" s="23">
        <f t="shared" si="77"/>
        <v>-1.089236732500254E-3</v>
      </c>
      <c r="BQ161" s="23">
        <f t="shared" si="78"/>
        <v>-8.7074157289591969E-4</v>
      </c>
      <c r="BR161" s="23">
        <f t="shared" si="79"/>
        <v>1.6435421876813796E-4</v>
      </c>
      <c r="BS161" s="23">
        <f t="shared" si="80"/>
        <v>-2.1554400963331451E-4</v>
      </c>
      <c r="BT161" s="23">
        <f t="shared" si="81"/>
        <v>-1.4447764039147671E-3</v>
      </c>
      <c r="BU161" s="23">
        <f t="shared" si="82"/>
        <v>-1.1961323421607892E-3</v>
      </c>
      <c r="BV161" s="23">
        <f t="shared" si="83"/>
        <v>1.8008740569085634E-3</v>
      </c>
      <c r="BW161" s="23">
        <f t="shared" si="84"/>
        <v>-6.3516694722501115E-4</v>
      </c>
      <c r="BX161" s="23">
        <f t="shared" si="85"/>
        <v>0.10267630235192986</v>
      </c>
      <c r="BY161" s="23">
        <f t="shared" si="86"/>
        <v>9.2041225399687412E-2</v>
      </c>
      <c r="BZ161" s="23">
        <f t="shared" si="87"/>
        <v>7.9277644478969941E-2</v>
      </c>
      <c r="CA161" s="23">
        <f t="shared" si="88"/>
        <v>2.9267886839077654E-2</v>
      </c>
      <c r="CB161" s="23">
        <f t="shared" si="89"/>
        <v>-1.4319769540229903E-3</v>
      </c>
      <c r="CC161" s="23">
        <f t="shared" si="90"/>
        <v>-6.6393850574712602E-4</v>
      </c>
      <c r="CD161" s="23">
        <f t="shared" si="91"/>
        <v>-1.4911646551724167E-3</v>
      </c>
      <c r="CE161" s="23">
        <f t="shared" si="92"/>
        <v>-2.0307442528735638E-4</v>
      </c>
      <c r="CF161" s="23">
        <f t="shared" si="93"/>
        <v>0</v>
      </c>
      <c r="CG161" s="23">
        <f t="shared" si="94"/>
        <v>3.4883354244063559E-2</v>
      </c>
      <c r="CH161" s="23">
        <f t="shared" si="95"/>
        <v>3.3140280777039351E-2</v>
      </c>
      <c r="CI161" s="23">
        <f t="shared" si="96"/>
        <v>-1.3951550467344951E-2</v>
      </c>
    </row>
    <row r="162" spans="1:87" x14ac:dyDescent="0.2">
      <c r="A162" s="20">
        <v>156</v>
      </c>
      <c r="B162" s="21">
        <v>40877</v>
      </c>
      <c r="C162" s="20">
        <v>0.27144000000000001</v>
      </c>
      <c r="D162" s="20">
        <v>1.21</v>
      </c>
      <c r="E162" s="20">
        <v>0.74163000000000001</v>
      </c>
      <c r="F162" s="20">
        <v>0.14374999999999999</v>
      </c>
      <c r="G162" s="20">
        <v>202.851</v>
      </c>
      <c r="H162" s="20">
        <v>143.66900000000001</v>
      </c>
      <c r="I162" s="20">
        <v>105.873</v>
      </c>
      <c r="J162" s="20">
        <v>103.43</v>
      </c>
      <c r="K162" s="20">
        <v>1129.2639999999999</v>
      </c>
      <c r="L162" s="20">
        <v>362.26</v>
      </c>
      <c r="M162" s="20">
        <v>639.00400000000002</v>
      </c>
      <c r="N162" s="20">
        <v>193.37</v>
      </c>
      <c r="O162" s="20">
        <v>1842.3579999999999</v>
      </c>
      <c r="P162" s="20">
        <v>463.73</v>
      </c>
      <c r="Q162" s="20">
        <v>763.73699999999997</v>
      </c>
      <c r="R162" s="20">
        <v>251.91900000000001</v>
      </c>
      <c r="S162" s="20">
        <v>1246.96</v>
      </c>
      <c r="T162" s="20">
        <v>2330.4299999999998</v>
      </c>
      <c r="U162" s="20">
        <v>5505.42</v>
      </c>
      <c r="V162" s="20">
        <v>8434.61</v>
      </c>
      <c r="W162" s="20">
        <v>0.27144000000000001</v>
      </c>
      <c r="X162" s="20">
        <v>-8.8499999999999995E-2</v>
      </c>
      <c r="Y162" s="20">
        <v>0.59699999999999998</v>
      </c>
      <c r="Z162" s="20">
        <v>-0.70530000000000004</v>
      </c>
      <c r="AA162" s="20">
        <v>1</v>
      </c>
      <c r="AB162" s="20">
        <v>0.74380000000000002</v>
      </c>
      <c r="AC162" s="20">
        <v>0.63680000000000003</v>
      </c>
      <c r="AD162" s="20">
        <v>77.62</v>
      </c>
      <c r="AE162" s="21">
        <f t="shared" si="68"/>
        <v>40877</v>
      </c>
      <c r="AF162" s="22" cm="1">
        <f t="array" ref="AF162">IF(INDEX(calc_types,1,AF$6)="INDEX",C162/C161-1,IF(INDEX(calc_types,1,AF$6)="CASH", C161/1200,C161/C162-1))</f>
        <v>2.0440000000000001E-4</v>
      </c>
      <c r="AG162" s="22" cm="1">
        <f t="array" ref="AG162">IF(INDEX(calc_types,1,AG$6)="INDEX",D162/D161-1,IF(INDEX(calc_types,1,AG$6)="CASH", D161/1200,D161/D162-1))</f>
        <v>1.1391666666666666E-3</v>
      </c>
      <c r="AH162" s="22" cm="1">
        <f t="array" ref="AH162">IF(INDEX(calc_types,1,AH$6)="INDEX",E162/E161-1,IF(INDEX(calc_types,1,AH$6)="CASH", E161/1200,E161/E162-1))</f>
        <v>5.8729166666666663E-4</v>
      </c>
      <c r="AI162" s="22" cm="1">
        <f t="array" ref="AI162">IF(INDEX(calc_types,1,AI$6)="INDEX",F162/F161-1,IF(INDEX(calc_types,1,AI$6)="CASH", F161/1200,F161/F162-1))</f>
        <v>1.1927500000000001E-4</v>
      </c>
      <c r="AJ162" s="22" cm="1">
        <f t="array" ref="AJ162">IF(INDEX(calc_types,1,AJ$6)="INDEX",G162/G161-1,IF(INDEX(calc_types,1,AJ$6)="CASH", G161/1200,G161/G162-1))</f>
        <v>2.0215965682157666E-4</v>
      </c>
      <c r="AK162" s="22" cm="1">
        <f t="array" ref="AK162">IF(INDEX(calc_types,1,AK$6)="INDEX",H162/H161-1,IF(INDEX(calc_types,1,AK$6)="CASH", H161/1200,H161/H162-1))</f>
        <v>1.4847758197638061E-3</v>
      </c>
      <c r="AL162" s="22" cm="1">
        <f t="array" ref="AL162">IF(INDEX(calc_types,1,AL$6)="INDEX",I162/I161-1,IF(INDEX(calc_types,1,AL$6)="CASH", I161/1200,I161/I162-1))</f>
        <v>5.5758217249146647E-4</v>
      </c>
      <c r="AM162" s="22" cm="1">
        <f t="array" ref="AM162">IF(INDEX(calc_types,1,AM$6)="INDEX",J162/J161-1,IF(INDEX(calc_types,1,AM$6)="CASH", J161/1200,J161/J162-1))</f>
        <v>6.7683203929469471E-5</v>
      </c>
      <c r="AN162" s="22" cm="1">
        <f t="array" ref="AN162">IF(INDEX(calc_types,1,AN$6)="INDEX",K162/K161-1,IF(INDEX(calc_types,1,AN$6)="CASH", K161/1200,K161/K162-1))</f>
        <v>4.9703066262773987E-4</v>
      </c>
      <c r="AO162" s="22" cm="1">
        <f t="array" ref="AO162">IF(INDEX(calc_types,1,AO$6)="INDEX",L162/L161-1,IF(INDEX(calc_types,1,AO$6)="CASH", L161/1200,L161/L162-1))</f>
        <v>5.3701519461597513E-3</v>
      </c>
      <c r="AP162" s="22" cm="1">
        <f t="array" ref="AP162">IF(INDEX(calc_types,1,AP$6)="INDEX",M162/M161-1,IF(INDEX(calc_types,1,AP$6)="CASH", M161/1200,M161/M162-1))</f>
        <v>2.351354107026582E-3</v>
      </c>
      <c r="AQ162" s="22" cm="1">
        <f t="array" ref="AQ162">IF(INDEX(calc_types,1,AQ$6)="INDEX",N162/N161-1,IF(INDEX(calc_types,1,AQ$6)="CASH", N161/1200,N161/N162-1))</f>
        <v>2.3794252136299932E-4</v>
      </c>
      <c r="AR162" s="22" cm="1">
        <f t="array" ref="AR162">IF(INDEX(calc_types,1,AR$6)="INDEX",O162/O161-1,IF(INDEX(calc_types,1,AR$6)="CASH", O161/1200,O161/O162-1))</f>
        <v>2.8146291041684091E-3</v>
      </c>
      <c r="AS162" s="22" cm="1">
        <f t="array" ref="AS162">IF(INDEX(calc_types,1,AS$6)="INDEX",P162/P161-1,IF(INDEX(calc_types,1,AS$6)="CASH", P161/1200,P161/P162-1))</f>
        <v>4.5752115385448988E-3</v>
      </c>
      <c r="AT162" s="22" cm="1">
        <f t="array" ref="AT162">IF(INDEX(calc_types,1,AT$6)="INDEX",Q162/Q161-1,IF(INDEX(calc_types,1,AT$6)="CASH", Q161/1200,Q161/Q162-1))</f>
        <v>6.2596675037482896E-3</v>
      </c>
      <c r="AU162" s="22" cm="1">
        <f t="array" ref="AU162">IF(INDEX(calc_types,1,AU$6)="INDEX",R162/R161-1,IF(INDEX(calc_types,1,AU$6)="CASH", R161/1200,R161/R162-1))</f>
        <v>2.0248701700897875E-4</v>
      </c>
      <c r="AV162" s="22" cm="1">
        <f t="array" ref="AV162">IF(INDEX(calc_types,1,AV$6)="INDEX",S162/S161-1,IF(INDEX(calc_types,1,AV$6)="CASH", S161/1200,S161/S162-1))</f>
        <v>-5.0586451767333784E-3</v>
      </c>
      <c r="AW162" s="22" cm="1">
        <f t="array" ref="AW162">IF(INDEX(calc_types,1,AW$6)="INDEX",T162/T161-1,IF(INDEX(calc_types,1,AW$6)="CASH", T161/1200,T161/T162-1))</f>
        <v>-2.2970627447363334E-2</v>
      </c>
      <c r="AX162" s="22" cm="1">
        <f t="array" ref="AX162">IF(INDEX(calc_types,1,AX$6)="INDEX",U162/U161-1,IF(INDEX(calc_types,1,AX$6)="CASH", U161/1200,U161/U162-1))</f>
        <v>-6.9982792890613821E-3</v>
      </c>
      <c r="AY162" s="22" cm="1">
        <f t="array" ref="AY162">IF(INDEX(calc_types,1,AY$6)="INDEX",V162/V161-1,IF(INDEX(calc_types,1,AY$6)="CASH", V161/1200,V161/V162-1))</f>
        <v>-6.1610588770625085E-2</v>
      </c>
      <c r="AZ162" s="22" cm="1">
        <f t="array" ref="AZ162">IF(INDEX(calc_types,1,AZ$6)="INDEX",W162/W161-1,IF(INDEX(calc_types,1,AZ$6)="CASH", W161/1200,W161/W162-1))</f>
        <v>2.0440000000000001E-4</v>
      </c>
      <c r="BA162" s="22" cm="1">
        <f t="array" ref="BA162">IF(INDEX(calc_types,1,BA$6)="INDEX",X162/X161-1,IF(INDEX(calc_types,1,BA$6)="CASH", X161/1200,X161/X162-1))</f>
        <v>5.0591666666666667E-4</v>
      </c>
      <c r="BB162" s="22" cm="1">
        <f t="array" ref="BB162">IF(INDEX(calc_types,1,BB$6)="INDEX",Y162/Y161-1,IF(INDEX(calc_types,1,BB$6)="CASH", Y161/1200,Y161/Y162-1))</f>
        <v>5.0599999999999994E-4</v>
      </c>
      <c r="BC162" s="22" cm="1">
        <f t="array" ref="BC162">IF(INDEX(calc_types,1,BC$6)="INDEX",Z162/Z161-1,IF(INDEX(calc_types,1,BC$6)="CASH", Z161/1200,Z161/Z162-1))</f>
        <v>-3.2149999999999995E-4</v>
      </c>
      <c r="BD162" s="22" cm="1">
        <f t="array" ref="BD162">IF(INDEX(calc_types,1,BD$6)="INDEX",AA162/AA161-1,IF(INDEX(calc_types,1,BD$6)="CASH", AA161/1200,AA161/AA162-1))</f>
        <v>0</v>
      </c>
      <c r="BE162" s="22" cm="1">
        <f t="array" ref="BE162">IF(INDEX(calc_types,1,BE$6)="INDEX",AB162/AB161-1,IF(INDEX(calc_types,1,BE$6)="CASH", AB161/1200,AB161/AB162-1))</f>
        <v>-2.9846732992739988E-2</v>
      </c>
      <c r="BF162" s="22" cm="1">
        <f t="array" ref="BF162">IF(INDEX(calc_types,1,BF$6)="INDEX",AC162/AC161-1,IF(INDEX(calc_types,1,BF$6)="CASH", AC161/1200,AC161/AC162-1))</f>
        <v>-2.3869346733668362E-2</v>
      </c>
      <c r="BG162" s="22" cm="1">
        <f t="array" ref="BG162">IF(INDEX(calc_types,1,BG$6)="INDEX",AD162/AD161-1,IF(INDEX(calc_types,1,BG$6)="CASH", AD161/1200,AD161/AD162-1))</f>
        <v>7.0858026281885866E-3</v>
      </c>
      <c r="BH162" s="23">
        <f t="shared" si="69"/>
        <v>-1.4271102873563237E-3</v>
      </c>
      <c r="BI162" s="23">
        <f t="shared" si="70"/>
        <v>-2.6344827586205705E-5</v>
      </c>
      <c r="BJ162" s="23">
        <f t="shared" si="71"/>
        <v>-1.4221141666666648E-3</v>
      </c>
      <c r="BK162" s="23">
        <f t="shared" si="72"/>
        <v>1.7025718390804533E-5</v>
      </c>
      <c r="BL162" s="23">
        <f t="shared" si="73"/>
        <v>-1.4151885485016891E-3</v>
      </c>
      <c r="BM162" s="23">
        <f t="shared" si="74"/>
        <v>3.9229235460407465E-4</v>
      </c>
      <c r="BN162" s="23">
        <f t="shared" si="75"/>
        <v>-1.8590197593513135E-5</v>
      </c>
      <c r="BO162" s="23">
        <f t="shared" si="76"/>
        <v>-2.7387231769924515E-6</v>
      </c>
      <c r="BP162" s="23">
        <f t="shared" si="77"/>
        <v>-1.5055914218316869E-3</v>
      </c>
      <c r="BQ162" s="23">
        <f t="shared" si="78"/>
        <v>4.0135017240898602E-3</v>
      </c>
      <c r="BR162" s="23">
        <f t="shared" si="79"/>
        <v>9.8920059718333748E-5</v>
      </c>
      <c r="BS162" s="23">
        <f t="shared" si="80"/>
        <v>-4.4850636016788368E-5</v>
      </c>
      <c r="BT162" s="23">
        <f t="shared" si="81"/>
        <v>5.797879711550314E-5</v>
      </c>
      <c r="BU162" s="23">
        <f t="shared" si="82"/>
        <v>2.6636909790449239E-3</v>
      </c>
      <c r="BV162" s="23">
        <f t="shared" si="83"/>
        <v>3.6178851776963671E-3</v>
      </c>
      <c r="BW162" s="23">
        <f t="shared" si="84"/>
        <v>-5.1606388952465736E-4</v>
      </c>
      <c r="BX162" s="23">
        <f t="shared" si="85"/>
        <v>-1.0105381130649144E-2</v>
      </c>
      <c r="BY162" s="23">
        <f t="shared" si="86"/>
        <v>-2.5237688661184466E-2</v>
      </c>
      <c r="BZ162" s="23">
        <f t="shared" si="87"/>
        <v>-8.7855897285080264E-3</v>
      </c>
      <c r="CA162" s="23">
        <f t="shared" si="88"/>
        <v>-6.5456540665658425E-2</v>
      </c>
      <c r="CB162" s="23">
        <f t="shared" si="89"/>
        <v>-1.4271102873563237E-3</v>
      </c>
      <c r="CC162" s="23">
        <f t="shared" si="90"/>
        <v>-5.8318850574712593E-4</v>
      </c>
      <c r="CD162" s="23">
        <f t="shared" si="91"/>
        <v>-1.4812479885057501E-3</v>
      </c>
      <c r="CE162" s="23">
        <f t="shared" si="92"/>
        <v>-3.27741091954023E-4</v>
      </c>
      <c r="CF162" s="23">
        <f t="shared" si="93"/>
        <v>0</v>
      </c>
      <c r="CG162" s="23">
        <f t="shared" si="94"/>
        <v>-2.9885773427168659E-2</v>
      </c>
      <c r="CH162" s="23">
        <f t="shared" si="95"/>
        <v>-2.306497329253631E-2</v>
      </c>
      <c r="CI162" s="23">
        <f t="shared" si="96"/>
        <v>7.334073064003379E-3</v>
      </c>
    </row>
    <row r="163" spans="1:87" x14ac:dyDescent="0.2">
      <c r="A163" s="20">
        <v>157</v>
      </c>
      <c r="B163" s="21">
        <v>40908</v>
      </c>
      <c r="C163" s="20">
        <v>0.29530000000000001</v>
      </c>
      <c r="D163" s="20">
        <v>1.024</v>
      </c>
      <c r="E163" s="20">
        <v>0.77019000000000004</v>
      </c>
      <c r="F163" s="20">
        <v>0.14429</v>
      </c>
      <c r="G163" s="20">
        <v>202.863</v>
      </c>
      <c r="H163" s="20">
        <v>143.71899999999999</v>
      </c>
      <c r="I163" s="20">
        <v>105.928</v>
      </c>
      <c r="J163" s="20">
        <v>103.437</v>
      </c>
      <c r="K163" s="20">
        <v>1129.876</v>
      </c>
      <c r="L163" s="20">
        <v>363.25900000000001</v>
      </c>
      <c r="M163" s="20">
        <v>641.73599999999999</v>
      </c>
      <c r="N163" s="20">
        <v>193.42</v>
      </c>
      <c r="O163" s="20">
        <v>1848.521</v>
      </c>
      <c r="P163" s="20">
        <v>469.154</v>
      </c>
      <c r="Q163" s="20">
        <v>771.47799999999995</v>
      </c>
      <c r="R163" s="20">
        <v>252.399</v>
      </c>
      <c r="S163" s="20">
        <v>1257.6099999999999</v>
      </c>
      <c r="T163" s="20">
        <v>2316.5500000000002</v>
      </c>
      <c r="U163" s="20">
        <v>5572.28</v>
      </c>
      <c r="V163" s="20">
        <v>8455.35</v>
      </c>
      <c r="W163" s="20">
        <v>0.29530000000000001</v>
      </c>
      <c r="X163" s="20">
        <v>4.7E-2</v>
      </c>
      <c r="Y163" s="20">
        <v>0.59989999999999999</v>
      </c>
      <c r="Z163" s="20">
        <v>-0.21859999999999999</v>
      </c>
      <c r="AA163" s="20">
        <v>1</v>
      </c>
      <c r="AB163" s="20">
        <v>0.77139999999999997</v>
      </c>
      <c r="AC163" s="20">
        <v>0.64349999999999996</v>
      </c>
      <c r="AD163" s="20">
        <v>76.91</v>
      </c>
      <c r="AE163" s="21">
        <f t="shared" si="68"/>
        <v>40908</v>
      </c>
      <c r="AF163" s="22" cm="1">
        <f t="array" ref="AF163">IF(INDEX(calc_types,1,AF$6)="INDEX",C163/C162-1,IF(INDEX(calc_types,1,AF$6)="CASH", C162/1200,C162/C163-1))</f>
        <v>2.2620000000000002E-4</v>
      </c>
      <c r="AG163" s="22" cm="1">
        <f t="array" ref="AG163">IF(INDEX(calc_types,1,AG$6)="INDEX",D163/D162-1,IF(INDEX(calc_types,1,AG$6)="CASH", D162/1200,D162/D163-1))</f>
        <v>1.0083333333333333E-3</v>
      </c>
      <c r="AH163" s="22" cm="1">
        <f t="array" ref="AH163">IF(INDEX(calc_types,1,AH$6)="INDEX",E163/E162-1,IF(INDEX(calc_types,1,AH$6)="CASH", E162/1200,E162/E163-1))</f>
        <v>6.1802500000000002E-4</v>
      </c>
      <c r="AI163" s="22" cm="1">
        <f t="array" ref="AI163">IF(INDEX(calc_types,1,AI$6)="INDEX",F163/F162-1,IF(INDEX(calc_types,1,AI$6)="CASH", F162/1200,F162/F163-1))</f>
        <v>1.1979166666666666E-4</v>
      </c>
      <c r="AJ163" s="22" cm="1">
        <f t="array" ref="AJ163">IF(INDEX(calc_types,1,AJ$6)="INDEX",G163/G162-1,IF(INDEX(calc_types,1,AJ$6)="CASH", G162/1200,G162/G163-1))</f>
        <v>5.9156720942921126E-5</v>
      </c>
      <c r="AK163" s="22" cm="1">
        <f t="array" ref="AK163">IF(INDEX(calc_types,1,AK$6)="INDEX",H163/H162-1,IF(INDEX(calc_types,1,AK$6)="CASH", H162/1200,H162/H163-1))</f>
        <v>3.4802218989460343E-4</v>
      </c>
      <c r="AL163" s="22" cm="1">
        <f t="array" ref="AL163">IF(INDEX(calc_types,1,AL$6)="INDEX",I163/I162-1,IF(INDEX(calc_types,1,AL$6)="CASH", I162/1200,I162/I163-1))</f>
        <v>5.1949033275699996E-4</v>
      </c>
      <c r="AM163" s="22" cm="1">
        <f t="array" ref="AM163">IF(INDEX(calc_types,1,AM$6)="INDEX",J163/J162-1,IF(INDEX(calc_types,1,AM$6)="CASH", J162/1200,J162/J163-1))</f>
        <v>6.7678623223432766E-5</v>
      </c>
      <c r="AN163" s="22" cm="1">
        <f t="array" ref="AN163">IF(INDEX(calc_types,1,AN$6)="INDEX",K163/K162-1,IF(INDEX(calc_types,1,AN$6)="CASH", K162/1200,K162/K163-1))</f>
        <v>5.4194590458922498E-4</v>
      </c>
      <c r="AO163" s="22" cm="1">
        <f t="array" ref="AO163">IF(INDEX(calc_types,1,AO$6)="INDEX",L163/L162-1,IF(INDEX(calc_types,1,AO$6)="CASH", L162/1200,L162/L163-1))</f>
        <v>2.757687848506718E-3</v>
      </c>
      <c r="AP163" s="22" cm="1">
        <f t="array" ref="AP163">IF(INDEX(calc_types,1,AP$6)="INDEX",M163/M162-1,IF(INDEX(calc_types,1,AP$6)="CASH", M162/1200,M162/M163-1))</f>
        <v>4.2754035968475268E-3</v>
      </c>
      <c r="AQ163" s="22" cm="1">
        <f t="array" ref="AQ163">IF(INDEX(calc_types,1,AQ$6)="INDEX",N163/N162-1,IF(INDEX(calc_types,1,AQ$6)="CASH", N162/1200,N162/N163-1))</f>
        <v>2.5857165020415351E-4</v>
      </c>
      <c r="AR163" s="22" cm="1">
        <f t="array" ref="AR163">IF(INDEX(calc_types,1,AR$6)="INDEX",O163/O162-1,IF(INDEX(calc_types,1,AR$6)="CASH", O162/1200,O162/O163-1))</f>
        <v>3.3451696141575393E-3</v>
      </c>
      <c r="AS163" s="22" cm="1">
        <f t="array" ref="AS163">IF(INDEX(calc_types,1,AS$6)="INDEX",P163/P162-1,IF(INDEX(calc_types,1,AS$6)="CASH", P162/1200,P162/P163-1))</f>
        <v>1.1696461302913352E-2</v>
      </c>
      <c r="AT163" s="22" cm="1">
        <f t="array" ref="AT163">IF(INDEX(calc_types,1,AT$6)="INDEX",Q163/Q162-1,IF(INDEX(calc_types,1,AT$6)="CASH", Q162/1200,Q162/Q163-1))</f>
        <v>1.0135688070631588E-2</v>
      </c>
      <c r="AU163" s="22" cm="1">
        <f t="array" ref="AU163">IF(INDEX(calc_types,1,AU$6)="INDEX",R163/R162-1,IF(INDEX(calc_types,1,AU$6)="CASH", R162/1200,R162/R163-1))</f>
        <v>1.9053743465160533E-3</v>
      </c>
      <c r="AV163" s="22" cm="1">
        <f t="array" ref="AV163">IF(INDEX(calc_types,1,AV$6)="INDEX",S163/S162-1,IF(INDEX(calc_types,1,AV$6)="CASH", S162/1200,S162/S163-1))</f>
        <v>8.5407711554499333E-3</v>
      </c>
      <c r="AW163" s="22" cm="1">
        <f t="array" ref="AW163">IF(INDEX(calc_types,1,AW$6)="INDEX",T163/T162-1,IF(INDEX(calc_types,1,AW$6)="CASH", T162/1200,T162/T163-1))</f>
        <v>-5.9559823723517313E-3</v>
      </c>
      <c r="AX163" s="22" cm="1">
        <f t="array" ref="AX163">IF(INDEX(calc_types,1,AX$6)="INDEX",U163/U162-1,IF(INDEX(calc_types,1,AX$6)="CASH", U162/1200,U162/U163-1))</f>
        <v>1.2144395886235726E-2</v>
      </c>
      <c r="AY163" s="22" cm="1">
        <f t="array" ref="AY163">IF(INDEX(calc_types,1,AY$6)="INDEX",V163/V162-1,IF(INDEX(calc_types,1,AY$6)="CASH", V162/1200,V162/V163-1))</f>
        <v>2.45891629844186E-3</v>
      </c>
      <c r="AZ163" s="22" cm="1">
        <f t="array" ref="AZ163">IF(INDEX(calc_types,1,AZ$6)="INDEX",W163/W162-1,IF(INDEX(calc_types,1,AZ$6)="CASH", W162/1200,W162/W163-1))</f>
        <v>2.2620000000000002E-4</v>
      </c>
      <c r="BA163" s="22" cm="1">
        <f t="array" ref="BA163">IF(INDEX(calc_types,1,BA$6)="INDEX",X163/X162-1,IF(INDEX(calc_types,1,BA$6)="CASH", X162/1200,X162/X163-1))</f>
        <v>-7.374999999999999E-5</v>
      </c>
      <c r="BB163" s="22" cm="1">
        <f t="array" ref="BB163">IF(INDEX(calc_types,1,BB$6)="INDEX",Y163/Y162-1,IF(INDEX(calc_types,1,BB$6)="CASH", Y162/1200,Y162/Y163-1))</f>
        <v>4.975E-4</v>
      </c>
      <c r="BC163" s="22" cm="1">
        <f t="array" ref="BC163">IF(INDEX(calc_types,1,BC$6)="INDEX",Z163/Z162-1,IF(INDEX(calc_types,1,BC$6)="CASH", Z162/1200,Z162/Z163-1))</f>
        <v>-5.8775000000000006E-4</v>
      </c>
      <c r="BD163" s="22" cm="1">
        <f t="array" ref="BD163">IF(INDEX(calc_types,1,BD$6)="INDEX",AA163/AA162-1,IF(INDEX(calc_types,1,BD$6)="CASH", AA162/1200,AA162/AA163-1))</f>
        <v>0</v>
      </c>
      <c r="BE163" s="22" cm="1">
        <f t="array" ref="BE163">IF(INDEX(calc_types,1,BE$6)="INDEX",AB163/AB162-1,IF(INDEX(calc_types,1,BE$6)="CASH", AB162/1200,AB162/AB163-1))</f>
        <v>-3.5779102929738071E-2</v>
      </c>
      <c r="BF163" s="22" cm="1">
        <f t="array" ref="BF163">IF(INDEX(calc_types,1,BF$6)="INDEX",AC163/AC162-1,IF(INDEX(calc_types,1,BF$6)="CASH", AC162/1200,AC162/AC163-1))</f>
        <v>-1.0411810411810274E-2</v>
      </c>
      <c r="BG163" s="22" cm="1">
        <f t="array" ref="BG163">IF(INDEX(calc_types,1,BG$6)="INDEX",AD163/AD162-1,IF(INDEX(calc_types,1,BG$6)="CASH", AD162/1200,AD162/AD163-1))</f>
        <v>9.2315693667923693E-3</v>
      </c>
      <c r="BH163" s="23">
        <f t="shared" si="69"/>
        <v>-1.4053102873563237E-3</v>
      </c>
      <c r="BI163" s="23">
        <f t="shared" si="70"/>
        <v>-1.5717816091953898E-4</v>
      </c>
      <c r="BJ163" s="23">
        <f t="shared" si="71"/>
        <v>-1.3913808333333314E-3</v>
      </c>
      <c r="BK163" s="23">
        <f t="shared" si="72"/>
        <v>1.7542385057471181E-5</v>
      </c>
      <c r="BL163" s="23">
        <f t="shared" si="73"/>
        <v>-1.5581914843803446E-3</v>
      </c>
      <c r="BM163" s="23">
        <f t="shared" si="74"/>
        <v>-7.4446127526512805E-4</v>
      </c>
      <c r="BN163" s="23">
        <f t="shared" si="75"/>
        <v>-5.6682037327979639E-5</v>
      </c>
      <c r="BO163" s="23">
        <f t="shared" si="76"/>
        <v>-2.7433038830291568E-6</v>
      </c>
      <c r="BP163" s="23">
        <f t="shared" si="77"/>
        <v>-1.4606761798702018E-3</v>
      </c>
      <c r="BQ163" s="23">
        <f t="shared" si="78"/>
        <v>1.4010376264368266E-3</v>
      </c>
      <c r="BR163" s="23">
        <f t="shared" si="79"/>
        <v>2.0229695495392786E-3</v>
      </c>
      <c r="BS163" s="23">
        <f t="shared" si="80"/>
        <v>-2.422150717563417E-5</v>
      </c>
      <c r="BT163" s="23">
        <f t="shared" si="81"/>
        <v>5.8851930710463341E-4</v>
      </c>
      <c r="BU163" s="23">
        <f t="shared" si="82"/>
        <v>9.7849407434133784E-3</v>
      </c>
      <c r="BV163" s="23">
        <f t="shared" si="83"/>
        <v>7.4939057445796656E-3</v>
      </c>
      <c r="BW163" s="23">
        <f t="shared" si="84"/>
        <v>1.1868234399824173E-3</v>
      </c>
      <c r="BX163" s="23">
        <f t="shared" si="85"/>
        <v>3.4940352015341682E-3</v>
      </c>
      <c r="BY163" s="23">
        <f t="shared" si="86"/>
        <v>-8.2230435861728613E-3</v>
      </c>
      <c r="BZ163" s="23">
        <f t="shared" si="87"/>
        <v>1.0357085446789082E-2</v>
      </c>
      <c r="CA163" s="23">
        <f t="shared" si="88"/>
        <v>-1.3870355965914846E-3</v>
      </c>
      <c r="CB163" s="23">
        <f t="shared" si="89"/>
        <v>-1.4053102873563237E-3</v>
      </c>
      <c r="CC163" s="23">
        <f t="shared" si="90"/>
        <v>-1.1628551724137926E-3</v>
      </c>
      <c r="CD163" s="23">
        <f t="shared" si="91"/>
        <v>-1.4897479885057499E-3</v>
      </c>
      <c r="CE163" s="23">
        <f t="shared" si="92"/>
        <v>-5.9399109195402305E-4</v>
      </c>
      <c r="CF163" s="23">
        <f t="shared" si="93"/>
        <v>0</v>
      </c>
      <c r="CG163" s="23">
        <f t="shared" si="94"/>
        <v>-3.5818143364166742E-2</v>
      </c>
      <c r="CH163" s="23">
        <f t="shared" si="95"/>
        <v>-9.6074369706782223E-3</v>
      </c>
      <c r="CI163" s="23">
        <f t="shared" si="96"/>
        <v>9.4798398026071616E-3</v>
      </c>
    </row>
    <row r="164" spans="1:87" x14ac:dyDescent="0.2">
      <c r="A164" s="20">
        <v>158</v>
      </c>
      <c r="B164" s="21">
        <v>40939</v>
      </c>
      <c r="C164" s="20">
        <v>0.26474999999999999</v>
      </c>
      <c r="D164" s="20">
        <v>0.71299999999999997</v>
      </c>
      <c r="E164" s="20">
        <v>0.76849999999999996</v>
      </c>
      <c r="F164" s="20">
        <v>0.14429</v>
      </c>
      <c r="G164" s="20">
        <v>202.892</v>
      </c>
      <c r="H164" s="20">
        <v>143.65899999999999</v>
      </c>
      <c r="I164" s="20">
        <v>105.968</v>
      </c>
      <c r="J164" s="20">
        <v>103.453</v>
      </c>
      <c r="K164" s="20">
        <v>1131.1569999999999</v>
      </c>
      <c r="L164" s="20">
        <v>363.11</v>
      </c>
      <c r="M164" s="20">
        <v>641.54100000000005</v>
      </c>
      <c r="N164" s="20">
        <v>193.46600000000001</v>
      </c>
      <c r="O164" s="20">
        <v>1859.761</v>
      </c>
      <c r="P164" s="20">
        <v>470.4</v>
      </c>
      <c r="Q164" s="20">
        <v>772.53099999999995</v>
      </c>
      <c r="R164" s="20">
        <v>252.53899999999999</v>
      </c>
      <c r="S164" s="20">
        <v>1312.41</v>
      </c>
      <c r="T164" s="20">
        <v>2416.66</v>
      </c>
      <c r="U164" s="20">
        <v>5681.61</v>
      </c>
      <c r="V164" s="20">
        <v>8802.51</v>
      </c>
      <c r="W164" s="20">
        <v>0.26474999999999999</v>
      </c>
      <c r="X164" s="20">
        <v>0.19839999999999999</v>
      </c>
      <c r="Y164" s="20">
        <v>0.55020000000000002</v>
      </c>
      <c r="Z164" s="20">
        <v>-0.1024</v>
      </c>
      <c r="AA164" s="20">
        <v>1</v>
      </c>
      <c r="AB164" s="20">
        <v>0.76429999999999998</v>
      </c>
      <c r="AC164" s="20">
        <v>0.63449999999999995</v>
      </c>
      <c r="AD164" s="20">
        <v>76.27</v>
      </c>
      <c r="AE164" s="21">
        <f t="shared" si="68"/>
        <v>40939</v>
      </c>
      <c r="AF164" s="22" cm="1">
        <f t="array" ref="AF164">IF(INDEX(calc_types,1,AF$6)="INDEX",C164/C163-1,IF(INDEX(calc_types,1,AF$6)="CASH", C163/1200,C163/C164-1))</f>
        <v>2.4608333333333334E-4</v>
      </c>
      <c r="AG164" s="22" cm="1">
        <f t="array" ref="AG164">IF(INDEX(calc_types,1,AG$6)="INDEX",D164/D163-1,IF(INDEX(calc_types,1,AG$6)="CASH", D163/1200,D163/D164-1))</f>
        <v>8.5333333333333333E-4</v>
      </c>
      <c r="AH164" s="22" cm="1">
        <f t="array" ref="AH164">IF(INDEX(calc_types,1,AH$6)="INDEX",E164/E163-1,IF(INDEX(calc_types,1,AH$6)="CASH", E163/1200,E163/E164-1))</f>
        <v>6.4182500000000006E-4</v>
      </c>
      <c r="AI164" s="22" cm="1">
        <f t="array" ref="AI164">IF(INDEX(calc_types,1,AI$6)="INDEX",F164/F163-1,IF(INDEX(calc_types,1,AI$6)="CASH", F163/1200,F163/F164-1))</f>
        <v>1.2024166666666667E-4</v>
      </c>
      <c r="AJ164" s="22" cm="1">
        <f t="array" ref="AJ164">IF(INDEX(calc_types,1,AJ$6)="INDEX",G164/G163-1,IF(INDEX(calc_types,1,AJ$6)="CASH", G163/1200,G163/G164-1))</f>
        <v>1.4295361894478553E-4</v>
      </c>
      <c r="AK164" s="22" cm="1">
        <f t="array" ref="AK164">IF(INDEX(calc_types,1,AK$6)="INDEX",H164/H163-1,IF(INDEX(calc_types,1,AK$6)="CASH", H163/1200,H163/H164-1))</f>
        <v>-4.174813351053297E-4</v>
      </c>
      <c r="AL164" s="22" cm="1">
        <f t="array" ref="AL164">IF(INDEX(calc_types,1,AL$6)="INDEX",I164/I163-1,IF(INDEX(calc_types,1,AL$6)="CASH", I163/1200,I163/I164-1))</f>
        <v>3.7761498376265301E-4</v>
      </c>
      <c r="AM164" s="22" cm="1">
        <f t="array" ref="AM164">IF(INDEX(calc_types,1,AM$6)="INDEX",J164/J163-1,IF(INDEX(calc_types,1,AM$6)="CASH", J163/1200,J163/J164-1))</f>
        <v>1.5468352717107337E-4</v>
      </c>
      <c r="AN164" s="22" cm="1">
        <f t="array" ref="AN164">IF(INDEX(calc_types,1,AN$6)="INDEX",K164/K163-1,IF(INDEX(calc_types,1,AN$6)="CASH", K163/1200,K163/K164-1))</f>
        <v>1.1337527303880712E-3</v>
      </c>
      <c r="AO164" s="22" cm="1">
        <f t="array" ref="AO164">IF(INDEX(calc_types,1,AO$6)="INDEX",L164/L163-1,IF(INDEX(calc_types,1,AO$6)="CASH", L163/1200,L163/L164-1))</f>
        <v>-4.1017565979095671E-4</v>
      </c>
      <c r="AP164" s="22" cm="1">
        <f t="array" ref="AP164">IF(INDEX(calc_types,1,AP$6)="INDEX",M164/M163-1,IF(INDEX(calc_types,1,AP$6)="CASH", M163/1200,M163/M164-1))</f>
        <v>-3.0386327087761345E-4</v>
      </c>
      <c r="AQ164" s="22" cm="1">
        <f t="array" ref="AQ164">IF(INDEX(calc_types,1,AQ$6)="INDEX",N164/N163-1,IF(INDEX(calc_types,1,AQ$6)="CASH", N163/1200,N163/N164-1))</f>
        <v>2.3782442353437183E-4</v>
      </c>
      <c r="AR164" s="22" cm="1">
        <f t="array" ref="AR164">IF(INDEX(calc_types,1,AR$6)="INDEX",O164/O163-1,IF(INDEX(calc_types,1,AR$6)="CASH", O163/1200,O163/O164-1))</f>
        <v>6.0805368183536324E-3</v>
      </c>
      <c r="AS164" s="22" cm="1">
        <f t="array" ref="AS164">IF(INDEX(calc_types,1,AS$6)="INDEX",P164/P163-1,IF(INDEX(calc_types,1,AS$6)="CASH", P163/1200,P163/P164-1))</f>
        <v>2.6558443496165207E-3</v>
      </c>
      <c r="AT164" s="22" cm="1">
        <f t="array" ref="AT164">IF(INDEX(calc_types,1,AT$6)="INDEX",Q164/Q163-1,IF(INDEX(calc_types,1,AT$6)="CASH", Q163/1200,Q163/Q164-1))</f>
        <v>1.3649125444925581E-3</v>
      </c>
      <c r="AU164" s="22" cm="1">
        <f t="array" ref="AU164">IF(INDEX(calc_types,1,AU$6)="INDEX",R164/R163-1,IF(INDEX(calc_types,1,AU$6)="CASH", R163/1200,R163/R164-1))</f>
        <v>5.5467731647107499E-4</v>
      </c>
      <c r="AV164" s="22" cm="1">
        <f t="array" ref="AV164">IF(INDEX(calc_types,1,AV$6)="INDEX",S164/S163-1,IF(INDEX(calc_types,1,AV$6)="CASH", S163/1200,S163/S164-1))</f>
        <v>4.3574717122160544E-2</v>
      </c>
      <c r="AW164" s="22" cm="1">
        <f t="array" ref="AW164">IF(INDEX(calc_types,1,AW$6)="INDEX",T164/T163-1,IF(INDEX(calc_types,1,AW$6)="CASH", T163/1200,T163/T164-1))</f>
        <v>4.3215125941594046E-2</v>
      </c>
      <c r="AX164" s="22" cm="1">
        <f t="array" ref="AX164">IF(INDEX(calc_types,1,AX$6)="INDEX",U164/U163-1,IF(INDEX(calc_types,1,AX$6)="CASH", U163/1200,U163/U164-1))</f>
        <v>1.9620334943685425E-2</v>
      </c>
      <c r="AY164" s="22" cm="1">
        <f t="array" ref="AY164">IF(INDEX(calc_types,1,AY$6)="INDEX",V164/V163-1,IF(INDEX(calc_types,1,AY$6)="CASH", V163/1200,V163/V164-1))</f>
        <v>4.1058028348915254E-2</v>
      </c>
      <c r="AZ164" s="22" cm="1">
        <f t="array" ref="AZ164">IF(INDEX(calc_types,1,AZ$6)="INDEX",W164/W163-1,IF(INDEX(calc_types,1,AZ$6)="CASH", W163/1200,W163/W164-1))</f>
        <v>2.4608333333333334E-4</v>
      </c>
      <c r="BA164" s="22" cm="1">
        <f t="array" ref="BA164">IF(INDEX(calc_types,1,BA$6)="INDEX",X164/X163-1,IF(INDEX(calc_types,1,BA$6)="CASH", X163/1200,X163/X164-1))</f>
        <v>3.9166666666666665E-5</v>
      </c>
      <c r="BB164" s="22" cm="1">
        <f t="array" ref="BB164">IF(INDEX(calc_types,1,BB$6)="INDEX",Y164/Y163-1,IF(INDEX(calc_types,1,BB$6)="CASH", Y163/1200,Y163/Y164-1))</f>
        <v>4.9991666666666663E-4</v>
      </c>
      <c r="BC164" s="22" cm="1">
        <f t="array" ref="BC164">IF(INDEX(calc_types,1,BC$6)="INDEX",Z164/Z163-1,IF(INDEX(calc_types,1,BC$6)="CASH", Z163/1200,Z163/Z164-1))</f>
        <v>-1.8216666666666666E-4</v>
      </c>
      <c r="BD164" s="22" cm="1">
        <f t="array" ref="BD164">IF(INDEX(calc_types,1,BD$6)="INDEX",AA164/AA163-1,IF(INDEX(calc_types,1,BD$6)="CASH", AA163/1200,AA163/AA164-1))</f>
        <v>0</v>
      </c>
      <c r="BE164" s="22" cm="1">
        <f t="array" ref="BE164">IF(INDEX(calc_types,1,BE$6)="INDEX",AB164/AB163-1,IF(INDEX(calc_types,1,BE$6)="CASH", AB163/1200,AB163/AB164-1))</f>
        <v>9.2895459897945898E-3</v>
      </c>
      <c r="BF164" s="22" cm="1">
        <f t="array" ref="BF164">IF(INDEX(calc_types,1,BF$6)="INDEX",AC164/AC163-1,IF(INDEX(calc_types,1,BF$6)="CASH", AC163/1200,AC163/AC164-1))</f>
        <v>1.4184397163120588E-2</v>
      </c>
      <c r="BG164" s="22" cm="1">
        <f t="array" ref="BG164">IF(INDEX(calc_types,1,BG$6)="INDEX",AD164/AD163-1,IF(INDEX(calc_types,1,BG$6)="CASH", AD163/1200,AD163/AD164-1))</f>
        <v>8.3912416415365954E-3</v>
      </c>
      <c r="BH164" s="23">
        <f t="shared" si="69"/>
        <v>-1.3854269540229903E-3</v>
      </c>
      <c r="BI164" s="23">
        <f t="shared" si="70"/>
        <v>-3.1217816091953896E-4</v>
      </c>
      <c r="BJ164" s="23">
        <f t="shared" si="71"/>
        <v>-1.3675808333333313E-3</v>
      </c>
      <c r="BK164" s="23">
        <f t="shared" si="72"/>
        <v>1.7992385057471192E-5</v>
      </c>
      <c r="BL164" s="23">
        <f t="shared" si="73"/>
        <v>-1.4743945863784802E-3</v>
      </c>
      <c r="BM164" s="23">
        <f t="shared" si="74"/>
        <v>-1.5099648002650612E-3</v>
      </c>
      <c r="BN164" s="23">
        <f t="shared" si="75"/>
        <v>-1.9855738632232659E-4</v>
      </c>
      <c r="BO164" s="23">
        <f t="shared" si="76"/>
        <v>8.4261600064611443E-5</v>
      </c>
      <c r="BP164" s="23">
        <f t="shared" si="77"/>
        <v>-8.6886935407135555E-4</v>
      </c>
      <c r="BQ164" s="23">
        <f t="shared" si="78"/>
        <v>-1.7668258818608481E-3</v>
      </c>
      <c r="BR164" s="23">
        <f t="shared" si="79"/>
        <v>-2.5562973181858617E-3</v>
      </c>
      <c r="BS164" s="23">
        <f t="shared" si="80"/>
        <v>-4.4968733845415852E-5</v>
      </c>
      <c r="BT164" s="23">
        <f t="shared" si="81"/>
        <v>3.3238865113007264E-3</v>
      </c>
      <c r="BU164" s="23">
        <f t="shared" si="82"/>
        <v>7.4432379011654583E-4</v>
      </c>
      <c r="BV164" s="23">
        <f t="shared" si="83"/>
        <v>-1.2768697815593645E-3</v>
      </c>
      <c r="BW164" s="23">
        <f t="shared" si="84"/>
        <v>-1.6387359006256113E-4</v>
      </c>
      <c r="BX164" s="23">
        <f t="shared" si="85"/>
        <v>3.8527981168244782E-2</v>
      </c>
      <c r="BY164" s="23">
        <f t="shared" si="86"/>
        <v>4.0948064727772918E-2</v>
      </c>
      <c r="BZ164" s="23">
        <f t="shared" si="87"/>
        <v>1.7833024504238782E-2</v>
      </c>
      <c r="CA164" s="23">
        <f t="shared" si="88"/>
        <v>3.7212076453881908E-2</v>
      </c>
      <c r="CB164" s="23">
        <f t="shared" si="89"/>
        <v>-1.3854269540229903E-3</v>
      </c>
      <c r="CC164" s="23">
        <f t="shared" si="90"/>
        <v>-1.0499385057471259E-3</v>
      </c>
      <c r="CD164" s="23">
        <f t="shared" si="91"/>
        <v>-1.4873313218390833E-3</v>
      </c>
      <c r="CE164" s="23">
        <f t="shared" si="92"/>
        <v>-1.884077586206897E-4</v>
      </c>
      <c r="CF164" s="23">
        <f t="shared" si="93"/>
        <v>0</v>
      </c>
      <c r="CG164" s="23">
        <f t="shared" si="94"/>
        <v>9.2505055553659191E-3</v>
      </c>
      <c r="CH164" s="23">
        <f t="shared" si="95"/>
        <v>1.4988770604252639E-2</v>
      </c>
      <c r="CI164" s="23">
        <f t="shared" si="96"/>
        <v>8.6395120773513877E-3</v>
      </c>
    </row>
    <row r="165" spans="1:87" x14ac:dyDescent="0.2">
      <c r="A165" s="20">
        <v>159</v>
      </c>
      <c r="B165" s="21">
        <v>40968</v>
      </c>
      <c r="C165" s="20">
        <v>0.24349999999999999</v>
      </c>
      <c r="D165" s="20">
        <v>0.56399999999999995</v>
      </c>
      <c r="E165" s="20">
        <v>0.73819000000000001</v>
      </c>
      <c r="F165" s="20">
        <v>0.14429</v>
      </c>
      <c r="G165" s="20">
        <v>202.869</v>
      </c>
      <c r="H165" s="20">
        <v>143.613</v>
      </c>
      <c r="I165" s="20">
        <v>105.986</v>
      </c>
      <c r="J165" s="20">
        <v>103.462</v>
      </c>
      <c r="K165" s="20">
        <v>1129.5640000000001</v>
      </c>
      <c r="L165" s="20">
        <v>363.00400000000002</v>
      </c>
      <c r="M165" s="20">
        <v>640.976</v>
      </c>
      <c r="N165" s="20">
        <v>193.59700000000001</v>
      </c>
      <c r="O165" s="20">
        <v>1850.0160000000001</v>
      </c>
      <c r="P165" s="20">
        <v>470.53800000000001</v>
      </c>
      <c r="Q165" s="20">
        <v>772.47799999999995</v>
      </c>
      <c r="R165" s="20">
        <v>253.084</v>
      </c>
      <c r="S165" s="20">
        <v>1365.68</v>
      </c>
      <c r="T165" s="20">
        <v>2512.11</v>
      </c>
      <c r="U165" s="20">
        <v>5871.51</v>
      </c>
      <c r="V165" s="20">
        <v>9723.24</v>
      </c>
      <c r="W165" s="20">
        <v>0.24349999999999999</v>
      </c>
      <c r="X165" s="20">
        <v>0.1084</v>
      </c>
      <c r="Y165" s="20">
        <v>0.49680000000000002</v>
      </c>
      <c r="Z165" s="20">
        <v>-4.9299999999999997E-2</v>
      </c>
      <c r="AA165" s="20">
        <v>1</v>
      </c>
      <c r="AB165" s="20">
        <v>0.75049999999999994</v>
      </c>
      <c r="AC165" s="20">
        <v>0.62829999999999997</v>
      </c>
      <c r="AD165" s="20">
        <v>81.150000000000006</v>
      </c>
      <c r="AE165" s="21">
        <f t="shared" si="68"/>
        <v>40968</v>
      </c>
      <c r="AF165" s="22" cm="1">
        <f t="array" ref="AF165">IF(INDEX(calc_types,1,AF$6)="INDEX",C165/C164-1,IF(INDEX(calc_types,1,AF$6)="CASH", C164/1200,C164/C165-1))</f>
        <v>2.2062499999999998E-4</v>
      </c>
      <c r="AG165" s="22" cm="1">
        <f t="array" ref="AG165">IF(INDEX(calc_types,1,AG$6)="INDEX",D165/D164-1,IF(INDEX(calc_types,1,AG$6)="CASH", D164/1200,D164/D165-1))</f>
        <v>5.9416666666666667E-4</v>
      </c>
      <c r="AH165" s="22" cm="1">
        <f t="array" ref="AH165">IF(INDEX(calc_types,1,AH$6)="INDEX",E165/E164-1,IF(INDEX(calc_types,1,AH$6)="CASH", E164/1200,E164/E165-1))</f>
        <v>6.4041666666666663E-4</v>
      </c>
      <c r="AI165" s="22" cm="1">
        <f t="array" ref="AI165">IF(INDEX(calc_types,1,AI$6)="INDEX",F165/F164-1,IF(INDEX(calc_types,1,AI$6)="CASH", F164/1200,F164/F165-1))</f>
        <v>1.2024166666666667E-4</v>
      </c>
      <c r="AJ165" s="22" cm="1">
        <f t="array" ref="AJ165">IF(INDEX(calc_types,1,AJ$6)="INDEX",G165/G164-1,IF(INDEX(calc_types,1,AJ$6)="CASH", G164/1200,G164/G165-1))</f>
        <v>-1.1336080279156224E-4</v>
      </c>
      <c r="AK165" s="22" cm="1">
        <f t="array" ref="AK165">IF(INDEX(calc_types,1,AK$6)="INDEX",H165/H164-1,IF(INDEX(calc_types,1,AK$6)="CASH", H164/1200,H164/H165-1))</f>
        <v>-3.202027022323195E-4</v>
      </c>
      <c r="AL165" s="22" cm="1">
        <f t="array" ref="AL165">IF(INDEX(calc_types,1,AL$6)="INDEX",I165/I164-1,IF(INDEX(calc_types,1,AL$6)="CASH", I164/1200,I164/I165-1))</f>
        <v>1.698626000301573E-4</v>
      </c>
      <c r="AM165" s="22" cm="1">
        <f t="array" ref="AM165">IF(INDEX(calc_types,1,AM$6)="INDEX",J165/J164-1,IF(INDEX(calc_types,1,AM$6)="CASH", J164/1200,J164/J165-1))</f>
        <v>8.6996027181429625E-5</v>
      </c>
      <c r="AN165" s="22" cm="1">
        <f t="array" ref="AN165">IF(INDEX(calc_types,1,AN$6)="INDEX",K165/K164-1,IF(INDEX(calc_types,1,AN$6)="CASH", K164/1200,K164/K165-1))</f>
        <v>-1.4082925712344263E-3</v>
      </c>
      <c r="AO165" s="22" cm="1">
        <f t="array" ref="AO165">IF(INDEX(calc_types,1,AO$6)="INDEX",L165/L164-1,IF(INDEX(calc_types,1,AO$6)="CASH", L164/1200,L164/L165-1))</f>
        <v>-2.919225579025575E-4</v>
      </c>
      <c r="AP165" s="22" cm="1">
        <f t="array" ref="AP165">IF(INDEX(calc_types,1,AP$6)="INDEX",M165/M164-1,IF(INDEX(calc_types,1,AP$6)="CASH", M164/1200,M164/M165-1))</f>
        <v>-8.8069195889284302E-4</v>
      </c>
      <c r="AQ165" s="22" cm="1">
        <f t="array" ref="AQ165">IF(INDEX(calc_types,1,AQ$6)="INDEX",N165/N164-1,IF(INDEX(calc_types,1,AQ$6)="CASH", N164/1200,N164/N165-1))</f>
        <v>6.7712156141119806E-4</v>
      </c>
      <c r="AR165" s="22" cm="1">
        <f t="array" ref="AR165">IF(INDEX(calc_types,1,AR$6)="INDEX",O165/O164-1,IF(INDEX(calc_types,1,AR$6)="CASH", O164/1200,O164/O165-1))</f>
        <v>-5.2399206134551291E-3</v>
      </c>
      <c r="AS165" s="22" cm="1">
        <f t="array" ref="AS165">IF(INDEX(calc_types,1,AS$6)="INDEX",P165/P164-1,IF(INDEX(calc_types,1,AS$6)="CASH", P164/1200,P164/P165-1))</f>
        <v>2.9336734693874433E-4</v>
      </c>
      <c r="AT165" s="22" cm="1">
        <f t="array" ref="AT165">IF(INDEX(calc_types,1,AT$6)="INDEX",Q165/Q164-1,IF(INDEX(calc_types,1,AT$6)="CASH", Q164/1200,Q164/Q165-1))</f>
        <v>-6.8605661132092877E-5</v>
      </c>
      <c r="AU165" s="22" cm="1">
        <f t="array" ref="AU165">IF(INDEX(calc_types,1,AU$6)="INDEX",R165/R164-1,IF(INDEX(calc_types,1,AU$6)="CASH", R164/1200,R164/R165-1))</f>
        <v>2.1580825139879689E-3</v>
      </c>
      <c r="AV165" s="22" cm="1">
        <f t="array" ref="AV165">IF(INDEX(calc_types,1,AV$6)="INDEX",S165/S164-1,IF(INDEX(calc_types,1,AV$6)="CASH", S164/1200,S164/S165-1))</f>
        <v>4.0589449943234213E-2</v>
      </c>
      <c r="AW165" s="22" cm="1">
        <f t="array" ref="AW165">IF(INDEX(calc_types,1,AW$6)="INDEX",T165/T164-1,IF(INDEX(calc_types,1,AW$6)="CASH", T164/1200,T164/T165-1))</f>
        <v>3.9496660680443441E-2</v>
      </c>
      <c r="AX165" s="22" cm="1">
        <f t="array" ref="AX165">IF(INDEX(calc_types,1,AX$6)="INDEX",U165/U164-1,IF(INDEX(calc_types,1,AX$6)="CASH", U164/1200,U164/U165-1))</f>
        <v>3.3423624641606864E-2</v>
      </c>
      <c r="AY165" s="22" cm="1">
        <f t="array" ref="AY165">IF(INDEX(calc_types,1,AY$6)="INDEX",V165/V164-1,IF(INDEX(calc_types,1,AY$6)="CASH", V164/1200,V164/V165-1))</f>
        <v>0.10459857472470913</v>
      </c>
      <c r="AZ165" s="22" cm="1">
        <f t="array" ref="AZ165">IF(INDEX(calc_types,1,AZ$6)="INDEX",W165/W164-1,IF(INDEX(calc_types,1,AZ$6)="CASH", W164/1200,W164/W165-1))</f>
        <v>2.2062499999999998E-4</v>
      </c>
      <c r="BA165" s="22" cm="1">
        <f t="array" ref="BA165">IF(INDEX(calc_types,1,BA$6)="INDEX",X165/X164-1,IF(INDEX(calc_types,1,BA$6)="CASH", X164/1200,X164/X165-1))</f>
        <v>1.6533333333333333E-4</v>
      </c>
      <c r="BB165" s="22" cm="1">
        <f t="array" ref="BB165">IF(INDEX(calc_types,1,BB$6)="INDEX",Y165/Y164-1,IF(INDEX(calc_types,1,BB$6)="CASH", Y164/1200,Y164/Y165-1))</f>
        <v>4.5850000000000003E-4</v>
      </c>
      <c r="BC165" s="22" cm="1">
        <f t="array" ref="BC165">IF(INDEX(calc_types,1,BC$6)="INDEX",Z165/Z164-1,IF(INDEX(calc_types,1,BC$6)="CASH", Z164/1200,Z164/Z165-1))</f>
        <v>-8.5333333333333339E-5</v>
      </c>
      <c r="BD165" s="22" cm="1">
        <f t="array" ref="BD165">IF(INDEX(calc_types,1,BD$6)="INDEX",AA165/AA164-1,IF(INDEX(calc_types,1,BD$6)="CASH", AA164/1200,AA164/AA165-1))</f>
        <v>0</v>
      </c>
      <c r="BE165" s="22" cm="1">
        <f t="array" ref="BE165">IF(INDEX(calc_types,1,BE$6)="INDEX",AB165/AB164-1,IF(INDEX(calc_types,1,BE$6)="CASH", AB164/1200,AB164/AB165-1))</f>
        <v>1.8387741505663024E-2</v>
      </c>
      <c r="BF165" s="22" cm="1">
        <f t="array" ref="BF165">IF(INDEX(calc_types,1,BF$6)="INDEX",AC165/AC164-1,IF(INDEX(calc_types,1,BF$6)="CASH", AC164/1200,AC164/AC165-1))</f>
        <v>9.8678975011936565E-3</v>
      </c>
      <c r="BG165" s="22" cm="1">
        <f t="array" ref="BG165">IF(INDEX(calc_types,1,BG$6)="INDEX",AD165/AD164-1,IF(INDEX(calc_types,1,BG$6)="CASH", AD164/1200,AD164/AD165-1))</f>
        <v>-6.0135551447936031E-2</v>
      </c>
      <c r="BH165" s="23">
        <f t="shared" si="69"/>
        <v>-1.4108852873563238E-3</v>
      </c>
      <c r="BI165" s="23">
        <f t="shared" si="70"/>
        <v>-5.7134482758620562E-4</v>
      </c>
      <c r="BJ165" s="23">
        <f t="shared" si="71"/>
        <v>-1.3689891666666646E-3</v>
      </c>
      <c r="BK165" s="23">
        <f t="shared" si="72"/>
        <v>1.7992385057471192E-5</v>
      </c>
      <c r="BL165" s="23">
        <f t="shared" si="73"/>
        <v>-1.730709008114828E-3</v>
      </c>
      <c r="BM165" s="23">
        <f t="shared" si="74"/>
        <v>-1.412686167392051E-3</v>
      </c>
      <c r="BN165" s="23">
        <f t="shared" si="75"/>
        <v>-4.0630977005482231E-4</v>
      </c>
      <c r="BO165" s="23">
        <f t="shared" si="76"/>
        <v>1.6574100074967702E-5</v>
      </c>
      <c r="BP165" s="23">
        <f t="shared" si="77"/>
        <v>-3.4109146556938531E-3</v>
      </c>
      <c r="BQ165" s="23">
        <f t="shared" si="78"/>
        <v>-1.6485727799724489E-3</v>
      </c>
      <c r="BR165" s="23">
        <f t="shared" si="79"/>
        <v>-3.1331260062010913E-3</v>
      </c>
      <c r="BS165" s="23">
        <f t="shared" si="80"/>
        <v>3.9432840403141038E-4</v>
      </c>
      <c r="BT165" s="23">
        <f t="shared" si="81"/>
        <v>-7.9965709205080358E-3</v>
      </c>
      <c r="BU165" s="23">
        <f t="shared" si="82"/>
        <v>-1.6181532125612305E-3</v>
      </c>
      <c r="BV165" s="23">
        <f t="shared" si="83"/>
        <v>-2.7103879871840154E-3</v>
      </c>
      <c r="BW165" s="23">
        <f t="shared" si="84"/>
        <v>1.4395316074543329E-3</v>
      </c>
      <c r="BX165" s="23">
        <f t="shared" si="85"/>
        <v>3.554271398931845E-2</v>
      </c>
      <c r="BY165" s="23">
        <f t="shared" si="86"/>
        <v>3.7229599466622312E-2</v>
      </c>
      <c r="BZ165" s="23">
        <f t="shared" si="87"/>
        <v>3.1636314202160218E-2</v>
      </c>
      <c r="CA165" s="23">
        <f t="shared" si="88"/>
        <v>0.10075262282967579</v>
      </c>
      <c r="CB165" s="23">
        <f t="shared" si="89"/>
        <v>-1.4108852873563238E-3</v>
      </c>
      <c r="CC165" s="23">
        <f t="shared" si="90"/>
        <v>-9.2377183908045929E-4</v>
      </c>
      <c r="CD165" s="23">
        <f t="shared" si="91"/>
        <v>-1.5287479885057499E-3</v>
      </c>
      <c r="CE165" s="23">
        <f t="shared" si="92"/>
        <v>-9.1574425287356385E-5</v>
      </c>
      <c r="CF165" s="23">
        <f t="shared" si="93"/>
        <v>0</v>
      </c>
      <c r="CG165" s="23">
        <f t="shared" si="94"/>
        <v>1.8348701071234354E-2</v>
      </c>
      <c r="CH165" s="23">
        <f t="shared" si="95"/>
        <v>1.0672270942325708E-2</v>
      </c>
      <c r="CI165" s="23">
        <f t="shared" si="96"/>
        <v>-5.9887281012121242E-2</v>
      </c>
    </row>
    <row r="166" spans="1:87" x14ac:dyDescent="0.2">
      <c r="A166" s="20">
        <v>160</v>
      </c>
      <c r="B166" s="21">
        <v>40999</v>
      </c>
      <c r="C166" s="20">
        <v>0.24124999999999999</v>
      </c>
      <c r="D166" s="20">
        <v>0.41899999999999998</v>
      </c>
      <c r="E166" s="20">
        <v>0.69599999999999995</v>
      </c>
      <c r="F166" s="20">
        <v>0.14429</v>
      </c>
      <c r="G166" s="20">
        <v>202.886</v>
      </c>
      <c r="H166" s="20">
        <v>143.642</v>
      </c>
      <c r="I166" s="20">
        <v>106.006</v>
      </c>
      <c r="J166" s="20">
        <v>103.473</v>
      </c>
      <c r="K166" s="20">
        <v>1128.9280000000001</v>
      </c>
      <c r="L166" s="20">
        <v>363.06200000000001</v>
      </c>
      <c r="M166" s="20">
        <v>641.16700000000003</v>
      </c>
      <c r="N166" s="20">
        <v>193.58799999999999</v>
      </c>
      <c r="O166" s="20">
        <v>1842.027</v>
      </c>
      <c r="P166" s="20">
        <v>470.81099999999998</v>
      </c>
      <c r="Q166" s="20">
        <v>772.03200000000004</v>
      </c>
      <c r="R166" s="20">
        <v>253.09700000000001</v>
      </c>
      <c r="S166" s="20">
        <v>1408.47</v>
      </c>
      <c r="T166" s="20">
        <v>2477.2800000000002</v>
      </c>
      <c r="U166" s="20">
        <v>5768.45</v>
      </c>
      <c r="V166" s="20">
        <v>10083.56</v>
      </c>
      <c r="W166" s="20">
        <v>0.24124999999999999</v>
      </c>
      <c r="X166" s="20">
        <v>8.4000000000000005E-2</v>
      </c>
      <c r="Y166" s="20">
        <v>0.47749999999999998</v>
      </c>
      <c r="Z166" s="20">
        <v>-4.2099999999999999E-2</v>
      </c>
      <c r="AA166" s="20">
        <v>1</v>
      </c>
      <c r="AB166" s="20">
        <v>0.74950000000000006</v>
      </c>
      <c r="AC166" s="20">
        <v>0.62460000000000004</v>
      </c>
      <c r="AD166" s="20">
        <v>82.87</v>
      </c>
      <c r="AE166" s="21">
        <f t="shared" si="68"/>
        <v>40999</v>
      </c>
      <c r="AF166" s="22" cm="1">
        <f t="array" ref="AF166">IF(INDEX(calc_types,1,AF$6)="INDEX",C166/C165-1,IF(INDEX(calc_types,1,AF$6)="CASH", C165/1200,C165/C166-1))</f>
        <v>2.0291666666666667E-4</v>
      </c>
      <c r="AG166" s="22" cm="1">
        <f t="array" ref="AG166">IF(INDEX(calc_types,1,AG$6)="INDEX",D166/D165-1,IF(INDEX(calc_types,1,AG$6)="CASH", D165/1200,D165/D166-1))</f>
        <v>4.6999999999999993E-4</v>
      </c>
      <c r="AH166" s="22" cm="1">
        <f t="array" ref="AH166">IF(INDEX(calc_types,1,AH$6)="INDEX",E166/E165-1,IF(INDEX(calc_types,1,AH$6)="CASH", E165/1200,E165/E166-1))</f>
        <v>6.1515833333333336E-4</v>
      </c>
      <c r="AI166" s="22" cm="1">
        <f t="array" ref="AI166">IF(INDEX(calc_types,1,AI$6)="INDEX",F166/F165-1,IF(INDEX(calc_types,1,AI$6)="CASH", F165/1200,F165/F166-1))</f>
        <v>1.2024166666666667E-4</v>
      </c>
      <c r="AJ166" s="22" cm="1">
        <f t="array" ref="AJ166">IF(INDEX(calc_types,1,AJ$6)="INDEX",G166/G165-1,IF(INDEX(calc_types,1,AJ$6)="CASH", G165/1200,G165/G166-1))</f>
        <v>8.379791885393395E-5</v>
      </c>
      <c r="AK166" s="22" cm="1">
        <f t="array" ref="AK166">IF(INDEX(calc_types,1,AK$6)="INDEX",H166/H165-1,IF(INDEX(calc_types,1,AK$6)="CASH", H165/1200,H165/H166-1))</f>
        <v>2.0193158001013956E-4</v>
      </c>
      <c r="AL166" s="22" cm="1">
        <f t="array" ref="AL166">IF(INDEX(calc_types,1,AL$6)="INDEX",I166/I165-1,IF(INDEX(calc_types,1,AL$6)="CASH", I165/1200,I165/I166-1))</f>
        <v>1.887041684749402E-4</v>
      </c>
      <c r="AM166" s="22" cm="1">
        <f t="array" ref="AM166">IF(INDEX(calc_types,1,AM$6)="INDEX",J166/J165-1,IF(INDEX(calc_types,1,AM$6)="CASH", J165/1200,J165/J166-1))</f>
        <v>1.0631922831572105E-4</v>
      </c>
      <c r="AN166" s="22" cm="1">
        <f t="array" ref="AN166">IF(INDEX(calc_types,1,AN$6)="INDEX",K166/K165-1,IF(INDEX(calc_types,1,AN$6)="CASH", K165/1200,K165/K166-1))</f>
        <v>-5.6304910567261945E-4</v>
      </c>
      <c r="AO166" s="22" cm="1">
        <f t="array" ref="AO166">IF(INDEX(calc_types,1,AO$6)="INDEX",L166/L165-1,IF(INDEX(calc_types,1,AO$6)="CASH", L165/1200,L165/L166-1))</f>
        <v>1.5977785368748165E-4</v>
      </c>
      <c r="AP166" s="22" cm="1">
        <f t="array" ref="AP166">IF(INDEX(calc_types,1,AP$6)="INDEX",M166/M165-1,IF(INDEX(calc_types,1,AP$6)="CASH", M165/1200,M165/M166-1))</f>
        <v>2.9798307580941596E-4</v>
      </c>
      <c r="AQ166" s="22" cm="1">
        <f t="array" ref="AQ166">IF(INDEX(calc_types,1,AQ$6)="INDEX",N166/N165-1,IF(INDEX(calc_types,1,AQ$6)="CASH", N165/1200,N165/N166-1))</f>
        <v>-4.648832368281397E-5</v>
      </c>
      <c r="AR166" s="22" cm="1">
        <f t="array" ref="AR166">IF(INDEX(calc_types,1,AR$6)="INDEX",O166/O165-1,IF(INDEX(calc_types,1,AR$6)="CASH", O165/1200,O165/O166-1))</f>
        <v>-4.3183410305640546E-3</v>
      </c>
      <c r="AS166" s="22" cm="1">
        <f t="array" ref="AS166">IF(INDEX(calc_types,1,AS$6)="INDEX",P166/P165-1,IF(INDEX(calc_types,1,AS$6)="CASH", P165/1200,P165/P166-1))</f>
        <v>5.8018693495531792E-4</v>
      </c>
      <c r="AT166" s="22" cm="1">
        <f t="array" ref="AT166">IF(INDEX(calc_types,1,AT$6)="INDEX",Q166/Q165-1,IF(INDEX(calc_types,1,AT$6)="CASH", Q165/1200,Q165/Q166-1))</f>
        <v>-5.7736272100938901E-4</v>
      </c>
      <c r="AU166" s="22" cm="1">
        <f t="array" ref="AU166">IF(INDEX(calc_types,1,AU$6)="INDEX",R166/R165-1,IF(INDEX(calc_types,1,AU$6)="CASH", R165/1200,R165/R166-1))</f>
        <v>5.1366344770986672E-5</v>
      </c>
      <c r="AV166" s="22" cm="1">
        <f t="array" ref="AV166">IF(INDEX(calc_types,1,AV$6)="INDEX",S166/S165-1,IF(INDEX(calc_types,1,AV$6)="CASH", S165/1200,S165/S166-1))</f>
        <v>3.1332376545017748E-2</v>
      </c>
      <c r="AW166" s="22" cm="1">
        <f t="array" ref="AW166">IF(INDEX(calc_types,1,AW$6)="INDEX",T166/T165-1,IF(INDEX(calc_types,1,AW$6)="CASH", T165/1200,T165/T166-1))</f>
        <v>-1.386483872123434E-2</v>
      </c>
      <c r="AX166" s="22" cm="1">
        <f t="array" ref="AX166">IF(INDEX(calc_types,1,AX$6)="INDEX",U166/U165-1,IF(INDEX(calc_types,1,AX$6)="CASH", U165/1200,U165/U166-1))</f>
        <v>-1.7552554623938343E-2</v>
      </c>
      <c r="AY166" s="22" cm="1">
        <f t="array" ref="AY166">IF(INDEX(calc_types,1,AY$6)="INDEX",V166/V165-1,IF(INDEX(calc_types,1,AY$6)="CASH", V165/1200,V165/V166-1))</f>
        <v>3.7057606312299152E-2</v>
      </c>
      <c r="AZ166" s="22" cm="1">
        <f t="array" ref="AZ166">IF(INDEX(calc_types,1,AZ$6)="INDEX",W166/W165-1,IF(INDEX(calc_types,1,AZ$6)="CASH", W165/1200,W165/W166-1))</f>
        <v>2.0291666666666667E-4</v>
      </c>
      <c r="BA166" s="22" cm="1">
        <f t="array" ref="BA166">IF(INDEX(calc_types,1,BA$6)="INDEX",X166/X165-1,IF(INDEX(calc_types,1,BA$6)="CASH", X165/1200,X165/X166-1))</f>
        <v>9.0333333333333325E-5</v>
      </c>
      <c r="BB166" s="22" cm="1">
        <f t="array" ref="BB166">IF(INDEX(calc_types,1,BB$6)="INDEX",Y166/Y165-1,IF(INDEX(calc_types,1,BB$6)="CASH", Y165/1200,Y165/Y166-1))</f>
        <v>4.1400000000000003E-4</v>
      </c>
      <c r="BC166" s="22" cm="1">
        <f t="array" ref="BC166">IF(INDEX(calc_types,1,BC$6)="INDEX",Z166/Z165-1,IF(INDEX(calc_types,1,BC$6)="CASH", Z165/1200,Z165/Z166-1))</f>
        <v>-4.1083333333333334E-5</v>
      </c>
      <c r="BD166" s="22" cm="1">
        <f t="array" ref="BD166">IF(INDEX(calc_types,1,BD$6)="INDEX",AA166/AA165-1,IF(INDEX(calc_types,1,BD$6)="CASH", AA165/1200,AA165/AA166-1))</f>
        <v>0</v>
      </c>
      <c r="BE166" s="22" cm="1">
        <f t="array" ref="BE166">IF(INDEX(calc_types,1,BE$6)="INDEX",AB166/AB165-1,IF(INDEX(calc_types,1,BE$6)="CASH", AB165/1200,AB165/AB166-1))</f>
        <v>1.3342228152100066E-3</v>
      </c>
      <c r="BF166" s="22" cm="1">
        <f t="array" ref="BF166">IF(INDEX(calc_types,1,BF$6)="INDEX",AC166/AC165-1,IF(INDEX(calc_types,1,BF$6)="CASH", AC165/1200,AC165/AC166-1))</f>
        <v>5.9237912263847559E-3</v>
      </c>
      <c r="BG166" s="22" cm="1">
        <f t="array" ref="BG166">IF(INDEX(calc_types,1,BG$6)="INDEX",AD166/AD165-1,IF(INDEX(calc_types,1,BG$6)="CASH", AD165/1200,AD165/AD166-1))</f>
        <v>-2.0755400024134119E-2</v>
      </c>
      <c r="BH166" s="23">
        <f t="shared" si="69"/>
        <v>-1.4285936206896569E-3</v>
      </c>
      <c r="BI166" s="23">
        <f t="shared" si="70"/>
        <v>-6.9551149425287236E-4</v>
      </c>
      <c r="BJ166" s="23">
        <f t="shared" si="71"/>
        <v>-1.3942474999999979E-3</v>
      </c>
      <c r="BK166" s="23">
        <f t="shared" si="72"/>
        <v>1.7992385057471192E-5</v>
      </c>
      <c r="BL166" s="23">
        <f t="shared" si="73"/>
        <v>-1.5335502864693318E-3</v>
      </c>
      <c r="BM166" s="23">
        <f t="shared" si="74"/>
        <v>-8.9055188514959192E-4</v>
      </c>
      <c r="BN166" s="23">
        <f t="shared" si="75"/>
        <v>-3.874682016100394E-4</v>
      </c>
      <c r="BO166" s="23">
        <f t="shared" si="76"/>
        <v>3.5897301209259126E-5</v>
      </c>
      <c r="BP166" s="23">
        <f t="shared" si="77"/>
        <v>-2.5656711901320462E-3</v>
      </c>
      <c r="BQ166" s="23">
        <f t="shared" si="78"/>
        <v>-1.1968723683824097E-3</v>
      </c>
      <c r="BR166" s="23">
        <f t="shared" si="79"/>
        <v>-1.9544509714988323E-3</v>
      </c>
      <c r="BS166" s="23">
        <f t="shared" si="80"/>
        <v>-3.2928148106260165E-4</v>
      </c>
      <c r="BT166" s="23">
        <f t="shared" si="81"/>
        <v>-7.0749913376169605E-3</v>
      </c>
      <c r="BU166" s="23">
        <f t="shared" si="82"/>
        <v>-1.331333624544657E-3</v>
      </c>
      <c r="BV166" s="23">
        <f t="shared" si="83"/>
        <v>-3.2191450470613115E-3</v>
      </c>
      <c r="BW166" s="23">
        <f t="shared" si="84"/>
        <v>-6.6718456176264945E-4</v>
      </c>
      <c r="BX166" s="23">
        <f t="shared" si="85"/>
        <v>2.6285640591101982E-2</v>
      </c>
      <c r="BY166" s="23">
        <f t="shared" si="86"/>
        <v>-1.6131899935055472E-2</v>
      </c>
      <c r="BZ166" s="23">
        <f t="shared" si="87"/>
        <v>-1.9339865063384986E-2</v>
      </c>
      <c r="CA166" s="23">
        <f t="shared" si="88"/>
        <v>3.3211654417265805E-2</v>
      </c>
      <c r="CB166" s="23">
        <f t="shared" si="89"/>
        <v>-1.4285936206896569E-3</v>
      </c>
      <c r="CC166" s="23">
        <f t="shared" si="90"/>
        <v>-9.9877183908045927E-4</v>
      </c>
      <c r="CD166" s="23">
        <f t="shared" si="91"/>
        <v>-1.57324798850575E-3</v>
      </c>
      <c r="CE166" s="23">
        <f t="shared" si="92"/>
        <v>-4.7324425287356373E-5</v>
      </c>
      <c r="CF166" s="23">
        <f t="shared" si="93"/>
        <v>0</v>
      </c>
      <c r="CG166" s="23">
        <f t="shared" si="94"/>
        <v>1.2951823807813361E-3</v>
      </c>
      <c r="CH166" s="23">
        <f t="shared" si="95"/>
        <v>6.7281646675168083E-3</v>
      </c>
      <c r="CI166" s="23">
        <f t="shared" si="96"/>
        <v>-2.0507129588319326E-2</v>
      </c>
    </row>
    <row r="167" spans="1:87" x14ac:dyDescent="0.2">
      <c r="A167" s="20">
        <v>161</v>
      </c>
      <c r="B167" s="21">
        <v>41029</v>
      </c>
      <c r="C167" s="20">
        <v>0.23874999999999999</v>
      </c>
      <c r="D167" s="20">
        <v>0.4</v>
      </c>
      <c r="E167" s="20">
        <v>0.68562999999999996</v>
      </c>
      <c r="F167" s="20">
        <v>0.14429</v>
      </c>
      <c r="G167" s="20">
        <v>202.93199999999999</v>
      </c>
      <c r="H167" s="20">
        <v>143.68299999999999</v>
      </c>
      <c r="I167" s="20">
        <v>106.057</v>
      </c>
      <c r="J167" s="20">
        <v>103.486</v>
      </c>
      <c r="K167" s="20">
        <v>1131.3050000000001</v>
      </c>
      <c r="L167" s="20">
        <v>363.95100000000002</v>
      </c>
      <c r="M167" s="20">
        <v>641.20000000000005</v>
      </c>
      <c r="N167" s="20">
        <v>193.67400000000001</v>
      </c>
      <c r="O167" s="20">
        <v>1858.345</v>
      </c>
      <c r="P167" s="20">
        <v>474.34100000000001</v>
      </c>
      <c r="Q167" s="20">
        <v>771.37199999999996</v>
      </c>
      <c r="R167" s="20">
        <v>253.721</v>
      </c>
      <c r="S167" s="20">
        <v>1397.91</v>
      </c>
      <c r="T167" s="20">
        <v>2306.4299999999998</v>
      </c>
      <c r="U167" s="20">
        <v>5737.78</v>
      </c>
      <c r="V167" s="20">
        <v>9520.89</v>
      </c>
      <c r="W167" s="20">
        <v>0.23874999999999999</v>
      </c>
      <c r="X167" s="20">
        <v>0.1051</v>
      </c>
      <c r="Y167" s="20">
        <v>0.45839999999999997</v>
      </c>
      <c r="Z167" s="20">
        <v>-6.2300000000000001E-2</v>
      </c>
      <c r="AA167" s="20">
        <v>1</v>
      </c>
      <c r="AB167" s="20">
        <v>0.75539999999999996</v>
      </c>
      <c r="AC167" s="20">
        <v>0.61599999999999999</v>
      </c>
      <c r="AD167" s="20">
        <v>79.819999999999993</v>
      </c>
      <c r="AE167" s="21">
        <f t="shared" si="68"/>
        <v>41029</v>
      </c>
      <c r="AF167" s="22" cm="1">
        <f t="array" ref="AF167">IF(INDEX(calc_types,1,AF$6)="INDEX",C167/C166-1,IF(INDEX(calc_types,1,AF$6)="CASH", C166/1200,C166/C167-1))</f>
        <v>2.0104166666666667E-4</v>
      </c>
      <c r="AG167" s="22" cm="1">
        <f t="array" ref="AG167">IF(INDEX(calc_types,1,AG$6)="INDEX",D167/D166-1,IF(INDEX(calc_types,1,AG$6)="CASH", D166/1200,D166/D167-1))</f>
        <v>3.4916666666666668E-4</v>
      </c>
      <c r="AH167" s="22" cm="1">
        <f t="array" ref="AH167">IF(INDEX(calc_types,1,AH$6)="INDEX",E167/E166-1,IF(INDEX(calc_types,1,AH$6)="CASH", E166/1200,E166/E167-1))</f>
        <v>5.8E-4</v>
      </c>
      <c r="AI167" s="22" cm="1">
        <f t="array" ref="AI167">IF(INDEX(calc_types,1,AI$6)="INDEX",F167/F166-1,IF(INDEX(calc_types,1,AI$6)="CASH", F166/1200,F166/F167-1))</f>
        <v>1.2024166666666667E-4</v>
      </c>
      <c r="AJ167" s="22" cm="1">
        <f t="array" ref="AJ167">IF(INDEX(calc_types,1,AJ$6)="INDEX",G167/G166-1,IF(INDEX(calc_types,1,AJ$6)="CASH", G166/1200,G166/G167-1))</f>
        <v>2.2672831047976238E-4</v>
      </c>
      <c r="AK167" s="22" cm="1">
        <f t="array" ref="AK167">IF(INDEX(calc_types,1,AK$6)="INDEX",H167/H166-1,IF(INDEX(calc_types,1,AK$6)="CASH", H166/1200,H166/H167-1))</f>
        <v>2.8543183748475087E-4</v>
      </c>
      <c r="AL167" s="22" cm="1">
        <f t="array" ref="AL167">IF(INDEX(calc_types,1,AL$6)="INDEX",I167/I166-1,IF(INDEX(calc_types,1,AL$6)="CASH", I166/1200,I166/I167-1))</f>
        <v>4.8110484312213764E-4</v>
      </c>
      <c r="AM167" s="22" cm="1">
        <f t="array" ref="AM167">IF(INDEX(calc_types,1,AM$6)="INDEX",J167/J166-1,IF(INDEX(calc_types,1,AM$6)="CASH", J166/1200,J166/J167-1))</f>
        <v>1.2563663950992954E-4</v>
      </c>
      <c r="AN167" s="22" cm="1">
        <f t="array" ref="AN167">IF(INDEX(calc_types,1,AN$6)="INDEX",K167/K166-1,IF(INDEX(calc_types,1,AN$6)="CASH", K166/1200,K166/K167-1))</f>
        <v>2.1055372884719592E-3</v>
      </c>
      <c r="AO167" s="22" cm="1">
        <f t="array" ref="AO167">IF(INDEX(calc_types,1,AO$6)="INDEX",L167/L166-1,IF(INDEX(calc_types,1,AO$6)="CASH", L166/1200,L166/L167-1))</f>
        <v>2.4486175914857355E-3</v>
      </c>
      <c r="AP167" s="22" cm="1">
        <f t="array" ref="AP167">IF(INDEX(calc_types,1,AP$6)="INDEX",M167/M166-1,IF(INDEX(calc_types,1,AP$6)="CASH", M166/1200,M166/M167-1))</f>
        <v>5.1468650133390526E-5</v>
      </c>
      <c r="AQ167" s="22" cm="1">
        <f t="array" ref="AQ167">IF(INDEX(calc_types,1,AQ$6)="INDEX",N167/N166-1,IF(INDEX(calc_types,1,AQ$6)="CASH", N166/1200,N166/N167-1))</f>
        <v>4.4424241171969747E-4</v>
      </c>
      <c r="AR167" s="22" cm="1">
        <f t="array" ref="AR167">IF(INDEX(calc_types,1,AR$6)="INDEX",O167/O166-1,IF(INDEX(calc_types,1,AR$6)="CASH", O166/1200,O166/O167-1))</f>
        <v>8.8587192261568859E-3</v>
      </c>
      <c r="AS167" s="22" cm="1">
        <f t="array" ref="AS167">IF(INDEX(calc_types,1,AS$6)="INDEX",P167/P166-1,IF(INDEX(calc_types,1,AS$6)="CASH", P166/1200,P166/P167-1))</f>
        <v>7.4977007758951775E-3</v>
      </c>
      <c r="AT167" s="22" cm="1">
        <f t="array" ref="AT167">IF(INDEX(calc_types,1,AT$6)="INDEX",Q167/Q166-1,IF(INDEX(calc_types,1,AT$6)="CASH", Q166/1200,Q166/Q167-1))</f>
        <v>-8.5488684406875848E-4</v>
      </c>
      <c r="AU167" s="22" cm="1">
        <f t="array" ref="AU167">IF(INDEX(calc_types,1,AU$6)="INDEX",R167/R166-1,IF(INDEX(calc_types,1,AU$6)="CASH", R166/1200,R166/R167-1))</f>
        <v>2.4654579074425698E-3</v>
      </c>
      <c r="AV167" s="22" cm="1">
        <f t="array" ref="AV167">IF(INDEX(calc_types,1,AV$6)="INDEX",S167/S166-1,IF(INDEX(calc_types,1,AV$6)="CASH", S166/1200,S166/S167-1))</f>
        <v>-7.497497284287169E-3</v>
      </c>
      <c r="AW167" s="22" cm="1">
        <f t="array" ref="AW167">IF(INDEX(calc_types,1,AW$6)="INDEX",T167/T166-1,IF(INDEX(calc_types,1,AW$6)="CASH", T166/1200,T166/T167-1))</f>
        <v>-6.8966770005812972E-2</v>
      </c>
      <c r="AX167" s="22" cm="1">
        <f t="array" ref="AX167">IF(INDEX(calc_types,1,AX$6)="INDEX",U167/U166-1,IF(INDEX(calc_types,1,AX$6)="CASH", U166/1200,U166/U167-1))</f>
        <v>-5.3168528807565618E-3</v>
      </c>
      <c r="AY167" s="22" cm="1">
        <f t="array" ref="AY167">IF(INDEX(calc_types,1,AY$6)="INDEX",V167/V166-1,IF(INDEX(calc_types,1,AY$6)="CASH", V166/1200,V166/V167-1))</f>
        <v>-5.5800729107577052E-2</v>
      </c>
      <c r="AZ167" s="22" cm="1">
        <f t="array" ref="AZ167">IF(INDEX(calc_types,1,AZ$6)="INDEX",W167/W166-1,IF(INDEX(calc_types,1,AZ$6)="CASH", W166/1200,W166/W167-1))</f>
        <v>2.0104166666666667E-4</v>
      </c>
      <c r="BA167" s="22" cm="1">
        <f t="array" ref="BA167">IF(INDEX(calc_types,1,BA$6)="INDEX",X167/X166-1,IF(INDEX(calc_types,1,BA$6)="CASH", X166/1200,X166/X167-1))</f>
        <v>7.0000000000000007E-5</v>
      </c>
      <c r="BB167" s="22" cm="1">
        <f t="array" ref="BB167">IF(INDEX(calc_types,1,BB$6)="INDEX",Y167/Y166-1,IF(INDEX(calc_types,1,BB$6)="CASH", Y166/1200,Y166/Y167-1))</f>
        <v>3.9791666666666664E-4</v>
      </c>
      <c r="BC167" s="22" cm="1">
        <f t="array" ref="BC167">IF(INDEX(calc_types,1,BC$6)="INDEX",Z167/Z166-1,IF(INDEX(calc_types,1,BC$6)="CASH", Z166/1200,Z166/Z167-1))</f>
        <v>-3.508333333333333E-5</v>
      </c>
      <c r="BD167" s="22" cm="1">
        <f t="array" ref="BD167">IF(INDEX(calc_types,1,BD$6)="INDEX",AA167/AA166-1,IF(INDEX(calc_types,1,BD$6)="CASH", AA166/1200,AA166/AA167-1))</f>
        <v>0</v>
      </c>
      <c r="BE167" s="22" cm="1">
        <f t="array" ref="BE167">IF(INDEX(calc_types,1,BE$6)="INDEX",AB167/AB166-1,IF(INDEX(calc_types,1,BE$6)="CASH", AB166/1200,AB166/AB167-1))</f>
        <v>-7.8104315594386131E-3</v>
      </c>
      <c r="BF167" s="22" cm="1">
        <f t="array" ref="BF167">IF(INDEX(calc_types,1,BF$6)="INDEX",AC167/AC166-1,IF(INDEX(calc_types,1,BF$6)="CASH", AC166/1200,AC166/AC167-1))</f>
        <v>1.3961038961038952E-2</v>
      </c>
      <c r="BG167" s="22" cm="1">
        <f t="array" ref="BG167">IF(INDEX(calc_types,1,BG$6)="INDEX",AD167/AD166-1,IF(INDEX(calc_types,1,BG$6)="CASH", AD166/1200,AD166/AD167-1))</f>
        <v>3.8210974693059452E-2</v>
      </c>
      <c r="BH167" s="23">
        <f t="shared" si="69"/>
        <v>-1.4304686206896571E-3</v>
      </c>
      <c r="BI167" s="23">
        <f t="shared" si="70"/>
        <v>-8.1634482758620561E-4</v>
      </c>
      <c r="BJ167" s="23">
        <f t="shared" si="71"/>
        <v>-1.4294058333333313E-3</v>
      </c>
      <c r="BK167" s="23">
        <f t="shared" si="72"/>
        <v>1.7992385057471192E-5</v>
      </c>
      <c r="BL167" s="23">
        <f t="shared" si="73"/>
        <v>-1.3906198948435034E-3</v>
      </c>
      <c r="BM167" s="23">
        <f t="shared" si="74"/>
        <v>-8.070516276749806E-4</v>
      </c>
      <c r="BN167" s="23">
        <f t="shared" si="75"/>
        <v>-9.5067526962841964E-5</v>
      </c>
      <c r="BO167" s="23">
        <f t="shared" si="76"/>
        <v>5.5214712403467615E-5</v>
      </c>
      <c r="BP167" s="23">
        <f t="shared" si="77"/>
        <v>1.0291520401253243E-4</v>
      </c>
      <c r="BQ167" s="23">
        <f t="shared" si="78"/>
        <v>1.0919673694158442E-3</v>
      </c>
      <c r="BR167" s="23">
        <f t="shared" si="79"/>
        <v>-2.2009653971748577E-3</v>
      </c>
      <c r="BS167" s="23">
        <f t="shared" si="80"/>
        <v>1.6144925433990979E-4</v>
      </c>
      <c r="BT167" s="23">
        <f t="shared" si="81"/>
        <v>6.10206891910398E-3</v>
      </c>
      <c r="BU167" s="23">
        <f t="shared" si="82"/>
        <v>5.5861802163952026E-3</v>
      </c>
      <c r="BV167" s="23">
        <f t="shared" si="83"/>
        <v>-3.496669170120681E-3</v>
      </c>
      <c r="BW167" s="23">
        <f t="shared" si="84"/>
        <v>1.7469070009089338E-3</v>
      </c>
      <c r="BX167" s="23">
        <f t="shared" si="85"/>
        <v>-1.2544233238202935E-2</v>
      </c>
      <c r="BY167" s="23">
        <f t="shared" si="86"/>
        <v>-7.12338312196341E-2</v>
      </c>
      <c r="BZ167" s="23">
        <f t="shared" si="87"/>
        <v>-7.1041633202032052E-3</v>
      </c>
      <c r="CA167" s="23">
        <f t="shared" si="88"/>
        <v>-5.9646681002610398E-2</v>
      </c>
      <c r="CB167" s="23">
        <f t="shared" si="89"/>
        <v>-1.4304686206896571E-3</v>
      </c>
      <c r="CC167" s="23">
        <f t="shared" si="90"/>
        <v>-1.0191051724137926E-3</v>
      </c>
      <c r="CD167" s="23">
        <f t="shared" si="91"/>
        <v>-1.5893313218390834E-3</v>
      </c>
      <c r="CE167" s="23">
        <f t="shared" si="92"/>
        <v>-4.132442528735637E-5</v>
      </c>
      <c r="CF167" s="23">
        <f t="shared" si="93"/>
        <v>0</v>
      </c>
      <c r="CG167" s="23">
        <f t="shared" si="94"/>
        <v>-7.8494719938672838E-3</v>
      </c>
      <c r="CH167" s="23">
        <f t="shared" si="95"/>
        <v>1.4765412402171003E-2</v>
      </c>
      <c r="CI167" s="23">
        <f t="shared" si="96"/>
        <v>3.8459245128874241E-2</v>
      </c>
    </row>
    <row r="168" spans="1:87" x14ac:dyDescent="0.2">
      <c r="A168" s="20">
        <v>162</v>
      </c>
      <c r="B168" s="21">
        <v>41060</v>
      </c>
      <c r="C168" s="20">
        <v>0.23874999999999999</v>
      </c>
      <c r="D168" s="20">
        <v>0.38600000000000001</v>
      </c>
      <c r="E168" s="20">
        <v>0.67</v>
      </c>
      <c r="F168" s="20">
        <v>0.14429</v>
      </c>
      <c r="G168" s="20">
        <v>202.97499999999999</v>
      </c>
      <c r="H168" s="20">
        <v>143.75200000000001</v>
      </c>
      <c r="I168" s="20">
        <v>106.167</v>
      </c>
      <c r="J168" s="20">
        <v>103.494</v>
      </c>
      <c r="K168" s="20">
        <v>1131.77</v>
      </c>
      <c r="L168" s="20">
        <v>364.59100000000001</v>
      </c>
      <c r="M168" s="20">
        <v>644.46900000000005</v>
      </c>
      <c r="N168" s="20">
        <v>193.72300000000001</v>
      </c>
      <c r="O168" s="20">
        <v>1865.9090000000001</v>
      </c>
      <c r="P168" s="20">
        <v>478.64100000000002</v>
      </c>
      <c r="Q168" s="20">
        <v>782.87699999999995</v>
      </c>
      <c r="R168" s="20">
        <v>254.203</v>
      </c>
      <c r="S168" s="20">
        <v>1310.33</v>
      </c>
      <c r="T168" s="20">
        <v>2118.94</v>
      </c>
      <c r="U168" s="20">
        <v>5320.86</v>
      </c>
      <c r="V168" s="20">
        <v>8542.73</v>
      </c>
      <c r="W168" s="20">
        <v>0.23874999999999999</v>
      </c>
      <c r="X168" s="20">
        <v>8.2500000000000004E-2</v>
      </c>
      <c r="Y168" s="20">
        <v>0.4108</v>
      </c>
      <c r="Z168" s="20">
        <v>-0.12130000000000001</v>
      </c>
      <c r="AA168" s="20">
        <v>1</v>
      </c>
      <c r="AB168" s="20">
        <v>0.80869999999999997</v>
      </c>
      <c r="AC168" s="20">
        <v>0.64910000000000001</v>
      </c>
      <c r="AD168" s="20">
        <v>78.319999999999993</v>
      </c>
      <c r="AE168" s="21">
        <f t="shared" si="68"/>
        <v>41060</v>
      </c>
      <c r="AF168" s="22" cm="1">
        <f t="array" ref="AF168">IF(INDEX(calc_types,1,AF$6)="INDEX",C168/C167-1,IF(INDEX(calc_types,1,AF$6)="CASH", C167/1200,C167/C168-1))</f>
        <v>1.9895833333333332E-4</v>
      </c>
      <c r="AG168" s="22" cm="1">
        <f t="array" ref="AG168">IF(INDEX(calc_types,1,AG$6)="INDEX",D168/D167-1,IF(INDEX(calc_types,1,AG$6)="CASH", D167/1200,D167/D168-1))</f>
        <v>3.3333333333333338E-4</v>
      </c>
      <c r="AH168" s="22" cm="1">
        <f t="array" ref="AH168">IF(INDEX(calc_types,1,AH$6)="INDEX",E168/E167-1,IF(INDEX(calc_types,1,AH$6)="CASH", E167/1200,E167/E168-1))</f>
        <v>5.7135833333333327E-4</v>
      </c>
      <c r="AI168" s="22" cm="1">
        <f t="array" ref="AI168">IF(INDEX(calc_types,1,AI$6)="INDEX",F168/F167-1,IF(INDEX(calc_types,1,AI$6)="CASH", F167/1200,F167/F168-1))</f>
        <v>1.2024166666666667E-4</v>
      </c>
      <c r="AJ168" s="22" cm="1">
        <f t="array" ref="AJ168">IF(INDEX(calc_types,1,AJ$6)="INDEX",G168/G167-1,IF(INDEX(calc_types,1,AJ$6)="CASH", G167/1200,G167/G168-1))</f>
        <v>2.1189363924856153E-4</v>
      </c>
      <c r="AK168" s="22" cm="1">
        <f t="array" ref="AK168">IF(INDEX(calc_types,1,AK$6)="INDEX",H168/H167-1,IF(INDEX(calc_types,1,AK$6)="CASH", H167/1200,H167/H168-1))</f>
        <v>4.8022382606172087E-4</v>
      </c>
      <c r="AL168" s="22" cm="1">
        <f t="array" ref="AL168">IF(INDEX(calc_types,1,AL$6)="INDEX",I168/I167-1,IF(INDEX(calc_types,1,AL$6)="CASH", I167/1200,I167/I168-1))</f>
        <v>1.0371781211990783E-3</v>
      </c>
      <c r="AM168" s="22" cm="1">
        <f t="array" ref="AM168">IF(INDEX(calc_types,1,AM$6)="INDEX",J168/J167-1,IF(INDEX(calc_types,1,AM$6)="CASH", J167/1200,J167/J168-1))</f>
        <v>7.7305142724526377E-5</v>
      </c>
      <c r="AN168" s="22" cm="1">
        <f t="array" ref="AN168">IF(INDEX(calc_types,1,AN$6)="INDEX",K168/K167-1,IF(INDEX(calc_types,1,AN$6)="CASH", K167/1200,K167/K168-1))</f>
        <v>4.1102973999040948E-4</v>
      </c>
      <c r="AO168" s="22" cm="1">
        <f t="array" ref="AO168">IF(INDEX(calc_types,1,AO$6)="INDEX",L168/L167-1,IF(INDEX(calc_types,1,AO$6)="CASH", L167/1200,L167/L168-1))</f>
        <v>1.7584784764981265E-3</v>
      </c>
      <c r="AP168" s="22" cm="1">
        <f t="array" ref="AP168">IF(INDEX(calc_types,1,AP$6)="INDEX",M168/M167-1,IF(INDEX(calc_types,1,AP$6)="CASH", M167/1200,M167/M168-1))</f>
        <v>5.0982532751091547E-3</v>
      </c>
      <c r="AQ168" s="22" cm="1">
        <f t="array" ref="AQ168">IF(INDEX(calc_types,1,AQ$6)="INDEX",N168/N167-1,IF(INDEX(calc_types,1,AQ$6)="CASH", N167/1200,N167/N168-1))</f>
        <v>2.5300246806492233E-4</v>
      </c>
      <c r="AR168" s="22" cm="1">
        <f t="array" ref="AR168">IF(INDEX(calc_types,1,AR$6)="INDEX",O168/O167-1,IF(INDEX(calc_types,1,AR$6)="CASH", O167/1200,O167/O168-1))</f>
        <v>4.0702883479655227E-3</v>
      </c>
      <c r="AS168" s="22" cm="1">
        <f t="array" ref="AS168">IF(INDEX(calc_types,1,AS$6)="INDEX",P168/P167-1,IF(INDEX(calc_types,1,AS$6)="CASH", P167/1200,P167/P168-1))</f>
        <v>9.0652083627602575E-3</v>
      </c>
      <c r="AT168" s="22" cm="1">
        <f t="array" ref="AT168">IF(INDEX(calc_types,1,AT$6)="INDEX",Q168/Q167-1,IF(INDEX(calc_types,1,AT$6)="CASH", Q167/1200,Q167/Q168-1))</f>
        <v>1.4914982654283593E-2</v>
      </c>
      <c r="AU168" s="22" cm="1">
        <f t="array" ref="AU168">IF(INDEX(calc_types,1,AU$6)="INDEX",R168/R167-1,IF(INDEX(calc_types,1,AU$6)="CASH", R167/1200,R167/R168-1))</f>
        <v>1.8997245005341057E-3</v>
      </c>
      <c r="AV168" s="22" cm="1">
        <f t="array" ref="AV168">IF(INDEX(calc_types,1,AV$6)="INDEX",S168/S167-1,IF(INDEX(calc_types,1,AV$6)="CASH", S167/1200,S167/S168-1))</f>
        <v>-6.2650671359386623E-2</v>
      </c>
      <c r="AW168" s="22" cm="1">
        <f t="array" ref="AW168">IF(INDEX(calc_types,1,AW$6)="INDEX",T168/T167-1,IF(INDEX(calc_types,1,AW$6)="CASH", T167/1200,T167/T168-1))</f>
        <v>-8.1290132369072454E-2</v>
      </c>
      <c r="AX168" s="22" cm="1">
        <f t="array" ref="AX168">IF(INDEX(calc_types,1,AX$6)="INDEX",U168/U167-1,IF(INDEX(calc_types,1,AX$6)="CASH", U167/1200,U167/U168-1))</f>
        <v>-7.2662249162568138E-2</v>
      </c>
      <c r="AY168" s="22" cm="1">
        <f t="array" ref="AY168">IF(INDEX(calc_types,1,AY$6)="INDEX",V168/V167-1,IF(INDEX(calc_types,1,AY$6)="CASH", V167/1200,V167/V168-1))</f>
        <v>-0.10273829442415572</v>
      </c>
      <c r="AZ168" s="22" cm="1">
        <f t="array" ref="AZ168">IF(INDEX(calc_types,1,AZ$6)="INDEX",W168/W167-1,IF(INDEX(calc_types,1,AZ$6)="CASH", W167/1200,W167/W168-1))</f>
        <v>1.9895833333333332E-4</v>
      </c>
      <c r="BA168" s="22" cm="1">
        <f t="array" ref="BA168">IF(INDEX(calc_types,1,BA$6)="INDEX",X168/X167-1,IF(INDEX(calc_types,1,BA$6)="CASH", X167/1200,X167/X168-1))</f>
        <v>8.7583333333333339E-5</v>
      </c>
      <c r="BB168" s="22" cm="1">
        <f t="array" ref="BB168">IF(INDEX(calc_types,1,BB$6)="INDEX",Y168/Y167-1,IF(INDEX(calc_types,1,BB$6)="CASH", Y167/1200,Y167/Y168-1))</f>
        <v>3.8199999999999996E-4</v>
      </c>
      <c r="BC168" s="22" cm="1">
        <f t="array" ref="BC168">IF(INDEX(calc_types,1,BC$6)="INDEX",Z168/Z167-1,IF(INDEX(calc_types,1,BC$6)="CASH", Z167/1200,Z167/Z168-1))</f>
        <v>-5.191666666666667E-5</v>
      </c>
      <c r="BD168" s="22" cm="1">
        <f t="array" ref="BD168">IF(INDEX(calc_types,1,BD$6)="INDEX",AA168/AA167-1,IF(INDEX(calc_types,1,BD$6)="CASH", AA167/1200,AA167/AA168-1))</f>
        <v>0</v>
      </c>
      <c r="BE168" s="22" cm="1">
        <f t="array" ref="BE168">IF(INDEX(calc_types,1,BE$6)="INDEX",AB168/AB167-1,IF(INDEX(calc_types,1,BE$6)="CASH", AB167/1200,AB167/AB168-1))</f>
        <v>-6.5908247805119391E-2</v>
      </c>
      <c r="BF168" s="22" cm="1">
        <f t="array" ref="BF168">IF(INDEX(calc_types,1,BF$6)="INDEX",AC168/AC167-1,IF(INDEX(calc_types,1,BF$6)="CASH", AC167/1200,AC167/AC168-1))</f>
        <v>-5.0993683561854852E-2</v>
      </c>
      <c r="BG168" s="22" cm="1">
        <f t="array" ref="BG168">IF(INDEX(calc_types,1,BG$6)="INDEX",AD168/AD167-1,IF(INDEX(calc_types,1,BG$6)="CASH", AD167/1200,AD167/AD168-1))</f>
        <v>1.9152196118488174E-2</v>
      </c>
      <c r="BH168" s="23">
        <f t="shared" si="69"/>
        <v>-1.4325519540229904E-3</v>
      </c>
      <c r="BI168" s="23">
        <f t="shared" si="70"/>
        <v>-8.3217816091953891E-4</v>
      </c>
      <c r="BJ168" s="23">
        <f t="shared" si="71"/>
        <v>-1.438047499999998E-3</v>
      </c>
      <c r="BK168" s="23">
        <f t="shared" si="72"/>
        <v>1.7992385057471192E-5</v>
      </c>
      <c r="BL168" s="23">
        <f t="shared" si="73"/>
        <v>-1.4054545660747042E-3</v>
      </c>
      <c r="BM168" s="23">
        <f t="shared" si="74"/>
        <v>-6.122596390980106E-4</v>
      </c>
      <c r="BN168" s="23">
        <f t="shared" si="75"/>
        <v>4.6100575111409866E-4</v>
      </c>
      <c r="BO168" s="23">
        <f t="shared" si="76"/>
        <v>6.8832156180644543E-6</v>
      </c>
      <c r="BP168" s="23">
        <f t="shared" si="77"/>
        <v>-1.5915923444690173E-3</v>
      </c>
      <c r="BQ168" s="23">
        <f t="shared" si="78"/>
        <v>4.0182825442823512E-4</v>
      </c>
      <c r="BR168" s="23">
        <f t="shared" si="79"/>
        <v>2.8458192278009065E-3</v>
      </c>
      <c r="BS168" s="23">
        <f t="shared" si="80"/>
        <v>-2.9790689314865358E-5</v>
      </c>
      <c r="BT168" s="23">
        <f t="shared" si="81"/>
        <v>1.3136380409126168E-3</v>
      </c>
      <c r="BU168" s="23">
        <f t="shared" si="82"/>
        <v>7.1536878032602827E-3</v>
      </c>
      <c r="BV168" s="23">
        <f t="shared" si="83"/>
        <v>1.2273200328231671E-2</v>
      </c>
      <c r="BW168" s="23">
        <f t="shared" si="84"/>
        <v>1.1811735940004697E-3</v>
      </c>
      <c r="BX168" s="23">
        <f t="shared" si="85"/>
        <v>-6.7697407313302385E-2</v>
      </c>
      <c r="BY168" s="23">
        <f t="shared" si="86"/>
        <v>-8.3557193582893582E-2</v>
      </c>
      <c r="BZ168" s="23">
        <f t="shared" si="87"/>
        <v>-7.4449559602014784E-2</v>
      </c>
      <c r="CA168" s="23">
        <f t="shared" si="88"/>
        <v>-0.10658424631918906</v>
      </c>
      <c r="CB168" s="23">
        <f t="shared" si="89"/>
        <v>-1.4325519540229904E-3</v>
      </c>
      <c r="CC168" s="23">
        <f t="shared" si="90"/>
        <v>-1.0015218390804592E-3</v>
      </c>
      <c r="CD168" s="23">
        <f t="shared" si="91"/>
        <v>-1.6052479885057501E-3</v>
      </c>
      <c r="CE168" s="23">
        <f t="shared" si="92"/>
        <v>-5.815775862068971E-5</v>
      </c>
      <c r="CF168" s="23">
        <f t="shared" si="93"/>
        <v>0</v>
      </c>
      <c r="CG168" s="23">
        <f t="shared" si="94"/>
        <v>-6.5947288239548055E-2</v>
      </c>
      <c r="CH168" s="23">
        <f t="shared" si="95"/>
        <v>-5.0189310120722801E-2</v>
      </c>
      <c r="CI168" s="23">
        <f t="shared" si="96"/>
        <v>1.9400466554302966E-2</v>
      </c>
    </row>
    <row r="169" spans="1:87" x14ac:dyDescent="0.2">
      <c r="A169" s="20">
        <v>163</v>
      </c>
      <c r="B169" s="21">
        <v>41090</v>
      </c>
      <c r="C169" s="20">
        <v>0.24575</v>
      </c>
      <c r="D169" s="20">
        <v>0.373</v>
      </c>
      <c r="E169" s="20">
        <v>0.61599999999999999</v>
      </c>
      <c r="F169" s="20">
        <v>0.14285999999999999</v>
      </c>
      <c r="G169" s="20">
        <v>202.976</v>
      </c>
      <c r="H169" s="20">
        <v>143.76</v>
      </c>
      <c r="I169" s="20">
        <v>106.163</v>
      </c>
      <c r="J169" s="20">
        <v>103.504</v>
      </c>
      <c r="K169" s="20">
        <v>1131.116</v>
      </c>
      <c r="L169" s="20">
        <v>363.89800000000002</v>
      </c>
      <c r="M169" s="20">
        <v>643.64700000000005</v>
      </c>
      <c r="N169" s="20">
        <v>193.74199999999999</v>
      </c>
      <c r="O169" s="20">
        <v>1863.3150000000001</v>
      </c>
      <c r="P169" s="20">
        <v>474.67500000000001</v>
      </c>
      <c r="Q169" s="20">
        <v>780.01199999999994</v>
      </c>
      <c r="R169" s="20">
        <v>254.33199999999999</v>
      </c>
      <c r="S169" s="20">
        <v>1362.16</v>
      </c>
      <c r="T169" s="20">
        <v>2264.7199999999998</v>
      </c>
      <c r="U169" s="20">
        <v>5571.15</v>
      </c>
      <c r="V169" s="20">
        <v>9006.7800000000007</v>
      </c>
      <c r="W169" s="20">
        <v>0.24575</v>
      </c>
      <c r="X169" s="20">
        <v>-3.9399999999999998E-2</v>
      </c>
      <c r="Y169" s="20">
        <v>0.32729999999999998</v>
      </c>
      <c r="Z169" s="20">
        <v>-0.26519999999999999</v>
      </c>
      <c r="AA169" s="20">
        <v>1</v>
      </c>
      <c r="AB169" s="20">
        <v>0.78990000000000005</v>
      </c>
      <c r="AC169" s="20">
        <v>0.63670000000000004</v>
      </c>
      <c r="AD169" s="20">
        <v>79.790000000000006</v>
      </c>
      <c r="AE169" s="21">
        <f t="shared" si="68"/>
        <v>41090</v>
      </c>
      <c r="AF169" s="22" cm="1">
        <f t="array" ref="AF169">IF(INDEX(calc_types,1,AF$6)="INDEX",C169/C168-1,IF(INDEX(calc_types,1,AF$6)="CASH", C168/1200,C168/C169-1))</f>
        <v>1.9895833333333332E-4</v>
      </c>
      <c r="AG169" s="22" cm="1">
        <f t="array" ref="AG169">IF(INDEX(calc_types,1,AG$6)="INDEX",D169/D168-1,IF(INDEX(calc_types,1,AG$6)="CASH", D168/1200,D168/D169-1))</f>
        <v>3.2166666666666666E-4</v>
      </c>
      <c r="AH169" s="22" cm="1">
        <f t="array" ref="AH169">IF(INDEX(calc_types,1,AH$6)="INDEX",E169/E168-1,IF(INDEX(calc_types,1,AH$6)="CASH", E168/1200,E168/E169-1))</f>
        <v>5.5833333333333332E-4</v>
      </c>
      <c r="AI169" s="22" cm="1">
        <f t="array" ref="AI169">IF(INDEX(calc_types,1,AI$6)="INDEX",F169/F168-1,IF(INDEX(calc_types,1,AI$6)="CASH", F168/1200,F168/F169-1))</f>
        <v>1.2024166666666667E-4</v>
      </c>
      <c r="AJ169" s="22" cm="1">
        <f t="array" ref="AJ169">IF(INDEX(calc_types,1,AJ$6)="INDEX",G169/G168-1,IF(INDEX(calc_types,1,AJ$6)="CASH", G168/1200,G168/G169-1))</f>
        <v>4.9267151127629916E-6</v>
      </c>
      <c r="AK169" s="22" cm="1">
        <f t="array" ref="AK169">IF(INDEX(calc_types,1,AK$6)="INDEX",H169/H168-1,IF(INDEX(calc_types,1,AK$6)="CASH", H168/1200,H168/H169-1))</f>
        <v>5.5651399632594689E-5</v>
      </c>
      <c r="AL169" s="22" cm="1">
        <f t="array" ref="AL169">IF(INDEX(calc_types,1,AL$6)="INDEX",I169/I168-1,IF(INDEX(calc_types,1,AL$6)="CASH", I168/1200,I168/I169-1))</f>
        <v>-3.7676490811655583E-5</v>
      </c>
      <c r="AM169" s="22" cm="1">
        <f t="array" ref="AM169">IF(INDEX(calc_types,1,AM$6)="INDEX",J169/J168-1,IF(INDEX(calc_types,1,AM$6)="CASH", J168/1200,J168/J169-1))</f>
        <v>9.6623958876884686E-5</v>
      </c>
      <c r="AN169" s="22" cm="1">
        <f t="array" ref="AN169">IF(INDEX(calc_types,1,AN$6)="INDEX",K169/K168-1,IF(INDEX(calc_types,1,AN$6)="CASH", K168/1200,K168/K169-1))</f>
        <v>-5.7785592479031589E-4</v>
      </c>
      <c r="AO169" s="22" cm="1">
        <f t="array" ref="AO169">IF(INDEX(calc_types,1,AO$6)="INDEX",L169/L168-1,IF(INDEX(calc_types,1,AO$6)="CASH", L168/1200,L168/L169-1))</f>
        <v>-1.9007600297319405E-3</v>
      </c>
      <c r="AP169" s="22" cm="1">
        <f t="array" ref="AP169">IF(INDEX(calc_types,1,AP$6)="INDEX",M169/M168-1,IF(INDEX(calc_types,1,AP$6)="CASH", M168/1200,M168/M169-1))</f>
        <v>-1.2754686416258654E-3</v>
      </c>
      <c r="AQ169" s="22" cm="1">
        <f t="array" ref="AQ169">IF(INDEX(calc_types,1,AQ$6)="INDEX",N169/N168-1,IF(INDEX(calc_types,1,AQ$6)="CASH", N168/1200,N168/N169-1))</f>
        <v>9.807818379847788E-5</v>
      </c>
      <c r="AR169" s="22" cm="1">
        <f t="array" ref="AR169">IF(INDEX(calc_types,1,AR$6)="INDEX",O169/O168-1,IF(INDEX(calc_types,1,AR$6)="CASH", O168/1200,O168/O169-1))</f>
        <v>-1.3902071322878795E-3</v>
      </c>
      <c r="AS169" s="22" cm="1">
        <f t="array" ref="AS169">IF(INDEX(calc_types,1,AS$6)="INDEX",P169/P168-1,IF(INDEX(calc_types,1,AS$6)="CASH", P168/1200,P168/P169-1))</f>
        <v>-8.2859596231831256E-3</v>
      </c>
      <c r="AT169" s="22" cm="1">
        <f t="array" ref="AT169">IF(INDEX(calc_types,1,AT$6)="INDEX",Q169/Q168-1,IF(INDEX(calc_types,1,AT$6)="CASH", Q168/1200,Q168/Q169-1))</f>
        <v>-3.6595787077663422E-3</v>
      </c>
      <c r="AU169" s="22" cm="1">
        <f t="array" ref="AU169">IF(INDEX(calc_types,1,AU$6)="INDEX",R169/R168-1,IF(INDEX(calc_types,1,AU$6)="CASH", R168/1200,R168/R169-1))</f>
        <v>5.0746844057703022E-4</v>
      </c>
      <c r="AV169" s="22" cm="1">
        <f t="array" ref="AV169">IF(INDEX(calc_types,1,AV$6)="INDEX",S169/S168-1,IF(INDEX(calc_types,1,AV$6)="CASH", S168/1200,S168/S169-1))</f>
        <v>3.9554921279372435E-2</v>
      </c>
      <c r="AW169" s="22" cm="1">
        <f t="array" ref="AW169">IF(INDEX(calc_types,1,AW$6)="INDEX",T169/T168-1,IF(INDEX(calc_types,1,AW$6)="CASH", T168/1200,T168/T169-1))</f>
        <v>6.8798550218505339E-2</v>
      </c>
      <c r="AX169" s="22" cm="1">
        <f t="array" ref="AX169">IF(INDEX(calc_types,1,AX$6)="INDEX",U169/U168-1,IF(INDEX(calc_types,1,AX$6)="CASH", U168/1200,U168/U169-1))</f>
        <v>4.703938836954924E-2</v>
      </c>
      <c r="AY169" s="22" cm="1">
        <f t="array" ref="AY169">IF(INDEX(calc_types,1,AY$6)="INDEX",V169/V168-1,IF(INDEX(calc_types,1,AY$6)="CASH", V168/1200,V168/V169-1))</f>
        <v>5.4321042570700584E-2</v>
      </c>
      <c r="AZ169" s="22" cm="1">
        <f t="array" ref="AZ169">IF(INDEX(calc_types,1,AZ$6)="INDEX",W169/W168-1,IF(INDEX(calc_types,1,AZ$6)="CASH", W168/1200,W168/W169-1))</f>
        <v>1.9895833333333332E-4</v>
      </c>
      <c r="BA169" s="22" cm="1">
        <f t="array" ref="BA169">IF(INDEX(calc_types,1,BA$6)="INDEX",X169/X168-1,IF(INDEX(calc_types,1,BA$6)="CASH", X168/1200,X168/X169-1))</f>
        <v>6.8750000000000004E-5</v>
      </c>
      <c r="BB169" s="22" cm="1">
        <f t="array" ref="BB169">IF(INDEX(calc_types,1,BB$6)="INDEX",Y169/Y168-1,IF(INDEX(calc_types,1,BB$6)="CASH", Y168/1200,Y168/Y169-1))</f>
        <v>3.4233333333333332E-4</v>
      </c>
      <c r="BC169" s="22" cm="1">
        <f t="array" ref="BC169">IF(INDEX(calc_types,1,BC$6)="INDEX",Z169/Z168-1,IF(INDEX(calc_types,1,BC$6)="CASH", Z168/1200,Z168/Z169-1))</f>
        <v>-1.0108333333333334E-4</v>
      </c>
      <c r="BD169" s="22" cm="1">
        <f t="array" ref="BD169">IF(INDEX(calc_types,1,BD$6)="INDEX",AA169/AA168-1,IF(INDEX(calc_types,1,BD$6)="CASH", AA168/1200,AA168/AA169-1))</f>
        <v>0</v>
      </c>
      <c r="BE169" s="22" cm="1">
        <f t="array" ref="BE169">IF(INDEX(calc_types,1,BE$6)="INDEX",AB169/AB168-1,IF(INDEX(calc_types,1,BE$6)="CASH", AB168/1200,AB168/AB169-1))</f>
        <v>2.3800481073553481E-2</v>
      </c>
      <c r="BF169" s="22" cm="1">
        <f t="array" ref="BF169">IF(INDEX(calc_types,1,BF$6)="INDEX",AC169/AC168-1,IF(INDEX(calc_types,1,BF$6)="CASH", AC168/1200,AC168/AC169-1))</f>
        <v>1.9475420135071309E-2</v>
      </c>
      <c r="BG169" s="22" cm="1">
        <f t="array" ref="BG169">IF(INDEX(calc_types,1,BG$6)="INDEX",AD169/AD168-1,IF(INDEX(calc_types,1,BG$6)="CASH", AD168/1200,AD168/AD169-1))</f>
        <v>-1.842336132347433E-2</v>
      </c>
      <c r="BH169" s="23">
        <f t="shared" si="69"/>
        <v>-1.4325519540229904E-3</v>
      </c>
      <c r="BI169" s="23">
        <f t="shared" si="70"/>
        <v>-8.4384482758620557E-4</v>
      </c>
      <c r="BJ169" s="23">
        <f t="shared" si="71"/>
        <v>-1.4510724999999979E-3</v>
      </c>
      <c r="BK169" s="23">
        <f t="shared" si="72"/>
        <v>1.7992385057471192E-5</v>
      </c>
      <c r="BL169" s="23">
        <f t="shared" si="73"/>
        <v>-1.6124214902105028E-3</v>
      </c>
      <c r="BM169" s="23">
        <f t="shared" si="74"/>
        <v>-1.0368320655271368E-3</v>
      </c>
      <c r="BN169" s="23">
        <f t="shared" si="75"/>
        <v>-6.1384886089663518E-4</v>
      </c>
      <c r="BO169" s="23">
        <f t="shared" si="76"/>
        <v>2.6202031770422763E-5</v>
      </c>
      <c r="BP169" s="23">
        <f t="shared" si="77"/>
        <v>-2.5804780092497427E-3</v>
      </c>
      <c r="BQ169" s="23">
        <f t="shared" si="78"/>
        <v>-3.2574102518018316E-3</v>
      </c>
      <c r="BR169" s="23">
        <f t="shared" si="79"/>
        <v>-3.5279026889341136E-3</v>
      </c>
      <c r="BS169" s="23">
        <f t="shared" si="80"/>
        <v>-1.847149735813098E-4</v>
      </c>
      <c r="BT169" s="23">
        <f t="shared" si="81"/>
        <v>-4.1468574393407854E-3</v>
      </c>
      <c r="BU169" s="23">
        <f t="shared" si="82"/>
        <v>-1.01974801826831E-2</v>
      </c>
      <c r="BV169" s="23">
        <f t="shared" si="83"/>
        <v>-6.3013610338182643E-3</v>
      </c>
      <c r="BW169" s="23">
        <f t="shared" si="84"/>
        <v>-2.110824659566059E-4</v>
      </c>
      <c r="BX169" s="23">
        <f t="shared" si="85"/>
        <v>3.4508185325456672E-2</v>
      </c>
      <c r="BY169" s="23">
        <f t="shared" si="86"/>
        <v>6.6531489004684211E-2</v>
      </c>
      <c r="BZ169" s="23">
        <f t="shared" si="87"/>
        <v>4.5252077930102594E-2</v>
      </c>
      <c r="CA169" s="23">
        <f t="shared" si="88"/>
        <v>5.0475090675667238E-2</v>
      </c>
      <c r="CB169" s="23">
        <f t="shared" si="89"/>
        <v>-1.4325519540229904E-3</v>
      </c>
      <c r="CC169" s="23">
        <f t="shared" si="90"/>
        <v>-1.0203551724137926E-3</v>
      </c>
      <c r="CD169" s="23">
        <f t="shared" si="91"/>
        <v>-1.6449146551724167E-3</v>
      </c>
      <c r="CE169" s="23">
        <f t="shared" si="92"/>
        <v>-1.0732442528735639E-4</v>
      </c>
      <c r="CF169" s="23">
        <f t="shared" si="93"/>
        <v>0</v>
      </c>
      <c r="CG169" s="23">
        <f t="shared" si="94"/>
        <v>2.376144063912481E-2</v>
      </c>
      <c r="CH169" s="23">
        <f t="shared" si="95"/>
        <v>2.027979357620336E-2</v>
      </c>
      <c r="CI169" s="23">
        <f t="shared" si="96"/>
        <v>-1.8175090887659538E-2</v>
      </c>
    </row>
    <row r="170" spans="1:87" x14ac:dyDescent="0.2">
      <c r="A170" s="20">
        <v>164</v>
      </c>
      <c r="B170" s="21">
        <v>41121</v>
      </c>
      <c r="C170" s="20">
        <v>0.2457</v>
      </c>
      <c r="D170" s="20">
        <v>0.14899999999999999</v>
      </c>
      <c r="E170" s="20">
        <v>0.55913000000000002</v>
      </c>
      <c r="F170" s="20">
        <v>0.14285999999999999</v>
      </c>
      <c r="G170" s="20">
        <v>203.04900000000001</v>
      </c>
      <c r="H170" s="20">
        <v>143.85</v>
      </c>
      <c r="I170" s="20">
        <v>106.295</v>
      </c>
      <c r="J170" s="20">
        <v>103.514</v>
      </c>
      <c r="K170" s="20">
        <v>1133.817</v>
      </c>
      <c r="L170" s="20">
        <v>365.24299999999999</v>
      </c>
      <c r="M170" s="20">
        <v>646.65899999999999</v>
      </c>
      <c r="N170" s="20">
        <v>193.76300000000001</v>
      </c>
      <c r="O170" s="20">
        <v>1875.4010000000001</v>
      </c>
      <c r="P170" s="20">
        <v>479.94600000000003</v>
      </c>
      <c r="Q170" s="20">
        <v>787.99300000000005</v>
      </c>
      <c r="R170" s="20">
        <v>254.548</v>
      </c>
      <c r="S170" s="20">
        <v>1379.32</v>
      </c>
      <c r="T170" s="20">
        <v>2325.7199999999998</v>
      </c>
      <c r="U170" s="20">
        <v>5635.28</v>
      </c>
      <c r="V170" s="20">
        <v>8695.06</v>
      </c>
      <c r="W170" s="20">
        <v>0.2457</v>
      </c>
      <c r="X170" s="20">
        <v>-0.15409999999999999</v>
      </c>
      <c r="Y170" s="20">
        <v>0.26490000000000002</v>
      </c>
      <c r="Z170" s="20">
        <v>-0.1113</v>
      </c>
      <c r="AA170" s="20">
        <v>1</v>
      </c>
      <c r="AB170" s="20">
        <v>0.81279999999999997</v>
      </c>
      <c r="AC170" s="20">
        <v>0.63780000000000003</v>
      </c>
      <c r="AD170" s="20">
        <v>78.12</v>
      </c>
      <c r="AE170" s="21">
        <f t="shared" si="68"/>
        <v>41121</v>
      </c>
      <c r="AF170" s="22" cm="1">
        <f t="array" ref="AF170">IF(INDEX(calc_types,1,AF$6)="INDEX",C170/C169-1,IF(INDEX(calc_types,1,AF$6)="CASH", C169/1200,C169/C170-1))</f>
        <v>2.0479166666666665E-4</v>
      </c>
      <c r="AG170" s="22" cm="1">
        <f t="array" ref="AG170">IF(INDEX(calc_types,1,AG$6)="INDEX",D170/D169-1,IF(INDEX(calc_types,1,AG$6)="CASH", D169/1200,D169/D170-1))</f>
        <v>3.1083333333333332E-4</v>
      </c>
      <c r="AH170" s="22" cm="1">
        <f t="array" ref="AH170">IF(INDEX(calc_types,1,AH$6)="INDEX",E170/E169-1,IF(INDEX(calc_types,1,AH$6)="CASH", E169/1200,E169/E170-1))</f>
        <v>5.1333333333333331E-4</v>
      </c>
      <c r="AI170" s="22" cm="1">
        <f t="array" ref="AI170">IF(INDEX(calc_types,1,AI$6)="INDEX",F170/F169-1,IF(INDEX(calc_types,1,AI$6)="CASH", F169/1200,F169/F170-1))</f>
        <v>1.1904999999999999E-4</v>
      </c>
      <c r="AJ170" s="22" cm="1">
        <f t="array" ref="AJ170">IF(INDEX(calc_types,1,AJ$6)="INDEX",G170/G169-1,IF(INDEX(calc_types,1,AJ$6)="CASH", G169/1200,G169/G170-1))</f>
        <v>3.596484313417303E-4</v>
      </c>
      <c r="AK170" s="22" cm="1">
        <f t="array" ref="AK170">IF(INDEX(calc_types,1,AK$6)="INDEX",H170/H169-1,IF(INDEX(calc_types,1,AK$6)="CASH", H169/1200,H169/H170-1))</f>
        <v>6.2604340567617989E-4</v>
      </c>
      <c r="AL170" s="22" cm="1">
        <f t="array" ref="AL170">IF(INDEX(calc_types,1,AL$6)="INDEX",I170/I169-1,IF(INDEX(calc_types,1,AL$6)="CASH", I169/1200,I169/I170-1))</f>
        <v>1.2433710426420497E-3</v>
      </c>
      <c r="AM170" s="22" cm="1">
        <f t="array" ref="AM170">IF(INDEX(calc_types,1,AM$6)="INDEX",J170/J169-1,IF(INDEX(calc_types,1,AM$6)="CASH", J169/1200,J169/J170-1))</f>
        <v>9.6614623589230675E-5</v>
      </c>
      <c r="AN170" s="22" cm="1">
        <f t="array" ref="AN170">IF(INDEX(calc_types,1,AN$6)="INDEX",K170/K169-1,IF(INDEX(calc_types,1,AN$6)="CASH", K169/1200,K169/K170-1))</f>
        <v>2.3879071642518568E-3</v>
      </c>
      <c r="AO170" s="22" cm="1">
        <f t="array" ref="AO170">IF(INDEX(calc_types,1,AO$6)="INDEX",L170/L169-1,IF(INDEX(calc_types,1,AO$6)="CASH", L169/1200,L169/L170-1))</f>
        <v>3.6960906627681034E-3</v>
      </c>
      <c r="AP170" s="22" cm="1">
        <f t="array" ref="AP170">IF(INDEX(calc_types,1,AP$6)="INDEX",M170/M169-1,IF(INDEX(calc_types,1,AP$6)="CASH", M169/1200,M169/M170-1))</f>
        <v>4.6795836848458894E-3</v>
      </c>
      <c r="AQ170" s="22" cm="1">
        <f t="array" ref="AQ170">IF(INDEX(calc_types,1,AQ$6)="INDEX",N170/N169-1,IF(INDEX(calc_types,1,AQ$6)="CASH", N169/1200,N169/N170-1))</f>
        <v>1.083915722972506E-4</v>
      </c>
      <c r="AR170" s="22" cm="1">
        <f t="array" ref="AR170">IF(INDEX(calc_types,1,AR$6)="INDEX",O170/O169-1,IF(INDEX(calc_types,1,AR$6)="CASH", O169/1200,O169/O170-1))</f>
        <v>6.4862892210926226E-3</v>
      </c>
      <c r="AS170" s="22" cm="1">
        <f t="array" ref="AS170">IF(INDEX(calc_types,1,AS$6)="INDEX",P170/P169-1,IF(INDEX(calc_types,1,AS$6)="CASH", P169/1200,P169/P170-1))</f>
        <v>1.1104439879917827E-2</v>
      </c>
      <c r="AT170" s="22" cm="1">
        <f t="array" ref="AT170">IF(INDEX(calc_types,1,AT$6)="INDEX",Q170/Q169-1,IF(INDEX(calc_types,1,AT$6)="CASH", Q169/1200,Q169/Q170-1))</f>
        <v>1.0231893868299702E-2</v>
      </c>
      <c r="AU170" s="22" cm="1">
        <f t="array" ref="AU170">IF(INDEX(calc_types,1,AU$6)="INDEX",R170/R169-1,IF(INDEX(calc_types,1,AU$6)="CASH", R169/1200,R169/R170-1))</f>
        <v>8.4928361354452697E-4</v>
      </c>
      <c r="AV170" s="22" cm="1">
        <f t="array" ref="AV170">IF(INDEX(calc_types,1,AV$6)="INDEX",S170/S169-1,IF(INDEX(calc_types,1,AV$6)="CASH", S169/1200,S169/S170-1))</f>
        <v>1.2597639043871345E-2</v>
      </c>
      <c r="AW170" s="22" cm="1">
        <f t="array" ref="AW170">IF(INDEX(calc_types,1,AW$6)="INDEX",T170/T169-1,IF(INDEX(calc_types,1,AW$6)="CASH", T169/1200,T169/T170-1))</f>
        <v>2.6934897029213367E-2</v>
      </c>
      <c r="AX170" s="22" cm="1">
        <f t="array" ref="AX170">IF(INDEX(calc_types,1,AX$6)="INDEX",U170/U169-1,IF(INDEX(calc_types,1,AX$6)="CASH", U169/1200,U169/U170-1))</f>
        <v>1.1511088374931644E-2</v>
      </c>
      <c r="AY170" s="22" cm="1">
        <f t="array" ref="AY170">IF(INDEX(calc_types,1,AY$6)="INDEX",V170/V169-1,IF(INDEX(calc_types,1,AY$6)="CASH", V169/1200,V169/V170-1))</f>
        <v>-3.460948307830336E-2</v>
      </c>
      <c r="AZ170" s="22" cm="1">
        <f t="array" ref="AZ170">IF(INDEX(calc_types,1,AZ$6)="INDEX",W170/W169-1,IF(INDEX(calc_types,1,AZ$6)="CASH", W169/1200,W169/W170-1))</f>
        <v>2.0479166666666665E-4</v>
      </c>
      <c r="BA170" s="22" cm="1">
        <f t="array" ref="BA170">IF(INDEX(calc_types,1,BA$6)="INDEX",X170/X169-1,IF(INDEX(calc_types,1,BA$6)="CASH", X169/1200,X169/X170-1))</f>
        <v>-3.283333333333333E-5</v>
      </c>
      <c r="BB170" s="22" cm="1">
        <f t="array" ref="BB170">IF(INDEX(calc_types,1,BB$6)="INDEX",Y170/Y169-1,IF(INDEX(calc_types,1,BB$6)="CASH", Y169/1200,Y169/Y170-1))</f>
        <v>2.7274999999999999E-4</v>
      </c>
      <c r="BC170" s="22" cm="1">
        <f t="array" ref="BC170">IF(INDEX(calc_types,1,BC$6)="INDEX",Z170/Z169-1,IF(INDEX(calc_types,1,BC$6)="CASH", Z169/1200,Z169/Z170-1))</f>
        <v>-2.2100000000000001E-4</v>
      </c>
      <c r="BD170" s="22" cm="1">
        <f t="array" ref="BD170">IF(INDEX(calc_types,1,BD$6)="INDEX",AA170/AA169-1,IF(INDEX(calc_types,1,BD$6)="CASH", AA169/1200,AA169/AA170-1))</f>
        <v>0</v>
      </c>
      <c r="BE170" s="22" cm="1">
        <f t="array" ref="BE170">IF(INDEX(calc_types,1,BE$6)="INDEX",AB170/AB169-1,IF(INDEX(calc_types,1,BE$6)="CASH", AB169/1200,AB169/AB170-1))</f>
        <v>-2.8174212598425119E-2</v>
      </c>
      <c r="BF170" s="22" cm="1">
        <f t="array" ref="BF170">IF(INDEX(calc_types,1,BF$6)="INDEX",AC170/AC169-1,IF(INDEX(calc_types,1,BF$6)="CASH", AC169/1200,AC169/AC170-1))</f>
        <v>-1.7246785826278144E-3</v>
      </c>
      <c r="BG170" s="22" cm="1">
        <f t="array" ref="BG170">IF(INDEX(calc_types,1,BG$6)="INDEX",AD170/AD169-1,IF(INDEX(calc_types,1,BG$6)="CASH", AD169/1200,AD169/AD170-1))</f>
        <v>2.137736815156166E-2</v>
      </c>
      <c r="BH170" s="23">
        <f t="shared" si="69"/>
        <v>-1.426718620689657E-3</v>
      </c>
      <c r="BI170" s="23">
        <f t="shared" si="70"/>
        <v>-8.5467816091953897E-4</v>
      </c>
      <c r="BJ170" s="23">
        <f t="shared" si="71"/>
        <v>-1.496072499999998E-3</v>
      </c>
      <c r="BK170" s="23">
        <f t="shared" si="72"/>
        <v>1.6800718390804514E-5</v>
      </c>
      <c r="BL170" s="23">
        <f t="shared" si="73"/>
        <v>-1.2576997739815355E-3</v>
      </c>
      <c r="BM170" s="23">
        <f t="shared" si="74"/>
        <v>-4.6644005948355159E-4</v>
      </c>
      <c r="BN170" s="23">
        <f t="shared" si="75"/>
        <v>6.6719867255707007E-4</v>
      </c>
      <c r="BO170" s="23">
        <f t="shared" si="76"/>
        <v>2.6192696482768752E-5</v>
      </c>
      <c r="BP170" s="23">
        <f t="shared" si="77"/>
        <v>3.8528507979243001E-4</v>
      </c>
      <c r="BQ170" s="23">
        <f t="shared" si="78"/>
        <v>2.3394404406982122E-3</v>
      </c>
      <c r="BR170" s="23">
        <f t="shared" si="79"/>
        <v>2.4271496375376411E-3</v>
      </c>
      <c r="BS170" s="23">
        <f t="shared" si="80"/>
        <v>-1.7440158508253708E-4</v>
      </c>
      <c r="BT170" s="23">
        <f t="shared" si="81"/>
        <v>3.7296389140397167E-3</v>
      </c>
      <c r="BU170" s="23">
        <f t="shared" si="82"/>
        <v>9.1929193204178528E-3</v>
      </c>
      <c r="BV170" s="23">
        <f t="shared" si="83"/>
        <v>7.5901115422477797E-3</v>
      </c>
      <c r="BW170" s="23">
        <f t="shared" si="84"/>
        <v>1.3073270701089085E-4</v>
      </c>
      <c r="BX170" s="23">
        <f t="shared" si="85"/>
        <v>7.5509030899555797E-3</v>
      </c>
      <c r="BY170" s="23">
        <f t="shared" si="86"/>
        <v>2.4667835815392235E-2</v>
      </c>
      <c r="BZ170" s="23">
        <f t="shared" si="87"/>
        <v>9.7237779354849996E-3</v>
      </c>
      <c r="CA170" s="23">
        <f t="shared" si="88"/>
        <v>-3.8455434973336707E-2</v>
      </c>
      <c r="CB170" s="23">
        <f t="shared" si="89"/>
        <v>-1.426718620689657E-3</v>
      </c>
      <c r="CC170" s="23">
        <f t="shared" si="90"/>
        <v>-1.1219385057471259E-3</v>
      </c>
      <c r="CD170" s="23">
        <f t="shared" si="91"/>
        <v>-1.7144979885057501E-3</v>
      </c>
      <c r="CE170" s="23">
        <f t="shared" si="92"/>
        <v>-2.2724109195402305E-4</v>
      </c>
      <c r="CF170" s="23">
        <f t="shared" si="93"/>
        <v>0</v>
      </c>
      <c r="CG170" s="23">
        <f t="shared" si="94"/>
        <v>-2.821325303285379E-2</v>
      </c>
      <c r="CH170" s="23">
        <f t="shared" si="95"/>
        <v>-9.20305141495762E-4</v>
      </c>
      <c r="CI170" s="23">
        <f t="shared" si="96"/>
        <v>2.1625638587376452E-2</v>
      </c>
    </row>
    <row r="171" spans="1:87" x14ac:dyDescent="0.2">
      <c r="A171" s="20">
        <v>165</v>
      </c>
      <c r="B171" s="21">
        <v>41152</v>
      </c>
      <c r="C171" s="20">
        <v>0.23050000000000001</v>
      </c>
      <c r="D171" s="20">
        <v>0.121</v>
      </c>
      <c r="E171" s="20">
        <v>0.53125</v>
      </c>
      <c r="F171" s="20">
        <v>0.14086000000000001</v>
      </c>
      <c r="G171" s="20">
        <v>203.06700000000001</v>
      </c>
      <c r="H171" s="20">
        <v>143.797</v>
      </c>
      <c r="I171" s="20">
        <v>106.262</v>
      </c>
      <c r="J171" s="20">
        <v>103.51900000000001</v>
      </c>
      <c r="K171" s="20">
        <v>1133.9159999999999</v>
      </c>
      <c r="L171" s="20">
        <v>364.98500000000001</v>
      </c>
      <c r="M171" s="20">
        <v>646.22400000000005</v>
      </c>
      <c r="N171" s="20">
        <v>193.78899999999999</v>
      </c>
      <c r="O171" s="20">
        <v>1877.3969999999999</v>
      </c>
      <c r="P171" s="20">
        <v>479.45600000000002</v>
      </c>
      <c r="Q171" s="20">
        <v>787.91099999999994</v>
      </c>
      <c r="R171" s="20">
        <v>254.458</v>
      </c>
      <c r="S171" s="20">
        <v>1406.58</v>
      </c>
      <c r="T171" s="20">
        <v>2440.71</v>
      </c>
      <c r="U171" s="20">
        <v>5711.48</v>
      </c>
      <c r="V171" s="20">
        <v>8839.91</v>
      </c>
      <c r="W171" s="20">
        <v>0.23050000000000001</v>
      </c>
      <c r="X171" s="20">
        <v>-0.12720000000000001</v>
      </c>
      <c r="Y171" s="20">
        <v>0.36420000000000002</v>
      </c>
      <c r="Z171" s="20">
        <v>-3.9E-2</v>
      </c>
      <c r="AA171" s="20">
        <v>1</v>
      </c>
      <c r="AB171" s="20">
        <v>0.79520000000000002</v>
      </c>
      <c r="AC171" s="20">
        <v>0.63029999999999997</v>
      </c>
      <c r="AD171" s="20">
        <v>78.39</v>
      </c>
      <c r="AE171" s="21">
        <f t="shared" si="68"/>
        <v>41152</v>
      </c>
      <c r="AF171" s="22" cm="1">
        <f t="array" ref="AF171">IF(INDEX(calc_types,1,AF$6)="INDEX",C171/C170-1,IF(INDEX(calc_types,1,AF$6)="CASH", C170/1200,C170/C171-1))</f>
        <v>2.0474999999999999E-4</v>
      </c>
      <c r="AG171" s="22" cm="1">
        <f t="array" ref="AG171">IF(INDEX(calc_types,1,AG$6)="INDEX",D171/D170-1,IF(INDEX(calc_types,1,AG$6)="CASH", D170/1200,D170/D171-1))</f>
        <v>1.2416666666666666E-4</v>
      </c>
      <c r="AH171" s="22" cm="1">
        <f t="array" ref="AH171">IF(INDEX(calc_types,1,AH$6)="INDEX",E171/E170-1,IF(INDEX(calc_types,1,AH$6)="CASH", E170/1200,E170/E171-1))</f>
        <v>4.6594166666666668E-4</v>
      </c>
      <c r="AI171" s="22" cm="1">
        <f t="array" ref="AI171">IF(INDEX(calc_types,1,AI$6)="INDEX",F171/F170-1,IF(INDEX(calc_types,1,AI$6)="CASH", F170/1200,F170/F171-1))</f>
        <v>1.1904999999999999E-4</v>
      </c>
      <c r="AJ171" s="22" cm="1">
        <f t="array" ref="AJ171">IF(INDEX(calc_types,1,AJ$6)="INDEX",G171/G170-1,IF(INDEX(calc_types,1,AJ$6)="CASH", G170/1200,G170/G171-1))</f>
        <v>8.8648552812431447E-5</v>
      </c>
      <c r="AK171" s="22" cm="1">
        <f t="array" ref="AK171">IF(INDEX(calc_types,1,AK$6)="INDEX",H171/H170-1,IF(INDEX(calc_types,1,AK$6)="CASH", H170/1200,H170/H171-1))</f>
        <v>-3.6843934654151589E-4</v>
      </c>
      <c r="AL171" s="22" cm="1">
        <f t="array" ref="AL171">IF(INDEX(calc_types,1,AL$6)="INDEX",I171/I170-1,IF(INDEX(calc_types,1,AL$6)="CASH", I170/1200,I170/I171-1))</f>
        <v>-3.104567477303366E-4</v>
      </c>
      <c r="AM171" s="22" cm="1">
        <f t="array" ref="AM171">IF(INDEX(calc_types,1,AM$6)="INDEX",J171/J170-1,IF(INDEX(calc_types,1,AM$6)="CASH", J170/1200,J170/J171-1))</f>
        <v>4.8302645052844539E-5</v>
      </c>
      <c r="AN171" s="22" cm="1">
        <f t="array" ref="AN171">IF(INDEX(calc_types,1,AN$6)="INDEX",K171/K170-1,IF(INDEX(calc_types,1,AN$6)="CASH", K170/1200,K170/K171-1))</f>
        <v>8.7315677926858015E-5</v>
      </c>
      <c r="AO171" s="22" cm="1">
        <f t="array" ref="AO171">IF(INDEX(calc_types,1,AO$6)="INDEX",L171/L170-1,IF(INDEX(calc_types,1,AO$6)="CASH", L170/1200,L170/L171-1))</f>
        <v>-7.0637904080295133E-4</v>
      </c>
      <c r="AP171" s="22" cm="1">
        <f t="array" ref="AP171">IF(INDEX(calc_types,1,AP$6)="INDEX",M171/M170-1,IF(INDEX(calc_types,1,AP$6)="CASH", M170/1200,M170/M171-1))</f>
        <v>-6.7268838754264149E-4</v>
      </c>
      <c r="AQ171" s="22" cm="1">
        <f t="array" ref="AQ171">IF(INDEX(calc_types,1,AQ$6)="INDEX",N171/N170-1,IF(INDEX(calc_types,1,AQ$6)="CASH", N170/1200,N170/N171-1))</f>
        <v>1.3418454503688615E-4</v>
      </c>
      <c r="AR171" s="22" cm="1">
        <f t="array" ref="AR171">IF(INDEX(calc_types,1,AR$6)="INDEX",O171/O170-1,IF(INDEX(calc_types,1,AR$6)="CASH", O170/1200,O170/O171-1))</f>
        <v>1.0643057138179923E-3</v>
      </c>
      <c r="AS171" s="22" cm="1">
        <f t="array" ref="AS171">IF(INDEX(calc_types,1,AS$6)="INDEX",P171/P170-1,IF(INDEX(calc_types,1,AS$6)="CASH", P170/1200,P170/P171-1))</f>
        <v>-1.0209481900047557E-3</v>
      </c>
      <c r="AT171" s="22" cm="1">
        <f t="array" ref="AT171">IF(INDEX(calc_types,1,AT$6)="INDEX",Q171/Q170-1,IF(INDEX(calc_types,1,AT$6)="CASH", Q170/1200,Q170/Q171-1))</f>
        <v>-1.0406183811295655E-4</v>
      </c>
      <c r="AU171" s="22" cm="1">
        <f t="array" ref="AU171">IF(INDEX(calc_types,1,AU$6)="INDEX",R171/R170-1,IF(INDEX(calc_types,1,AU$6)="CASH", R170/1200,R170/R171-1))</f>
        <v>-3.5356789289253676E-4</v>
      </c>
      <c r="AV171" s="22" cm="1">
        <f t="array" ref="AV171">IF(INDEX(calc_types,1,AV$6)="INDEX",S171/S170-1,IF(INDEX(calc_types,1,AV$6)="CASH", S170/1200,S170/S171-1))</f>
        <v>1.9763361656468303E-2</v>
      </c>
      <c r="AW171" s="22" cm="1">
        <f t="array" ref="AW171">IF(INDEX(calc_types,1,AW$6)="INDEX",T171/T170-1,IF(INDEX(calc_types,1,AW$6)="CASH", T170/1200,T170/T171-1))</f>
        <v>4.9442753211908608E-2</v>
      </c>
      <c r="AX171" s="22" cm="1">
        <f t="array" ref="AX171">IF(INDEX(calc_types,1,AX$6)="INDEX",U171/U170-1,IF(INDEX(calc_types,1,AX$6)="CASH", U170/1200,U170/U171-1))</f>
        <v>1.3521954543518566E-2</v>
      </c>
      <c r="AY171" s="22" cm="1">
        <f t="array" ref="AY171">IF(INDEX(calc_types,1,AY$6)="INDEX",V171/V170-1,IF(INDEX(calc_types,1,AY$6)="CASH", V170/1200,V170/V171-1))</f>
        <v>1.6658884470032387E-2</v>
      </c>
      <c r="AZ171" s="22" cm="1">
        <f t="array" ref="AZ171">IF(INDEX(calc_types,1,AZ$6)="INDEX",W171/W170-1,IF(INDEX(calc_types,1,AZ$6)="CASH", W170/1200,W170/W171-1))</f>
        <v>2.0474999999999999E-4</v>
      </c>
      <c r="BA171" s="22" cm="1">
        <f t="array" ref="BA171">IF(INDEX(calc_types,1,BA$6)="INDEX",X171/X170-1,IF(INDEX(calc_types,1,BA$6)="CASH", X170/1200,X170/X171-1))</f>
        <v>-1.2841666666666665E-4</v>
      </c>
      <c r="BB171" s="22" cm="1">
        <f t="array" ref="BB171">IF(INDEX(calc_types,1,BB$6)="INDEX",Y171/Y170-1,IF(INDEX(calc_types,1,BB$6)="CASH", Y170/1200,Y170/Y171-1))</f>
        <v>2.2075000000000003E-4</v>
      </c>
      <c r="BC171" s="22" cm="1">
        <f t="array" ref="BC171">IF(INDEX(calc_types,1,BC$6)="INDEX",Z171/Z170-1,IF(INDEX(calc_types,1,BC$6)="CASH", Z170/1200,Z170/Z171-1))</f>
        <v>-9.2749999999999991E-5</v>
      </c>
      <c r="BD171" s="22" cm="1">
        <f t="array" ref="BD171">IF(INDEX(calc_types,1,BD$6)="INDEX",AA171/AA170-1,IF(INDEX(calc_types,1,BD$6)="CASH", AA170/1200,AA170/AA171-1))</f>
        <v>0</v>
      </c>
      <c r="BE171" s="22" cm="1">
        <f t="array" ref="BE171">IF(INDEX(calc_types,1,BE$6)="INDEX",AB171/AB170-1,IF(INDEX(calc_types,1,BE$6)="CASH", AB170/1200,AB170/AB171-1))</f>
        <v>2.2132796780684139E-2</v>
      </c>
      <c r="BF171" s="22" cm="1">
        <f t="array" ref="BF171">IF(INDEX(calc_types,1,BF$6)="INDEX",AC171/AC170-1,IF(INDEX(calc_types,1,BF$6)="CASH", AC170/1200,AC170/AC171-1))</f>
        <v>1.1899095668729265E-2</v>
      </c>
      <c r="BG171" s="22" cm="1">
        <f t="array" ref="BG171">IF(INDEX(calc_types,1,BG$6)="INDEX",AD171/AD170-1,IF(INDEX(calc_types,1,BG$6)="CASH", AD170/1200,AD170/AD171-1))</f>
        <v>-3.4443168771526311E-3</v>
      </c>
      <c r="BH171" s="23">
        <f t="shared" si="69"/>
        <v>-1.4267602873563236E-3</v>
      </c>
      <c r="BI171" s="23">
        <f t="shared" si="70"/>
        <v>-1.0413448275862055E-3</v>
      </c>
      <c r="BJ171" s="23">
        <f t="shared" si="71"/>
        <v>-1.5434641666666647E-3</v>
      </c>
      <c r="BK171" s="23">
        <f t="shared" si="72"/>
        <v>1.6800718390804514E-5</v>
      </c>
      <c r="BL171" s="23">
        <f t="shared" si="73"/>
        <v>-1.5286996525108343E-3</v>
      </c>
      <c r="BM171" s="23">
        <f t="shared" si="74"/>
        <v>-1.4609228117012474E-3</v>
      </c>
      <c r="BN171" s="23">
        <f t="shared" si="75"/>
        <v>-8.866291178153162E-4</v>
      </c>
      <c r="BO171" s="23">
        <f t="shared" si="76"/>
        <v>-2.2119282053617383E-5</v>
      </c>
      <c r="BP171" s="23">
        <f t="shared" si="77"/>
        <v>-1.9153064065325688E-3</v>
      </c>
      <c r="BQ171" s="23">
        <f t="shared" si="78"/>
        <v>-2.0630292628728425E-3</v>
      </c>
      <c r="BR171" s="23">
        <f t="shared" si="79"/>
        <v>-2.9251224348508897E-3</v>
      </c>
      <c r="BS171" s="23">
        <f t="shared" si="80"/>
        <v>-1.4860861234290153E-4</v>
      </c>
      <c r="BT171" s="23">
        <f t="shared" si="81"/>
        <v>-1.6923445932349136E-3</v>
      </c>
      <c r="BU171" s="23">
        <f t="shared" si="82"/>
        <v>-2.9324687495047306E-3</v>
      </c>
      <c r="BV171" s="23">
        <f t="shared" si="83"/>
        <v>-2.7458441641648791E-3</v>
      </c>
      <c r="BW171" s="23">
        <f t="shared" si="84"/>
        <v>-1.0721187994261728E-3</v>
      </c>
      <c r="BX171" s="23">
        <f t="shared" si="85"/>
        <v>1.4716625702552538E-2</v>
      </c>
      <c r="BY171" s="23">
        <f t="shared" si="86"/>
        <v>4.7175691998087479E-2</v>
      </c>
      <c r="BZ171" s="23">
        <f t="shared" si="87"/>
        <v>1.1734644104071922E-2</v>
      </c>
      <c r="CA171" s="23">
        <f t="shared" si="88"/>
        <v>1.2812932574999042E-2</v>
      </c>
      <c r="CB171" s="23">
        <f t="shared" si="89"/>
        <v>-1.4267602873563236E-3</v>
      </c>
      <c r="CC171" s="23">
        <f t="shared" si="90"/>
        <v>-1.2175218390804592E-3</v>
      </c>
      <c r="CD171" s="23">
        <f t="shared" si="91"/>
        <v>-1.76649798850575E-3</v>
      </c>
      <c r="CE171" s="23">
        <f t="shared" si="92"/>
        <v>-9.8991091954023024E-5</v>
      </c>
      <c r="CF171" s="23">
        <f t="shared" si="93"/>
        <v>0</v>
      </c>
      <c r="CG171" s="23">
        <f t="shared" si="94"/>
        <v>2.2093756346255468E-2</v>
      </c>
      <c r="CH171" s="23">
        <f t="shared" si="95"/>
        <v>1.2703469109861316E-2</v>
      </c>
      <c r="CI171" s="23">
        <f t="shared" si="96"/>
        <v>-3.1960464413378388E-3</v>
      </c>
    </row>
    <row r="172" spans="1:87" x14ac:dyDescent="0.2">
      <c r="A172" s="20">
        <v>166</v>
      </c>
      <c r="B172" s="21">
        <v>41182</v>
      </c>
      <c r="C172" s="20">
        <v>0.21425</v>
      </c>
      <c r="D172" s="20">
        <v>0.115</v>
      </c>
      <c r="E172" s="20">
        <v>0.51375000000000004</v>
      </c>
      <c r="F172" s="20">
        <v>0.13943</v>
      </c>
      <c r="G172" s="20">
        <v>203.11500000000001</v>
      </c>
      <c r="H172" s="20">
        <v>143.81700000000001</v>
      </c>
      <c r="I172" s="20">
        <v>106.267</v>
      </c>
      <c r="J172" s="20">
        <v>103.53</v>
      </c>
      <c r="K172" s="20">
        <v>1134.0129999999999</v>
      </c>
      <c r="L172" s="20">
        <v>364.654</v>
      </c>
      <c r="M172" s="20">
        <v>645.423</v>
      </c>
      <c r="N172" s="20">
        <v>193.80799999999999</v>
      </c>
      <c r="O172" s="20">
        <v>1877.431</v>
      </c>
      <c r="P172" s="20">
        <v>478.53500000000003</v>
      </c>
      <c r="Q172" s="20">
        <v>786.05600000000004</v>
      </c>
      <c r="R172" s="20">
        <v>254.60900000000001</v>
      </c>
      <c r="S172" s="20">
        <v>1440.67</v>
      </c>
      <c r="T172" s="20">
        <v>2454.2600000000002</v>
      </c>
      <c r="U172" s="20">
        <v>5742.07</v>
      </c>
      <c r="V172" s="20">
        <v>8870.16</v>
      </c>
      <c r="W172" s="20">
        <v>0.21425</v>
      </c>
      <c r="X172" s="20">
        <v>-0.1384</v>
      </c>
      <c r="Y172" s="20">
        <v>0.32800000000000001</v>
      </c>
      <c r="Z172" s="20">
        <v>-8.0799999999999997E-2</v>
      </c>
      <c r="AA172" s="20">
        <v>1</v>
      </c>
      <c r="AB172" s="20">
        <v>0.77769999999999995</v>
      </c>
      <c r="AC172" s="20">
        <v>0.61850000000000005</v>
      </c>
      <c r="AD172" s="20">
        <v>77.959999999999994</v>
      </c>
      <c r="AE172" s="21">
        <f t="shared" si="68"/>
        <v>41182</v>
      </c>
      <c r="AF172" s="22" cm="1">
        <f t="array" ref="AF172">IF(INDEX(calc_types,1,AF$6)="INDEX",C172/C171-1,IF(INDEX(calc_types,1,AF$6)="CASH", C171/1200,C171/C172-1))</f>
        <v>1.9208333333333333E-4</v>
      </c>
      <c r="AG172" s="22" cm="1">
        <f t="array" ref="AG172">IF(INDEX(calc_types,1,AG$6)="INDEX",D172/D171-1,IF(INDEX(calc_types,1,AG$6)="CASH", D171/1200,D171/D172-1))</f>
        <v>1.0083333333333334E-4</v>
      </c>
      <c r="AH172" s="22" cm="1">
        <f t="array" ref="AH172">IF(INDEX(calc_types,1,AH$6)="INDEX",E172/E171-1,IF(INDEX(calc_types,1,AH$6)="CASH", E171/1200,E171/E172-1))</f>
        <v>4.4270833333333331E-4</v>
      </c>
      <c r="AI172" s="22" cm="1">
        <f t="array" ref="AI172">IF(INDEX(calc_types,1,AI$6)="INDEX",F172/F171-1,IF(INDEX(calc_types,1,AI$6)="CASH", F171/1200,F171/F172-1))</f>
        <v>1.1738333333333335E-4</v>
      </c>
      <c r="AJ172" s="22" cm="1">
        <f t="array" ref="AJ172">IF(INDEX(calc_types,1,AJ$6)="INDEX",G172/G171-1,IF(INDEX(calc_types,1,AJ$6)="CASH", G171/1200,G171/G172-1))</f>
        <v>2.3637518651486999E-4</v>
      </c>
      <c r="AK172" s="22" cm="1">
        <f t="array" ref="AK172">IF(INDEX(calc_types,1,AK$6)="INDEX",H172/H171-1,IF(INDEX(calc_types,1,AK$6)="CASH", H171/1200,H171/H172-1))</f>
        <v>1.3908496004799709E-4</v>
      </c>
      <c r="AL172" s="22" cm="1">
        <f t="array" ref="AL172">IF(INDEX(calc_types,1,AL$6)="INDEX",I172/I171-1,IF(INDEX(calc_types,1,AL$6)="CASH", I171/1200,I171/I172-1))</f>
        <v>4.7053509250716274E-5</v>
      </c>
      <c r="AM172" s="22" cm="1">
        <f t="array" ref="AM172">IF(INDEX(calc_types,1,AM$6)="INDEX",J172/J171-1,IF(INDEX(calc_types,1,AM$6)="CASH", J171/1200,J171/J172-1))</f>
        <v>1.0626068644392639E-4</v>
      </c>
      <c r="AN172" s="22" cm="1">
        <f t="array" ref="AN172">IF(INDEX(calc_types,1,AN$6)="INDEX",K172/K171-1,IF(INDEX(calc_types,1,AN$6)="CASH", K171/1200,K171/K172-1))</f>
        <v>8.554425548279454E-5</v>
      </c>
      <c r="AO172" s="22" cm="1">
        <f t="array" ref="AO172">IF(INDEX(calc_types,1,AO$6)="INDEX",L172/L171-1,IF(INDEX(calc_types,1,AO$6)="CASH", L171/1200,L171/L172-1))</f>
        <v>-9.0688658438020653E-4</v>
      </c>
      <c r="AP172" s="22" cm="1">
        <f t="array" ref="AP172">IF(INDEX(calc_types,1,AP$6)="INDEX",M172/M171-1,IF(INDEX(calc_types,1,AP$6)="CASH", M171/1200,M171/M172-1))</f>
        <v>-1.2395082819580683E-3</v>
      </c>
      <c r="AQ172" s="22" cm="1">
        <f t="array" ref="AQ172">IF(INDEX(calc_types,1,AQ$6)="INDEX",N172/N171-1,IF(INDEX(calc_types,1,AQ$6)="CASH", N171/1200,N171/N172-1))</f>
        <v>9.8044780663553155E-5</v>
      </c>
      <c r="AR172" s="22" cm="1">
        <f t="array" ref="AR172">IF(INDEX(calc_types,1,AR$6)="INDEX",O172/O171-1,IF(INDEX(calc_types,1,AR$6)="CASH", O171/1200,O171/O172-1))</f>
        <v>1.8110181277730675E-5</v>
      </c>
      <c r="AS172" s="22" cm="1">
        <f t="array" ref="AS172">IF(INDEX(calc_types,1,AS$6)="INDEX",P172/P171-1,IF(INDEX(calc_types,1,AS$6)="CASH", P171/1200,P171/P172-1))</f>
        <v>-1.9209270506573839E-3</v>
      </c>
      <c r="AT172" s="22" cm="1">
        <f t="array" ref="AT172">IF(INDEX(calc_types,1,AT$6)="INDEX",Q172/Q171-1,IF(INDEX(calc_types,1,AT$6)="CASH", Q171/1200,Q171/Q172-1))</f>
        <v>-2.3543268211764223E-3</v>
      </c>
      <c r="AU172" s="22" cm="1">
        <f t="array" ref="AU172">IF(INDEX(calc_types,1,AU$6)="INDEX",R172/R171-1,IF(INDEX(calc_types,1,AU$6)="CASH", R171/1200,R171/R172-1))</f>
        <v>5.934181672417882E-4</v>
      </c>
      <c r="AV172" s="22" cm="1">
        <f t="array" ref="AV172">IF(INDEX(calc_types,1,AV$6)="INDEX",S172/S171-1,IF(INDEX(calc_types,1,AV$6)="CASH", S171/1200,S171/S172-1))</f>
        <v>2.4236090375236552E-2</v>
      </c>
      <c r="AW172" s="22" cm="1">
        <f t="array" ref="AW172">IF(INDEX(calc_types,1,AW$6)="INDEX",T172/T171-1,IF(INDEX(calc_types,1,AW$6)="CASH", T171/1200,T171/T172-1))</f>
        <v>5.5516632455310244E-3</v>
      </c>
      <c r="AX172" s="22" cm="1">
        <f t="array" ref="AX172">IF(INDEX(calc_types,1,AX$6)="INDEX",U172/U171-1,IF(INDEX(calc_types,1,AX$6)="CASH", U171/1200,U171/U172-1))</f>
        <v>5.3558797369508415E-3</v>
      </c>
      <c r="AY172" s="22" cm="1">
        <f t="array" ref="AY172">IF(INDEX(calc_types,1,AY$6)="INDEX",V172/V171-1,IF(INDEX(calc_types,1,AY$6)="CASH", V171/1200,V171/V172-1))</f>
        <v>3.4219805405257819E-3</v>
      </c>
      <c r="AZ172" s="22" cm="1">
        <f t="array" ref="AZ172">IF(INDEX(calc_types,1,AZ$6)="INDEX",W172/W171-1,IF(INDEX(calc_types,1,AZ$6)="CASH", W171/1200,W171/W172-1))</f>
        <v>1.9208333333333333E-4</v>
      </c>
      <c r="BA172" s="22" cm="1">
        <f t="array" ref="BA172">IF(INDEX(calc_types,1,BA$6)="INDEX",X172/X171-1,IF(INDEX(calc_types,1,BA$6)="CASH", X171/1200,X171/X172-1))</f>
        <v>-1.06E-4</v>
      </c>
      <c r="BB172" s="22" cm="1">
        <f t="array" ref="BB172">IF(INDEX(calc_types,1,BB$6)="INDEX",Y172/Y171-1,IF(INDEX(calc_types,1,BB$6)="CASH", Y171/1200,Y171/Y172-1))</f>
        <v>3.035E-4</v>
      </c>
      <c r="BC172" s="22" cm="1">
        <f t="array" ref="BC172">IF(INDEX(calc_types,1,BC$6)="INDEX",Z172/Z171-1,IF(INDEX(calc_types,1,BC$6)="CASH", Z171/1200,Z171/Z172-1))</f>
        <v>-3.2499999999999997E-5</v>
      </c>
      <c r="BD172" s="22" cm="1">
        <f t="array" ref="BD172">IF(INDEX(calc_types,1,BD$6)="INDEX",AA172/AA171-1,IF(INDEX(calc_types,1,BD$6)="CASH", AA171/1200,AA171/AA172-1))</f>
        <v>0</v>
      </c>
      <c r="BE172" s="22" cm="1">
        <f t="array" ref="BE172">IF(INDEX(calc_types,1,BE$6)="INDEX",AB172/AB171-1,IF(INDEX(calc_types,1,BE$6)="CASH", AB171/1200,AB171/AB172-1))</f>
        <v>2.2502250225022502E-2</v>
      </c>
      <c r="BF172" s="22" cm="1">
        <f t="array" ref="BF172">IF(INDEX(calc_types,1,BF$6)="INDEX",AC172/AC171-1,IF(INDEX(calc_types,1,BF$6)="CASH", AC171/1200,AC171/AC172-1))</f>
        <v>1.9078415521422754E-2</v>
      </c>
      <c r="BG172" s="22" cm="1">
        <f t="array" ref="BG172">IF(INDEX(calc_types,1,BG$6)="INDEX",AD172/AD171-1,IF(INDEX(calc_types,1,BG$6)="CASH", AD171/1200,AD171/AD172-1))</f>
        <v>5.5156490507952682E-3</v>
      </c>
      <c r="BH172" s="23">
        <f t="shared" si="69"/>
        <v>-1.4394269540229903E-3</v>
      </c>
      <c r="BI172" s="23">
        <f t="shared" si="70"/>
        <v>-1.0646781609195389E-3</v>
      </c>
      <c r="BJ172" s="23">
        <f t="shared" si="71"/>
        <v>-1.5666974999999979E-3</v>
      </c>
      <c r="BK172" s="23">
        <f t="shared" si="72"/>
        <v>1.5134051724137866E-5</v>
      </c>
      <c r="BL172" s="23">
        <f t="shared" si="73"/>
        <v>-1.3809730188083958E-3</v>
      </c>
      <c r="BM172" s="23">
        <f t="shared" si="74"/>
        <v>-9.5339850511173439E-4</v>
      </c>
      <c r="BN172" s="23">
        <f t="shared" si="75"/>
        <v>-5.2911886083426333E-4</v>
      </c>
      <c r="BO172" s="23">
        <f t="shared" si="76"/>
        <v>3.5838759337464466E-5</v>
      </c>
      <c r="BP172" s="23">
        <f t="shared" si="77"/>
        <v>-1.9170778289766322E-3</v>
      </c>
      <c r="BQ172" s="23">
        <f t="shared" si="78"/>
        <v>-2.2635368064500977E-3</v>
      </c>
      <c r="BR172" s="23">
        <f t="shared" si="79"/>
        <v>-3.4919423292663165E-3</v>
      </c>
      <c r="BS172" s="23">
        <f t="shared" si="80"/>
        <v>-1.8474837671623453E-4</v>
      </c>
      <c r="BT172" s="23">
        <f t="shared" si="81"/>
        <v>-2.7385401257751752E-3</v>
      </c>
      <c r="BU172" s="23">
        <f t="shared" si="82"/>
        <v>-3.8324476101573588E-3</v>
      </c>
      <c r="BV172" s="23">
        <f t="shared" si="83"/>
        <v>-4.9961091472283444E-3</v>
      </c>
      <c r="BW172" s="23">
        <f t="shared" si="84"/>
        <v>-1.2513273929184792E-4</v>
      </c>
      <c r="BX172" s="23">
        <f t="shared" si="85"/>
        <v>1.9189354421320786E-2</v>
      </c>
      <c r="BY172" s="23">
        <f t="shared" si="86"/>
        <v>3.284602031709894E-3</v>
      </c>
      <c r="BZ172" s="23">
        <f t="shared" si="87"/>
        <v>3.5685692975041981E-3</v>
      </c>
      <c r="CA172" s="23">
        <f t="shared" si="88"/>
        <v>-4.2397135450756261E-4</v>
      </c>
      <c r="CB172" s="23">
        <f t="shared" si="89"/>
        <v>-1.4394269540229903E-3</v>
      </c>
      <c r="CC172" s="23">
        <f t="shared" si="90"/>
        <v>-1.1951051724137926E-3</v>
      </c>
      <c r="CD172" s="23">
        <f t="shared" si="91"/>
        <v>-1.6837479885057501E-3</v>
      </c>
      <c r="CE172" s="23">
        <f t="shared" si="92"/>
        <v>-3.8741091954023037E-5</v>
      </c>
      <c r="CF172" s="23">
        <f t="shared" si="93"/>
        <v>0</v>
      </c>
      <c r="CG172" s="23">
        <f t="shared" si="94"/>
        <v>2.2463209790593831E-2</v>
      </c>
      <c r="CH172" s="23">
        <f t="shared" si="95"/>
        <v>1.9882788962554805E-2</v>
      </c>
      <c r="CI172" s="23">
        <f t="shared" si="96"/>
        <v>5.7639194866100606E-3</v>
      </c>
    </row>
    <row r="173" spans="1:87" x14ac:dyDescent="0.2">
      <c r="A173" s="20">
        <v>167</v>
      </c>
      <c r="B173" s="21">
        <v>41213</v>
      </c>
      <c r="C173" s="20">
        <v>0.21199999999999999</v>
      </c>
      <c r="D173" s="20">
        <v>0.11</v>
      </c>
      <c r="E173" s="20">
        <v>0.5</v>
      </c>
      <c r="F173" s="20">
        <v>0.13514000000000001</v>
      </c>
      <c r="G173" s="20">
        <v>203.12799999999999</v>
      </c>
      <c r="H173" s="20">
        <v>143.79</v>
      </c>
      <c r="I173" s="20">
        <v>106.28700000000001</v>
      </c>
      <c r="J173" s="20">
        <v>103.539</v>
      </c>
      <c r="K173" s="20">
        <v>1133.383</v>
      </c>
      <c r="L173" s="20">
        <v>364.56200000000001</v>
      </c>
      <c r="M173" s="20">
        <v>644.47400000000005</v>
      </c>
      <c r="N173" s="20">
        <v>193.82599999999999</v>
      </c>
      <c r="O173" s="20">
        <v>1873.229</v>
      </c>
      <c r="P173" s="20">
        <v>478.58699999999999</v>
      </c>
      <c r="Q173" s="20">
        <v>783.51800000000003</v>
      </c>
      <c r="R173" s="20">
        <v>254.63800000000001</v>
      </c>
      <c r="S173" s="20">
        <v>1412.16</v>
      </c>
      <c r="T173" s="20">
        <v>2503.64</v>
      </c>
      <c r="U173" s="20">
        <v>5782.7</v>
      </c>
      <c r="V173" s="20">
        <v>8928.2900000000009</v>
      </c>
      <c r="W173" s="20">
        <v>0.21199999999999999</v>
      </c>
      <c r="X173" s="20">
        <v>-0.10249999999999999</v>
      </c>
      <c r="Y173" s="20">
        <v>0.33600000000000002</v>
      </c>
      <c r="Z173" s="20">
        <v>-7.4899999999999994E-2</v>
      </c>
      <c r="AA173" s="20">
        <v>1</v>
      </c>
      <c r="AB173" s="20">
        <v>0.77190000000000003</v>
      </c>
      <c r="AC173" s="20">
        <v>0.62</v>
      </c>
      <c r="AD173" s="20">
        <v>79.77</v>
      </c>
      <c r="AE173" s="21">
        <f t="shared" si="68"/>
        <v>41213</v>
      </c>
      <c r="AF173" s="22" cm="1">
        <f t="array" ref="AF173">IF(INDEX(calc_types,1,AF$6)="INDEX",C173/C172-1,IF(INDEX(calc_types,1,AF$6)="CASH", C172/1200,C172/C173-1))</f>
        <v>1.7854166666666667E-4</v>
      </c>
      <c r="AG173" s="22" cm="1">
        <f t="array" ref="AG173">IF(INDEX(calc_types,1,AG$6)="INDEX",D173/D172-1,IF(INDEX(calc_types,1,AG$6)="CASH", D172/1200,D172/D173-1))</f>
        <v>9.5833333333333336E-5</v>
      </c>
      <c r="AH173" s="22" cm="1">
        <f t="array" ref="AH173">IF(INDEX(calc_types,1,AH$6)="INDEX",E173/E172-1,IF(INDEX(calc_types,1,AH$6)="CASH", E172/1200,E172/E173-1))</f>
        <v>4.2812500000000001E-4</v>
      </c>
      <c r="AI173" s="22" cm="1">
        <f t="array" ref="AI173">IF(INDEX(calc_types,1,AI$6)="INDEX",F173/F172-1,IF(INDEX(calc_types,1,AI$6)="CASH", F172/1200,F172/F173-1))</f>
        <v>1.1619166666666667E-4</v>
      </c>
      <c r="AJ173" s="22" cm="1">
        <f t="array" ref="AJ173">IF(INDEX(calc_types,1,AJ$6)="INDEX",G173/G172-1,IF(INDEX(calc_types,1,AJ$6)="CASH", G172/1200,G172/G173-1))</f>
        <v>6.4003150924252239E-5</v>
      </c>
      <c r="AK173" s="22" cm="1">
        <f t="array" ref="AK173">IF(INDEX(calc_types,1,AK$6)="INDEX",H173/H172-1,IF(INDEX(calc_types,1,AK$6)="CASH", H172/1200,H172/H173-1))</f>
        <v>-1.8773858445120251E-4</v>
      </c>
      <c r="AL173" s="22" cm="1">
        <f t="array" ref="AL173">IF(INDEX(calc_types,1,AL$6)="INDEX",I173/I172-1,IF(INDEX(calc_types,1,AL$6)="CASH", I172/1200,I172/I173-1))</f>
        <v>1.8820518128870312E-4</v>
      </c>
      <c r="AM173" s="22" cm="1">
        <f t="array" ref="AM173">IF(INDEX(calc_types,1,AM$6)="INDEX",J173/J172-1,IF(INDEX(calc_types,1,AM$6)="CASH", J172/1200,J172/J173-1))</f>
        <v>8.6931324253747277E-5</v>
      </c>
      <c r="AN173" s="22" cm="1">
        <f t="array" ref="AN173">IF(INDEX(calc_types,1,AN$6)="INDEX",K173/K172-1,IF(INDEX(calc_types,1,AN$6)="CASH", K172/1200,K172/K173-1))</f>
        <v>-5.555491868257656E-4</v>
      </c>
      <c r="AO173" s="22" cm="1">
        <f t="array" ref="AO173">IF(INDEX(calc_types,1,AO$6)="INDEX",L173/L172-1,IF(INDEX(calc_types,1,AO$6)="CASH", L172/1200,L172/L173-1))</f>
        <v>-2.5229395536585653E-4</v>
      </c>
      <c r="AP173" s="22" cm="1">
        <f t="array" ref="AP173">IF(INDEX(calc_types,1,AP$6)="INDEX",M173/M172-1,IF(INDEX(calc_types,1,AP$6)="CASH", M172/1200,M172/M173-1))</f>
        <v>-1.4703535510819377E-3</v>
      </c>
      <c r="AQ173" s="22" cm="1">
        <f t="array" ref="AQ173">IF(INDEX(calc_types,1,AQ$6)="INDEX",N173/N172-1,IF(INDEX(calc_types,1,AQ$6)="CASH", N172/1200,N172/N173-1))</f>
        <v>9.2875423099103571E-5</v>
      </c>
      <c r="AR173" s="22" cm="1">
        <f t="array" ref="AR173">IF(INDEX(calc_types,1,AR$6)="INDEX",O173/O172-1,IF(INDEX(calc_types,1,AR$6)="CASH", O172/1200,O172/O173-1))</f>
        <v>-2.2381648113831698E-3</v>
      </c>
      <c r="AS173" s="22" cm="1">
        <f t="array" ref="AS173">IF(INDEX(calc_types,1,AS$6)="INDEX",P173/P172-1,IF(INDEX(calc_types,1,AS$6)="CASH", P172/1200,P172/P173-1))</f>
        <v>1.0866498793182799E-4</v>
      </c>
      <c r="AT173" s="22" cm="1">
        <f t="array" ref="AT173">IF(INDEX(calc_types,1,AT$6)="INDEX",Q173/Q172-1,IF(INDEX(calc_types,1,AT$6)="CASH", Q172/1200,Q172/Q173-1))</f>
        <v>-3.2287775934539686E-3</v>
      </c>
      <c r="AU173" s="22" cm="1">
        <f t="array" ref="AU173">IF(INDEX(calc_types,1,AU$6)="INDEX",R173/R172-1,IF(INDEX(calc_types,1,AU$6)="CASH", R172/1200,R172/R173-1))</f>
        <v>1.1390013707290869E-4</v>
      </c>
      <c r="AV173" s="22" cm="1">
        <f t="array" ref="AV173">IF(INDEX(calc_types,1,AV$6)="INDEX",S173/S172-1,IF(INDEX(calc_types,1,AV$6)="CASH", S172/1200,S172/S173-1))</f>
        <v>-1.9789403541407791E-2</v>
      </c>
      <c r="AW173" s="22" cm="1">
        <f t="array" ref="AW173">IF(INDEX(calc_types,1,AW$6)="INDEX",T173/T172-1,IF(INDEX(calc_types,1,AW$6)="CASH", T172/1200,T172/T173-1))</f>
        <v>2.0120117672943971E-2</v>
      </c>
      <c r="AX173" s="22" cm="1">
        <f t="array" ref="AX173">IF(INDEX(calc_types,1,AX$6)="INDEX",U173/U172-1,IF(INDEX(calc_types,1,AX$6)="CASH", U172/1200,U172/U173-1))</f>
        <v>7.0758454703616636E-3</v>
      </c>
      <c r="AY173" s="22" cm="1">
        <f t="array" ref="AY173">IF(INDEX(calc_types,1,AY$6)="INDEX",V173/V172-1,IF(INDEX(calc_types,1,AY$6)="CASH", V172/1200,V172/V173-1))</f>
        <v>6.5534330835070875E-3</v>
      </c>
      <c r="AZ173" s="22" cm="1">
        <f t="array" ref="AZ173">IF(INDEX(calc_types,1,AZ$6)="INDEX",W173/W172-1,IF(INDEX(calc_types,1,AZ$6)="CASH", W172/1200,W172/W173-1))</f>
        <v>1.7854166666666667E-4</v>
      </c>
      <c r="BA173" s="22" cm="1">
        <f t="array" ref="BA173">IF(INDEX(calc_types,1,BA$6)="INDEX",X173/X172-1,IF(INDEX(calc_types,1,BA$6)="CASH", X172/1200,X172/X173-1))</f>
        <v>-1.1533333333333334E-4</v>
      </c>
      <c r="BB173" s="22" cm="1">
        <f t="array" ref="BB173">IF(INDEX(calc_types,1,BB$6)="INDEX",Y173/Y172-1,IF(INDEX(calc_types,1,BB$6)="CASH", Y172/1200,Y172/Y173-1))</f>
        <v>2.7333333333333333E-4</v>
      </c>
      <c r="BC173" s="22" cm="1">
        <f t="array" ref="BC173">IF(INDEX(calc_types,1,BC$6)="INDEX",Z173/Z172-1,IF(INDEX(calc_types,1,BC$6)="CASH", Z172/1200,Z172/Z173-1))</f>
        <v>-6.7333333333333335E-5</v>
      </c>
      <c r="BD173" s="22" cm="1">
        <f t="array" ref="BD173">IF(INDEX(calc_types,1,BD$6)="INDEX",AA173/AA172-1,IF(INDEX(calc_types,1,BD$6)="CASH", AA172/1200,AA172/AA173-1))</f>
        <v>0</v>
      </c>
      <c r="BE173" s="22" cm="1">
        <f t="array" ref="BE173">IF(INDEX(calc_types,1,BE$6)="INDEX",AB173/AB172-1,IF(INDEX(calc_types,1,BE$6)="CASH", AB172/1200,AB172/AB173-1))</f>
        <v>7.5139266744395083E-3</v>
      </c>
      <c r="BF173" s="22" cm="1">
        <f t="array" ref="BF173">IF(INDEX(calc_types,1,BF$6)="INDEX",AC173/AC172-1,IF(INDEX(calc_types,1,BF$6)="CASH", AC172/1200,AC172/AC173-1))</f>
        <v>-2.4193548387095865E-3</v>
      </c>
      <c r="BG173" s="22" cm="1">
        <f t="array" ref="BG173">IF(INDEX(calc_types,1,BG$6)="INDEX",AD173/AD172-1,IF(INDEX(calc_types,1,BG$6)="CASH", AD172/1200,AD172/AD173-1))</f>
        <v>-2.2690234423968891E-2</v>
      </c>
      <c r="BH173" s="23">
        <f t="shared" si="69"/>
        <v>-1.452968620689657E-3</v>
      </c>
      <c r="BI173" s="23">
        <f t="shared" si="70"/>
        <v>-1.0696781609195389E-3</v>
      </c>
      <c r="BJ173" s="23">
        <f t="shared" si="71"/>
        <v>-1.5812808333333312E-3</v>
      </c>
      <c r="BK173" s="23">
        <f t="shared" si="72"/>
        <v>1.3942385057471188E-5</v>
      </c>
      <c r="BL173" s="23">
        <f t="shared" si="73"/>
        <v>-1.5533450543990135E-3</v>
      </c>
      <c r="BM173" s="23">
        <f t="shared" si="74"/>
        <v>-1.280222049610934E-3</v>
      </c>
      <c r="BN173" s="23">
        <f t="shared" si="75"/>
        <v>-3.8796718879627649E-4</v>
      </c>
      <c r="BO173" s="23">
        <f t="shared" si="76"/>
        <v>1.6509397147285355E-5</v>
      </c>
      <c r="BP173" s="23">
        <f t="shared" si="77"/>
        <v>-2.5581712712851924E-3</v>
      </c>
      <c r="BQ173" s="23">
        <f t="shared" si="78"/>
        <v>-1.6089441774357479E-3</v>
      </c>
      <c r="BR173" s="23">
        <f t="shared" si="79"/>
        <v>-3.7227875983901859E-3</v>
      </c>
      <c r="BS173" s="23">
        <f t="shared" si="80"/>
        <v>-1.8991773428068411E-4</v>
      </c>
      <c r="BT173" s="23">
        <f t="shared" si="81"/>
        <v>-4.9948151184360757E-3</v>
      </c>
      <c r="BU173" s="23">
        <f t="shared" si="82"/>
        <v>-1.8028555715681469E-3</v>
      </c>
      <c r="BV173" s="23">
        <f t="shared" si="83"/>
        <v>-5.8705599195058907E-3</v>
      </c>
      <c r="BW173" s="23">
        <f t="shared" si="84"/>
        <v>-6.0465076946072743E-4</v>
      </c>
      <c r="BX173" s="23">
        <f t="shared" si="85"/>
        <v>-2.4836139495323557E-2</v>
      </c>
      <c r="BY173" s="23">
        <f t="shared" si="86"/>
        <v>1.785305645912284E-2</v>
      </c>
      <c r="BZ173" s="23">
        <f t="shared" si="87"/>
        <v>5.2885350309150201E-3</v>
      </c>
      <c r="CA173" s="23">
        <f t="shared" si="88"/>
        <v>2.707481188473743E-3</v>
      </c>
      <c r="CB173" s="23">
        <f t="shared" si="89"/>
        <v>-1.452968620689657E-3</v>
      </c>
      <c r="CC173" s="23">
        <f t="shared" si="90"/>
        <v>-1.204438505747126E-3</v>
      </c>
      <c r="CD173" s="23">
        <f t="shared" si="91"/>
        <v>-1.7139146551724167E-3</v>
      </c>
      <c r="CE173" s="23">
        <f t="shared" si="92"/>
        <v>-7.3574425287356381E-5</v>
      </c>
      <c r="CF173" s="23">
        <f t="shared" si="93"/>
        <v>0</v>
      </c>
      <c r="CG173" s="23">
        <f t="shared" si="94"/>
        <v>7.4748862400108376E-3</v>
      </c>
      <c r="CH173" s="23">
        <f t="shared" si="95"/>
        <v>-1.614981397577534E-3</v>
      </c>
      <c r="CI173" s="23">
        <f t="shared" si="96"/>
        <v>-2.2441963988154099E-2</v>
      </c>
    </row>
    <row r="174" spans="1:87" x14ac:dyDescent="0.2">
      <c r="A174" s="20">
        <v>168</v>
      </c>
      <c r="B174" s="21">
        <v>41243</v>
      </c>
      <c r="C174" s="20">
        <v>0.2145</v>
      </c>
      <c r="D174" s="20">
        <v>0.113</v>
      </c>
      <c r="E174" s="20">
        <v>0.49625000000000002</v>
      </c>
      <c r="F174" s="20">
        <v>0.13371</v>
      </c>
      <c r="G174" s="20">
        <v>203.173</v>
      </c>
      <c r="H174" s="20">
        <v>143.78800000000001</v>
      </c>
      <c r="I174" s="20">
        <v>106.279</v>
      </c>
      <c r="J174" s="20">
        <v>103.54300000000001</v>
      </c>
      <c r="K174" s="20">
        <v>1134.3920000000001</v>
      </c>
      <c r="L174" s="20">
        <v>364.745</v>
      </c>
      <c r="M174" s="20">
        <v>644.14700000000005</v>
      </c>
      <c r="N174" s="20">
        <v>193.834</v>
      </c>
      <c r="O174" s="20">
        <v>1880.539</v>
      </c>
      <c r="P174" s="20">
        <v>480.10500000000002</v>
      </c>
      <c r="Q174" s="20">
        <v>783.77300000000002</v>
      </c>
      <c r="R174" s="20">
        <v>254.773</v>
      </c>
      <c r="S174" s="20">
        <v>1416.18</v>
      </c>
      <c r="T174" s="20">
        <v>2575.25</v>
      </c>
      <c r="U174" s="20">
        <v>5866.82</v>
      </c>
      <c r="V174" s="20">
        <v>9446.01</v>
      </c>
      <c r="W174" s="20">
        <v>0.2145</v>
      </c>
      <c r="X174" s="20">
        <v>-0.17849999999999999</v>
      </c>
      <c r="Y174" s="20">
        <v>0.31</v>
      </c>
      <c r="Z174" s="20">
        <v>-0.2298</v>
      </c>
      <c r="AA174" s="20">
        <v>1</v>
      </c>
      <c r="AB174" s="20">
        <v>0.76990000000000003</v>
      </c>
      <c r="AC174" s="20">
        <v>0.62450000000000006</v>
      </c>
      <c r="AD174" s="20">
        <v>82.48</v>
      </c>
      <c r="AE174" s="21">
        <f t="shared" si="68"/>
        <v>41243</v>
      </c>
      <c r="AF174" s="22" cm="1">
        <f t="array" ref="AF174">IF(INDEX(calc_types,1,AF$6)="INDEX",C174/C173-1,IF(INDEX(calc_types,1,AF$6)="CASH", C173/1200,C173/C174-1))</f>
        <v>1.7666666666666666E-4</v>
      </c>
      <c r="AG174" s="22" cm="1">
        <f t="array" ref="AG174">IF(INDEX(calc_types,1,AG$6)="INDEX",D174/D173-1,IF(INDEX(calc_types,1,AG$6)="CASH", D173/1200,D173/D174-1))</f>
        <v>9.1666666666666668E-5</v>
      </c>
      <c r="AH174" s="22" cm="1">
        <f t="array" ref="AH174">IF(INDEX(calc_types,1,AH$6)="INDEX",E174/E173-1,IF(INDEX(calc_types,1,AH$6)="CASH", E173/1200,E173/E174-1))</f>
        <v>4.1666666666666669E-4</v>
      </c>
      <c r="AI174" s="22" cm="1">
        <f t="array" ref="AI174">IF(INDEX(calc_types,1,AI$6)="INDEX",F174/F173-1,IF(INDEX(calc_types,1,AI$6)="CASH", F173/1200,F173/F174-1))</f>
        <v>1.1261666666666668E-4</v>
      </c>
      <c r="AJ174" s="22" cm="1">
        <f t="array" ref="AJ174">IF(INDEX(calc_types,1,AJ$6)="INDEX",G174/G173-1,IF(INDEX(calc_types,1,AJ$6)="CASH", G173/1200,G173/G174-1))</f>
        <v>2.2153518963419216E-4</v>
      </c>
      <c r="AK174" s="22" cm="1">
        <f t="array" ref="AK174">IF(INDEX(calc_types,1,AK$6)="INDEX",H174/H173-1,IF(INDEX(calc_types,1,AK$6)="CASH", H173/1200,H173/H174-1))</f>
        <v>-1.3909173099513339E-5</v>
      </c>
      <c r="AL174" s="22" cm="1">
        <f t="array" ref="AL174">IF(INDEX(calc_types,1,AL$6)="INDEX",I174/I173-1,IF(INDEX(calc_types,1,AL$6)="CASH", I173/1200,I173/I174-1))</f>
        <v>-7.526790670553396E-5</v>
      </c>
      <c r="AM174" s="22" cm="1">
        <f t="array" ref="AM174">IF(INDEX(calc_types,1,AM$6)="INDEX",J174/J173-1,IF(INDEX(calc_types,1,AM$6)="CASH", J173/1200,J173/J174-1))</f>
        <v>3.8632785713588191E-5</v>
      </c>
      <c r="AN174" s="22" cm="1">
        <f t="array" ref="AN174">IF(INDEX(calc_types,1,AN$6)="INDEX",K174/K173-1,IF(INDEX(calc_types,1,AN$6)="CASH", K173/1200,K173/K174-1))</f>
        <v>8.9025510352636061E-4</v>
      </c>
      <c r="AO174" s="22" cm="1">
        <f t="array" ref="AO174">IF(INDEX(calc_types,1,AO$6)="INDEX",L174/L173-1,IF(INDEX(calc_types,1,AO$6)="CASH", L173/1200,L173/L174-1))</f>
        <v>5.0197222968928479E-4</v>
      </c>
      <c r="AP174" s="22" cm="1">
        <f t="array" ref="AP174">IF(INDEX(calc_types,1,AP$6)="INDEX",M174/M173-1,IF(INDEX(calc_types,1,AP$6)="CASH", M173/1200,M173/M174-1))</f>
        <v>-5.0739052312431809E-4</v>
      </c>
      <c r="AQ174" s="22" cm="1">
        <f t="array" ref="AQ174">IF(INDEX(calc_types,1,AQ$6)="INDEX",N174/N173-1,IF(INDEX(calc_types,1,AQ$6)="CASH", N173/1200,N173/N174-1))</f>
        <v>4.1274132469348856E-5</v>
      </c>
      <c r="AR174" s="22" cm="1">
        <f t="array" ref="AR174">IF(INDEX(calc_types,1,AR$6)="INDEX",O174/O173-1,IF(INDEX(calc_types,1,AR$6)="CASH", O173/1200,O173/O174-1))</f>
        <v>3.9023525687462701E-3</v>
      </c>
      <c r="AS174" s="22" cm="1">
        <f t="array" ref="AS174">IF(INDEX(calc_types,1,AS$6)="INDEX",P174/P173-1,IF(INDEX(calc_types,1,AS$6)="CASH", P173/1200,P173/P174-1))</f>
        <v>3.1718370954498809E-3</v>
      </c>
      <c r="AT174" s="22" cm="1">
        <f t="array" ref="AT174">IF(INDEX(calc_types,1,AT$6)="INDEX",Q174/Q173-1,IF(INDEX(calc_types,1,AT$6)="CASH", Q173/1200,Q173/Q174-1))</f>
        <v>3.2545519056359495E-4</v>
      </c>
      <c r="AU174" s="22" cm="1">
        <f t="array" ref="AU174">IF(INDEX(calc_types,1,AU$6)="INDEX",R174/R173-1,IF(INDEX(calc_types,1,AU$6)="CASH", R173/1200,R173/R174-1))</f>
        <v>5.3016439023245709E-4</v>
      </c>
      <c r="AV174" s="22" cm="1">
        <f t="array" ref="AV174">IF(INDEX(calc_types,1,AV$6)="INDEX",S174/S173-1,IF(INDEX(calc_types,1,AV$6)="CASH", S173/1200,S173/S174-1))</f>
        <v>2.8467029231815655E-3</v>
      </c>
      <c r="AW174" s="22" cm="1">
        <f t="array" ref="AW174">IF(INDEX(calc_types,1,AW$6)="INDEX",T174/T173-1,IF(INDEX(calc_types,1,AW$6)="CASH", T173/1200,T173/T174-1))</f>
        <v>2.8602354971162036E-2</v>
      </c>
      <c r="AX174" s="22" cm="1">
        <f t="array" ref="AX174">IF(INDEX(calc_types,1,AX$6)="INDEX",U174/U173-1,IF(INDEX(calc_types,1,AX$6)="CASH", U173/1200,U173/U174-1))</f>
        <v>1.454683798225731E-2</v>
      </c>
      <c r="AY174" s="22" cm="1">
        <f t="array" ref="AY174">IF(INDEX(calc_types,1,AY$6)="INDEX",V174/V173-1,IF(INDEX(calc_types,1,AY$6)="CASH", V173/1200,V173/V174-1))</f>
        <v>5.7986467733462943E-2</v>
      </c>
      <c r="AZ174" s="22" cm="1">
        <f t="array" ref="AZ174">IF(INDEX(calc_types,1,AZ$6)="INDEX",W174/W173-1,IF(INDEX(calc_types,1,AZ$6)="CASH", W173/1200,W173/W174-1))</f>
        <v>1.7666666666666666E-4</v>
      </c>
      <c r="BA174" s="22" cm="1">
        <f t="array" ref="BA174">IF(INDEX(calc_types,1,BA$6)="INDEX",X174/X173-1,IF(INDEX(calc_types,1,BA$6)="CASH", X173/1200,X173/X174-1))</f>
        <v>-8.5416666666666665E-5</v>
      </c>
      <c r="BB174" s="22" cm="1">
        <f t="array" ref="BB174">IF(INDEX(calc_types,1,BB$6)="INDEX",Y174/Y173-1,IF(INDEX(calc_types,1,BB$6)="CASH", Y173/1200,Y173/Y174-1))</f>
        <v>2.8000000000000003E-4</v>
      </c>
      <c r="BC174" s="22" cm="1">
        <f t="array" ref="BC174">IF(INDEX(calc_types,1,BC$6)="INDEX",Z174/Z173-1,IF(INDEX(calc_types,1,BC$6)="CASH", Z173/1200,Z173/Z174-1))</f>
        <v>-6.2416666666666661E-5</v>
      </c>
      <c r="BD174" s="22" cm="1">
        <f t="array" ref="BD174">IF(INDEX(calc_types,1,BD$6)="INDEX",AA174/AA173-1,IF(INDEX(calc_types,1,BD$6)="CASH", AA173/1200,AA173/AA174-1))</f>
        <v>0</v>
      </c>
      <c r="BE174" s="22" cm="1">
        <f t="array" ref="BE174">IF(INDEX(calc_types,1,BE$6)="INDEX",AB174/AB173-1,IF(INDEX(calc_types,1,BE$6)="CASH", AB173/1200,AB173/AB174-1))</f>
        <v>2.5977399662293621E-3</v>
      </c>
      <c r="BF174" s="22" cm="1">
        <f t="array" ref="BF174">IF(INDEX(calc_types,1,BF$6)="INDEX",AC174/AC173-1,IF(INDEX(calc_types,1,BF$6)="CASH", AC173/1200,AC173/AC174-1))</f>
        <v>-7.2057646116894247E-3</v>
      </c>
      <c r="BG174" s="22" cm="1">
        <f t="array" ref="BG174">IF(INDEX(calc_types,1,BG$6)="INDEX",AD174/AD173-1,IF(INDEX(calc_types,1,BG$6)="CASH", AD173/1200,AD173/AD174-1))</f>
        <v>-3.2856450048496688E-2</v>
      </c>
      <c r="BH174" s="23">
        <f t="shared" si="69"/>
        <v>-1.4548436206896572E-3</v>
      </c>
      <c r="BI174" s="23">
        <f t="shared" si="70"/>
        <v>-1.0738448275862055E-3</v>
      </c>
      <c r="BJ174" s="23">
        <f t="shared" si="71"/>
        <v>-1.5927391666666645E-3</v>
      </c>
      <c r="BK174" s="23">
        <f t="shared" si="72"/>
        <v>1.0367385057471196E-5</v>
      </c>
      <c r="BL174" s="23">
        <f t="shared" si="73"/>
        <v>-1.3958130156890736E-3</v>
      </c>
      <c r="BM174" s="23">
        <f t="shared" si="74"/>
        <v>-1.1063926382592448E-3</v>
      </c>
      <c r="BN174" s="23">
        <f t="shared" si="75"/>
        <v>-6.5144027679051356E-4</v>
      </c>
      <c r="BO174" s="23">
        <f t="shared" si="76"/>
        <v>-3.1789141392873731E-5</v>
      </c>
      <c r="BP174" s="23">
        <f t="shared" si="77"/>
        <v>-1.1123669809330662E-3</v>
      </c>
      <c r="BQ174" s="23">
        <f t="shared" si="78"/>
        <v>-8.5467799238060659E-4</v>
      </c>
      <c r="BR174" s="23">
        <f t="shared" si="79"/>
        <v>-2.7598245704325663E-3</v>
      </c>
      <c r="BS174" s="23">
        <f t="shared" si="80"/>
        <v>-2.4151902491043883E-4</v>
      </c>
      <c r="BT174" s="23">
        <f t="shared" si="81"/>
        <v>1.1457022616933642E-3</v>
      </c>
      <c r="BU174" s="23">
        <f t="shared" si="82"/>
        <v>1.260316535949906E-3</v>
      </c>
      <c r="BV174" s="23">
        <f t="shared" si="83"/>
        <v>-2.3163271354883276E-3</v>
      </c>
      <c r="BW174" s="23">
        <f t="shared" si="84"/>
        <v>-1.8838651630117902E-4</v>
      </c>
      <c r="BX174" s="23">
        <f t="shared" si="85"/>
        <v>-2.2000330307341996E-3</v>
      </c>
      <c r="BY174" s="23">
        <f t="shared" si="86"/>
        <v>2.6335293757340904E-2</v>
      </c>
      <c r="BZ174" s="23">
        <f t="shared" si="87"/>
        <v>1.2759527542810666E-2</v>
      </c>
      <c r="CA174" s="23">
        <f t="shared" si="88"/>
        <v>5.4140515838429597E-2</v>
      </c>
      <c r="CB174" s="23">
        <f t="shared" si="89"/>
        <v>-1.4548436206896572E-3</v>
      </c>
      <c r="CC174" s="23">
        <f t="shared" si="90"/>
        <v>-1.1745218390804592E-3</v>
      </c>
      <c r="CD174" s="23">
        <f t="shared" si="91"/>
        <v>-1.70724798850575E-3</v>
      </c>
      <c r="CE174" s="23">
        <f t="shared" si="92"/>
        <v>-6.8657758620689694E-5</v>
      </c>
      <c r="CF174" s="23">
        <f t="shared" si="93"/>
        <v>0</v>
      </c>
      <c r="CG174" s="23">
        <f t="shared" si="94"/>
        <v>2.5586995318006914E-3</v>
      </c>
      <c r="CH174" s="23">
        <f t="shared" si="95"/>
        <v>-6.4013911705573722E-3</v>
      </c>
      <c r="CI174" s="23">
        <f t="shared" si="96"/>
        <v>-3.2608179612681899E-2</v>
      </c>
    </row>
    <row r="175" spans="1:87" x14ac:dyDescent="0.2">
      <c r="A175" s="20">
        <v>169</v>
      </c>
      <c r="B175" s="21">
        <v>41274</v>
      </c>
      <c r="C175" s="20">
        <v>0.2087</v>
      </c>
      <c r="D175" s="20">
        <v>0.109</v>
      </c>
      <c r="E175" s="20">
        <v>0.49313000000000001</v>
      </c>
      <c r="F175" s="20">
        <v>0.13086</v>
      </c>
      <c r="G175" s="20">
        <v>203.227</v>
      </c>
      <c r="H175" s="20">
        <v>143.786</v>
      </c>
      <c r="I175" s="20">
        <v>106.319</v>
      </c>
      <c r="J175" s="20">
        <v>103.54600000000001</v>
      </c>
      <c r="K175" s="20">
        <v>1134.7750000000001</v>
      </c>
      <c r="L175" s="20">
        <v>364.89600000000002</v>
      </c>
      <c r="M175" s="20">
        <v>644.40300000000002</v>
      </c>
      <c r="N175" s="20">
        <v>193.83799999999999</v>
      </c>
      <c r="O175" s="20">
        <v>1877.664</v>
      </c>
      <c r="P175" s="20">
        <v>481.54599999999999</v>
      </c>
      <c r="Q175" s="20">
        <v>783.48699999999997</v>
      </c>
      <c r="R175" s="20">
        <v>254.79900000000001</v>
      </c>
      <c r="S175" s="20">
        <v>1426.19</v>
      </c>
      <c r="T175" s="20">
        <v>2635.93</v>
      </c>
      <c r="U175" s="20">
        <v>5897.81</v>
      </c>
      <c r="V175" s="20">
        <v>10395.18</v>
      </c>
      <c r="W175" s="20">
        <v>0.2087</v>
      </c>
      <c r="X175" s="20">
        <v>-9.8299999999999998E-2</v>
      </c>
      <c r="Y175" s="20">
        <v>0.30890000000000001</v>
      </c>
      <c r="Z175" s="20">
        <v>-7.6600000000000001E-2</v>
      </c>
      <c r="AA175" s="20">
        <v>1</v>
      </c>
      <c r="AB175" s="20">
        <v>0.75800000000000001</v>
      </c>
      <c r="AC175" s="20">
        <v>0.61539999999999995</v>
      </c>
      <c r="AD175" s="20">
        <v>86.75</v>
      </c>
      <c r="AE175" s="21">
        <f t="shared" si="68"/>
        <v>41274</v>
      </c>
      <c r="AF175" s="22" cm="1">
        <f t="array" ref="AF175">IF(INDEX(calc_types,1,AF$6)="INDEX",C175/C174-1,IF(INDEX(calc_types,1,AF$6)="CASH", C174/1200,C174/C175-1))</f>
        <v>1.7875000000000001E-4</v>
      </c>
      <c r="AG175" s="22" cm="1">
        <f t="array" ref="AG175">IF(INDEX(calc_types,1,AG$6)="INDEX",D175/D174-1,IF(INDEX(calc_types,1,AG$6)="CASH", D174/1200,D174/D175-1))</f>
        <v>9.4166666666666674E-5</v>
      </c>
      <c r="AH175" s="22" cm="1">
        <f t="array" ref="AH175">IF(INDEX(calc_types,1,AH$6)="INDEX",E175/E174-1,IF(INDEX(calc_types,1,AH$6)="CASH", E174/1200,E174/E175-1))</f>
        <v>4.1354166666666671E-4</v>
      </c>
      <c r="AI175" s="22" cm="1">
        <f t="array" ref="AI175">IF(INDEX(calc_types,1,AI$6)="INDEX",F175/F174-1,IF(INDEX(calc_types,1,AI$6)="CASH", F174/1200,F174/F175-1))</f>
        <v>1.11425E-4</v>
      </c>
      <c r="AJ175" s="22" cm="1">
        <f t="array" ref="AJ175">IF(INDEX(calc_types,1,AJ$6)="INDEX",G175/G174-1,IF(INDEX(calc_types,1,AJ$6)="CASH", G174/1200,G174/G175-1))</f>
        <v>2.6578334719662422E-4</v>
      </c>
      <c r="AK175" s="22" cm="1">
        <f t="array" ref="AK175">IF(INDEX(calc_types,1,AK$6)="INDEX",H175/H174-1,IF(INDEX(calc_types,1,AK$6)="CASH", H174/1200,H174/H175-1))</f>
        <v>-1.3909366567532722E-5</v>
      </c>
      <c r="AL175" s="22" cm="1">
        <f t="array" ref="AL175">IF(INDEX(calc_types,1,AL$6)="INDEX",I175/I174-1,IF(INDEX(calc_types,1,AL$6)="CASH", I174/1200,I174/I175-1))</f>
        <v>3.7636786194839011E-4</v>
      </c>
      <c r="AM175" s="22" cm="1">
        <f t="array" ref="AM175">IF(INDEX(calc_types,1,AM$6)="INDEX",J175/J174-1,IF(INDEX(calc_types,1,AM$6)="CASH", J174/1200,J174/J175-1))</f>
        <v>2.8973469959447939E-5</v>
      </c>
      <c r="AN175" s="22" cm="1">
        <f t="array" ref="AN175">IF(INDEX(calc_types,1,AN$6)="INDEX",K175/K174-1,IF(INDEX(calc_types,1,AN$6)="CASH", K174/1200,K174/K175-1))</f>
        <v>3.3762579425800077E-4</v>
      </c>
      <c r="AO175" s="22" cm="1">
        <f t="array" ref="AO175">IF(INDEX(calc_types,1,AO$6)="INDEX",L175/L174-1,IF(INDEX(calc_types,1,AO$6)="CASH", L174/1200,L174/L175-1))</f>
        <v>4.1398785452861908E-4</v>
      </c>
      <c r="AP175" s="22" cm="1">
        <f t="array" ref="AP175">IF(INDEX(calc_types,1,AP$6)="INDEX",M175/M174-1,IF(INDEX(calc_types,1,AP$6)="CASH", M174/1200,M174/M175-1))</f>
        <v>3.9742481141713526E-4</v>
      </c>
      <c r="AQ175" s="22" cm="1">
        <f t="array" ref="AQ175">IF(INDEX(calc_types,1,AQ$6)="INDEX",N175/N174-1,IF(INDEX(calc_types,1,AQ$6)="CASH", N174/1200,N174/N175-1))</f>
        <v>2.0636214492775196E-5</v>
      </c>
      <c r="AR175" s="22" cm="1">
        <f t="array" ref="AR175">IF(INDEX(calc_types,1,AR$6)="INDEX",O175/O174-1,IF(INDEX(calc_types,1,AR$6)="CASH", O174/1200,O174/O175-1))</f>
        <v>-1.5288170040610449E-3</v>
      </c>
      <c r="AS175" s="22" cm="1">
        <f t="array" ref="AS175">IF(INDEX(calc_types,1,AS$6)="INDEX",P175/P174-1,IF(INDEX(calc_types,1,AS$6)="CASH", P174/1200,P174/P175-1))</f>
        <v>3.0014267712270559E-3</v>
      </c>
      <c r="AT175" s="22" cm="1">
        <f t="array" ref="AT175">IF(INDEX(calc_types,1,AT$6)="INDEX",Q175/Q174-1,IF(INDEX(calc_types,1,AT$6)="CASH", Q174/1200,Q174/Q175-1))</f>
        <v>-3.6490157226654052E-4</v>
      </c>
      <c r="AU175" s="22" cm="1">
        <f t="array" ref="AU175">IF(INDEX(calc_types,1,AU$6)="INDEX",R175/R174-1,IF(INDEX(calc_types,1,AU$6)="CASH", R174/1200,R174/R175-1))</f>
        <v>1.0205163027476871E-4</v>
      </c>
      <c r="AV175" s="22" cm="1">
        <f t="array" ref="AV175">IF(INDEX(calc_types,1,AV$6)="INDEX",S175/S174-1,IF(INDEX(calc_types,1,AV$6)="CASH", S174/1200,S174/S175-1))</f>
        <v>7.0683105254980561E-3</v>
      </c>
      <c r="AW175" s="22" cm="1">
        <f t="array" ref="AW175">IF(INDEX(calc_types,1,AW$6)="INDEX",T175/T174-1,IF(INDEX(calc_types,1,AW$6)="CASH", T174/1200,T174/T175-1))</f>
        <v>2.3562760897000157E-2</v>
      </c>
      <c r="AX175" s="22" cm="1">
        <f t="array" ref="AX175">IF(INDEX(calc_types,1,AX$6)="INDEX",U175/U174-1,IF(INDEX(calc_types,1,AX$6)="CASH", U174/1200,U174/U175-1))</f>
        <v>5.2822483048740043E-3</v>
      </c>
      <c r="AY175" s="22" cm="1">
        <f t="array" ref="AY175">IF(INDEX(calc_types,1,AY$6)="INDEX",V175/V174-1,IF(INDEX(calc_types,1,AY$6)="CASH", V174/1200,V174/V175-1))</f>
        <v>0.10048369629081488</v>
      </c>
      <c r="AZ175" s="22" cm="1">
        <f t="array" ref="AZ175">IF(INDEX(calc_types,1,AZ$6)="INDEX",W175/W174-1,IF(INDEX(calc_types,1,AZ$6)="CASH", W174/1200,W174/W175-1))</f>
        <v>1.7875000000000001E-4</v>
      </c>
      <c r="BA175" s="22" cm="1">
        <f t="array" ref="BA175">IF(INDEX(calc_types,1,BA$6)="INDEX",X175/X174-1,IF(INDEX(calc_types,1,BA$6)="CASH", X174/1200,X174/X175-1))</f>
        <v>-1.4874999999999998E-4</v>
      </c>
      <c r="BB175" s="22" cm="1">
        <f t="array" ref="BB175">IF(INDEX(calc_types,1,BB$6)="INDEX",Y175/Y174-1,IF(INDEX(calc_types,1,BB$6)="CASH", Y174/1200,Y174/Y175-1))</f>
        <v>2.5833333333333334E-4</v>
      </c>
      <c r="BC175" s="22" cm="1">
        <f t="array" ref="BC175">IF(INDEX(calc_types,1,BC$6)="INDEX",Z175/Z174-1,IF(INDEX(calc_types,1,BC$6)="CASH", Z174/1200,Z174/Z175-1))</f>
        <v>-1.9149999999999999E-4</v>
      </c>
      <c r="BD175" s="22" cm="1">
        <f t="array" ref="BD175">IF(INDEX(calc_types,1,BD$6)="INDEX",AA175/AA174-1,IF(INDEX(calc_types,1,BD$6)="CASH", AA174/1200,AA174/AA175-1))</f>
        <v>0</v>
      </c>
      <c r="BE175" s="22" cm="1">
        <f t="array" ref="BE175">IF(INDEX(calc_types,1,BE$6)="INDEX",AB175/AB174-1,IF(INDEX(calc_types,1,BE$6)="CASH", AB174/1200,AB174/AB175-1))</f>
        <v>1.5699208443271884E-2</v>
      </c>
      <c r="BF175" s="22" cm="1">
        <f t="array" ref="BF175">IF(INDEX(calc_types,1,BF$6)="INDEX",AC175/AC174-1,IF(INDEX(calc_types,1,BF$6)="CASH", AC174/1200,AC174/AC175-1))</f>
        <v>1.478713032174217E-2</v>
      </c>
      <c r="BG175" s="22" cm="1">
        <f t="array" ref="BG175">IF(INDEX(calc_types,1,BG$6)="INDEX",AD175/AD174-1,IF(INDEX(calc_types,1,BG$6)="CASH", AD174/1200,AD174/AD175-1))</f>
        <v>-4.9221902017291042E-2</v>
      </c>
      <c r="BH175" s="23">
        <f t="shared" si="69"/>
        <v>-1.4527602873563236E-3</v>
      </c>
      <c r="BI175" s="23">
        <f t="shared" si="70"/>
        <v>-1.0713448275862056E-3</v>
      </c>
      <c r="BJ175" s="23">
        <f t="shared" si="71"/>
        <v>-1.5958641666666646E-3</v>
      </c>
      <c r="BK175" s="23">
        <f t="shared" si="72"/>
        <v>9.1757183908045188E-6</v>
      </c>
      <c r="BL175" s="23">
        <f t="shared" si="73"/>
        <v>-1.3515648581266416E-3</v>
      </c>
      <c r="BM175" s="23">
        <f t="shared" si="74"/>
        <v>-1.1063928317272642E-3</v>
      </c>
      <c r="BN175" s="23">
        <f t="shared" si="75"/>
        <v>-1.9980450813658949E-4</v>
      </c>
      <c r="BO175" s="23">
        <f t="shared" si="76"/>
        <v>-4.1448457147013983E-5</v>
      </c>
      <c r="BP175" s="23">
        <f t="shared" si="77"/>
        <v>-1.664996290201426E-3</v>
      </c>
      <c r="BQ175" s="23">
        <f t="shared" si="78"/>
        <v>-9.426623675412723E-4</v>
      </c>
      <c r="BR175" s="23">
        <f t="shared" si="79"/>
        <v>-1.855009235891113E-3</v>
      </c>
      <c r="BS175" s="23">
        <f t="shared" si="80"/>
        <v>-2.6215694288701249E-4</v>
      </c>
      <c r="BT175" s="23">
        <f t="shared" si="81"/>
        <v>-4.2854673111139508E-3</v>
      </c>
      <c r="BU175" s="23">
        <f t="shared" si="82"/>
        <v>1.089906211727081E-3</v>
      </c>
      <c r="BV175" s="23">
        <f t="shared" si="83"/>
        <v>-3.006683898318463E-3</v>
      </c>
      <c r="BW175" s="23">
        <f t="shared" si="84"/>
        <v>-6.1649927625886741E-4</v>
      </c>
      <c r="BX175" s="23">
        <f t="shared" si="85"/>
        <v>2.021574571582291E-3</v>
      </c>
      <c r="BY175" s="23">
        <f t="shared" si="86"/>
        <v>2.1295699683179025E-2</v>
      </c>
      <c r="BZ175" s="23">
        <f t="shared" si="87"/>
        <v>3.4949378654273609E-3</v>
      </c>
      <c r="CA175" s="23">
        <f t="shared" si="88"/>
        <v>9.6637744395781544E-2</v>
      </c>
      <c r="CB175" s="23">
        <f t="shared" si="89"/>
        <v>-1.4527602873563236E-3</v>
      </c>
      <c r="CC175" s="23">
        <f t="shared" si="90"/>
        <v>-1.2378551724137926E-3</v>
      </c>
      <c r="CD175" s="23">
        <f t="shared" si="91"/>
        <v>-1.7289146551724168E-3</v>
      </c>
      <c r="CE175" s="23">
        <f t="shared" si="92"/>
        <v>-1.9774109195402304E-4</v>
      </c>
      <c r="CF175" s="23">
        <f t="shared" si="93"/>
        <v>0</v>
      </c>
      <c r="CG175" s="23">
        <f t="shared" si="94"/>
        <v>1.5660168008843213E-2</v>
      </c>
      <c r="CH175" s="23">
        <f t="shared" si="95"/>
        <v>1.5591503762874222E-2</v>
      </c>
      <c r="CI175" s="23">
        <f t="shared" si="96"/>
        <v>-4.8973631581476253E-2</v>
      </c>
    </row>
    <row r="176" spans="1:87" x14ac:dyDescent="0.2">
      <c r="A176" s="20">
        <v>170</v>
      </c>
      <c r="B176" s="21">
        <v>41305</v>
      </c>
      <c r="C176" s="20">
        <v>0.19969999999999999</v>
      </c>
      <c r="D176" s="20">
        <v>0.121</v>
      </c>
      <c r="E176" s="20">
        <v>0.49249999999999999</v>
      </c>
      <c r="F176" s="20">
        <v>0.12942999999999999</v>
      </c>
      <c r="G176" s="20">
        <v>203.27500000000001</v>
      </c>
      <c r="H176" s="20">
        <v>143.73099999999999</v>
      </c>
      <c r="I176" s="20">
        <v>106.34399999999999</v>
      </c>
      <c r="J176" s="20">
        <v>103.571</v>
      </c>
      <c r="K176" s="20">
        <v>1134.9000000000001</v>
      </c>
      <c r="L176" s="20">
        <v>363.26299999999998</v>
      </c>
      <c r="M176" s="20">
        <v>643.68899999999996</v>
      </c>
      <c r="N176" s="20">
        <v>193.97300000000001</v>
      </c>
      <c r="O176" s="20">
        <v>1871.877</v>
      </c>
      <c r="P176" s="20">
        <v>475.36200000000002</v>
      </c>
      <c r="Q176" s="20">
        <v>780.52</v>
      </c>
      <c r="R176" s="20">
        <v>255.197</v>
      </c>
      <c r="S176" s="20">
        <v>1498.11</v>
      </c>
      <c r="T176" s="20">
        <v>2702.98</v>
      </c>
      <c r="U176" s="20">
        <v>6276.88</v>
      </c>
      <c r="V176" s="20">
        <v>11138.66</v>
      </c>
      <c r="W176" s="20">
        <v>0.19969999999999999</v>
      </c>
      <c r="X176" s="20">
        <v>-7.7000000000000002E-3</v>
      </c>
      <c r="Y176" s="20">
        <v>0.40820000000000001</v>
      </c>
      <c r="Z176" s="20">
        <v>-3.2399999999999998E-2</v>
      </c>
      <c r="AA176" s="20">
        <v>1</v>
      </c>
      <c r="AB176" s="20">
        <v>0.73650000000000004</v>
      </c>
      <c r="AC176" s="20">
        <v>0.63060000000000005</v>
      </c>
      <c r="AD176" s="20">
        <v>91.71</v>
      </c>
      <c r="AE176" s="21">
        <f t="shared" si="68"/>
        <v>41305</v>
      </c>
      <c r="AF176" s="22" cm="1">
        <f t="array" ref="AF176">IF(INDEX(calc_types,1,AF$6)="INDEX",C176/C175-1,IF(INDEX(calc_types,1,AF$6)="CASH", C175/1200,C175/C176-1))</f>
        <v>1.7391666666666667E-4</v>
      </c>
      <c r="AG176" s="22" cm="1">
        <f t="array" ref="AG176">IF(INDEX(calc_types,1,AG$6)="INDEX",D176/D175-1,IF(INDEX(calc_types,1,AG$6)="CASH", D175/1200,D175/D176-1))</f>
        <v>9.0833333333333337E-5</v>
      </c>
      <c r="AH176" s="22" cm="1">
        <f t="array" ref="AH176">IF(INDEX(calc_types,1,AH$6)="INDEX",E176/E175-1,IF(INDEX(calc_types,1,AH$6)="CASH", E175/1200,E175/E176-1))</f>
        <v>4.109416666666667E-4</v>
      </c>
      <c r="AI176" s="22" cm="1">
        <f t="array" ref="AI176">IF(INDEX(calc_types,1,AI$6)="INDEX",F176/F175-1,IF(INDEX(calc_types,1,AI$6)="CASH", F175/1200,F175/F176-1))</f>
        <v>1.0905000000000001E-4</v>
      </c>
      <c r="AJ176" s="22" cm="1">
        <f t="array" ref="AJ176">IF(INDEX(calc_types,1,AJ$6)="INDEX",G176/G175-1,IF(INDEX(calc_types,1,AJ$6)="CASH", G175/1200,G175/G176-1))</f>
        <v>2.3618908904832203E-4</v>
      </c>
      <c r="AK176" s="22" cm="1">
        <f t="array" ref="AK176">IF(INDEX(calc_types,1,AK$6)="INDEX",H176/H175-1,IF(INDEX(calc_types,1,AK$6)="CASH", H175/1200,H175/H176-1))</f>
        <v>-3.8251290111701586E-4</v>
      </c>
      <c r="AL176" s="22" cm="1">
        <f t="array" ref="AL176">IF(INDEX(calc_types,1,AL$6)="INDEX",I176/I175-1,IF(INDEX(calc_types,1,AL$6)="CASH", I175/1200,I175/I176-1))</f>
        <v>2.3514141404623601E-4</v>
      </c>
      <c r="AM176" s="22" cm="1">
        <f t="array" ref="AM176">IF(INDEX(calc_types,1,AM$6)="INDEX",J176/J175-1,IF(INDEX(calc_types,1,AM$6)="CASH", J175/1200,J175/J176-1))</f>
        <v>2.4143858768077564E-4</v>
      </c>
      <c r="AN176" s="22" cm="1">
        <f t="array" ref="AN176">IF(INDEX(calc_types,1,AN$6)="INDEX",K176/K175-1,IF(INDEX(calc_types,1,AN$6)="CASH", K175/1200,K175/K176-1))</f>
        <v>1.1015399528546688E-4</v>
      </c>
      <c r="AO176" s="22" cm="1">
        <f t="array" ref="AO176">IF(INDEX(calc_types,1,AO$6)="INDEX",L176/L175-1,IF(INDEX(calc_types,1,AO$6)="CASH", L175/1200,L175/L176-1))</f>
        <v>-4.4752477418223968E-3</v>
      </c>
      <c r="AP176" s="22" cm="1">
        <f t="array" ref="AP176">IF(INDEX(calc_types,1,AP$6)="INDEX",M176/M175-1,IF(INDEX(calc_types,1,AP$6)="CASH", M175/1200,M175/M176-1))</f>
        <v>-1.1080022904922382E-3</v>
      </c>
      <c r="AQ176" s="22" cm="1">
        <f t="array" ref="AQ176">IF(INDEX(calc_types,1,AQ$6)="INDEX",N176/N175-1,IF(INDEX(calc_types,1,AQ$6)="CASH", N175/1200,N175/N176-1))</f>
        <v>6.9645786687866362E-4</v>
      </c>
      <c r="AR176" s="22" cm="1">
        <f t="array" ref="AR176">IF(INDEX(calc_types,1,AR$6)="INDEX",O176/O175-1,IF(INDEX(calc_types,1,AR$6)="CASH", O175/1200,O175/O176-1))</f>
        <v>-3.0820210644716406E-3</v>
      </c>
      <c r="AS176" s="22" cm="1">
        <f t="array" ref="AS176">IF(INDEX(calc_types,1,AS$6)="INDEX",P176/P175-1,IF(INDEX(calc_types,1,AS$6)="CASH", P175/1200,P175/P176-1))</f>
        <v>-1.2841971483513404E-2</v>
      </c>
      <c r="AT176" s="22" cm="1">
        <f t="array" ref="AT176">IF(INDEX(calc_types,1,AT$6)="INDEX",Q176/Q175-1,IF(INDEX(calc_types,1,AT$6)="CASH", Q175/1200,Q175/Q176-1))</f>
        <v>-3.7869166942143817E-3</v>
      </c>
      <c r="AU176" s="22" cm="1">
        <f t="array" ref="AU176">IF(INDEX(calc_types,1,AU$6)="INDEX",R176/R175-1,IF(INDEX(calc_types,1,AU$6)="CASH", R175/1200,R175/R176-1))</f>
        <v>1.5620155495115196E-3</v>
      </c>
      <c r="AV176" s="22" cm="1">
        <f t="array" ref="AV176">IF(INDEX(calc_types,1,AV$6)="INDEX",S176/S175-1,IF(INDEX(calc_types,1,AV$6)="CASH", S175/1200,S175/S176-1))</f>
        <v>5.0428063581991145E-2</v>
      </c>
      <c r="AW176" s="22" cm="1">
        <f t="array" ref="AW176">IF(INDEX(calc_types,1,AW$6)="INDEX",T176/T175-1,IF(INDEX(calc_types,1,AW$6)="CASH", T175/1200,T175/T176-1))</f>
        <v>2.5436942559172726E-2</v>
      </c>
      <c r="AX176" s="22" cm="1">
        <f t="array" ref="AX176">IF(INDEX(calc_types,1,AX$6)="INDEX",U176/U175-1,IF(INDEX(calc_types,1,AX$6)="CASH", U175/1200,U175/U176-1))</f>
        <v>6.4273009812116699E-2</v>
      </c>
      <c r="AY176" s="22" cm="1">
        <f t="array" ref="AY176">IF(INDEX(calc_types,1,AY$6)="INDEX",V176/V175-1,IF(INDEX(calc_types,1,AY$6)="CASH", V175/1200,V175/V176-1))</f>
        <v>7.1521609053426749E-2</v>
      </c>
      <c r="AZ176" s="22" cm="1">
        <f t="array" ref="AZ176">IF(INDEX(calc_types,1,AZ$6)="INDEX",W176/W175-1,IF(INDEX(calc_types,1,AZ$6)="CASH", W175/1200,W175/W176-1))</f>
        <v>1.7391666666666667E-4</v>
      </c>
      <c r="BA176" s="22" cm="1">
        <f t="array" ref="BA176">IF(INDEX(calc_types,1,BA$6)="INDEX",X176/X175-1,IF(INDEX(calc_types,1,BA$6)="CASH", X175/1200,X175/X176-1))</f>
        <v>-8.1916666666666661E-5</v>
      </c>
      <c r="BB176" s="22" cm="1">
        <f t="array" ref="BB176">IF(INDEX(calc_types,1,BB$6)="INDEX",Y176/Y175-1,IF(INDEX(calc_types,1,BB$6)="CASH", Y175/1200,Y175/Y176-1))</f>
        <v>2.574166666666667E-4</v>
      </c>
      <c r="BC176" s="22" cm="1">
        <f t="array" ref="BC176">IF(INDEX(calc_types,1,BC$6)="INDEX",Z176/Z175-1,IF(INDEX(calc_types,1,BC$6)="CASH", Z175/1200,Z175/Z176-1))</f>
        <v>-6.3833333333333331E-5</v>
      </c>
      <c r="BD176" s="22" cm="1">
        <f t="array" ref="BD176">IF(INDEX(calc_types,1,BD$6)="INDEX",AA176/AA175-1,IF(INDEX(calc_types,1,BD$6)="CASH", AA175/1200,AA175/AA176-1))</f>
        <v>0</v>
      </c>
      <c r="BE176" s="22" cm="1">
        <f t="array" ref="BE176">IF(INDEX(calc_types,1,BE$6)="INDEX",AB176/AB175-1,IF(INDEX(calc_types,1,BE$6)="CASH", AB175/1200,AB175/AB176-1))</f>
        <v>2.9192124915139228E-2</v>
      </c>
      <c r="BF176" s="22" cm="1">
        <f t="array" ref="BF176">IF(INDEX(calc_types,1,BF$6)="INDEX",AC176/AC175-1,IF(INDEX(calc_types,1,BF$6)="CASH", AC175/1200,AC175/AC176-1))</f>
        <v>-2.4104027909927161E-2</v>
      </c>
      <c r="BG176" s="22" cm="1">
        <f t="array" ref="BG176">IF(INDEX(calc_types,1,BG$6)="INDEX",AD176/AD175-1,IF(INDEX(calc_types,1,BG$6)="CASH", AD175/1200,AD175/AD176-1))</f>
        <v>-5.4083524152218843E-2</v>
      </c>
      <c r="BH176" s="23">
        <f t="shared" si="69"/>
        <v>-1.4575936206896571E-3</v>
      </c>
      <c r="BI176" s="23">
        <f t="shared" si="70"/>
        <v>-1.0746781609195389E-3</v>
      </c>
      <c r="BJ176" s="23">
        <f t="shared" si="71"/>
        <v>-1.5984641666666646E-3</v>
      </c>
      <c r="BK176" s="23">
        <f t="shared" si="72"/>
        <v>6.8007183908045288E-6</v>
      </c>
      <c r="BL176" s="23">
        <f t="shared" si="73"/>
        <v>-1.3811591162749437E-3</v>
      </c>
      <c r="BM176" s="23">
        <f t="shared" si="74"/>
        <v>-1.4749963662767473E-3</v>
      </c>
      <c r="BN176" s="23">
        <f t="shared" si="75"/>
        <v>-3.4103095603874359E-4</v>
      </c>
      <c r="BO176" s="23">
        <f t="shared" si="76"/>
        <v>1.7101666057431372E-4</v>
      </c>
      <c r="BP176" s="23">
        <f t="shared" si="77"/>
        <v>-1.8924680891739599E-3</v>
      </c>
      <c r="BQ176" s="23">
        <f t="shared" si="78"/>
        <v>-5.831897963892288E-3</v>
      </c>
      <c r="BR176" s="23">
        <f t="shared" si="79"/>
        <v>-3.3604363378004864E-3</v>
      </c>
      <c r="BS176" s="23">
        <f t="shared" si="80"/>
        <v>4.1366470949887594E-4</v>
      </c>
      <c r="BT176" s="23">
        <f t="shared" si="81"/>
        <v>-5.8386713715245465E-3</v>
      </c>
      <c r="BU176" s="23">
        <f t="shared" si="82"/>
        <v>-1.4753492043013378E-2</v>
      </c>
      <c r="BV176" s="23">
        <f t="shared" si="83"/>
        <v>-6.4286990202663038E-3</v>
      </c>
      <c r="BW176" s="23">
        <f t="shared" si="84"/>
        <v>8.4346464297788343E-4</v>
      </c>
      <c r="BX176" s="23">
        <f t="shared" si="85"/>
        <v>4.5381327628075382E-2</v>
      </c>
      <c r="BY176" s="23">
        <f t="shared" si="86"/>
        <v>2.3169881345351594E-2</v>
      </c>
      <c r="BZ176" s="23">
        <f t="shared" si="87"/>
        <v>6.2485699372670053E-2</v>
      </c>
      <c r="CA176" s="23">
        <f t="shared" si="88"/>
        <v>6.767565715839341E-2</v>
      </c>
      <c r="CB176" s="23">
        <f t="shared" si="89"/>
        <v>-1.4575936206896571E-3</v>
      </c>
      <c r="CC176" s="23">
        <f t="shared" si="90"/>
        <v>-1.1710218390804591E-3</v>
      </c>
      <c r="CD176" s="23">
        <f t="shared" si="91"/>
        <v>-1.7298313218390834E-3</v>
      </c>
      <c r="CE176" s="23">
        <f t="shared" si="92"/>
        <v>-7.0074425287356377E-5</v>
      </c>
      <c r="CF176" s="23">
        <f t="shared" si="93"/>
        <v>0</v>
      </c>
      <c r="CG176" s="23">
        <f t="shared" si="94"/>
        <v>2.9153084480710557E-2</v>
      </c>
      <c r="CH176" s="23">
        <f t="shared" si="95"/>
        <v>-2.329965446879511E-2</v>
      </c>
      <c r="CI176" s="23">
        <f t="shared" si="96"/>
        <v>-5.3835253716404054E-2</v>
      </c>
    </row>
    <row r="177" spans="1:87" x14ac:dyDescent="0.2">
      <c r="A177" s="20">
        <v>171</v>
      </c>
      <c r="B177" s="21">
        <v>41333</v>
      </c>
      <c r="C177" s="20">
        <v>0.20369999999999999</v>
      </c>
      <c r="D177" s="20">
        <v>0.11799999999999999</v>
      </c>
      <c r="E177" s="20">
        <v>0.49249999999999999</v>
      </c>
      <c r="F177" s="20">
        <v>0.12570999999999999</v>
      </c>
      <c r="G177" s="20">
        <v>203.291</v>
      </c>
      <c r="H177" s="20">
        <v>143.809</v>
      </c>
      <c r="I177" s="20">
        <v>106.377</v>
      </c>
      <c r="J177" s="20">
        <v>103.581</v>
      </c>
      <c r="K177" s="20">
        <v>1135.8430000000001</v>
      </c>
      <c r="L177" s="20">
        <v>364.93599999999998</v>
      </c>
      <c r="M177" s="20">
        <v>645.93799999999999</v>
      </c>
      <c r="N177" s="20">
        <v>194.05199999999999</v>
      </c>
      <c r="O177" s="20">
        <v>1880.1489999999999</v>
      </c>
      <c r="P177" s="20">
        <v>480.94</v>
      </c>
      <c r="Q177" s="20">
        <v>786.94299999999998</v>
      </c>
      <c r="R177" s="20">
        <v>255.42599999999999</v>
      </c>
      <c r="S177" s="20">
        <v>1514.68</v>
      </c>
      <c r="T177" s="20">
        <v>2633.55</v>
      </c>
      <c r="U177" s="20">
        <v>6360.81</v>
      </c>
      <c r="V177" s="20">
        <v>11559.36</v>
      </c>
      <c r="W177" s="20">
        <v>0.20369999999999999</v>
      </c>
      <c r="X177" s="20">
        <v>-4.9799999999999997E-2</v>
      </c>
      <c r="Y177" s="20">
        <v>0.41270000000000001</v>
      </c>
      <c r="Z177" s="20">
        <v>-2.2800000000000001E-2</v>
      </c>
      <c r="AA177" s="20">
        <v>1</v>
      </c>
      <c r="AB177" s="20">
        <v>0.76570000000000005</v>
      </c>
      <c r="AC177" s="20">
        <v>0.65939999999999999</v>
      </c>
      <c r="AD177" s="20">
        <v>92.56</v>
      </c>
      <c r="AE177" s="21">
        <f t="shared" si="68"/>
        <v>41333</v>
      </c>
      <c r="AF177" s="22" cm="1">
        <f t="array" ref="AF177">IF(INDEX(calc_types,1,AF$6)="INDEX",C177/C176-1,IF(INDEX(calc_types,1,AF$6)="CASH", C176/1200,C176/C177-1))</f>
        <v>1.6641666666666666E-4</v>
      </c>
      <c r="AG177" s="22" cm="1">
        <f t="array" ref="AG177">IF(INDEX(calc_types,1,AG$6)="INDEX",D177/D176-1,IF(INDEX(calc_types,1,AG$6)="CASH", D176/1200,D176/D177-1))</f>
        <v>1.0083333333333334E-4</v>
      </c>
      <c r="AH177" s="22" cm="1">
        <f t="array" ref="AH177">IF(INDEX(calc_types,1,AH$6)="INDEX",E177/E176-1,IF(INDEX(calc_types,1,AH$6)="CASH", E176/1200,E176/E177-1))</f>
        <v>4.1041666666666668E-4</v>
      </c>
      <c r="AI177" s="22" cm="1">
        <f t="array" ref="AI177">IF(INDEX(calc_types,1,AI$6)="INDEX",F177/F176-1,IF(INDEX(calc_types,1,AI$6)="CASH", F176/1200,F176/F177-1))</f>
        <v>1.0785833333333333E-4</v>
      </c>
      <c r="AJ177" s="22" cm="1">
        <f t="array" ref="AJ177">IF(INDEX(calc_types,1,AJ$6)="INDEX",G177/G176-1,IF(INDEX(calc_types,1,AJ$6)="CASH", G176/1200,G176/G177-1))</f>
        <v>7.8711105645057344E-5</v>
      </c>
      <c r="AK177" s="22" cm="1">
        <f t="array" ref="AK177">IF(INDEX(calc_types,1,AK$6)="INDEX",H177/H176-1,IF(INDEX(calc_types,1,AK$6)="CASH", H176/1200,H176/H177-1))</f>
        <v>5.4268042384730819E-4</v>
      </c>
      <c r="AL177" s="22" cm="1">
        <f t="array" ref="AL177">IF(INDEX(calc_types,1,AL$6)="INDEX",I177/I176-1,IF(INDEX(calc_types,1,AL$6)="CASH", I176/1200,I176/I177-1))</f>
        <v>3.1031369893930183E-4</v>
      </c>
      <c r="AM177" s="22" cm="1">
        <f t="array" ref="AM177">IF(INDEX(calc_types,1,AM$6)="INDEX",J177/J176-1,IF(INDEX(calc_types,1,AM$6)="CASH", J176/1200,J176/J177-1))</f>
        <v>9.6552123663995459E-5</v>
      </c>
      <c r="AN177" s="22" cm="1">
        <f t="array" ref="AN177">IF(INDEX(calc_types,1,AN$6)="INDEX",K177/K176-1,IF(INDEX(calc_types,1,AN$6)="CASH", K176/1200,K176/K177-1))</f>
        <v>8.3091021235359719E-4</v>
      </c>
      <c r="AO177" s="22" cm="1">
        <f t="array" ref="AO177">IF(INDEX(calc_types,1,AO$6)="INDEX",L177/L176-1,IF(INDEX(calc_types,1,AO$6)="CASH", L176/1200,L176/L177-1))</f>
        <v>4.6054786752298682E-3</v>
      </c>
      <c r="AP177" s="22" cm="1">
        <f t="array" ref="AP177">IF(INDEX(calc_types,1,AP$6)="INDEX",M177/M176-1,IF(INDEX(calc_types,1,AP$6)="CASH", M176/1200,M176/M177-1))</f>
        <v>3.4939233076842768E-3</v>
      </c>
      <c r="AQ177" s="22" cm="1">
        <f t="array" ref="AQ177">IF(INDEX(calc_types,1,AQ$6)="INDEX",N177/N176-1,IF(INDEX(calc_types,1,AQ$6)="CASH", N176/1200,N176/N177-1))</f>
        <v>4.0727317719468914E-4</v>
      </c>
      <c r="AR177" s="22" cm="1">
        <f t="array" ref="AR177">IF(INDEX(calc_types,1,AR$6)="INDEX",O177/O176-1,IF(INDEX(calc_types,1,AR$6)="CASH", O176/1200,O176/O177-1))</f>
        <v>4.4190937759265303E-3</v>
      </c>
      <c r="AS177" s="22" cm="1">
        <f t="array" ref="AS177">IF(INDEX(calc_types,1,AS$6)="INDEX",P177/P176-1,IF(INDEX(calc_types,1,AS$6)="CASH", P176/1200,P176/P177-1))</f>
        <v>1.1734215187583219E-2</v>
      </c>
      <c r="AT177" s="22" cm="1">
        <f t="array" ref="AT177">IF(INDEX(calc_types,1,AT$6)="INDEX",Q177/Q176-1,IF(INDEX(calc_types,1,AT$6)="CASH", Q176/1200,Q176/Q177-1))</f>
        <v>8.2291292984164599E-3</v>
      </c>
      <c r="AU177" s="22" cm="1">
        <f t="array" ref="AU177">IF(INDEX(calc_types,1,AU$6)="INDEX",R177/R176-1,IF(INDEX(calc_types,1,AU$6)="CASH", R176/1200,R176/R177-1))</f>
        <v>8.9734597193524834E-4</v>
      </c>
      <c r="AV177" s="22" cm="1">
        <f t="array" ref="AV177">IF(INDEX(calc_types,1,AV$6)="INDEX",S177/S176-1,IF(INDEX(calc_types,1,AV$6)="CASH", S176/1200,S176/S177-1))</f>
        <v>1.1060603026480154E-2</v>
      </c>
      <c r="AW177" s="22" cm="1">
        <f t="array" ref="AW177">IF(INDEX(calc_types,1,AW$6)="INDEX",T177/T176-1,IF(INDEX(calc_types,1,AW$6)="CASH", T176/1200,T176/T177-1))</f>
        <v>-2.5686464568735135E-2</v>
      </c>
      <c r="AX177" s="22" cm="1">
        <f t="array" ref="AX177">IF(INDEX(calc_types,1,AX$6)="INDEX",U177/U176-1,IF(INDEX(calc_types,1,AX$6)="CASH", U176/1200,U176/U177-1))</f>
        <v>1.3371292744166041E-2</v>
      </c>
      <c r="AY177" s="22" cm="1">
        <f t="array" ref="AY177">IF(INDEX(calc_types,1,AY$6)="INDEX",V177/V176-1,IF(INDEX(calc_types,1,AY$6)="CASH", V176/1200,V176/V177-1))</f>
        <v>3.7769354662051002E-2</v>
      </c>
      <c r="AZ177" s="22" cm="1">
        <f t="array" ref="AZ177">IF(INDEX(calc_types,1,AZ$6)="INDEX",W177/W176-1,IF(INDEX(calc_types,1,AZ$6)="CASH", W176/1200,W176/W177-1))</f>
        <v>1.6641666666666666E-4</v>
      </c>
      <c r="BA177" s="22" cm="1">
        <f t="array" ref="BA177">IF(INDEX(calc_types,1,BA$6)="INDEX",X177/X176-1,IF(INDEX(calc_types,1,BA$6)="CASH", X176/1200,X176/X177-1))</f>
        <v>-6.4166666666666665E-6</v>
      </c>
      <c r="BB177" s="22" cm="1">
        <f t="array" ref="BB177">IF(INDEX(calc_types,1,BB$6)="INDEX",Y177/Y176-1,IF(INDEX(calc_types,1,BB$6)="CASH", Y176/1200,Y176/Y177-1))</f>
        <v>3.4016666666666668E-4</v>
      </c>
      <c r="BC177" s="22" cm="1">
        <f t="array" ref="BC177">IF(INDEX(calc_types,1,BC$6)="INDEX",Z177/Z176-1,IF(INDEX(calc_types,1,BC$6)="CASH", Z176/1200,Z176/Z177-1))</f>
        <v>-2.6999999999999999E-5</v>
      </c>
      <c r="BD177" s="22" cm="1">
        <f t="array" ref="BD177">IF(INDEX(calc_types,1,BD$6)="INDEX",AA177/AA176-1,IF(INDEX(calc_types,1,BD$6)="CASH", AA176/1200,AA176/AA177-1))</f>
        <v>0</v>
      </c>
      <c r="BE177" s="22" cm="1">
        <f t="array" ref="BE177">IF(INDEX(calc_types,1,BE$6)="INDEX",AB177/AB176-1,IF(INDEX(calc_types,1,BE$6)="CASH", AB176/1200,AB176/AB177-1))</f>
        <v>-3.8135039832832729E-2</v>
      </c>
      <c r="BF177" s="22" cm="1">
        <f t="array" ref="BF177">IF(INDEX(calc_types,1,BF$6)="INDEX",AC177/AC176-1,IF(INDEX(calc_types,1,BF$6)="CASH", AC176/1200,AC176/AC177-1))</f>
        <v>-4.3676069153776087E-2</v>
      </c>
      <c r="BG177" s="22" cm="1">
        <f t="array" ref="BG177">IF(INDEX(calc_types,1,BG$6)="INDEX",AD177/AD176-1,IF(INDEX(calc_types,1,BG$6)="CASH", AD176/1200,AD176/AD177-1))</f>
        <v>-9.1832324978393665E-3</v>
      </c>
      <c r="BH177" s="23">
        <f t="shared" si="69"/>
        <v>-1.465093620689657E-3</v>
      </c>
      <c r="BI177" s="23">
        <f t="shared" si="70"/>
        <v>-1.0646781609195389E-3</v>
      </c>
      <c r="BJ177" s="23">
        <f t="shared" si="71"/>
        <v>-1.5989891666666647E-3</v>
      </c>
      <c r="BK177" s="23">
        <f t="shared" si="72"/>
        <v>5.6090517241378512E-6</v>
      </c>
      <c r="BL177" s="23">
        <f t="shared" si="73"/>
        <v>-1.5386370996782084E-3</v>
      </c>
      <c r="BM177" s="23">
        <f t="shared" si="74"/>
        <v>-5.4980304131242328E-4</v>
      </c>
      <c r="BN177" s="23">
        <f t="shared" si="75"/>
        <v>-2.6585867114567777E-4</v>
      </c>
      <c r="BO177" s="23">
        <f t="shared" si="76"/>
        <v>2.6130196557533537E-5</v>
      </c>
      <c r="BP177" s="23">
        <f t="shared" si="77"/>
        <v>-1.1717118721058296E-3</v>
      </c>
      <c r="BQ177" s="23">
        <f t="shared" si="78"/>
        <v>3.248828453159977E-3</v>
      </c>
      <c r="BR177" s="23">
        <f t="shared" si="79"/>
        <v>1.2414892603760286E-3</v>
      </c>
      <c r="BS177" s="23">
        <f t="shared" si="80"/>
        <v>1.2448001981490146E-4</v>
      </c>
      <c r="BT177" s="23">
        <f t="shared" si="81"/>
        <v>1.6624434688736244E-3</v>
      </c>
      <c r="BU177" s="23">
        <f t="shared" si="82"/>
        <v>9.822694628083245E-3</v>
      </c>
      <c r="BV177" s="23">
        <f t="shared" si="83"/>
        <v>5.5873469723645378E-3</v>
      </c>
      <c r="BW177" s="23">
        <f t="shared" si="84"/>
        <v>1.7879506540161222E-4</v>
      </c>
      <c r="BX177" s="23">
        <f t="shared" si="85"/>
        <v>6.0138670725643885E-3</v>
      </c>
      <c r="BY177" s="23">
        <f t="shared" si="86"/>
        <v>-2.7953525782556266E-2</v>
      </c>
      <c r="BZ177" s="23">
        <f t="shared" si="87"/>
        <v>1.1583982304719397E-2</v>
      </c>
      <c r="CA177" s="23">
        <f t="shared" si="88"/>
        <v>3.3923402767017656E-2</v>
      </c>
      <c r="CB177" s="23">
        <f t="shared" si="89"/>
        <v>-1.465093620689657E-3</v>
      </c>
      <c r="CC177" s="23">
        <f t="shared" si="90"/>
        <v>-1.0955218390804593E-3</v>
      </c>
      <c r="CD177" s="23">
        <f t="shared" si="91"/>
        <v>-1.6470813218390835E-3</v>
      </c>
      <c r="CE177" s="23">
        <f t="shared" si="92"/>
        <v>-3.3241091954023039E-5</v>
      </c>
      <c r="CF177" s="23">
        <f t="shared" si="93"/>
        <v>0</v>
      </c>
      <c r="CG177" s="23">
        <f t="shared" si="94"/>
        <v>-3.81740802672614E-2</v>
      </c>
      <c r="CH177" s="23">
        <f t="shared" si="95"/>
        <v>-4.2871695712644035E-2</v>
      </c>
      <c r="CI177" s="23">
        <f t="shared" si="96"/>
        <v>-8.9349620620245741E-3</v>
      </c>
    </row>
    <row r="178" spans="1:87" x14ac:dyDescent="0.2">
      <c r="A178" s="20">
        <v>172</v>
      </c>
      <c r="B178" s="21">
        <v>41364</v>
      </c>
      <c r="C178" s="20">
        <v>0.20369999999999999</v>
      </c>
      <c r="D178" s="20">
        <v>0.11700000000000001</v>
      </c>
      <c r="E178" s="20">
        <v>0.49625000000000002</v>
      </c>
      <c r="F178" s="20">
        <v>0.12429</v>
      </c>
      <c r="G178" s="20">
        <v>203.33699999999999</v>
      </c>
      <c r="H178" s="20">
        <v>143.816</v>
      </c>
      <c r="I178" s="20">
        <v>106.435</v>
      </c>
      <c r="J178" s="20">
        <v>103.59399999999999</v>
      </c>
      <c r="K178" s="20">
        <v>1136.1089999999999</v>
      </c>
      <c r="L178" s="20">
        <v>365.26900000000001</v>
      </c>
      <c r="M178" s="20">
        <v>646.78700000000003</v>
      </c>
      <c r="N178" s="20">
        <v>194.048</v>
      </c>
      <c r="O178" s="20">
        <v>1881.3879999999999</v>
      </c>
      <c r="P178" s="20">
        <v>483.214</v>
      </c>
      <c r="Q178" s="20">
        <v>791.49900000000002</v>
      </c>
      <c r="R178" s="20">
        <v>255.34899999999999</v>
      </c>
      <c r="S178" s="20">
        <v>1569.19</v>
      </c>
      <c r="T178" s="20">
        <v>2624.02</v>
      </c>
      <c r="U178" s="20">
        <v>6411.74</v>
      </c>
      <c r="V178" s="20">
        <v>12397.91</v>
      </c>
      <c r="W178" s="20">
        <v>0.20369999999999999</v>
      </c>
      <c r="X178" s="20">
        <v>4.7500000000000001E-2</v>
      </c>
      <c r="Y178" s="20">
        <v>0.52790000000000004</v>
      </c>
      <c r="Z178" s="20">
        <v>4.7100000000000003E-2</v>
      </c>
      <c r="AA178" s="20">
        <v>1</v>
      </c>
      <c r="AB178" s="20">
        <v>0.7802</v>
      </c>
      <c r="AC178" s="20">
        <v>0.65800000000000003</v>
      </c>
      <c r="AD178" s="20">
        <v>94.22</v>
      </c>
      <c r="AE178" s="21">
        <f t="shared" si="68"/>
        <v>41364</v>
      </c>
      <c r="AF178" s="22" cm="1">
        <f t="array" ref="AF178">IF(INDEX(calc_types,1,AF$6)="INDEX",C178/C177-1,IF(INDEX(calc_types,1,AF$6)="CASH", C177/1200,C177/C178-1))</f>
        <v>1.6975000000000001E-4</v>
      </c>
      <c r="AG178" s="22" cm="1">
        <f t="array" ref="AG178">IF(INDEX(calc_types,1,AG$6)="INDEX",D178/D177-1,IF(INDEX(calc_types,1,AG$6)="CASH", D177/1200,D177/D178-1))</f>
        <v>9.8333333333333329E-5</v>
      </c>
      <c r="AH178" s="22" cm="1">
        <f t="array" ref="AH178">IF(INDEX(calc_types,1,AH$6)="INDEX",E178/E177-1,IF(INDEX(calc_types,1,AH$6)="CASH", E177/1200,E177/E178-1))</f>
        <v>4.1041666666666668E-4</v>
      </c>
      <c r="AI178" s="22" cm="1">
        <f t="array" ref="AI178">IF(INDEX(calc_types,1,AI$6)="INDEX",F178/F177-1,IF(INDEX(calc_types,1,AI$6)="CASH", F177/1200,F177/F178-1))</f>
        <v>1.0475833333333332E-4</v>
      </c>
      <c r="AJ178" s="22" cm="1">
        <f t="array" ref="AJ178">IF(INDEX(calc_types,1,AJ$6)="INDEX",G178/G177-1,IF(INDEX(calc_types,1,AJ$6)="CASH", G177/1200,G177/G178-1))</f>
        <v>2.2627661824681233E-4</v>
      </c>
      <c r="AK178" s="22" cm="1">
        <f t="array" ref="AK178">IF(INDEX(calc_types,1,AK$6)="INDEX",H178/H177-1,IF(INDEX(calc_types,1,AK$6)="CASH", H177/1200,H177/H178-1))</f>
        <v>4.8675673984366341E-5</v>
      </c>
      <c r="AL178" s="22" cm="1">
        <f t="array" ref="AL178">IF(INDEX(calc_types,1,AL$6)="INDEX",I178/I177-1,IF(INDEX(calc_types,1,AL$6)="CASH", I177/1200,I177/I178-1))</f>
        <v>5.4523064196221327E-4</v>
      </c>
      <c r="AM178" s="22" cm="1">
        <f t="array" ref="AM178">IF(INDEX(calc_types,1,AM$6)="INDEX",J178/J177-1,IF(INDEX(calc_types,1,AM$6)="CASH", J177/1200,J177/J178-1))</f>
        <v>1.2550564292679312E-4</v>
      </c>
      <c r="AN178" s="22" cm="1">
        <f t="array" ref="AN178">IF(INDEX(calc_types,1,AN$6)="INDEX",K178/K177-1,IF(INDEX(calc_types,1,AN$6)="CASH", K177/1200,K177/K178-1))</f>
        <v>2.3418729525115367E-4</v>
      </c>
      <c r="AO178" s="22" cm="1">
        <f t="array" ref="AO178">IF(INDEX(calc_types,1,AO$6)="INDEX",L178/L177-1,IF(INDEX(calc_types,1,AO$6)="CASH", L177/1200,L177/L178-1))</f>
        <v>9.124887651534852E-4</v>
      </c>
      <c r="AP178" s="22" cm="1">
        <f t="array" ref="AP178">IF(INDEX(calc_types,1,AP$6)="INDEX",M178/M177-1,IF(INDEX(calc_types,1,AP$6)="CASH", M177/1200,M177/M178-1))</f>
        <v>1.3143676328069009E-3</v>
      </c>
      <c r="AQ178" s="22" cm="1">
        <f t="array" ref="AQ178">IF(INDEX(calc_types,1,AQ$6)="INDEX",N178/N177-1,IF(INDEX(calc_types,1,AQ$6)="CASH", N177/1200,N177/N178-1))</f>
        <v>-2.0613031558536221E-5</v>
      </c>
      <c r="AR178" s="22" cm="1">
        <f t="array" ref="AR178">IF(INDEX(calc_types,1,AR$6)="INDEX",O178/O177-1,IF(INDEX(calc_types,1,AR$6)="CASH", O177/1200,O177/O178-1))</f>
        <v>6.5899032470295715E-4</v>
      </c>
      <c r="AS178" s="22" cm="1">
        <f t="array" ref="AS178">IF(INDEX(calc_types,1,AS$6)="INDEX",P178/P177-1,IF(INDEX(calc_types,1,AS$6)="CASH", P177/1200,P177/P178-1))</f>
        <v>4.7282405289641449E-3</v>
      </c>
      <c r="AT178" s="22" cm="1">
        <f t="array" ref="AT178">IF(INDEX(calc_types,1,AT$6)="INDEX",Q178/Q177-1,IF(INDEX(calc_types,1,AT$6)="CASH", Q177/1200,Q177/Q178-1))</f>
        <v>5.7894917420957537E-3</v>
      </c>
      <c r="AU178" s="22" cm="1">
        <f t="array" ref="AU178">IF(INDEX(calc_types,1,AU$6)="INDEX",R178/R177-1,IF(INDEX(calc_types,1,AU$6)="CASH", R177/1200,R177/R178-1))</f>
        <v>-3.0145717350615886E-4</v>
      </c>
      <c r="AV178" s="22" cm="1">
        <f t="array" ref="AV178">IF(INDEX(calc_types,1,AV$6)="INDEX",S178/S177-1,IF(INDEX(calc_types,1,AV$6)="CASH", S177/1200,S177/S178-1))</f>
        <v>3.5987799403174314E-2</v>
      </c>
      <c r="AW178" s="22" cm="1">
        <f t="array" ref="AW178">IF(INDEX(calc_types,1,AW$6)="INDEX",T178/T177-1,IF(INDEX(calc_types,1,AW$6)="CASH", T177/1200,T177/T178-1))</f>
        <v>-3.6186896014885894E-3</v>
      </c>
      <c r="AX178" s="22" cm="1">
        <f t="array" ref="AX178">IF(INDEX(calc_types,1,AX$6)="INDEX",U178/U177-1,IF(INDEX(calc_types,1,AX$6)="CASH", U177/1200,U177/U178-1))</f>
        <v>8.0068418959220455E-3</v>
      </c>
      <c r="AY178" s="22" cm="1">
        <f t="array" ref="AY178">IF(INDEX(calc_types,1,AY$6)="INDEX",V178/V177-1,IF(INDEX(calc_types,1,AY$6)="CASH", V177/1200,V177/V178-1))</f>
        <v>7.2542943553968398E-2</v>
      </c>
      <c r="AZ178" s="22" cm="1">
        <f t="array" ref="AZ178">IF(INDEX(calc_types,1,AZ$6)="INDEX",W178/W177-1,IF(INDEX(calc_types,1,AZ$6)="CASH", W177/1200,W177/W178-1))</f>
        <v>1.6975000000000001E-4</v>
      </c>
      <c r="BA178" s="22" cm="1">
        <f t="array" ref="BA178">IF(INDEX(calc_types,1,BA$6)="INDEX",X178/X177-1,IF(INDEX(calc_types,1,BA$6)="CASH", X177/1200,X177/X178-1))</f>
        <v>-4.1499999999999999E-5</v>
      </c>
      <c r="BB178" s="22" cm="1">
        <f t="array" ref="BB178">IF(INDEX(calc_types,1,BB$6)="INDEX",Y178/Y177-1,IF(INDEX(calc_types,1,BB$6)="CASH", Y177/1200,Y177/Y178-1))</f>
        <v>3.4391666666666669E-4</v>
      </c>
      <c r="BC178" s="22" cm="1">
        <f t="array" ref="BC178">IF(INDEX(calc_types,1,BC$6)="INDEX",Z178/Z177-1,IF(INDEX(calc_types,1,BC$6)="CASH", Z177/1200,Z177/Z178-1))</f>
        <v>-1.9000000000000001E-5</v>
      </c>
      <c r="BD178" s="22" cm="1">
        <f t="array" ref="BD178">IF(INDEX(calc_types,1,BD$6)="INDEX",AA178/AA177-1,IF(INDEX(calc_types,1,BD$6)="CASH", AA177/1200,AA177/AA178-1))</f>
        <v>0</v>
      </c>
      <c r="BE178" s="22" cm="1">
        <f t="array" ref="BE178">IF(INDEX(calc_types,1,BE$6)="INDEX",AB178/AB177-1,IF(INDEX(calc_types,1,BE$6)="CASH", AB177/1200,AB177/AB178-1))</f>
        <v>-1.8584978210715142E-2</v>
      </c>
      <c r="BF178" s="22" cm="1">
        <f t="array" ref="BF178">IF(INDEX(calc_types,1,BF$6)="INDEX",AC178/AC177-1,IF(INDEX(calc_types,1,BF$6)="CASH", AC177/1200,AC177/AC178-1))</f>
        <v>2.1276595744679216E-3</v>
      </c>
      <c r="BG178" s="22" cm="1">
        <f t="array" ref="BG178">IF(INDEX(calc_types,1,BG$6)="INDEX",AD178/AD177-1,IF(INDEX(calc_types,1,BG$6)="CASH", AD177/1200,AD177/AD178-1))</f>
        <v>-1.7618340055189918E-2</v>
      </c>
      <c r="BH178" s="23">
        <f t="shared" si="69"/>
        <v>-1.4617602873563237E-3</v>
      </c>
      <c r="BI178" s="23">
        <f t="shared" si="70"/>
        <v>-1.067178160919539E-3</v>
      </c>
      <c r="BJ178" s="23">
        <f t="shared" si="71"/>
        <v>-1.5989891666666647E-3</v>
      </c>
      <c r="BK178" s="23">
        <f t="shared" si="72"/>
        <v>2.5090517241378436E-6</v>
      </c>
      <c r="BL178" s="23">
        <f t="shared" si="73"/>
        <v>-1.3910715870764534E-3</v>
      </c>
      <c r="BM178" s="23">
        <f t="shared" si="74"/>
        <v>-1.0438077911753651E-3</v>
      </c>
      <c r="BN178" s="23">
        <f t="shared" si="75"/>
        <v>-3.0941728122766332E-5</v>
      </c>
      <c r="BO178" s="23">
        <f t="shared" si="76"/>
        <v>5.5083715820331193E-5</v>
      </c>
      <c r="BP178" s="23">
        <f t="shared" si="77"/>
        <v>-1.7684347892082731E-3</v>
      </c>
      <c r="BQ178" s="23">
        <f t="shared" si="78"/>
        <v>-4.4416145691640618E-4</v>
      </c>
      <c r="BR178" s="23">
        <f t="shared" si="79"/>
        <v>-9.3806641450134729E-4</v>
      </c>
      <c r="BS178" s="23">
        <f t="shared" si="80"/>
        <v>-3.034061889383239E-4</v>
      </c>
      <c r="BT178" s="23">
        <f t="shared" si="81"/>
        <v>-2.0976599823499488E-3</v>
      </c>
      <c r="BU178" s="23">
        <f t="shared" si="82"/>
        <v>2.81671996946417E-3</v>
      </c>
      <c r="BV178" s="23">
        <f t="shared" si="83"/>
        <v>3.1477094160438312E-3</v>
      </c>
      <c r="BW178" s="23">
        <f t="shared" si="84"/>
        <v>-1.0200080800397949E-3</v>
      </c>
      <c r="BX178" s="23">
        <f t="shared" si="85"/>
        <v>3.0941063449258548E-2</v>
      </c>
      <c r="BY178" s="23">
        <f t="shared" si="86"/>
        <v>-5.8857508153097194E-3</v>
      </c>
      <c r="BZ178" s="23">
        <f t="shared" si="87"/>
        <v>6.2195314564754021E-3</v>
      </c>
      <c r="CA178" s="23">
        <f t="shared" si="88"/>
        <v>6.8696991658935058E-2</v>
      </c>
      <c r="CB178" s="23">
        <f t="shared" si="89"/>
        <v>-1.4617602873563237E-3</v>
      </c>
      <c r="CC178" s="23">
        <f t="shared" si="90"/>
        <v>-1.1306051724137927E-3</v>
      </c>
      <c r="CD178" s="23">
        <f t="shared" si="91"/>
        <v>-1.6433313218390834E-3</v>
      </c>
      <c r="CE178" s="23">
        <f t="shared" si="92"/>
        <v>-2.5241091954023041E-5</v>
      </c>
      <c r="CF178" s="23">
        <f t="shared" si="93"/>
        <v>0</v>
      </c>
      <c r="CG178" s="23">
        <f t="shared" si="94"/>
        <v>-1.8624018645143813E-2</v>
      </c>
      <c r="CH178" s="23">
        <f t="shared" si="95"/>
        <v>2.9320330155999741E-3</v>
      </c>
      <c r="CI178" s="23">
        <f t="shared" si="96"/>
        <v>-1.7370069619375126E-2</v>
      </c>
    </row>
    <row r="179" spans="1:87" x14ac:dyDescent="0.2">
      <c r="A179" s="20">
        <v>173</v>
      </c>
      <c r="B179" s="21">
        <v>41394</v>
      </c>
      <c r="C179" s="20">
        <v>0.19819999999999999</v>
      </c>
      <c r="D179" s="20">
        <v>0.11600000000000001</v>
      </c>
      <c r="E179" s="20">
        <v>0.49125000000000002</v>
      </c>
      <c r="F179" s="20">
        <v>0.12143</v>
      </c>
      <c r="G179" s="20">
        <v>203.38900000000001</v>
      </c>
      <c r="H179" s="20">
        <v>143.83199999999999</v>
      </c>
      <c r="I179" s="20">
        <v>106.44499999999999</v>
      </c>
      <c r="J179" s="20">
        <v>103.578</v>
      </c>
      <c r="K179" s="20">
        <v>1137.26</v>
      </c>
      <c r="L179" s="20">
        <v>365.108</v>
      </c>
      <c r="M179" s="20">
        <v>646.70500000000004</v>
      </c>
      <c r="N179" s="20">
        <v>193.79</v>
      </c>
      <c r="O179" s="20">
        <v>1888.8530000000001</v>
      </c>
      <c r="P179" s="20">
        <v>482.83100000000002</v>
      </c>
      <c r="Q179" s="20">
        <v>792.27099999999996</v>
      </c>
      <c r="R179" s="20">
        <v>254.34</v>
      </c>
      <c r="S179" s="20">
        <v>1597.57</v>
      </c>
      <c r="T179" s="20">
        <v>2712</v>
      </c>
      <c r="U179" s="20">
        <v>6430.12</v>
      </c>
      <c r="V179" s="20">
        <v>13860.86</v>
      </c>
      <c r="W179" s="20">
        <v>0.19819999999999999</v>
      </c>
      <c r="X179" s="20">
        <v>4.5900000000000003E-2</v>
      </c>
      <c r="Y179" s="20">
        <v>0.51629999999999998</v>
      </c>
      <c r="Z179" s="20">
        <v>0.1056</v>
      </c>
      <c r="AA179" s="20">
        <v>1</v>
      </c>
      <c r="AB179" s="20">
        <v>0.75939999999999996</v>
      </c>
      <c r="AC179" s="20">
        <v>0.64390000000000003</v>
      </c>
      <c r="AD179" s="20">
        <v>97.45</v>
      </c>
      <c r="AE179" s="21">
        <f t="shared" si="68"/>
        <v>41394</v>
      </c>
      <c r="AF179" s="22" cm="1">
        <f t="array" ref="AF179">IF(INDEX(calc_types,1,AF$6)="INDEX",C179/C178-1,IF(INDEX(calc_types,1,AF$6)="CASH", C178/1200,C178/C179-1))</f>
        <v>1.6975000000000001E-4</v>
      </c>
      <c r="AG179" s="22" cm="1">
        <f t="array" ref="AG179">IF(INDEX(calc_types,1,AG$6)="INDEX",D179/D178-1,IF(INDEX(calc_types,1,AG$6)="CASH", D178/1200,D178/D179-1))</f>
        <v>9.7500000000000012E-5</v>
      </c>
      <c r="AH179" s="22" cm="1">
        <f t="array" ref="AH179">IF(INDEX(calc_types,1,AH$6)="INDEX",E179/E178-1,IF(INDEX(calc_types,1,AH$6)="CASH", E178/1200,E178/E179-1))</f>
        <v>4.1354166666666671E-4</v>
      </c>
      <c r="AI179" s="22" cm="1">
        <f t="array" ref="AI179">IF(INDEX(calc_types,1,AI$6)="INDEX",F179/F178-1,IF(INDEX(calc_types,1,AI$6)="CASH", F178/1200,F178/F179-1))</f>
        <v>1.03575E-4</v>
      </c>
      <c r="AJ179" s="22" cm="1">
        <f t="array" ref="AJ179">IF(INDEX(calc_types,1,AJ$6)="INDEX",G179/G178-1,IF(INDEX(calc_types,1,AJ$6)="CASH", G178/1200,G178/G179-1))</f>
        <v>2.5573309333770666E-4</v>
      </c>
      <c r="AK179" s="22" cm="1">
        <f t="array" ref="AK179">IF(INDEX(calc_types,1,AK$6)="INDEX",H179/H178-1,IF(INDEX(calc_types,1,AK$6)="CASH", H178/1200,H178/H179-1))</f>
        <v>1.1125326806471492E-4</v>
      </c>
      <c r="AL179" s="22" cm="1">
        <f t="array" ref="AL179">IF(INDEX(calc_types,1,AL$6)="INDEX",I179/I178-1,IF(INDEX(calc_types,1,AL$6)="CASH", I178/1200,I178/I179-1))</f>
        <v>9.395405646639432E-5</v>
      </c>
      <c r="AM179" s="22" cm="1">
        <f t="array" ref="AM179">IF(INDEX(calc_types,1,AM$6)="INDEX",J179/J178-1,IF(INDEX(calc_types,1,AM$6)="CASH", J178/1200,J178/J179-1))</f>
        <v>-1.5444909936856988E-4</v>
      </c>
      <c r="AN179" s="22" cm="1">
        <f t="array" ref="AN179">IF(INDEX(calc_types,1,AN$6)="INDEX",K179/K178-1,IF(INDEX(calc_types,1,AN$6)="CASH", K178/1200,K178/K179-1))</f>
        <v>1.0131070170205092E-3</v>
      </c>
      <c r="AO179" s="22" cm="1">
        <f t="array" ref="AO179">IF(INDEX(calc_types,1,AO$6)="INDEX",L179/L178-1,IF(INDEX(calc_types,1,AO$6)="CASH", L178/1200,L178/L179-1))</f>
        <v>-4.4077104818640578E-4</v>
      </c>
      <c r="AP179" s="22" cm="1">
        <f t="array" ref="AP179">IF(INDEX(calc_types,1,AP$6)="INDEX",M179/M178-1,IF(INDEX(calc_types,1,AP$6)="CASH", M178/1200,M178/M179-1))</f>
        <v>-1.2678053207626494E-4</v>
      </c>
      <c r="AQ179" s="22" cm="1">
        <f t="array" ref="AQ179">IF(INDEX(calc_types,1,AQ$6)="INDEX",N179/N178-1,IF(INDEX(calc_types,1,AQ$6)="CASH", N178/1200,N178/N179-1))</f>
        <v>-1.329567941952603E-3</v>
      </c>
      <c r="AR179" s="22" cm="1">
        <f t="array" ref="AR179">IF(INDEX(calc_types,1,AR$6)="INDEX",O179/O178-1,IF(INDEX(calc_types,1,AR$6)="CASH", O178/1200,O178/O179-1))</f>
        <v>3.9678152512931941E-3</v>
      </c>
      <c r="AS179" s="22" cm="1">
        <f t="array" ref="AS179">IF(INDEX(calc_types,1,AS$6)="INDEX",P179/P178-1,IF(INDEX(calc_types,1,AS$6)="CASH", P178/1200,P178/P179-1))</f>
        <v>-7.9260948565229583E-4</v>
      </c>
      <c r="AT179" s="22" cm="1">
        <f t="array" ref="AT179">IF(INDEX(calc_types,1,AT$6)="INDEX",Q179/Q178-1,IF(INDEX(calc_types,1,AT$6)="CASH", Q178/1200,Q178/Q179-1))</f>
        <v>9.753644666639083E-4</v>
      </c>
      <c r="AU179" s="22" cm="1">
        <f t="array" ref="AU179">IF(INDEX(calc_types,1,AU$6)="INDEX",R179/R178-1,IF(INDEX(calc_types,1,AU$6)="CASH", R178/1200,R178/R179-1))</f>
        <v>-3.9514546757574154E-3</v>
      </c>
      <c r="AV179" s="22" cm="1">
        <f t="array" ref="AV179">IF(INDEX(calc_types,1,AV$6)="INDEX",S179/S178-1,IF(INDEX(calc_types,1,AV$6)="CASH", S178/1200,S178/S179-1))</f>
        <v>1.8085763992887971E-2</v>
      </c>
      <c r="AW179" s="22" cm="1">
        <f t="array" ref="AW179">IF(INDEX(calc_types,1,AW$6)="INDEX",T179/T178-1,IF(INDEX(calc_types,1,AW$6)="CASH", T178/1200,T178/T179-1))</f>
        <v>3.3528707860458473E-2</v>
      </c>
      <c r="AX179" s="22" cm="1">
        <f t="array" ref="AX179">IF(INDEX(calc_types,1,AX$6)="INDEX",U179/U178-1,IF(INDEX(calc_types,1,AX$6)="CASH", U178/1200,U178/U179-1))</f>
        <v>2.8666165502655439E-3</v>
      </c>
      <c r="AY179" s="22" cm="1">
        <f t="array" ref="AY179">IF(INDEX(calc_types,1,AY$6)="INDEX",V179/V178-1,IF(INDEX(calc_types,1,AY$6)="CASH", V178/1200,V178/V179-1))</f>
        <v>0.11799972737340414</v>
      </c>
      <c r="AZ179" s="22" cm="1">
        <f t="array" ref="AZ179">IF(INDEX(calc_types,1,AZ$6)="INDEX",W179/W178-1,IF(INDEX(calc_types,1,AZ$6)="CASH", W178/1200,W178/W179-1))</f>
        <v>1.6975000000000001E-4</v>
      </c>
      <c r="BA179" s="22" cm="1">
        <f t="array" ref="BA179">IF(INDEX(calc_types,1,BA$6)="INDEX",X179/X178-1,IF(INDEX(calc_types,1,BA$6)="CASH", X178/1200,X178/X179-1))</f>
        <v>3.9583333333333331E-5</v>
      </c>
      <c r="BB179" s="22" cm="1">
        <f t="array" ref="BB179">IF(INDEX(calc_types,1,BB$6)="INDEX",Y179/Y178-1,IF(INDEX(calc_types,1,BB$6)="CASH", Y178/1200,Y178/Y179-1))</f>
        <v>4.3991666666666669E-4</v>
      </c>
      <c r="BC179" s="22" cm="1">
        <f t="array" ref="BC179">IF(INDEX(calc_types,1,BC$6)="INDEX",Z179/Z178-1,IF(INDEX(calc_types,1,BC$6)="CASH", Z178/1200,Z178/Z179-1))</f>
        <v>3.9250000000000005E-5</v>
      </c>
      <c r="BD179" s="22" cm="1">
        <f t="array" ref="BD179">IF(INDEX(calc_types,1,BD$6)="INDEX",AA179/AA178-1,IF(INDEX(calc_types,1,BD$6)="CASH", AA178/1200,AA178/AA179-1))</f>
        <v>0</v>
      </c>
      <c r="BE179" s="22" cm="1">
        <f t="array" ref="BE179">IF(INDEX(calc_types,1,BE$6)="INDEX",AB179/AB178-1,IF(INDEX(calc_types,1,BE$6)="CASH", AB178/1200,AB178/AB179-1))</f>
        <v>2.7390044772188649E-2</v>
      </c>
      <c r="BF179" s="22" cm="1">
        <f t="array" ref="BF179">IF(INDEX(calc_types,1,BF$6)="INDEX",AC179/AC178-1,IF(INDEX(calc_types,1,BF$6)="CASH", AC178/1200,AC178/AC179-1))</f>
        <v>2.1897810218978186E-2</v>
      </c>
      <c r="BG179" s="22" cm="1">
        <f t="array" ref="BG179">IF(INDEX(calc_types,1,BG$6)="INDEX",AD179/AD178-1,IF(INDEX(calc_types,1,BG$6)="CASH", AD178/1200,AD178/AD179-1))</f>
        <v>-3.314520266803489E-2</v>
      </c>
      <c r="BH179" s="23">
        <f t="shared" si="69"/>
        <v>-1.4617602873563237E-3</v>
      </c>
      <c r="BI179" s="23">
        <f t="shared" si="70"/>
        <v>-1.0680114942528724E-3</v>
      </c>
      <c r="BJ179" s="23">
        <f t="shared" si="71"/>
        <v>-1.5958641666666646E-3</v>
      </c>
      <c r="BK179" s="23">
        <f t="shared" si="72"/>
        <v>1.3257183908045177E-6</v>
      </c>
      <c r="BL179" s="23">
        <f t="shared" si="73"/>
        <v>-1.3616151119855591E-3</v>
      </c>
      <c r="BM179" s="23">
        <f t="shared" si="74"/>
        <v>-9.8123019709501656E-4</v>
      </c>
      <c r="BN179" s="23">
        <f t="shared" si="75"/>
        <v>-4.8221831361858528E-4</v>
      </c>
      <c r="BO179" s="23">
        <f t="shared" si="76"/>
        <v>-2.248710264750318E-4</v>
      </c>
      <c r="BP179" s="23">
        <f t="shared" si="77"/>
        <v>-9.8951506743891757E-4</v>
      </c>
      <c r="BQ179" s="23">
        <f t="shared" si="78"/>
        <v>-1.7974212702562972E-3</v>
      </c>
      <c r="BR179" s="23">
        <f t="shared" si="79"/>
        <v>-2.3792145793845132E-3</v>
      </c>
      <c r="BS179" s="23">
        <f t="shared" si="80"/>
        <v>-1.6123610993323907E-3</v>
      </c>
      <c r="BT179" s="23">
        <f t="shared" si="81"/>
        <v>1.2111649442402882E-3</v>
      </c>
      <c r="BU179" s="23">
        <f t="shared" si="82"/>
        <v>-2.7041300451522707E-3</v>
      </c>
      <c r="BV179" s="23">
        <f t="shared" si="83"/>
        <v>-1.6664178593880142E-3</v>
      </c>
      <c r="BW179" s="23">
        <f t="shared" si="84"/>
        <v>-4.6700055822910518E-3</v>
      </c>
      <c r="BX179" s="23">
        <f t="shared" si="85"/>
        <v>1.3039028038972205E-2</v>
      </c>
      <c r="BY179" s="23">
        <f t="shared" si="86"/>
        <v>3.1261646646637345E-2</v>
      </c>
      <c r="BZ179" s="23">
        <f t="shared" si="87"/>
        <v>1.0793061108189002E-3</v>
      </c>
      <c r="CA179" s="23">
        <f t="shared" si="88"/>
        <v>0.1141537754783708</v>
      </c>
      <c r="CB179" s="23">
        <f t="shared" si="89"/>
        <v>-1.4617602873563237E-3</v>
      </c>
      <c r="CC179" s="23">
        <f t="shared" si="90"/>
        <v>-1.0495218390804593E-3</v>
      </c>
      <c r="CD179" s="23">
        <f t="shared" si="91"/>
        <v>-1.5473313218390835E-3</v>
      </c>
      <c r="CE179" s="23">
        <f t="shared" si="92"/>
        <v>3.3008908045976966E-5</v>
      </c>
      <c r="CF179" s="23">
        <f t="shared" si="93"/>
        <v>0</v>
      </c>
      <c r="CG179" s="23">
        <f t="shared" si="94"/>
        <v>2.7351004337759978E-2</v>
      </c>
      <c r="CH179" s="23">
        <f t="shared" si="95"/>
        <v>2.2702183660110238E-2</v>
      </c>
      <c r="CI179" s="23">
        <f t="shared" si="96"/>
        <v>-3.2896932232220101E-2</v>
      </c>
    </row>
    <row r="180" spans="1:87" x14ac:dyDescent="0.2">
      <c r="A180" s="20">
        <v>174</v>
      </c>
      <c r="B180" s="21">
        <v>41425</v>
      </c>
      <c r="C180" s="20">
        <v>0.19428000000000001</v>
      </c>
      <c r="D180" s="20">
        <v>0.113</v>
      </c>
      <c r="E180" s="20">
        <v>0.49249999999999999</v>
      </c>
      <c r="F180" s="20">
        <v>0.12014</v>
      </c>
      <c r="G180" s="20">
        <v>203.39699999999999</v>
      </c>
      <c r="H180" s="20">
        <v>143.83199999999999</v>
      </c>
      <c r="I180" s="20">
        <v>106.36799999999999</v>
      </c>
      <c r="J180" s="20">
        <v>103.583</v>
      </c>
      <c r="K180" s="20">
        <v>1135.6300000000001</v>
      </c>
      <c r="L180" s="20">
        <v>364.697</v>
      </c>
      <c r="M180" s="20">
        <v>644.91200000000003</v>
      </c>
      <c r="N180" s="20">
        <v>193.756</v>
      </c>
      <c r="O180" s="20">
        <v>1869.9690000000001</v>
      </c>
      <c r="P180" s="20">
        <v>480.50799999999998</v>
      </c>
      <c r="Q180" s="20">
        <v>785.58699999999999</v>
      </c>
      <c r="R180" s="20">
        <v>253.761</v>
      </c>
      <c r="S180" s="20">
        <v>1630.74</v>
      </c>
      <c r="T180" s="20">
        <v>2769.64</v>
      </c>
      <c r="U180" s="20">
        <v>6583.09</v>
      </c>
      <c r="V180" s="20">
        <v>13774.54</v>
      </c>
      <c r="W180" s="20">
        <v>0.19428000000000001</v>
      </c>
      <c r="X180" s="20">
        <v>9.1499999999999998E-2</v>
      </c>
      <c r="Y180" s="20">
        <v>0.53080000000000005</v>
      </c>
      <c r="Z180" s="20">
        <v>0.13600000000000001</v>
      </c>
      <c r="AA180" s="20">
        <v>1</v>
      </c>
      <c r="AB180" s="20">
        <v>0.76939999999999997</v>
      </c>
      <c r="AC180" s="20">
        <v>0.65790000000000004</v>
      </c>
      <c r="AD180" s="20">
        <v>100.45</v>
      </c>
      <c r="AE180" s="21">
        <f t="shared" si="68"/>
        <v>41425</v>
      </c>
      <c r="AF180" s="22" cm="1">
        <f t="array" ref="AF180">IF(INDEX(calc_types,1,AF$6)="INDEX",C180/C179-1,IF(INDEX(calc_types,1,AF$6)="CASH", C179/1200,C179/C180-1))</f>
        <v>1.6516666666666665E-4</v>
      </c>
      <c r="AG180" s="22" cm="1">
        <f t="array" ref="AG180">IF(INDEX(calc_types,1,AG$6)="INDEX",D180/D179-1,IF(INDEX(calc_types,1,AG$6)="CASH", D179/1200,D179/D180-1))</f>
        <v>9.6666666666666667E-5</v>
      </c>
      <c r="AH180" s="22" cm="1">
        <f t="array" ref="AH180">IF(INDEX(calc_types,1,AH$6)="INDEX",E180/E179-1,IF(INDEX(calc_types,1,AH$6)="CASH", E179/1200,E179/E180-1))</f>
        <v>4.0937500000000002E-4</v>
      </c>
      <c r="AI180" s="22" cm="1">
        <f t="array" ref="AI180">IF(INDEX(calc_types,1,AI$6)="INDEX",F180/F179-1,IF(INDEX(calc_types,1,AI$6)="CASH", F179/1200,F179/F180-1))</f>
        <v>1.0119166666666667E-4</v>
      </c>
      <c r="AJ180" s="22" cm="1">
        <f t="array" ref="AJ180">IF(INDEX(calc_types,1,AJ$6)="INDEX",G180/G179-1,IF(INDEX(calc_types,1,AJ$6)="CASH", G179/1200,G179/G180-1))</f>
        <v>3.9333493945026277E-5</v>
      </c>
      <c r="AK180" s="22" cm="1">
        <f t="array" ref="AK180">IF(INDEX(calc_types,1,AK$6)="INDEX",H180/H179-1,IF(INDEX(calc_types,1,AK$6)="CASH", H179/1200,H179/H180-1))</f>
        <v>0</v>
      </c>
      <c r="AL180" s="22" cm="1">
        <f t="array" ref="AL180">IF(INDEX(calc_types,1,AL$6)="INDEX",I180/I179-1,IF(INDEX(calc_types,1,AL$6)="CASH", I179/1200,I179/I180-1))</f>
        <v>-7.2337827046831116E-4</v>
      </c>
      <c r="AM180" s="22" cm="1">
        <f t="array" ref="AM180">IF(INDEX(calc_types,1,AM$6)="INDEX",J180/J179-1,IF(INDEX(calc_types,1,AM$6)="CASH", J179/1200,J179/J180-1))</f>
        <v>4.827279924302097E-5</v>
      </c>
      <c r="AN180" s="22" cm="1">
        <f t="array" ref="AN180">IF(INDEX(calc_types,1,AN$6)="INDEX",K180/K179-1,IF(INDEX(calc_types,1,AN$6)="CASH", K179/1200,K179/K180-1))</f>
        <v>-1.4332694370678967E-3</v>
      </c>
      <c r="AO180" s="22" cm="1">
        <f t="array" ref="AO180">IF(INDEX(calc_types,1,AO$6)="INDEX",L180/L179-1,IF(INDEX(calc_types,1,AO$6)="CASH", L179/1200,L179/L180-1))</f>
        <v>-1.1256943151067844E-3</v>
      </c>
      <c r="AP180" s="22" cm="1">
        <f t="array" ref="AP180">IF(INDEX(calc_types,1,AP$6)="INDEX",M180/M179-1,IF(INDEX(calc_types,1,AP$6)="CASH", M179/1200,M179/M180-1))</f>
        <v>-2.7725160621921985E-3</v>
      </c>
      <c r="AQ180" s="22" cm="1">
        <f t="array" ref="AQ180">IF(INDEX(calc_types,1,AQ$6)="INDEX",N180/N179-1,IF(INDEX(calc_types,1,AQ$6)="CASH", N179/1200,N179/N180-1))</f>
        <v>-1.7544764951749059E-4</v>
      </c>
      <c r="AR180" s="22" cm="1">
        <f t="array" ref="AR180">IF(INDEX(calc_types,1,AR$6)="INDEX",O180/O179-1,IF(INDEX(calc_types,1,AR$6)="CASH", O179/1200,O179/O180-1))</f>
        <v>-9.9976017191385491E-3</v>
      </c>
      <c r="AS180" s="22" cm="1">
        <f t="array" ref="AS180">IF(INDEX(calc_types,1,AS$6)="INDEX",P180/P179-1,IF(INDEX(calc_types,1,AS$6)="CASH", P179/1200,P179/P180-1))</f>
        <v>-4.8112072340011913E-3</v>
      </c>
      <c r="AT180" s="22" cm="1">
        <f t="array" ref="AT180">IF(INDEX(calc_types,1,AT$6)="INDEX",Q180/Q179-1,IF(INDEX(calc_types,1,AT$6)="CASH", Q179/1200,Q179/Q180-1))</f>
        <v>-8.4365072052365875E-3</v>
      </c>
      <c r="AU180" s="22" cm="1">
        <f t="array" ref="AU180">IF(INDEX(calc_types,1,AU$6)="INDEX",R180/R179-1,IF(INDEX(calc_types,1,AU$6)="CASH", R179/1200,R179/R180-1))</f>
        <v>-2.2764803019580393E-3</v>
      </c>
      <c r="AV180" s="22" cm="1">
        <f t="array" ref="AV180">IF(INDEX(calc_types,1,AV$6)="INDEX",S180/S179-1,IF(INDEX(calc_types,1,AV$6)="CASH", S179/1200,S179/S180-1))</f>
        <v>2.0762783477406455E-2</v>
      </c>
      <c r="AW180" s="22" cm="1">
        <f t="array" ref="AW180">IF(INDEX(calc_types,1,AW$6)="INDEX",T180/T179-1,IF(INDEX(calc_types,1,AW$6)="CASH", T179/1200,T179/T180-1))</f>
        <v>2.1253687315634151E-2</v>
      </c>
      <c r="AX180" s="22" cm="1">
        <f t="array" ref="AX180">IF(INDEX(calc_types,1,AX$6)="INDEX",U180/U179-1,IF(INDEX(calc_types,1,AX$6)="CASH", U179/1200,U179/U180-1))</f>
        <v>2.3789602682376065E-2</v>
      </c>
      <c r="AY180" s="22" cm="1">
        <f t="array" ref="AY180">IF(INDEX(calc_types,1,AY$6)="INDEX",V180/V179-1,IF(INDEX(calc_types,1,AY$6)="CASH", V179/1200,V179/V180-1))</f>
        <v>-6.2276078107706967E-3</v>
      </c>
      <c r="AZ180" s="22" cm="1">
        <f t="array" ref="AZ180">IF(INDEX(calc_types,1,AZ$6)="INDEX",W180/W179-1,IF(INDEX(calc_types,1,AZ$6)="CASH", W179/1200,W179/W180-1))</f>
        <v>1.6516666666666665E-4</v>
      </c>
      <c r="BA180" s="22" cm="1">
        <f t="array" ref="BA180">IF(INDEX(calc_types,1,BA$6)="INDEX",X180/X179-1,IF(INDEX(calc_types,1,BA$6)="CASH", X179/1200,X179/X180-1))</f>
        <v>3.8250000000000001E-5</v>
      </c>
      <c r="BB180" s="22" cm="1">
        <f t="array" ref="BB180">IF(INDEX(calc_types,1,BB$6)="INDEX",Y180/Y179-1,IF(INDEX(calc_types,1,BB$6)="CASH", Y179/1200,Y179/Y180-1))</f>
        <v>4.3024999999999997E-4</v>
      </c>
      <c r="BC180" s="22" cm="1">
        <f t="array" ref="BC180">IF(INDEX(calc_types,1,BC$6)="INDEX",Z180/Z179-1,IF(INDEX(calc_types,1,BC$6)="CASH", Z179/1200,Z179/Z180-1))</f>
        <v>8.7999999999999998E-5</v>
      </c>
      <c r="BD180" s="22" cm="1">
        <f t="array" ref="BD180">IF(INDEX(calc_types,1,BD$6)="INDEX",AA180/AA179-1,IF(INDEX(calc_types,1,BD$6)="CASH", AA179/1200,AA179/AA180-1))</f>
        <v>0</v>
      </c>
      <c r="BE180" s="22" cm="1">
        <f t="array" ref="BE180">IF(INDEX(calc_types,1,BE$6)="INDEX",AB180/AB179-1,IF(INDEX(calc_types,1,BE$6)="CASH", AB179/1200,AB179/AB180-1))</f>
        <v>-1.2997140629061654E-2</v>
      </c>
      <c r="BF180" s="22" cm="1">
        <f t="array" ref="BF180">IF(INDEX(calc_types,1,BF$6)="INDEX",AC180/AC179-1,IF(INDEX(calc_types,1,BF$6)="CASH", AC179/1200,AC179/AC180-1))</f>
        <v>-2.127982976136189E-2</v>
      </c>
      <c r="BG180" s="22" cm="1">
        <f t="array" ref="BG180">IF(INDEX(calc_types,1,BG$6)="INDEX",AD180/AD179-1,IF(INDEX(calc_types,1,BG$6)="CASH", AD179/1200,AD179/AD180-1))</f>
        <v>-2.9865604778496757E-2</v>
      </c>
      <c r="BH180" s="23">
        <f t="shared" si="69"/>
        <v>-1.4663436206896569E-3</v>
      </c>
      <c r="BI180" s="23">
        <f t="shared" si="70"/>
        <v>-1.0688448275862055E-3</v>
      </c>
      <c r="BJ180" s="23">
        <f t="shared" si="71"/>
        <v>-1.6000308333333313E-3</v>
      </c>
      <c r="BK180" s="23">
        <f t="shared" si="72"/>
        <v>-1.0576149425288103E-6</v>
      </c>
      <c r="BL180" s="23">
        <f t="shared" si="73"/>
        <v>-1.5780147113782395E-3</v>
      </c>
      <c r="BM180" s="23">
        <f t="shared" si="74"/>
        <v>-1.0924834651597315E-3</v>
      </c>
      <c r="BN180" s="23">
        <f t="shared" si="75"/>
        <v>-1.2995506405532908E-3</v>
      </c>
      <c r="BO180" s="23">
        <f t="shared" si="76"/>
        <v>-2.2149127863440953E-5</v>
      </c>
      <c r="BP180" s="23">
        <f t="shared" si="77"/>
        <v>-3.4358915215273234E-3</v>
      </c>
      <c r="BQ180" s="23">
        <f t="shared" si="78"/>
        <v>-2.4823445371766756E-3</v>
      </c>
      <c r="BR180" s="23">
        <f t="shared" si="79"/>
        <v>-5.0249501095004472E-3</v>
      </c>
      <c r="BS180" s="23">
        <f t="shared" si="80"/>
        <v>-4.5824080689727827E-4</v>
      </c>
      <c r="BT180" s="23">
        <f t="shared" si="81"/>
        <v>-1.2754252026191456E-2</v>
      </c>
      <c r="BU180" s="23">
        <f t="shared" si="82"/>
        <v>-6.7227277935011662E-3</v>
      </c>
      <c r="BV180" s="23">
        <f t="shared" si="83"/>
        <v>-1.107828953128851E-2</v>
      </c>
      <c r="BW180" s="23">
        <f t="shared" si="84"/>
        <v>-2.9950312084916753E-3</v>
      </c>
      <c r="BX180" s="23">
        <f t="shared" si="85"/>
        <v>1.5716047523490689E-2</v>
      </c>
      <c r="BY180" s="23">
        <f t="shared" si="86"/>
        <v>1.8986626101813019E-2</v>
      </c>
      <c r="BZ180" s="23">
        <f t="shared" si="87"/>
        <v>2.2002292242929423E-2</v>
      </c>
      <c r="CA180" s="23">
        <f t="shared" si="88"/>
        <v>-1.0073559705804041E-2</v>
      </c>
      <c r="CB180" s="23">
        <f t="shared" si="89"/>
        <v>-1.4663436206896569E-3</v>
      </c>
      <c r="CC180" s="23">
        <f t="shared" si="90"/>
        <v>-1.0508551724137925E-3</v>
      </c>
      <c r="CD180" s="23">
        <f t="shared" si="91"/>
        <v>-1.55699798850575E-3</v>
      </c>
      <c r="CE180" s="23">
        <f t="shared" si="92"/>
        <v>8.1758908045976951E-5</v>
      </c>
      <c r="CF180" s="23">
        <f t="shared" si="93"/>
        <v>0</v>
      </c>
      <c r="CG180" s="23">
        <f t="shared" si="94"/>
        <v>-1.3036181063490325E-2</v>
      </c>
      <c r="CH180" s="23">
        <f t="shared" si="95"/>
        <v>-2.0475456320229839E-2</v>
      </c>
      <c r="CI180" s="23">
        <f t="shared" si="96"/>
        <v>-2.9617334342681965E-2</v>
      </c>
    </row>
    <row r="181" spans="1:87" x14ac:dyDescent="0.2">
      <c r="A181" s="20">
        <v>175</v>
      </c>
      <c r="B181" s="21">
        <v>41455</v>
      </c>
      <c r="C181" s="20">
        <v>0.19464999999999999</v>
      </c>
      <c r="D181" s="20">
        <v>0.123</v>
      </c>
      <c r="E181" s="20">
        <v>0.49313000000000001</v>
      </c>
      <c r="F181" s="20">
        <v>0.11713999999999999</v>
      </c>
      <c r="G181" s="20">
        <v>203.41399999999999</v>
      </c>
      <c r="H181" s="20">
        <v>143.84299999999999</v>
      </c>
      <c r="I181" s="20">
        <v>106.434</v>
      </c>
      <c r="J181" s="20">
        <v>103.596</v>
      </c>
      <c r="K181" s="20">
        <v>1134.825</v>
      </c>
      <c r="L181" s="20">
        <v>364.089</v>
      </c>
      <c r="M181" s="20">
        <v>644.40800000000002</v>
      </c>
      <c r="N181" s="20">
        <v>193.84</v>
      </c>
      <c r="O181" s="20">
        <v>1854.346</v>
      </c>
      <c r="P181" s="20">
        <v>477.49700000000001</v>
      </c>
      <c r="Q181" s="20">
        <v>777.98800000000006</v>
      </c>
      <c r="R181" s="20">
        <v>254.40199999999999</v>
      </c>
      <c r="S181" s="20">
        <v>1606.28</v>
      </c>
      <c r="T181" s="20">
        <v>2602.59</v>
      </c>
      <c r="U181" s="20">
        <v>6215.47</v>
      </c>
      <c r="V181" s="20">
        <v>13677.32</v>
      </c>
      <c r="W181" s="20">
        <v>0.19464999999999999</v>
      </c>
      <c r="X181" s="20">
        <v>0.12970000000000001</v>
      </c>
      <c r="Y181" s="20">
        <v>0.52529999999999999</v>
      </c>
      <c r="Z181" s="20">
        <v>0.1394</v>
      </c>
      <c r="AA181" s="20">
        <v>1</v>
      </c>
      <c r="AB181" s="20">
        <v>0.76870000000000005</v>
      </c>
      <c r="AC181" s="20">
        <v>0.65739999999999998</v>
      </c>
      <c r="AD181" s="20">
        <v>99.14</v>
      </c>
      <c r="AE181" s="21">
        <f t="shared" si="68"/>
        <v>41455</v>
      </c>
      <c r="AF181" s="22" cm="1">
        <f t="array" ref="AF181">IF(INDEX(calc_types,1,AF$6)="INDEX",C181/C180-1,IF(INDEX(calc_types,1,AF$6)="CASH", C180/1200,C180/C181-1))</f>
        <v>1.6190000000000001E-4</v>
      </c>
      <c r="AG181" s="22" cm="1">
        <f t="array" ref="AG181">IF(INDEX(calc_types,1,AG$6)="INDEX",D181/D180-1,IF(INDEX(calc_types,1,AG$6)="CASH", D180/1200,D180/D181-1))</f>
        <v>9.4166666666666674E-5</v>
      </c>
      <c r="AH181" s="22" cm="1">
        <f t="array" ref="AH181">IF(INDEX(calc_types,1,AH$6)="INDEX",E181/E180-1,IF(INDEX(calc_types,1,AH$6)="CASH", E180/1200,E180/E181-1))</f>
        <v>4.1041666666666668E-4</v>
      </c>
      <c r="AI181" s="22" cm="1">
        <f t="array" ref="AI181">IF(INDEX(calc_types,1,AI$6)="INDEX",F181/F180-1,IF(INDEX(calc_types,1,AI$6)="CASH", F180/1200,F180/F181-1))</f>
        <v>1.0011666666666667E-4</v>
      </c>
      <c r="AJ181" s="22" cm="1">
        <f t="array" ref="AJ181">IF(INDEX(calc_types,1,AJ$6)="INDEX",G181/G180-1,IF(INDEX(calc_types,1,AJ$6)="CASH", G180/1200,G180/G181-1))</f>
        <v>8.3580387124637667E-5</v>
      </c>
      <c r="AK181" s="22" cm="1">
        <f t="array" ref="AK181">IF(INDEX(calc_types,1,AK$6)="INDEX",H181/H180-1,IF(INDEX(calc_types,1,AK$6)="CASH", H180/1200,H180/H181-1))</f>
        <v>7.647811335442789E-5</v>
      </c>
      <c r="AL181" s="22" cm="1">
        <f t="array" ref="AL181">IF(INDEX(calc_types,1,AL$6)="INDEX",I181/I180-1,IF(INDEX(calc_types,1,AL$6)="CASH", I180/1200,I180/I181-1))</f>
        <v>6.2048736462094745E-4</v>
      </c>
      <c r="AM181" s="22" cm="1">
        <f t="array" ref="AM181">IF(INDEX(calc_types,1,AM$6)="INDEX",J181/J180-1,IF(INDEX(calc_types,1,AM$6)="CASH", J180/1200,J180/J181-1))</f>
        <v>1.2550321964033273E-4</v>
      </c>
      <c r="AN181" s="22" cm="1">
        <f t="array" ref="AN181">IF(INDEX(calc_types,1,AN$6)="INDEX",K181/K180-1,IF(INDEX(calc_types,1,AN$6)="CASH", K180/1200,K180/K181-1))</f>
        <v>-7.0885763849148908E-4</v>
      </c>
      <c r="AO181" s="22" cm="1">
        <f t="array" ref="AO181">IF(INDEX(calc_types,1,AO$6)="INDEX",L181/L180-1,IF(INDEX(calc_types,1,AO$6)="CASH", L180/1200,L180/L181-1))</f>
        <v>-1.6671373770554831E-3</v>
      </c>
      <c r="AP181" s="22" cm="1">
        <f t="array" ref="AP181">IF(INDEX(calc_types,1,AP$6)="INDEX",M181/M180-1,IF(INDEX(calc_types,1,AP$6)="CASH", M180/1200,M180/M181-1))</f>
        <v>-7.8150197236215302E-4</v>
      </c>
      <c r="AQ181" s="22" cm="1">
        <f t="array" ref="AQ181">IF(INDEX(calc_types,1,AQ$6)="INDEX",N181/N180-1,IF(INDEX(calc_types,1,AQ$6)="CASH", N180/1200,N180/N181-1))</f>
        <v>4.335349614978945E-4</v>
      </c>
      <c r="AR181" s="22" cm="1">
        <f t="array" ref="AR181">IF(INDEX(calc_types,1,AR$6)="INDEX",O181/O180-1,IF(INDEX(calc_types,1,AR$6)="CASH", O180/1200,O180/O181-1))</f>
        <v>-8.3546839546537743E-3</v>
      </c>
      <c r="AS181" s="22" cm="1">
        <f t="array" ref="AS181">IF(INDEX(calc_types,1,AS$6)="INDEX",P181/P180-1,IF(INDEX(calc_types,1,AS$6)="CASH", P180/1200,P180/P181-1))</f>
        <v>-6.2662848485351974E-3</v>
      </c>
      <c r="AT181" s="22" cm="1">
        <f t="array" ref="AT181">IF(INDEX(calc_types,1,AT$6)="INDEX",Q181/Q180-1,IF(INDEX(calc_types,1,AT$6)="CASH", Q180/1200,Q180/Q181-1))</f>
        <v>-9.6730215749496473E-3</v>
      </c>
      <c r="AU181" s="22" cm="1">
        <f t="array" ref="AU181">IF(INDEX(calc_types,1,AU$6)="INDEX",R181/R180-1,IF(INDEX(calc_types,1,AU$6)="CASH", R180/1200,R180/R181-1))</f>
        <v>2.5259988729551264E-3</v>
      </c>
      <c r="AV181" s="22" cm="1">
        <f t="array" ref="AV181">IF(INDEX(calc_types,1,AV$6)="INDEX",S181/S180-1,IF(INDEX(calc_types,1,AV$6)="CASH", S180/1200,S180/S181-1))</f>
        <v>-1.499932545960736E-2</v>
      </c>
      <c r="AW181" s="22" cm="1">
        <f t="array" ref="AW181">IF(INDEX(calc_types,1,AW$6)="INDEX",T181/T180-1,IF(INDEX(calc_types,1,AW$6)="CASH", T180/1200,T180/T181-1))</f>
        <v>-6.0314697939082285E-2</v>
      </c>
      <c r="AX181" s="22" cm="1">
        <f t="array" ref="AX181">IF(INDEX(calc_types,1,AX$6)="INDEX",U181/U180-1,IF(INDEX(calc_types,1,AX$6)="CASH", U180/1200,U180/U181-1))</f>
        <v>-5.584307673144373E-2</v>
      </c>
      <c r="AY181" s="22" cm="1">
        <f t="array" ref="AY181">IF(INDEX(calc_types,1,AY$6)="INDEX",V181/V180-1,IF(INDEX(calc_types,1,AY$6)="CASH", V180/1200,V180/V181-1))</f>
        <v>-7.0579489405817597E-3</v>
      </c>
      <c r="AZ181" s="22" cm="1">
        <f t="array" ref="AZ181">IF(INDEX(calc_types,1,AZ$6)="INDEX",W181/W180-1,IF(INDEX(calc_types,1,AZ$6)="CASH", W180/1200,W180/W181-1))</f>
        <v>1.6190000000000001E-4</v>
      </c>
      <c r="BA181" s="22" cm="1">
        <f t="array" ref="BA181">IF(INDEX(calc_types,1,BA$6)="INDEX",X181/X180-1,IF(INDEX(calc_types,1,BA$6)="CASH", X180/1200,X180/X181-1))</f>
        <v>7.6249999999999997E-5</v>
      </c>
      <c r="BB181" s="22" cm="1">
        <f t="array" ref="BB181">IF(INDEX(calc_types,1,BB$6)="INDEX",Y181/Y180-1,IF(INDEX(calc_types,1,BB$6)="CASH", Y180/1200,Y180/Y181-1))</f>
        <v>4.4233333333333337E-4</v>
      </c>
      <c r="BC181" s="22" cm="1">
        <f t="array" ref="BC181">IF(INDEX(calc_types,1,BC$6)="INDEX",Z181/Z180-1,IF(INDEX(calc_types,1,BC$6)="CASH", Z180/1200,Z180/Z181-1))</f>
        <v>1.1333333333333334E-4</v>
      </c>
      <c r="BD181" s="22" cm="1">
        <f t="array" ref="BD181">IF(INDEX(calc_types,1,BD$6)="INDEX",AA181/AA180-1,IF(INDEX(calc_types,1,BD$6)="CASH", AA180/1200,AA180/AA181-1))</f>
        <v>0</v>
      </c>
      <c r="BE181" s="22" cm="1">
        <f t="array" ref="BE181">IF(INDEX(calc_types,1,BE$6)="INDEX",AB181/AB180-1,IF(INDEX(calc_types,1,BE$6)="CASH", AB180/1200,AB180/AB181-1))</f>
        <v>9.1062833355004535E-4</v>
      </c>
      <c r="BF181" s="22" cm="1">
        <f t="array" ref="BF181">IF(INDEX(calc_types,1,BF$6)="INDEX",AC181/AC180-1,IF(INDEX(calc_types,1,BF$6)="CASH", AC180/1200,AC180/AC181-1))</f>
        <v>7.6057195010648115E-4</v>
      </c>
      <c r="BG181" s="22" cm="1">
        <f t="array" ref="BG181">IF(INDEX(calc_types,1,BG$6)="INDEX",AD181/AD180-1,IF(INDEX(calc_types,1,BG$6)="CASH", AD180/1200,AD180/AD181-1))</f>
        <v>1.3213637280613311E-2</v>
      </c>
      <c r="BH181" s="23">
        <f t="shared" si="69"/>
        <v>-1.4696102873563237E-3</v>
      </c>
      <c r="BI181" s="23">
        <f t="shared" si="70"/>
        <v>-1.0713448275862056E-3</v>
      </c>
      <c r="BJ181" s="23">
        <f t="shared" si="71"/>
        <v>-1.5989891666666647E-3</v>
      </c>
      <c r="BK181" s="23">
        <f t="shared" si="72"/>
        <v>-2.1326149425288094E-6</v>
      </c>
      <c r="BL181" s="23">
        <f t="shared" si="73"/>
        <v>-1.5337678181986281E-3</v>
      </c>
      <c r="BM181" s="23">
        <f t="shared" si="74"/>
        <v>-1.0160053518053036E-3</v>
      </c>
      <c r="BN181" s="23">
        <f t="shared" si="75"/>
        <v>4.4314994535967845E-5</v>
      </c>
      <c r="BO181" s="23">
        <f t="shared" si="76"/>
        <v>5.5081292533870808E-5</v>
      </c>
      <c r="BP181" s="23">
        <f t="shared" si="77"/>
        <v>-2.7114797229509159E-3</v>
      </c>
      <c r="BQ181" s="23">
        <f t="shared" si="78"/>
        <v>-3.0237875991253743E-3</v>
      </c>
      <c r="BR181" s="23">
        <f t="shared" si="79"/>
        <v>-3.0339360196704013E-3</v>
      </c>
      <c r="BS181" s="23">
        <f t="shared" si="80"/>
        <v>1.5074180411810682E-4</v>
      </c>
      <c r="BT181" s="23">
        <f t="shared" si="81"/>
        <v>-1.1111334261706681E-2</v>
      </c>
      <c r="BU181" s="23">
        <f t="shared" si="82"/>
        <v>-8.1778054080351714E-3</v>
      </c>
      <c r="BV181" s="23">
        <f t="shared" si="83"/>
        <v>-1.2314803901001569E-2</v>
      </c>
      <c r="BW181" s="23">
        <f t="shared" si="84"/>
        <v>1.8074479664214904E-3</v>
      </c>
      <c r="BX181" s="23">
        <f t="shared" si="85"/>
        <v>-2.0046061413523126E-2</v>
      </c>
      <c r="BY181" s="23">
        <f t="shared" si="86"/>
        <v>-6.2581759152903413E-2</v>
      </c>
      <c r="BZ181" s="23">
        <f t="shared" si="87"/>
        <v>-5.7630387170890376E-2</v>
      </c>
      <c r="CA181" s="23">
        <f t="shared" si="88"/>
        <v>-1.0903900835615104E-2</v>
      </c>
      <c r="CB181" s="23">
        <f t="shared" si="89"/>
        <v>-1.4696102873563237E-3</v>
      </c>
      <c r="CC181" s="23">
        <f t="shared" si="90"/>
        <v>-1.0128551724137927E-3</v>
      </c>
      <c r="CD181" s="23">
        <f t="shared" si="91"/>
        <v>-1.5449146551724166E-3</v>
      </c>
      <c r="CE181" s="23">
        <f t="shared" si="92"/>
        <v>1.0709224137931029E-4</v>
      </c>
      <c r="CF181" s="23">
        <f t="shared" si="93"/>
        <v>0</v>
      </c>
      <c r="CG181" s="23">
        <f t="shared" si="94"/>
        <v>8.7158789912137474E-4</v>
      </c>
      <c r="CH181" s="23">
        <f t="shared" si="95"/>
        <v>1.5649453912385336E-3</v>
      </c>
      <c r="CI181" s="23">
        <f t="shared" si="96"/>
        <v>1.3461907716428103E-2</v>
      </c>
    </row>
    <row r="182" spans="1:87" x14ac:dyDescent="0.2">
      <c r="A182" s="20">
        <v>176</v>
      </c>
      <c r="B182" s="21">
        <v>41486</v>
      </c>
      <c r="C182" s="20">
        <v>0.18673000000000001</v>
      </c>
      <c r="D182" s="20">
        <v>0.13100000000000001</v>
      </c>
      <c r="E182" s="20">
        <v>0.49063000000000001</v>
      </c>
      <c r="F182" s="20">
        <v>0.11570999999999999</v>
      </c>
      <c r="G182" s="20">
        <v>203.47800000000001</v>
      </c>
      <c r="H182" s="20">
        <v>143.858</v>
      </c>
      <c r="I182" s="20">
        <v>106.477</v>
      </c>
      <c r="J182" s="20">
        <v>103.605</v>
      </c>
      <c r="K182" s="20">
        <v>1136.6289999999999</v>
      </c>
      <c r="L182" s="20">
        <v>364.416</v>
      </c>
      <c r="M182" s="20">
        <v>645.91600000000005</v>
      </c>
      <c r="N182" s="20">
        <v>193.91</v>
      </c>
      <c r="O182" s="20">
        <v>1860.413</v>
      </c>
      <c r="P182" s="20">
        <v>479.06200000000001</v>
      </c>
      <c r="Q182" s="20">
        <v>784.07799999999997</v>
      </c>
      <c r="R182" s="20">
        <v>254.571</v>
      </c>
      <c r="S182" s="20">
        <v>1685.73</v>
      </c>
      <c r="T182" s="20">
        <v>2768.15</v>
      </c>
      <c r="U182" s="20">
        <v>6621.06</v>
      </c>
      <c r="V182" s="20">
        <v>13668.32</v>
      </c>
      <c r="W182" s="20">
        <v>0.18673000000000001</v>
      </c>
      <c r="X182" s="20">
        <v>0.1507</v>
      </c>
      <c r="Y182" s="20">
        <v>0.52949999999999997</v>
      </c>
      <c r="Z182" s="20">
        <v>8.0399999999999999E-2</v>
      </c>
      <c r="AA182" s="20">
        <v>1</v>
      </c>
      <c r="AB182" s="20">
        <v>0.75170000000000003</v>
      </c>
      <c r="AC182" s="20">
        <v>0.65759999999999996</v>
      </c>
      <c r="AD182" s="20">
        <v>97.88</v>
      </c>
      <c r="AE182" s="21">
        <f t="shared" si="68"/>
        <v>41486</v>
      </c>
      <c r="AF182" s="22" cm="1">
        <f t="array" ref="AF182">IF(INDEX(calc_types,1,AF$6)="INDEX",C182/C181-1,IF(INDEX(calc_types,1,AF$6)="CASH", C181/1200,C181/C182-1))</f>
        <v>1.6220833333333332E-4</v>
      </c>
      <c r="AG182" s="22" cm="1">
        <f t="array" ref="AG182">IF(INDEX(calc_types,1,AG$6)="INDEX",D182/D181-1,IF(INDEX(calc_types,1,AG$6)="CASH", D181/1200,D181/D182-1))</f>
        <v>1.025E-4</v>
      </c>
      <c r="AH182" s="22" cm="1">
        <f t="array" ref="AH182">IF(INDEX(calc_types,1,AH$6)="INDEX",E182/E181-1,IF(INDEX(calc_types,1,AH$6)="CASH", E181/1200,E181/E182-1))</f>
        <v>4.109416666666667E-4</v>
      </c>
      <c r="AI182" s="22" cm="1">
        <f t="array" ref="AI182">IF(INDEX(calc_types,1,AI$6)="INDEX",F182/F181-1,IF(INDEX(calc_types,1,AI$6)="CASH", F181/1200,F181/F182-1))</f>
        <v>9.7616666666666663E-5</v>
      </c>
      <c r="AJ182" s="22" cm="1">
        <f t="array" ref="AJ182">IF(INDEX(calc_types,1,AJ$6)="INDEX",G182/G181-1,IF(INDEX(calc_types,1,AJ$6)="CASH", G181/1200,G181/G182-1))</f>
        <v>3.1462927822079045E-4</v>
      </c>
      <c r="AK182" s="22" cm="1">
        <f t="array" ref="AK182">IF(INDEX(calc_types,1,AK$6)="INDEX",H182/H181-1,IF(INDEX(calc_types,1,AK$6)="CASH", H181/1200,H181/H182-1))</f>
        <v>1.0428036122722695E-4</v>
      </c>
      <c r="AL182" s="22" cm="1">
        <f t="array" ref="AL182">IF(INDEX(calc_types,1,AL$6)="INDEX",I182/I181-1,IF(INDEX(calc_types,1,AL$6)="CASH", I181/1200,I181/I182-1))</f>
        <v>4.0400623860792351E-4</v>
      </c>
      <c r="AM182" s="22" cm="1">
        <f t="array" ref="AM182">IF(INDEX(calc_types,1,AM$6)="INDEX",J182/J181-1,IF(INDEX(calc_types,1,AM$6)="CASH", J181/1200,J181/J182-1))</f>
        <v>8.6875941156083769E-5</v>
      </c>
      <c r="AN182" s="22" cm="1">
        <f t="array" ref="AN182">IF(INDEX(calc_types,1,AN$6)="INDEX",K182/K181-1,IF(INDEX(calc_types,1,AN$6)="CASH", K181/1200,K181/K182-1))</f>
        <v>1.5896724164516929E-3</v>
      </c>
      <c r="AO182" s="22" cm="1">
        <f t="array" ref="AO182">IF(INDEX(calc_types,1,AO$6)="INDEX",L182/L181-1,IF(INDEX(calc_types,1,AO$6)="CASH", L181/1200,L181/L182-1))</f>
        <v>8.9813205013067332E-4</v>
      </c>
      <c r="AP182" s="22" cm="1">
        <f t="array" ref="AP182">IF(INDEX(calc_types,1,AP$6)="INDEX",M182/M181-1,IF(INDEX(calc_types,1,AP$6)="CASH", M181/1200,M181/M182-1))</f>
        <v>2.3401323385185968E-3</v>
      </c>
      <c r="AQ182" s="22" cm="1">
        <f t="array" ref="AQ182">IF(INDEX(calc_types,1,AQ$6)="INDEX",N182/N181-1,IF(INDEX(calc_types,1,AQ$6)="CASH", N181/1200,N181/N182-1))</f>
        <v>3.611225753197278E-4</v>
      </c>
      <c r="AR182" s="22" cm="1">
        <f t="array" ref="AR182">IF(INDEX(calc_types,1,AR$6)="INDEX",O182/O181-1,IF(INDEX(calc_types,1,AR$6)="CASH", O181/1200,O181/O182-1))</f>
        <v>3.2717734446539026E-3</v>
      </c>
      <c r="AS182" s="22" cm="1">
        <f t="array" ref="AS182">IF(INDEX(calc_types,1,AS$6)="INDEX",P182/P181-1,IF(INDEX(calc_types,1,AS$6)="CASH", P181/1200,P181/P182-1))</f>
        <v>3.277507502664978E-3</v>
      </c>
      <c r="AT182" s="22" cm="1">
        <f t="array" ref="AT182">IF(INDEX(calc_types,1,AT$6)="INDEX",Q182/Q181-1,IF(INDEX(calc_types,1,AT$6)="CASH", Q181/1200,Q181/Q182-1))</f>
        <v>7.827884234718141E-3</v>
      </c>
      <c r="AU182" s="22" cm="1">
        <f t="array" ref="AU182">IF(INDEX(calc_types,1,AU$6)="INDEX",R182/R181-1,IF(INDEX(calc_types,1,AU$6)="CASH", R181/1200,R181/R182-1))</f>
        <v>6.6430295359309888E-4</v>
      </c>
      <c r="AV182" s="22" cm="1">
        <f t="array" ref="AV182">IF(INDEX(calc_types,1,AV$6)="INDEX",S182/S181-1,IF(INDEX(calc_types,1,AV$6)="CASH", S181/1200,S181/S182-1))</f>
        <v>4.9462111213487203E-2</v>
      </c>
      <c r="AW182" s="22" cm="1">
        <f t="array" ref="AW182">IF(INDEX(calc_types,1,AW$6)="INDEX",T182/T181-1,IF(INDEX(calc_types,1,AW$6)="CASH", T181/1200,T181/T182-1))</f>
        <v>6.3613554190248944E-2</v>
      </c>
      <c r="AX182" s="22" cm="1">
        <f t="array" ref="AX182">IF(INDEX(calc_types,1,AX$6)="INDEX",U182/U181-1,IF(INDEX(calc_types,1,AX$6)="CASH", U181/1200,U181/U182-1))</f>
        <v>6.5254920384138382E-2</v>
      </c>
      <c r="AY182" s="22" cm="1">
        <f t="array" ref="AY182">IF(INDEX(calc_types,1,AY$6)="INDEX",V182/V181-1,IF(INDEX(calc_types,1,AY$6)="CASH", V181/1200,V181/V182-1))</f>
        <v>-6.5802364790767953E-4</v>
      </c>
      <c r="AZ182" s="22" cm="1">
        <f t="array" ref="AZ182">IF(INDEX(calc_types,1,AZ$6)="INDEX",W182/W181-1,IF(INDEX(calc_types,1,AZ$6)="CASH", W181/1200,W181/W182-1))</f>
        <v>1.6220833333333332E-4</v>
      </c>
      <c r="BA182" s="22" cm="1">
        <f t="array" ref="BA182">IF(INDEX(calc_types,1,BA$6)="INDEX",X182/X181-1,IF(INDEX(calc_types,1,BA$6)="CASH", X181/1200,X181/X182-1))</f>
        <v>1.0808333333333334E-4</v>
      </c>
      <c r="BB182" s="22" cm="1">
        <f t="array" ref="BB182">IF(INDEX(calc_types,1,BB$6)="INDEX",Y182/Y181-1,IF(INDEX(calc_types,1,BB$6)="CASH", Y181/1200,Y181/Y182-1))</f>
        <v>4.3774999999999999E-4</v>
      </c>
      <c r="BC182" s="22" cm="1">
        <f t="array" ref="BC182">IF(INDEX(calc_types,1,BC$6)="INDEX",Z182/Z181-1,IF(INDEX(calc_types,1,BC$6)="CASH", Z181/1200,Z181/Z182-1))</f>
        <v>1.1616666666666667E-4</v>
      </c>
      <c r="BD182" s="22" cm="1">
        <f t="array" ref="BD182">IF(INDEX(calc_types,1,BD$6)="INDEX",AA182/AA181-1,IF(INDEX(calc_types,1,BD$6)="CASH", AA181/1200,AA181/AA182-1))</f>
        <v>0</v>
      </c>
      <c r="BE182" s="22" cm="1">
        <f t="array" ref="BE182">IF(INDEX(calc_types,1,BE$6)="INDEX",AB182/AB181-1,IF(INDEX(calc_types,1,BE$6)="CASH", AB181/1200,AB181/AB182-1))</f>
        <v>2.2615405081814588E-2</v>
      </c>
      <c r="BF182" s="22" cm="1">
        <f t="array" ref="BF182">IF(INDEX(calc_types,1,BF$6)="INDEX",AC182/AC181-1,IF(INDEX(calc_types,1,BF$6)="CASH", AC181/1200,AC181/AC182-1))</f>
        <v>-3.0413625304137604E-4</v>
      </c>
      <c r="BG182" s="22" cm="1">
        <f t="array" ref="BG182">IF(INDEX(calc_types,1,BG$6)="INDEX",AD182/AD181-1,IF(INDEX(calc_types,1,BG$6)="CASH", AD181/1200,AD181/AD182-1))</f>
        <v>1.2872905598692252E-2</v>
      </c>
      <c r="BH182" s="23">
        <f t="shared" si="69"/>
        <v>-1.4693019540229905E-3</v>
      </c>
      <c r="BI182" s="23">
        <f t="shared" si="70"/>
        <v>-1.0630114942528723E-3</v>
      </c>
      <c r="BJ182" s="23">
        <f t="shared" si="71"/>
        <v>-1.5984641666666646E-3</v>
      </c>
      <c r="BK182" s="23">
        <f t="shared" si="72"/>
        <v>-4.6326149425288159E-6</v>
      </c>
      <c r="BL182" s="23">
        <f t="shared" si="73"/>
        <v>-1.3027189271024753E-3</v>
      </c>
      <c r="BM182" s="23">
        <f t="shared" si="74"/>
        <v>-9.8820310393250453E-4</v>
      </c>
      <c r="BN182" s="23">
        <f t="shared" si="75"/>
        <v>-1.7216613147705609E-4</v>
      </c>
      <c r="BO182" s="23">
        <f t="shared" si="76"/>
        <v>1.6454014049621847E-5</v>
      </c>
      <c r="BP182" s="23">
        <f t="shared" si="77"/>
        <v>-4.1294966800773389E-4</v>
      </c>
      <c r="BQ182" s="23">
        <f t="shared" si="78"/>
        <v>-4.5851817193921806E-4</v>
      </c>
      <c r="BR182" s="23">
        <f t="shared" si="79"/>
        <v>8.7698291210348573E-5</v>
      </c>
      <c r="BS182" s="23">
        <f t="shared" si="80"/>
        <v>7.8329417939940118E-5</v>
      </c>
      <c r="BT182" s="23">
        <f t="shared" si="81"/>
        <v>5.1512313760099671E-4</v>
      </c>
      <c r="BU182" s="23">
        <f t="shared" si="82"/>
        <v>1.3659869431650032E-3</v>
      </c>
      <c r="BV182" s="23">
        <f t="shared" si="83"/>
        <v>5.1861019086662189E-3</v>
      </c>
      <c r="BW182" s="23">
        <f t="shared" si="84"/>
        <v>-5.4247952940537241E-5</v>
      </c>
      <c r="BX182" s="23">
        <f t="shared" si="85"/>
        <v>4.4415375259571441E-2</v>
      </c>
      <c r="BY182" s="23">
        <f t="shared" si="86"/>
        <v>6.1346492976427816E-2</v>
      </c>
      <c r="BZ182" s="23">
        <f t="shared" si="87"/>
        <v>6.3467609944691736E-2</v>
      </c>
      <c r="CA182" s="23">
        <f t="shared" si="88"/>
        <v>-4.5039755429410241E-3</v>
      </c>
      <c r="CB182" s="23">
        <f t="shared" si="89"/>
        <v>-1.4693019540229905E-3</v>
      </c>
      <c r="CC182" s="23">
        <f t="shared" si="90"/>
        <v>-9.810218390804593E-4</v>
      </c>
      <c r="CD182" s="23">
        <f t="shared" si="91"/>
        <v>-1.5494979885057501E-3</v>
      </c>
      <c r="CE182" s="23">
        <f t="shared" si="92"/>
        <v>1.0992557471264363E-4</v>
      </c>
      <c r="CF182" s="23">
        <f t="shared" si="93"/>
        <v>0</v>
      </c>
      <c r="CG182" s="23">
        <f t="shared" si="94"/>
        <v>2.2576364647385917E-2</v>
      </c>
      <c r="CH182" s="23">
        <f t="shared" si="95"/>
        <v>5.0023718809067634E-4</v>
      </c>
      <c r="CI182" s="23">
        <f t="shared" si="96"/>
        <v>1.3121176034507045E-2</v>
      </c>
    </row>
    <row r="183" spans="1:87" x14ac:dyDescent="0.2">
      <c r="A183" s="20">
        <v>177</v>
      </c>
      <c r="B183" s="21">
        <v>41517</v>
      </c>
      <c r="C183" s="20">
        <v>0.18206</v>
      </c>
      <c r="D183" s="20">
        <v>0.129</v>
      </c>
      <c r="E183" s="20">
        <v>0.49187999999999998</v>
      </c>
      <c r="F183" s="20">
        <v>0.11643000000000001</v>
      </c>
      <c r="G183" s="20">
        <v>203.49299999999999</v>
      </c>
      <c r="H183" s="20">
        <v>143.84299999999999</v>
      </c>
      <c r="I183" s="20">
        <v>106.498</v>
      </c>
      <c r="J183" s="20">
        <v>103.61199999999999</v>
      </c>
      <c r="K183" s="20">
        <v>1135.5940000000001</v>
      </c>
      <c r="L183" s="20">
        <v>364.07100000000003</v>
      </c>
      <c r="M183" s="20">
        <v>644.91600000000005</v>
      </c>
      <c r="N183" s="20">
        <v>193.94300000000001</v>
      </c>
      <c r="O183" s="20">
        <v>1850.44</v>
      </c>
      <c r="P183" s="20">
        <v>476.88299999999998</v>
      </c>
      <c r="Q183" s="20">
        <v>777.31399999999996</v>
      </c>
      <c r="R183" s="20">
        <v>254.84</v>
      </c>
      <c r="S183" s="20">
        <v>1632.97</v>
      </c>
      <c r="T183" s="20">
        <v>2721.37</v>
      </c>
      <c r="U183" s="20">
        <v>6412.93</v>
      </c>
      <c r="V183" s="20">
        <v>13388.86</v>
      </c>
      <c r="W183" s="20">
        <v>0.18206</v>
      </c>
      <c r="X183" s="20">
        <v>0.14460000000000001</v>
      </c>
      <c r="Y183" s="20">
        <v>0.55049999999999999</v>
      </c>
      <c r="Z183" s="20">
        <v>9.8599999999999993E-2</v>
      </c>
      <c r="AA183" s="20">
        <v>1</v>
      </c>
      <c r="AB183" s="20">
        <v>0.75639999999999996</v>
      </c>
      <c r="AC183" s="20">
        <v>0.64510000000000001</v>
      </c>
      <c r="AD183" s="20">
        <v>98.17</v>
      </c>
      <c r="AE183" s="21">
        <f t="shared" si="68"/>
        <v>41517</v>
      </c>
      <c r="AF183" s="22" cm="1">
        <f t="array" ref="AF183">IF(INDEX(calc_types,1,AF$6)="INDEX",C183/C182-1,IF(INDEX(calc_types,1,AF$6)="CASH", C182/1200,C182/C183-1))</f>
        <v>1.5560833333333335E-4</v>
      </c>
      <c r="AG183" s="22" cm="1">
        <f t="array" ref="AG183">IF(INDEX(calc_types,1,AG$6)="INDEX",D183/D182-1,IF(INDEX(calc_types,1,AG$6)="CASH", D182/1200,D182/D183-1))</f>
        <v>1.0916666666666667E-4</v>
      </c>
      <c r="AH183" s="22" cm="1">
        <f t="array" ref="AH183">IF(INDEX(calc_types,1,AH$6)="INDEX",E183/E182-1,IF(INDEX(calc_types,1,AH$6)="CASH", E182/1200,E182/E183-1))</f>
        <v>4.0885833333333333E-4</v>
      </c>
      <c r="AI183" s="22" cm="1">
        <f t="array" ref="AI183">IF(INDEX(calc_types,1,AI$6)="INDEX",F183/F182-1,IF(INDEX(calc_types,1,AI$6)="CASH", F182/1200,F182/F183-1))</f>
        <v>9.6424999999999999E-5</v>
      </c>
      <c r="AJ183" s="22" cm="1">
        <f t="array" ref="AJ183">IF(INDEX(calc_types,1,AJ$6)="INDEX",G183/G182-1,IF(INDEX(calc_types,1,AJ$6)="CASH", G182/1200,G182/G183-1))</f>
        <v>7.3718043228199193E-5</v>
      </c>
      <c r="AK183" s="22" cm="1">
        <f t="array" ref="AK183">IF(INDEX(calc_types,1,AK$6)="INDEX",H183/H182-1,IF(INDEX(calc_types,1,AK$6)="CASH", H182/1200,H182/H183-1))</f>
        <v>-1.0426948796737889E-4</v>
      </c>
      <c r="AL183" s="22" cm="1">
        <f t="array" ref="AL183">IF(INDEX(calc_types,1,AL$6)="INDEX",I183/I182-1,IF(INDEX(calc_types,1,AL$6)="CASH", I182/1200,I182/I183-1))</f>
        <v>1.9722569193336703E-4</v>
      </c>
      <c r="AM183" s="22" cm="1">
        <f t="array" ref="AM183">IF(INDEX(calc_types,1,AM$6)="INDEX",J183/J182-1,IF(INDEX(calc_types,1,AM$6)="CASH", J182/1200,J182/J183-1))</f>
        <v>6.7564306741818569E-5</v>
      </c>
      <c r="AN183" s="22" cm="1">
        <f t="array" ref="AN183">IF(INDEX(calc_types,1,AN$6)="INDEX",K183/K182-1,IF(INDEX(calc_types,1,AN$6)="CASH", K182/1200,K182/K183-1))</f>
        <v>-9.1058735963966964E-4</v>
      </c>
      <c r="AO183" s="22" cm="1">
        <f t="array" ref="AO183">IF(INDEX(calc_types,1,AO$6)="INDEX",L183/L182-1,IF(INDEX(calc_types,1,AO$6)="CASH", L182/1200,L182/L183-1))</f>
        <v>-9.467202318228507E-4</v>
      </c>
      <c r="AP183" s="22" cm="1">
        <f t="array" ref="AP183">IF(INDEX(calc_types,1,AP$6)="INDEX",M183/M182-1,IF(INDEX(calc_types,1,AP$6)="CASH", M182/1200,M182/M183-1))</f>
        <v>-1.5481889285913208E-3</v>
      </c>
      <c r="AQ183" s="22" cm="1">
        <f t="array" ref="AQ183">IF(INDEX(calc_types,1,AQ$6)="INDEX",N183/N182-1,IF(INDEX(calc_types,1,AQ$6)="CASH", N182/1200,N182/N183-1))</f>
        <v>1.7018204321606056E-4</v>
      </c>
      <c r="AR183" s="22" cm="1">
        <f t="array" ref="AR183">IF(INDEX(calc_types,1,AR$6)="INDEX",O183/O182-1,IF(INDEX(calc_types,1,AR$6)="CASH", O182/1200,O182/O183-1))</f>
        <v>-5.3606376648626108E-3</v>
      </c>
      <c r="AS183" s="22" cm="1">
        <f t="array" ref="AS183">IF(INDEX(calc_types,1,AS$6)="INDEX",P183/P182-1,IF(INDEX(calc_types,1,AS$6)="CASH", P182/1200,P182/P183-1))</f>
        <v>-4.5484718053195872E-3</v>
      </c>
      <c r="AT183" s="22" cm="1">
        <f t="array" ref="AT183">IF(INDEX(calc_types,1,AT$6)="INDEX",Q183/Q182-1,IF(INDEX(calc_types,1,AT$6)="CASH", Q182/1200,Q182/Q183-1))</f>
        <v>-8.626692752506826E-3</v>
      </c>
      <c r="AU183" s="22" cm="1">
        <f t="array" ref="AU183">IF(INDEX(calc_types,1,AU$6)="INDEX",R183/R182-1,IF(INDEX(calc_types,1,AU$6)="CASH", R182/1200,R182/R183-1))</f>
        <v>1.0566796689333025E-3</v>
      </c>
      <c r="AV183" s="22" cm="1">
        <f t="array" ref="AV183">IF(INDEX(calc_types,1,AV$6)="INDEX",S183/S182-1,IF(INDEX(calc_types,1,AV$6)="CASH", S182/1200,S182/S183-1))</f>
        <v>-3.1298013323604601E-2</v>
      </c>
      <c r="AW183" s="22" cm="1">
        <f t="array" ref="AW183">IF(INDEX(calc_types,1,AW$6)="INDEX",T183/T182-1,IF(INDEX(calc_types,1,AW$6)="CASH", T182/1200,T182/T183-1))</f>
        <v>-1.6899373227606929E-2</v>
      </c>
      <c r="AX183" s="22" cm="1">
        <f t="array" ref="AX183">IF(INDEX(calc_types,1,AX$6)="INDEX",U183/U182-1,IF(INDEX(calc_types,1,AX$6)="CASH", U182/1200,U182/U183-1))</f>
        <v>-3.1434543713544372E-2</v>
      </c>
      <c r="AY183" s="22" cm="1">
        <f t="array" ref="AY183">IF(INDEX(calc_types,1,AY$6)="INDEX",V183/V182-1,IF(INDEX(calc_types,1,AY$6)="CASH", V182/1200,V182/V183-1))</f>
        <v>-2.0445819237477569E-2</v>
      </c>
      <c r="AZ183" s="22" cm="1">
        <f t="array" ref="AZ183">IF(INDEX(calc_types,1,AZ$6)="INDEX",W183/W182-1,IF(INDEX(calc_types,1,AZ$6)="CASH", W182/1200,W182/W183-1))</f>
        <v>1.5560833333333335E-4</v>
      </c>
      <c r="BA183" s="22" cm="1">
        <f t="array" ref="BA183">IF(INDEX(calc_types,1,BA$6)="INDEX",X183/X182-1,IF(INDEX(calc_types,1,BA$6)="CASH", X182/1200,X182/X183-1))</f>
        <v>1.2558333333333334E-4</v>
      </c>
      <c r="BB183" s="22" cm="1">
        <f t="array" ref="BB183">IF(INDEX(calc_types,1,BB$6)="INDEX",Y183/Y182-1,IF(INDEX(calc_types,1,BB$6)="CASH", Y182/1200,Y182/Y183-1))</f>
        <v>4.4124999999999996E-4</v>
      </c>
      <c r="BC183" s="22" cm="1">
        <f t="array" ref="BC183">IF(INDEX(calc_types,1,BC$6)="INDEX",Z183/Z182-1,IF(INDEX(calc_types,1,BC$6)="CASH", Z182/1200,Z182/Z183-1))</f>
        <v>6.7000000000000002E-5</v>
      </c>
      <c r="BD183" s="22" cm="1">
        <f t="array" ref="BD183">IF(INDEX(calc_types,1,BD$6)="INDEX",AA183/AA182-1,IF(INDEX(calc_types,1,BD$6)="CASH", AA182/1200,AA182/AA183-1))</f>
        <v>0</v>
      </c>
      <c r="BE183" s="22" cm="1">
        <f t="array" ref="BE183">IF(INDEX(calc_types,1,BE$6)="INDEX",AB183/AB182-1,IF(INDEX(calc_types,1,BE$6)="CASH", AB182/1200,AB182/AB183-1))</f>
        <v>-6.2136435748280094E-3</v>
      </c>
      <c r="BF183" s="22" cm="1">
        <f t="array" ref="BF183">IF(INDEX(calc_types,1,BF$6)="INDEX",AC183/AC182-1,IF(INDEX(calc_types,1,BF$6)="CASH", AC182/1200,AC182/AC183-1))</f>
        <v>1.9376840799876005E-2</v>
      </c>
      <c r="BG183" s="22" cm="1">
        <f t="array" ref="BG183">IF(INDEX(calc_types,1,BG$6)="INDEX",AD183/AD182-1,IF(INDEX(calc_types,1,BG$6)="CASH", AD182/1200,AD182/AD183-1))</f>
        <v>-2.9540592849139902E-3</v>
      </c>
      <c r="BH183" s="23">
        <f t="shared" si="69"/>
        <v>-1.4759019540229903E-3</v>
      </c>
      <c r="BI183" s="23">
        <f t="shared" si="70"/>
        <v>-1.0563448275862056E-3</v>
      </c>
      <c r="BJ183" s="23">
        <f t="shared" si="71"/>
        <v>-1.6005474999999979E-3</v>
      </c>
      <c r="BK183" s="23">
        <f t="shared" si="72"/>
        <v>-5.8242816091954799E-6</v>
      </c>
      <c r="BL183" s="23">
        <f t="shared" si="73"/>
        <v>-1.5436301620950666E-3</v>
      </c>
      <c r="BM183" s="23">
        <f t="shared" si="74"/>
        <v>-1.1967529531271104E-3</v>
      </c>
      <c r="BN183" s="23">
        <f t="shared" si="75"/>
        <v>-3.7894667815161257E-4</v>
      </c>
      <c r="BO183" s="23">
        <f t="shared" si="76"/>
        <v>-2.857620364643353E-6</v>
      </c>
      <c r="BP183" s="23">
        <f t="shared" si="77"/>
        <v>-2.9132094440990964E-3</v>
      </c>
      <c r="BQ183" s="23">
        <f t="shared" si="78"/>
        <v>-2.3033704538927419E-3</v>
      </c>
      <c r="BR183" s="23">
        <f t="shared" si="79"/>
        <v>-3.8006229758995691E-3</v>
      </c>
      <c r="BS183" s="23">
        <f t="shared" si="80"/>
        <v>-1.1261111416372712E-4</v>
      </c>
      <c r="BT183" s="23">
        <f t="shared" si="81"/>
        <v>-8.1172879719155176E-3</v>
      </c>
      <c r="BU183" s="23">
        <f t="shared" si="82"/>
        <v>-6.4599923648195621E-3</v>
      </c>
      <c r="BV183" s="23">
        <f t="shared" si="83"/>
        <v>-1.1268475078558748E-2</v>
      </c>
      <c r="BW183" s="23">
        <f t="shared" si="84"/>
        <v>3.3812876239966633E-4</v>
      </c>
      <c r="BX183" s="23">
        <f t="shared" si="85"/>
        <v>-3.6344749277520363E-2</v>
      </c>
      <c r="BY183" s="23">
        <f t="shared" si="86"/>
        <v>-1.916643444142806E-2</v>
      </c>
      <c r="BZ183" s="23">
        <f t="shared" si="87"/>
        <v>-3.3221854152991018E-2</v>
      </c>
      <c r="CA183" s="23">
        <f t="shared" si="88"/>
        <v>-2.4291771132510916E-2</v>
      </c>
      <c r="CB183" s="23">
        <f t="shared" si="89"/>
        <v>-1.4759019540229903E-3</v>
      </c>
      <c r="CC183" s="23">
        <f t="shared" si="90"/>
        <v>-9.6352183908045925E-4</v>
      </c>
      <c r="CD183" s="23">
        <f t="shared" si="91"/>
        <v>-1.54599798850575E-3</v>
      </c>
      <c r="CE183" s="23">
        <f t="shared" si="92"/>
        <v>6.0758908045976962E-5</v>
      </c>
      <c r="CF183" s="23">
        <f t="shared" si="93"/>
        <v>0</v>
      </c>
      <c r="CG183" s="23">
        <f t="shared" si="94"/>
        <v>-6.2526840092566802E-3</v>
      </c>
      <c r="CH183" s="23">
        <f t="shared" si="95"/>
        <v>2.0181214241008057E-2</v>
      </c>
      <c r="CI183" s="23">
        <f t="shared" si="96"/>
        <v>-2.7057888490991978E-3</v>
      </c>
    </row>
    <row r="184" spans="1:87" x14ac:dyDescent="0.2">
      <c r="A184" s="20">
        <v>178</v>
      </c>
      <c r="B184" s="21">
        <v>41547</v>
      </c>
      <c r="C184" s="20">
        <v>0.17885000000000001</v>
      </c>
      <c r="D184" s="20">
        <v>0.128</v>
      </c>
      <c r="E184" s="20">
        <v>0.49125000000000002</v>
      </c>
      <c r="F184" s="20">
        <v>0.115</v>
      </c>
      <c r="G184" s="20">
        <v>203.54900000000001</v>
      </c>
      <c r="H184" s="20">
        <v>143.864</v>
      </c>
      <c r="I184" s="20">
        <v>106.536</v>
      </c>
      <c r="J184" s="20">
        <v>103.625</v>
      </c>
      <c r="K184" s="20">
        <v>1138.1610000000001</v>
      </c>
      <c r="L184" s="20">
        <v>364.55399999999997</v>
      </c>
      <c r="M184" s="20">
        <v>645.11099999999999</v>
      </c>
      <c r="N184" s="20">
        <v>193.99600000000001</v>
      </c>
      <c r="O184" s="20">
        <v>1867.011</v>
      </c>
      <c r="P184" s="20">
        <v>479.61099999999999</v>
      </c>
      <c r="Q184" s="20">
        <v>778.60199999999998</v>
      </c>
      <c r="R184" s="20">
        <v>255.125</v>
      </c>
      <c r="S184" s="20">
        <v>1681.55</v>
      </c>
      <c r="T184" s="20">
        <v>2893.15</v>
      </c>
      <c r="U184" s="20">
        <v>6462.22</v>
      </c>
      <c r="V184" s="20">
        <v>14455.8</v>
      </c>
      <c r="W184" s="20">
        <v>0.17885000000000001</v>
      </c>
      <c r="X184" s="20">
        <v>0.1605</v>
      </c>
      <c r="Y184" s="20">
        <v>0.5343</v>
      </c>
      <c r="Z184" s="20">
        <v>4.7899999999999998E-2</v>
      </c>
      <c r="AA184" s="20">
        <v>1</v>
      </c>
      <c r="AB184" s="20">
        <v>0.73929999999999996</v>
      </c>
      <c r="AC184" s="20">
        <v>0.61780000000000002</v>
      </c>
      <c r="AD184" s="20">
        <v>98.27</v>
      </c>
      <c r="AE184" s="21">
        <f t="shared" si="68"/>
        <v>41547</v>
      </c>
      <c r="AF184" s="22" cm="1">
        <f t="array" ref="AF184">IF(INDEX(calc_types,1,AF$6)="INDEX",C184/C183-1,IF(INDEX(calc_types,1,AF$6)="CASH", C183/1200,C183/C184-1))</f>
        <v>1.5171666666666668E-4</v>
      </c>
      <c r="AG184" s="22" cm="1">
        <f t="array" ref="AG184">IF(INDEX(calc_types,1,AG$6)="INDEX",D184/D183-1,IF(INDEX(calc_types,1,AG$6)="CASH", D183/1200,D183/D184-1))</f>
        <v>1.075E-4</v>
      </c>
      <c r="AH184" s="22" cm="1">
        <f t="array" ref="AH184">IF(INDEX(calc_types,1,AH$6)="INDEX",E184/E183-1,IF(INDEX(calc_types,1,AH$6)="CASH", E183/1200,E183/E184-1))</f>
        <v>4.0989999999999999E-4</v>
      </c>
      <c r="AI184" s="22" cm="1">
        <f t="array" ref="AI184">IF(INDEX(calc_types,1,AI$6)="INDEX",F184/F183-1,IF(INDEX(calc_types,1,AI$6)="CASH", F183/1200,F183/F184-1))</f>
        <v>9.7025E-5</v>
      </c>
      <c r="AJ184" s="22" cm="1">
        <f t="array" ref="AJ184">IF(INDEX(calc_types,1,AJ$6)="INDEX",G184/G183-1,IF(INDEX(calc_types,1,AJ$6)="CASH", G183/1200,G183/G184-1))</f>
        <v>2.751937413081329E-4</v>
      </c>
      <c r="AK184" s="22" cm="1">
        <f t="array" ref="AK184">IF(INDEX(calc_types,1,AK$6)="INDEX",H184/H183-1,IF(INDEX(calc_types,1,AK$6)="CASH", H183/1200,H183/H184-1))</f>
        <v>1.4599250571811773E-4</v>
      </c>
      <c r="AL184" s="22" cm="1">
        <f t="array" ref="AL184">IF(INDEX(calc_types,1,AL$6)="INDEX",I184/I183-1,IF(INDEX(calc_types,1,AL$6)="CASH", I183/1200,I183/I184-1))</f>
        <v>3.5681421247346634E-4</v>
      </c>
      <c r="AM184" s="22" cm="1">
        <f t="array" ref="AM184">IF(INDEX(calc_types,1,AM$6)="INDEX",J184/J183-1,IF(INDEX(calc_types,1,AM$6)="CASH", J183/1200,J183/J184-1))</f>
        <v>1.2546809249891488E-4</v>
      </c>
      <c r="AN184" s="22" cm="1">
        <f t="array" ref="AN184">IF(INDEX(calc_types,1,AN$6)="INDEX",K184/K183-1,IF(INDEX(calc_types,1,AN$6)="CASH", K183/1200,K183/K184-1))</f>
        <v>2.2604909853345401E-3</v>
      </c>
      <c r="AO184" s="22" cm="1">
        <f t="array" ref="AO184">IF(INDEX(calc_types,1,AO$6)="INDEX",L184/L183-1,IF(INDEX(calc_types,1,AO$6)="CASH", L183/1200,L183/L184-1))</f>
        <v>1.3266643044900217E-3</v>
      </c>
      <c r="AP184" s="22" cm="1">
        <f t="array" ref="AP184">IF(INDEX(calc_types,1,AP$6)="INDEX",M184/M183-1,IF(INDEX(calc_types,1,AP$6)="CASH", M183/1200,M183/M184-1))</f>
        <v>3.0236495915736405E-4</v>
      </c>
      <c r="AQ184" s="22" cm="1">
        <f t="array" ref="AQ184">IF(INDEX(calc_types,1,AQ$6)="INDEX",N184/N183-1,IF(INDEX(calc_types,1,AQ$6)="CASH", N183/1200,N183/N184-1))</f>
        <v>2.7327616877115268E-4</v>
      </c>
      <c r="AR184" s="22" cm="1">
        <f t="array" ref="AR184">IF(INDEX(calc_types,1,AR$6)="INDEX",O184/O183-1,IF(INDEX(calc_types,1,AR$6)="CASH", O183/1200,O183/O184-1))</f>
        <v>8.9551674196406417E-3</v>
      </c>
      <c r="AS184" s="22" cm="1">
        <f t="array" ref="AS184">IF(INDEX(calc_types,1,AS$6)="INDEX",P184/P183-1,IF(INDEX(calc_types,1,AS$6)="CASH", P183/1200,P183/P184-1))</f>
        <v>5.7204807049109352E-3</v>
      </c>
      <c r="AT184" s="22" cm="1">
        <f t="array" ref="AT184">IF(INDEX(calc_types,1,AT$6)="INDEX",Q184/Q183-1,IF(INDEX(calc_types,1,AT$6)="CASH", Q183/1200,Q183/Q184-1))</f>
        <v>1.6569880382959479E-3</v>
      </c>
      <c r="AU184" s="22" cm="1">
        <f t="array" ref="AU184">IF(INDEX(calc_types,1,AU$6)="INDEX",R184/R183-1,IF(INDEX(calc_types,1,AU$6)="CASH", R183/1200,R183/R184-1))</f>
        <v>1.1183487678543269E-3</v>
      </c>
      <c r="AV184" s="22" cm="1">
        <f t="array" ref="AV184">IF(INDEX(calc_types,1,AV$6)="INDEX",S184/S183-1,IF(INDEX(calc_types,1,AV$6)="CASH", S183/1200,S183/S184-1))</f>
        <v>2.9749474883188354E-2</v>
      </c>
      <c r="AW184" s="22" cm="1">
        <f t="array" ref="AW184">IF(INDEX(calc_types,1,AW$6)="INDEX",T184/T183-1,IF(INDEX(calc_types,1,AW$6)="CASH", T183/1200,T183/T184-1))</f>
        <v>6.3122618387062568E-2</v>
      </c>
      <c r="AX184" s="22" cm="1">
        <f t="array" ref="AX184">IF(INDEX(calc_types,1,AX$6)="INDEX",U184/U183-1,IF(INDEX(calc_types,1,AX$6)="CASH", U183/1200,U183/U184-1))</f>
        <v>7.6860343088105409E-3</v>
      </c>
      <c r="AY184" s="22" cm="1">
        <f t="array" ref="AY184">IF(INDEX(calc_types,1,AY$6)="INDEX",V184/V183-1,IF(INDEX(calc_types,1,AY$6)="CASH", V183/1200,V183/V184-1))</f>
        <v>7.9688636672576862E-2</v>
      </c>
      <c r="AZ184" s="22" cm="1">
        <f t="array" ref="AZ184">IF(INDEX(calc_types,1,AZ$6)="INDEX",W184/W183-1,IF(INDEX(calc_types,1,AZ$6)="CASH", W183/1200,W183/W184-1))</f>
        <v>1.5171666666666668E-4</v>
      </c>
      <c r="BA184" s="22" cm="1">
        <f t="array" ref="BA184">IF(INDEX(calc_types,1,BA$6)="INDEX",X184/X183-1,IF(INDEX(calc_types,1,BA$6)="CASH", X183/1200,X183/X184-1))</f>
        <v>1.205E-4</v>
      </c>
      <c r="BB184" s="22" cm="1">
        <f t="array" ref="BB184">IF(INDEX(calc_types,1,BB$6)="INDEX",Y184/Y183-1,IF(INDEX(calc_types,1,BB$6)="CASH", Y183/1200,Y183/Y184-1))</f>
        <v>4.5875000000000001E-4</v>
      </c>
      <c r="BC184" s="22" cm="1">
        <f t="array" ref="BC184">IF(INDEX(calc_types,1,BC$6)="INDEX",Z184/Z183-1,IF(INDEX(calc_types,1,BC$6)="CASH", Z183/1200,Z183/Z184-1))</f>
        <v>8.2166666666666667E-5</v>
      </c>
      <c r="BD184" s="22" cm="1">
        <f t="array" ref="BD184">IF(INDEX(calc_types,1,BD$6)="INDEX",AA184/AA183-1,IF(INDEX(calc_types,1,BD$6)="CASH", AA183/1200,AA183/AA184-1))</f>
        <v>0</v>
      </c>
      <c r="BE184" s="22" cm="1">
        <f t="array" ref="BE184">IF(INDEX(calc_types,1,BE$6)="INDEX",AB184/AB183-1,IF(INDEX(calc_types,1,BE$6)="CASH", AB183/1200,AB183/AB184-1))</f>
        <v>2.3129987826322251E-2</v>
      </c>
      <c r="BF184" s="22" cm="1">
        <f t="array" ref="BF184">IF(INDEX(calc_types,1,BF$6)="INDEX",AC184/AC183-1,IF(INDEX(calc_types,1,BF$6)="CASH", AC183/1200,AC183/AC184-1))</f>
        <v>4.4189057947555899E-2</v>
      </c>
      <c r="BG184" s="22" cm="1">
        <f t="array" ref="BG184">IF(INDEX(calc_types,1,BG$6)="INDEX",AD184/AD183-1,IF(INDEX(calc_types,1,BG$6)="CASH", AD183/1200,AD183/AD184-1))</f>
        <v>-1.0176045588683458E-3</v>
      </c>
      <c r="BH184" s="23">
        <f t="shared" si="69"/>
        <v>-1.4797936206896571E-3</v>
      </c>
      <c r="BI184" s="23">
        <f t="shared" si="70"/>
        <v>-1.0580114942528723E-3</v>
      </c>
      <c r="BJ184" s="23">
        <f t="shared" si="71"/>
        <v>-1.5995058333333314E-3</v>
      </c>
      <c r="BK184" s="23">
        <f t="shared" si="72"/>
        <v>-5.2242816091954789E-6</v>
      </c>
      <c r="BL184" s="23">
        <f t="shared" si="73"/>
        <v>-1.3421544640151329E-3</v>
      </c>
      <c r="BM184" s="23">
        <f t="shared" si="74"/>
        <v>-9.4649095944161375E-4</v>
      </c>
      <c r="BN184" s="23">
        <f t="shared" si="75"/>
        <v>-2.1935815761151326E-4</v>
      </c>
      <c r="BO184" s="23">
        <f t="shared" si="76"/>
        <v>5.5046165392452962E-5</v>
      </c>
      <c r="BP184" s="23">
        <f t="shared" si="77"/>
        <v>2.578689008751133E-4</v>
      </c>
      <c r="BQ184" s="23">
        <f t="shared" si="78"/>
        <v>-2.9985917579869676E-5</v>
      </c>
      <c r="BR184" s="23">
        <f t="shared" si="79"/>
        <v>-1.9500690881508842E-3</v>
      </c>
      <c r="BS184" s="23">
        <f t="shared" si="80"/>
        <v>-9.5169886086350001E-6</v>
      </c>
      <c r="BT184" s="23">
        <f t="shared" si="81"/>
        <v>6.1985171125877358E-3</v>
      </c>
      <c r="BU184" s="23">
        <f t="shared" si="82"/>
        <v>3.8089601454109603E-3</v>
      </c>
      <c r="BV184" s="23">
        <f t="shared" si="83"/>
        <v>-9.8479428775597464E-4</v>
      </c>
      <c r="BW184" s="23">
        <f t="shared" si="84"/>
        <v>3.9979786132069079E-4</v>
      </c>
      <c r="BX184" s="23">
        <f t="shared" si="85"/>
        <v>2.4702738929272588E-2</v>
      </c>
      <c r="BY184" s="23">
        <f t="shared" si="86"/>
        <v>6.085555717324144E-2</v>
      </c>
      <c r="BZ184" s="23">
        <f t="shared" si="87"/>
        <v>5.8987238693638975E-3</v>
      </c>
      <c r="CA184" s="23">
        <f t="shared" si="88"/>
        <v>7.5842684777543523E-2</v>
      </c>
      <c r="CB184" s="23">
        <f t="shared" si="89"/>
        <v>-1.4797936206896571E-3</v>
      </c>
      <c r="CC184" s="23">
        <f t="shared" si="90"/>
        <v>-9.6860517241379265E-4</v>
      </c>
      <c r="CD184" s="23">
        <f t="shared" si="91"/>
        <v>-1.5284979885057501E-3</v>
      </c>
      <c r="CE184" s="23">
        <f t="shared" si="92"/>
        <v>7.5925574712643621E-5</v>
      </c>
      <c r="CF184" s="23">
        <f t="shared" si="93"/>
        <v>0</v>
      </c>
      <c r="CG184" s="23">
        <f t="shared" si="94"/>
        <v>2.3090947391893581E-2</v>
      </c>
      <c r="CH184" s="23">
        <f t="shared" si="95"/>
        <v>4.499343138868795E-2</v>
      </c>
      <c r="CI184" s="23">
        <f t="shared" si="96"/>
        <v>-7.6933412305355366E-4</v>
      </c>
    </row>
    <row r="185" spans="1:87" x14ac:dyDescent="0.2">
      <c r="A185" s="20">
        <v>179</v>
      </c>
      <c r="B185" s="21">
        <v>41578</v>
      </c>
      <c r="C185" s="20">
        <v>0.16800000000000001</v>
      </c>
      <c r="D185" s="20">
        <v>0.13</v>
      </c>
      <c r="E185" s="20">
        <v>0.48781000000000002</v>
      </c>
      <c r="F185" s="20">
        <v>0.10929</v>
      </c>
      <c r="G185" s="20">
        <v>203.53700000000001</v>
      </c>
      <c r="H185" s="20">
        <v>143.87</v>
      </c>
      <c r="I185" s="20">
        <v>106.584</v>
      </c>
      <c r="J185" s="20">
        <v>103.633</v>
      </c>
      <c r="K185" s="20">
        <v>1139.329</v>
      </c>
      <c r="L185" s="20">
        <v>364.85</v>
      </c>
      <c r="M185" s="20">
        <v>645.95899999999995</v>
      </c>
      <c r="N185" s="20">
        <v>194.02799999999999</v>
      </c>
      <c r="O185" s="20">
        <v>1875.3589999999999</v>
      </c>
      <c r="P185" s="20">
        <v>481.65800000000002</v>
      </c>
      <c r="Q185" s="20">
        <v>781.41899999999998</v>
      </c>
      <c r="R185" s="20">
        <v>255.38399999999999</v>
      </c>
      <c r="S185" s="20">
        <v>1756.54</v>
      </c>
      <c r="T185" s="20">
        <v>3067.95</v>
      </c>
      <c r="U185" s="20">
        <v>6731.43</v>
      </c>
      <c r="V185" s="20">
        <v>14327.94</v>
      </c>
      <c r="W185" s="20">
        <v>0.16800000000000001</v>
      </c>
      <c r="X185" s="20">
        <v>0.16370000000000001</v>
      </c>
      <c r="Y185" s="20">
        <v>0.51390000000000002</v>
      </c>
      <c r="Z185" s="20">
        <v>6.6799999999999998E-2</v>
      </c>
      <c r="AA185" s="20">
        <v>1</v>
      </c>
      <c r="AB185" s="20">
        <v>0.73619999999999997</v>
      </c>
      <c r="AC185" s="20">
        <v>0.62350000000000005</v>
      </c>
      <c r="AD185" s="20">
        <v>98.36</v>
      </c>
      <c r="AE185" s="21">
        <f t="shared" si="68"/>
        <v>41578</v>
      </c>
      <c r="AF185" s="22" cm="1">
        <f t="array" ref="AF185">IF(INDEX(calc_types,1,AF$6)="INDEX",C185/C184-1,IF(INDEX(calc_types,1,AF$6)="CASH", C184/1200,C184/C185-1))</f>
        <v>1.4904166666666668E-4</v>
      </c>
      <c r="AG185" s="22" cm="1">
        <f t="array" ref="AG185">IF(INDEX(calc_types,1,AG$6)="INDEX",D185/D184-1,IF(INDEX(calc_types,1,AG$6)="CASH", D184/1200,D184/D185-1))</f>
        <v>1.0666666666666667E-4</v>
      </c>
      <c r="AH185" s="22" cm="1">
        <f t="array" ref="AH185">IF(INDEX(calc_types,1,AH$6)="INDEX",E185/E184-1,IF(INDEX(calc_types,1,AH$6)="CASH", E184/1200,E184/E185-1))</f>
        <v>4.0937500000000002E-4</v>
      </c>
      <c r="AI185" s="22" cm="1">
        <f t="array" ref="AI185">IF(INDEX(calc_types,1,AI$6)="INDEX",F185/F184-1,IF(INDEX(calc_types,1,AI$6)="CASH", F184/1200,F184/F185-1))</f>
        <v>9.5833333333333336E-5</v>
      </c>
      <c r="AJ185" s="22" cm="1">
        <f t="array" ref="AJ185">IF(INDEX(calc_types,1,AJ$6)="INDEX",G185/G184-1,IF(INDEX(calc_types,1,AJ$6)="CASH", G184/1200,G184/G185-1))</f>
        <v>-5.8953863688815389E-5</v>
      </c>
      <c r="AK185" s="22" cm="1">
        <f t="array" ref="AK185">IF(INDEX(calc_types,1,AK$6)="INDEX",H185/H184-1,IF(INDEX(calc_types,1,AK$6)="CASH", H184/1200,H184/H185-1))</f>
        <v>4.1706055719181734E-5</v>
      </c>
      <c r="AL185" s="22" cm="1">
        <f t="array" ref="AL185">IF(INDEX(calc_types,1,AL$6)="INDEX",I185/I184-1,IF(INDEX(calc_types,1,AL$6)="CASH", I184/1200,I184/I185-1))</f>
        <v>4.5055192610954364E-4</v>
      </c>
      <c r="AM185" s="22" cm="1">
        <f t="array" ref="AM185">IF(INDEX(calc_types,1,AM$6)="INDEX",J185/J184-1,IF(INDEX(calc_types,1,AM$6)="CASH", J184/1200,J184/J185-1))</f>
        <v>7.72014475272087E-5</v>
      </c>
      <c r="AN185" s="22" cm="1">
        <f t="array" ref="AN185">IF(INDEX(calc_types,1,AN$6)="INDEX",K185/K184-1,IF(INDEX(calc_types,1,AN$6)="CASH", K184/1200,K184/K185-1))</f>
        <v>1.0262168533272664E-3</v>
      </c>
      <c r="AO185" s="22" cm="1">
        <f t="array" ref="AO185">IF(INDEX(calc_types,1,AO$6)="INDEX",L185/L184-1,IF(INDEX(calc_types,1,AO$6)="CASH", L184/1200,L184/L185-1))</f>
        <v>8.1195104154674347E-4</v>
      </c>
      <c r="AP185" s="22" cm="1">
        <f t="array" ref="AP185">IF(INDEX(calc_types,1,AP$6)="INDEX",M185/M184-1,IF(INDEX(calc_types,1,AP$6)="CASH", M184/1200,M184/M185-1))</f>
        <v>1.314502465467049E-3</v>
      </c>
      <c r="AQ185" s="22" cm="1">
        <f t="array" ref="AQ185">IF(INDEX(calc_types,1,AQ$6)="INDEX",N185/N184-1,IF(INDEX(calc_types,1,AQ$6)="CASH", N184/1200,N184/N185-1))</f>
        <v>1.6495185467735318E-4</v>
      </c>
      <c r="AR185" s="22" cm="1">
        <f t="array" ref="AR185">IF(INDEX(calc_types,1,AR$6)="INDEX",O185/O184-1,IF(INDEX(calc_types,1,AR$6)="CASH", O184/1200,O184/O185-1))</f>
        <v>4.4713180586508638E-3</v>
      </c>
      <c r="AS185" s="22" cm="1">
        <f t="array" ref="AS185">IF(INDEX(calc_types,1,AS$6)="INDEX",P185/P184-1,IF(INDEX(calc_types,1,AS$6)="CASH", P184/1200,P184/P185-1))</f>
        <v>4.2680422258873918E-3</v>
      </c>
      <c r="AT185" s="22" cm="1">
        <f t="array" ref="AT185">IF(INDEX(calc_types,1,AT$6)="INDEX",Q185/Q184-1,IF(INDEX(calc_types,1,AT$6)="CASH", Q184/1200,Q184/Q185-1))</f>
        <v>3.6180230721216677E-3</v>
      </c>
      <c r="AU185" s="22" cm="1">
        <f t="array" ref="AU185">IF(INDEX(calc_types,1,AU$6)="INDEX",R185/R184-1,IF(INDEX(calc_types,1,AU$6)="CASH", R184/1200,R184/R185-1))</f>
        <v>1.0151886330229676E-3</v>
      </c>
      <c r="AV185" s="22" cm="1">
        <f t="array" ref="AV185">IF(INDEX(calc_types,1,AV$6)="INDEX",S185/S184-1,IF(INDEX(calc_types,1,AV$6)="CASH", S184/1200,S184/S185-1))</f>
        <v>4.4595759864410889E-2</v>
      </c>
      <c r="AW185" s="22" cm="1">
        <f t="array" ref="AW185">IF(INDEX(calc_types,1,AW$6)="INDEX",T185/T184-1,IF(INDEX(calc_types,1,AW$6)="CASH", T184/1200,T184/T185-1))</f>
        <v>6.0418574909700373E-2</v>
      </c>
      <c r="AX185" s="22" cm="1">
        <f t="array" ref="AX185">IF(INDEX(calc_types,1,AX$6)="INDEX",U185/U184-1,IF(INDEX(calc_types,1,AX$6)="CASH", U184/1200,U184/U185-1))</f>
        <v>4.1659058342179645E-2</v>
      </c>
      <c r="AY185" s="22" cm="1">
        <f t="array" ref="AY185">IF(INDEX(calc_types,1,AY$6)="INDEX",V185/V184-1,IF(INDEX(calc_types,1,AY$6)="CASH", V184/1200,V184/V185-1))</f>
        <v>-8.8448927074252781E-3</v>
      </c>
      <c r="AZ185" s="22" cm="1">
        <f t="array" ref="AZ185">IF(INDEX(calc_types,1,AZ$6)="INDEX",W185/W184-1,IF(INDEX(calc_types,1,AZ$6)="CASH", W184/1200,W184/W185-1))</f>
        <v>1.4904166666666668E-4</v>
      </c>
      <c r="BA185" s="22" cm="1">
        <f t="array" ref="BA185">IF(INDEX(calc_types,1,BA$6)="INDEX",X185/X184-1,IF(INDEX(calc_types,1,BA$6)="CASH", X184/1200,X184/X185-1))</f>
        <v>1.3375E-4</v>
      </c>
      <c r="BB185" s="22" cm="1">
        <f t="array" ref="BB185">IF(INDEX(calc_types,1,BB$6)="INDEX",Y185/Y184-1,IF(INDEX(calc_types,1,BB$6)="CASH", Y184/1200,Y184/Y185-1))</f>
        <v>4.4525000000000001E-4</v>
      </c>
      <c r="BC185" s="22" cm="1">
        <f t="array" ref="BC185">IF(INDEX(calc_types,1,BC$6)="INDEX",Z185/Z184-1,IF(INDEX(calc_types,1,BC$6)="CASH", Z184/1200,Z184/Z185-1))</f>
        <v>3.9916666666666663E-5</v>
      </c>
      <c r="BD185" s="22" cm="1">
        <f t="array" ref="BD185">IF(INDEX(calc_types,1,BD$6)="INDEX",AA185/AA184-1,IF(INDEX(calc_types,1,BD$6)="CASH", AA184/1200,AA184/AA185-1))</f>
        <v>0</v>
      </c>
      <c r="BE185" s="22" cm="1">
        <f t="array" ref="BE185">IF(INDEX(calc_types,1,BE$6)="INDEX",AB185/AB184-1,IF(INDEX(calc_types,1,BE$6)="CASH", AB184/1200,AB184/AB185-1))</f>
        <v>4.2108122792718916E-3</v>
      </c>
      <c r="BF185" s="22" cm="1">
        <f t="array" ref="BF185">IF(INDEX(calc_types,1,BF$6)="INDEX",AC185/AC184-1,IF(INDEX(calc_types,1,BF$6)="CASH", AC184/1200,AC184/AC185-1))</f>
        <v>-9.1419406575782292E-3</v>
      </c>
      <c r="BG185" s="22" cm="1">
        <f t="array" ref="BG185">IF(INDEX(calc_types,1,BG$6)="INDEX",AD185/AD184-1,IF(INDEX(calc_types,1,BG$6)="CASH", AD184/1200,AD184/AD185-1))</f>
        <v>-9.1500610004069394E-4</v>
      </c>
      <c r="BH185" s="23">
        <f t="shared" si="69"/>
        <v>-1.482468620689657E-3</v>
      </c>
      <c r="BI185" s="23">
        <f t="shared" si="70"/>
        <v>-1.0588448275862057E-3</v>
      </c>
      <c r="BJ185" s="23">
        <f t="shared" si="71"/>
        <v>-1.6000308333333313E-3</v>
      </c>
      <c r="BK185" s="23">
        <f t="shared" si="72"/>
        <v>-6.4159482758621429E-6</v>
      </c>
      <c r="BL185" s="23">
        <f t="shared" si="73"/>
        <v>-1.6763020690120812E-3</v>
      </c>
      <c r="BM185" s="23">
        <f t="shared" si="74"/>
        <v>-1.0507774094405497E-3</v>
      </c>
      <c r="BN185" s="23">
        <f t="shared" si="75"/>
        <v>-1.2562044397543596E-4</v>
      </c>
      <c r="BO185" s="23">
        <f t="shared" si="76"/>
        <v>6.7795204207467773E-6</v>
      </c>
      <c r="BP185" s="23">
        <f t="shared" si="77"/>
        <v>-9.7640523113216035E-4</v>
      </c>
      <c r="BQ185" s="23">
        <f t="shared" si="78"/>
        <v>-5.4469918052314791E-4</v>
      </c>
      <c r="BR185" s="23">
        <f t="shared" si="79"/>
        <v>-9.3793158184119927E-4</v>
      </c>
      <c r="BS185" s="23">
        <f t="shared" si="80"/>
        <v>-1.178413027024345E-4</v>
      </c>
      <c r="BT185" s="23">
        <f t="shared" si="81"/>
        <v>1.7146677515979579E-3</v>
      </c>
      <c r="BU185" s="23">
        <f t="shared" si="82"/>
        <v>2.3565216663874169E-3</v>
      </c>
      <c r="BV185" s="23">
        <f t="shared" si="83"/>
        <v>9.7624074606974523E-4</v>
      </c>
      <c r="BW185" s="23">
        <f t="shared" si="84"/>
        <v>2.9663772648933146E-4</v>
      </c>
      <c r="BX185" s="23">
        <f t="shared" si="85"/>
        <v>3.9549023910495126E-2</v>
      </c>
      <c r="BY185" s="23">
        <f t="shared" si="86"/>
        <v>5.8151513695879245E-2</v>
      </c>
      <c r="BZ185" s="23">
        <f t="shared" si="87"/>
        <v>3.9871747902732999E-2</v>
      </c>
      <c r="CA185" s="23">
        <f t="shared" si="88"/>
        <v>-1.2690844602458623E-2</v>
      </c>
      <c r="CB185" s="23">
        <f t="shared" si="89"/>
        <v>-1.482468620689657E-3</v>
      </c>
      <c r="CC185" s="23">
        <f t="shared" si="90"/>
        <v>-9.5535517241379262E-4</v>
      </c>
      <c r="CD185" s="23">
        <f t="shared" si="91"/>
        <v>-1.5419979885057502E-3</v>
      </c>
      <c r="CE185" s="23">
        <f t="shared" si="92"/>
        <v>3.3675574712643624E-5</v>
      </c>
      <c r="CF185" s="23">
        <f t="shared" si="93"/>
        <v>0</v>
      </c>
      <c r="CG185" s="23">
        <f t="shared" si="94"/>
        <v>4.1717718448432209E-3</v>
      </c>
      <c r="CH185" s="23">
        <f t="shared" si="95"/>
        <v>-8.3375672164461775E-3</v>
      </c>
      <c r="CI185" s="23">
        <f t="shared" si="96"/>
        <v>-6.6673566422590183E-4</v>
      </c>
    </row>
    <row r="186" spans="1:87" x14ac:dyDescent="0.2">
      <c r="A186" s="20">
        <v>180</v>
      </c>
      <c r="B186" s="21">
        <v>41608</v>
      </c>
      <c r="C186" s="20">
        <v>0.16825000000000001</v>
      </c>
      <c r="D186" s="20">
        <v>0.16600000000000001</v>
      </c>
      <c r="E186" s="20">
        <v>0.48813000000000001</v>
      </c>
      <c r="F186" s="20">
        <v>0.11143</v>
      </c>
      <c r="G186" s="20">
        <v>203.53</v>
      </c>
      <c r="H186" s="20">
        <v>143.874</v>
      </c>
      <c r="I186" s="20">
        <v>106.584</v>
      </c>
      <c r="J186" s="20">
        <v>103.643</v>
      </c>
      <c r="K186" s="20">
        <v>1140.3910000000001</v>
      </c>
      <c r="L186" s="20">
        <v>365.03300000000002</v>
      </c>
      <c r="M186" s="20">
        <v>645.84299999999996</v>
      </c>
      <c r="N186" s="20">
        <v>194.09700000000001</v>
      </c>
      <c r="O186" s="20">
        <v>1878.259</v>
      </c>
      <c r="P186" s="20">
        <v>481.93900000000002</v>
      </c>
      <c r="Q186" s="20">
        <v>780.22</v>
      </c>
      <c r="R186" s="20">
        <v>255.624</v>
      </c>
      <c r="S186" s="20">
        <v>1805.81</v>
      </c>
      <c r="T186" s="20">
        <v>3086.64</v>
      </c>
      <c r="U186" s="20">
        <v>6650.57</v>
      </c>
      <c r="V186" s="20">
        <v>15661.87</v>
      </c>
      <c r="W186" s="20">
        <v>0.16825000000000001</v>
      </c>
      <c r="X186" s="20">
        <v>0.25019999999999998</v>
      </c>
      <c r="Y186" s="20">
        <v>0.50260000000000005</v>
      </c>
      <c r="Z186" s="20">
        <v>-7.9899999999999999E-2</v>
      </c>
      <c r="AA186" s="20">
        <v>1</v>
      </c>
      <c r="AB186" s="20">
        <v>0.73580000000000001</v>
      </c>
      <c r="AC186" s="20">
        <v>0.61099999999999999</v>
      </c>
      <c r="AD186" s="20">
        <v>102.44</v>
      </c>
      <c r="AE186" s="21">
        <f t="shared" si="68"/>
        <v>41608</v>
      </c>
      <c r="AF186" s="22" cm="1">
        <f t="array" ref="AF186">IF(INDEX(calc_types,1,AF$6)="INDEX",C186/C185-1,IF(INDEX(calc_types,1,AF$6)="CASH", C185/1200,C185/C186-1))</f>
        <v>1.4000000000000001E-4</v>
      </c>
      <c r="AG186" s="22" cm="1">
        <f t="array" ref="AG186">IF(INDEX(calc_types,1,AG$6)="INDEX",D186/D185-1,IF(INDEX(calc_types,1,AG$6)="CASH", D185/1200,D185/D186-1))</f>
        <v>1.0833333333333334E-4</v>
      </c>
      <c r="AH186" s="22" cm="1">
        <f t="array" ref="AH186">IF(INDEX(calc_types,1,AH$6)="INDEX",E186/E185-1,IF(INDEX(calc_types,1,AH$6)="CASH", E185/1200,E185/E186-1))</f>
        <v>4.0650833333333335E-4</v>
      </c>
      <c r="AI186" s="22" cm="1">
        <f t="array" ref="AI186">IF(INDEX(calc_types,1,AI$6)="INDEX",F186/F185-1,IF(INDEX(calc_types,1,AI$6)="CASH", F185/1200,F185/F186-1))</f>
        <v>9.1075000000000005E-5</v>
      </c>
      <c r="AJ186" s="22" cm="1">
        <f t="array" ref="AJ186">IF(INDEX(calc_types,1,AJ$6)="INDEX",G186/G185-1,IF(INDEX(calc_types,1,AJ$6)="CASH", G185/1200,G185/G186-1))</f>
        <v>-3.4391781346898576E-5</v>
      </c>
      <c r="AK186" s="22" cm="1">
        <f t="array" ref="AK186">IF(INDEX(calc_types,1,AK$6)="INDEX",H186/H185-1,IF(INDEX(calc_types,1,AK$6)="CASH", H185/1200,H185/H186-1))</f>
        <v>2.7802877597737918E-5</v>
      </c>
      <c r="AL186" s="22" cm="1">
        <f t="array" ref="AL186">IF(INDEX(calc_types,1,AL$6)="INDEX",I186/I185-1,IF(INDEX(calc_types,1,AL$6)="CASH", I185/1200,I185/I186-1))</f>
        <v>0</v>
      </c>
      <c r="AM186" s="22" cm="1">
        <f t="array" ref="AM186">IF(INDEX(calc_types,1,AM$6)="INDEX",J186/J185-1,IF(INDEX(calc_types,1,AM$6)="CASH", J185/1200,J185/J186-1))</f>
        <v>9.6494359904664151E-5</v>
      </c>
      <c r="AN186" s="22" cm="1">
        <f t="array" ref="AN186">IF(INDEX(calc_types,1,AN$6)="INDEX",K186/K185-1,IF(INDEX(calc_types,1,AN$6)="CASH", K185/1200,K185/K186-1))</f>
        <v>9.3212759439986748E-4</v>
      </c>
      <c r="AO186" s="22" cm="1">
        <f t="array" ref="AO186">IF(INDEX(calc_types,1,AO$6)="INDEX",L186/L185-1,IF(INDEX(calc_types,1,AO$6)="CASH", L185/1200,L185/L186-1))</f>
        <v>5.0157599013300747E-4</v>
      </c>
      <c r="AP186" s="22" cm="1">
        <f t="array" ref="AP186">IF(INDEX(calc_types,1,AP$6)="INDEX",M186/M185-1,IF(INDEX(calc_types,1,AP$6)="CASH", M185/1200,M185/M186-1))</f>
        <v>-1.7957796083034605E-4</v>
      </c>
      <c r="AQ186" s="22" cm="1">
        <f t="array" ref="AQ186">IF(INDEX(calc_types,1,AQ$6)="INDEX",N186/N185-1,IF(INDEX(calc_types,1,AQ$6)="CASH", N185/1200,N185/N186-1))</f>
        <v>3.5561877667156239E-4</v>
      </c>
      <c r="AR186" s="22" cm="1">
        <f t="array" ref="AR186">IF(INDEX(calc_types,1,AR$6)="INDEX",O186/O185-1,IF(INDEX(calc_types,1,AR$6)="CASH", O185/1200,O185/O186-1))</f>
        <v>1.5463705882448053E-3</v>
      </c>
      <c r="AS186" s="22" cm="1">
        <f t="array" ref="AS186">IF(INDEX(calc_types,1,AS$6)="INDEX",P186/P185-1,IF(INDEX(calc_types,1,AS$6)="CASH", P185/1200,P185/P186-1))</f>
        <v>5.8340150064983831E-4</v>
      </c>
      <c r="AT186" s="22" cm="1">
        <f t="array" ref="AT186">IF(INDEX(calc_types,1,AT$6)="INDEX",Q186/Q185-1,IF(INDEX(calc_types,1,AT$6)="CASH", Q185/1200,Q185/Q186-1))</f>
        <v>-1.5343880811702348E-3</v>
      </c>
      <c r="AU186" s="22" cm="1">
        <f t="array" ref="AU186">IF(INDEX(calc_types,1,AU$6)="INDEX",R186/R185-1,IF(INDEX(calc_types,1,AU$6)="CASH", R185/1200,R185/R186-1))</f>
        <v>9.3976130062967123E-4</v>
      </c>
      <c r="AV186" s="22" cm="1">
        <f t="array" ref="AV186">IF(INDEX(calc_types,1,AV$6)="INDEX",S186/S185-1,IF(INDEX(calc_types,1,AV$6)="CASH", S185/1200,S185/S186-1))</f>
        <v>2.804946087194149E-2</v>
      </c>
      <c r="AW186" s="22" cm="1">
        <f t="array" ref="AW186">IF(INDEX(calc_types,1,AW$6)="INDEX",T186/T185-1,IF(INDEX(calc_types,1,AW$6)="CASH", T185/1200,T185/T186-1))</f>
        <v>6.0920158411970071E-3</v>
      </c>
      <c r="AX186" s="22" cm="1">
        <f t="array" ref="AX186">IF(INDEX(calc_types,1,AX$6)="INDEX",U186/U185-1,IF(INDEX(calc_types,1,AX$6)="CASH", U185/1200,U185/U186-1))</f>
        <v>-1.2012306449001309E-2</v>
      </c>
      <c r="AY186" s="22" cm="1">
        <f t="array" ref="AY186">IF(INDEX(calc_types,1,AY$6)="INDEX",V186/V185-1,IF(INDEX(calc_types,1,AY$6)="CASH", V185/1200,V185/V186-1))</f>
        <v>9.3099915270443701E-2</v>
      </c>
      <c r="AZ186" s="22" cm="1">
        <f t="array" ref="AZ186">IF(INDEX(calc_types,1,AZ$6)="INDEX",W186/W185-1,IF(INDEX(calc_types,1,AZ$6)="CASH", W185/1200,W185/W186-1))</f>
        <v>1.4000000000000001E-4</v>
      </c>
      <c r="BA186" s="22" cm="1">
        <f t="array" ref="BA186">IF(INDEX(calc_types,1,BA$6)="INDEX",X186/X185-1,IF(INDEX(calc_types,1,BA$6)="CASH", X185/1200,X185/X186-1))</f>
        <v>1.3641666666666668E-4</v>
      </c>
      <c r="BB186" s="22" cm="1">
        <f t="array" ref="BB186">IF(INDEX(calc_types,1,BB$6)="INDEX",Y186/Y185-1,IF(INDEX(calc_types,1,BB$6)="CASH", Y185/1200,Y185/Y186-1))</f>
        <v>4.2825000000000003E-4</v>
      </c>
      <c r="BC186" s="22" cm="1">
        <f t="array" ref="BC186">IF(INDEX(calc_types,1,BC$6)="INDEX",Z186/Z185-1,IF(INDEX(calc_types,1,BC$6)="CASH", Z185/1200,Z185/Z186-1))</f>
        <v>5.5666666666666667E-5</v>
      </c>
      <c r="BD186" s="22" cm="1">
        <f t="array" ref="BD186">IF(INDEX(calc_types,1,BD$6)="INDEX",AA186/AA185-1,IF(INDEX(calc_types,1,BD$6)="CASH", AA185/1200,AA185/AA186-1))</f>
        <v>0</v>
      </c>
      <c r="BE186" s="22" cm="1">
        <f t="array" ref="BE186">IF(INDEX(calc_types,1,BE$6)="INDEX",AB186/AB185-1,IF(INDEX(calc_types,1,BE$6)="CASH", AB185/1200,AB185/AB186-1))</f>
        <v>5.436259853219827E-4</v>
      </c>
      <c r="BF186" s="22" cm="1">
        <f t="array" ref="BF186">IF(INDEX(calc_types,1,BF$6)="INDEX",AC186/AC185-1,IF(INDEX(calc_types,1,BF$6)="CASH", AC185/1200,AC185/AC186-1))</f>
        <v>2.0458265139116305E-2</v>
      </c>
      <c r="BG186" s="22" cm="1">
        <f t="array" ref="BG186">IF(INDEX(calc_types,1,BG$6)="INDEX",AD186/AD185-1,IF(INDEX(calc_types,1,BG$6)="CASH", AD185/1200,AD185/AD186-1))</f>
        <v>-3.9828192112456029E-2</v>
      </c>
      <c r="BH186" s="23">
        <f t="shared" si="69"/>
        <v>-1.4915102873563238E-3</v>
      </c>
      <c r="BI186" s="23">
        <f t="shared" si="70"/>
        <v>-1.057178160919539E-3</v>
      </c>
      <c r="BJ186" s="23">
        <f t="shared" si="71"/>
        <v>-1.6028974999999978E-3</v>
      </c>
      <c r="BK186" s="23">
        <f t="shared" si="72"/>
        <v>-1.1174281609195474E-5</v>
      </c>
      <c r="BL186" s="23">
        <f t="shared" si="73"/>
        <v>-1.6517399866701643E-3</v>
      </c>
      <c r="BM186" s="23">
        <f t="shared" si="74"/>
        <v>-1.0646805875619936E-3</v>
      </c>
      <c r="BN186" s="23">
        <f t="shared" si="75"/>
        <v>-5.761723700849796E-4</v>
      </c>
      <c r="BO186" s="23">
        <f t="shared" si="76"/>
        <v>2.6072432798202228E-5</v>
      </c>
      <c r="BP186" s="23">
        <f t="shared" si="77"/>
        <v>-1.0704944900595593E-3</v>
      </c>
      <c r="BQ186" s="23">
        <f t="shared" si="78"/>
        <v>-8.5507423193688392E-4</v>
      </c>
      <c r="BR186" s="23">
        <f t="shared" si="79"/>
        <v>-2.4320120081385943E-3</v>
      </c>
      <c r="BS186" s="23">
        <f t="shared" si="80"/>
        <v>7.2825619291774703E-5</v>
      </c>
      <c r="BT186" s="23">
        <f t="shared" si="81"/>
        <v>-1.2102797188081006E-3</v>
      </c>
      <c r="BU186" s="23">
        <f t="shared" si="82"/>
        <v>-1.3281190588501366E-3</v>
      </c>
      <c r="BV186" s="23">
        <f t="shared" si="83"/>
        <v>-4.1761704072221569E-3</v>
      </c>
      <c r="BW186" s="23">
        <f t="shared" si="84"/>
        <v>2.2121039409603511E-4</v>
      </c>
      <c r="BX186" s="23">
        <f t="shared" si="85"/>
        <v>2.3002724918025724E-2</v>
      </c>
      <c r="BY186" s="23">
        <f t="shared" si="86"/>
        <v>3.8249546273758767E-3</v>
      </c>
      <c r="BZ186" s="23">
        <f t="shared" si="87"/>
        <v>-1.3799616888447953E-2</v>
      </c>
      <c r="CA186" s="23">
        <f t="shared" si="88"/>
        <v>8.9253963375410361E-2</v>
      </c>
      <c r="CB186" s="23">
        <f t="shared" si="89"/>
        <v>-1.4915102873563238E-3</v>
      </c>
      <c r="CC186" s="23">
        <f t="shared" si="90"/>
        <v>-9.5268850574712596E-4</v>
      </c>
      <c r="CD186" s="23">
        <f t="shared" si="91"/>
        <v>-1.55899798850575E-3</v>
      </c>
      <c r="CE186" s="23">
        <f t="shared" si="92"/>
        <v>4.9425574712643627E-5</v>
      </c>
      <c r="CF186" s="23">
        <f t="shared" si="93"/>
        <v>0</v>
      </c>
      <c r="CG186" s="23">
        <f t="shared" si="94"/>
        <v>5.0458555089331208E-4</v>
      </c>
      <c r="CH186" s="23">
        <f t="shared" si="95"/>
        <v>2.1262638580248357E-2</v>
      </c>
      <c r="CI186" s="23">
        <f t="shared" si="96"/>
        <v>-3.957992167664124E-2</v>
      </c>
    </row>
    <row r="187" spans="1:87" x14ac:dyDescent="0.2">
      <c r="A187" s="20">
        <v>181</v>
      </c>
      <c r="B187" s="21">
        <v>41639</v>
      </c>
      <c r="C187" s="20">
        <v>0.16769999999999999</v>
      </c>
      <c r="D187" s="20">
        <v>0.216</v>
      </c>
      <c r="E187" s="20">
        <v>0.48937999999999998</v>
      </c>
      <c r="F187" s="20">
        <v>0.10857</v>
      </c>
      <c r="G187" s="20">
        <v>203.57300000000001</v>
      </c>
      <c r="H187" s="20">
        <v>143.86199999999999</v>
      </c>
      <c r="I187" s="20">
        <v>106.642</v>
      </c>
      <c r="J187" s="20">
        <v>103.645</v>
      </c>
      <c r="K187" s="20">
        <v>1138.837</v>
      </c>
      <c r="L187" s="20">
        <v>364.44400000000002</v>
      </c>
      <c r="M187" s="20">
        <v>644.428</v>
      </c>
      <c r="N187" s="20">
        <v>194.066</v>
      </c>
      <c r="O187" s="20">
        <v>1860.528</v>
      </c>
      <c r="P187" s="20">
        <v>478.21199999999999</v>
      </c>
      <c r="Q187" s="20">
        <v>772.49800000000005</v>
      </c>
      <c r="R187" s="20">
        <v>255.31899999999999</v>
      </c>
      <c r="S187" s="20">
        <v>1848.36</v>
      </c>
      <c r="T187" s="20">
        <v>3109</v>
      </c>
      <c r="U187" s="20">
        <v>6749.09</v>
      </c>
      <c r="V187" s="20">
        <v>16291.31</v>
      </c>
      <c r="W187" s="20">
        <v>0.16769999999999999</v>
      </c>
      <c r="X187" s="20">
        <v>0.2651</v>
      </c>
      <c r="Y187" s="20">
        <v>0.4834</v>
      </c>
      <c r="Z187" s="20">
        <v>6.4199999999999993E-2</v>
      </c>
      <c r="AA187" s="20">
        <v>1</v>
      </c>
      <c r="AB187" s="20">
        <v>0.72770000000000001</v>
      </c>
      <c r="AC187" s="20">
        <v>0.60399999999999998</v>
      </c>
      <c r="AD187" s="20">
        <v>105.31</v>
      </c>
      <c r="AE187" s="21">
        <f t="shared" si="68"/>
        <v>41639</v>
      </c>
      <c r="AF187" s="22" cm="1">
        <f t="array" ref="AF187">IF(INDEX(calc_types,1,AF$6)="INDEX",C187/C186-1,IF(INDEX(calc_types,1,AF$6)="CASH", C186/1200,C186/C187-1))</f>
        <v>1.4020833333333333E-4</v>
      </c>
      <c r="AG187" s="22" cm="1">
        <f t="array" ref="AG187">IF(INDEX(calc_types,1,AG$6)="INDEX",D187/D186-1,IF(INDEX(calc_types,1,AG$6)="CASH", D186/1200,D186/D187-1))</f>
        <v>1.3833333333333335E-4</v>
      </c>
      <c r="AH187" s="22" cm="1">
        <f t="array" ref="AH187">IF(INDEX(calc_types,1,AH$6)="INDEX",E187/E186-1,IF(INDEX(calc_types,1,AH$6)="CASH", E186/1200,E186/E187-1))</f>
        <v>4.0677500000000001E-4</v>
      </c>
      <c r="AI187" s="22" cm="1">
        <f t="array" ref="AI187">IF(INDEX(calc_types,1,AI$6)="INDEX",F187/F186-1,IF(INDEX(calc_types,1,AI$6)="CASH", F186/1200,F186/F187-1))</f>
        <v>9.2858333333333332E-5</v>
      </c>
      <c r="AJ187" s="22" cm="1">
        <f t="array" ref="AJ187">IF(INDEX(calc_types,1,AJ$6)="INDEX",G187/G186-1,IF(INDEX(calc_types,1,AJ$6)="CASH", G186/1200,G186/G187-1))</f>
        <v>2.1127106569052145E-4</v>
      </c>
      <c r="AK187" s="22" cm="1">
        <f t="array" ref="AK187">IF(INDEX(calc_types,1,AK$6)="INDEX",H187/H186-1,IF(INDEX(calc_types,1,AK$6)="CASH", H186/1200,H186/H187-1))</f>
        <v>-8.3406313857947723E-5</v>
      </c>
      <c r="AL187" s="22" cm="1">
        <f t="array" ref="AL187">IF(INDEX(calc_types,1,AL$6)="INDEX",I187/I186-1,IF(INDEX(calc_types,1,AL$6)="CASH", I186/1200,I186/I187-1))</f>
        <v>5.4417173309317945E-4</v>
      </c>
      <c r="AM187" s="22" cm="1">
        <f t="array" ref="AM187">IF(INDEX(calc_types,1,AM$6)="INDEX",J187/J186-1,IF(INDEX(calc_types,1,AM$6)="CASH", J186/1200,J186/J187-1))</f>
        <v>1.9297009928198605E-5</v>
      </c>
      <c r="AN187" s="22" cm="1">
        <f t="array" ref="AN187">IF(INDEX(calc_types,1,AN$6)="INDEX",K187/K186-1,IF(INDEX(calc_types,1,AN$6)="CASH", K186/1200,K186/K187-1))</f>
        <v>-1.3626905157968494E-3</v>
      </c>
      <c r="AO187" s="22" cm="1">
        <f t="array" ref="AO187">IF(INDEX(calc_types,1,AO$6)="INDEX",L187/L186-1,IF(INDEX(calc_types,1,AO$6)="CASH", L186/1200,L186/L187-1))</f>
        <v>-1.6135527472858069E-3</v>
      </c>
      <c r="AP187" s="22" cm="1">
        <f t="array" ref="AP187">IF(INDEX(calc_types,1,AP$6)="INDEX",M187/M186-1,IF(INDEX(calc_types,1,AP$6)="CASH", M186/1200,M186/M187-1))</f>
        <v>-2.1909349485864649E-3</v>
      </c>
      <c r="AQ187" s="22" cm="1">
        <f t="array" ref="AQ187">IF(INDEX(calc_types,1,AQ$6)="INDEX",N187/N186-1,IF(INDEX(calc_types,1,AQ$6)="CASH", N186/1200,N186/N187-1))</f>
        <v>-1.5971395745428829E-4</v>
      </c>
      <c r="AR187" s="22" cm="1">
        <f t="array" ref="AR187">IF(INDEX(calc_types,1,AR$6)="INDEX",O187/O186-1,IF(INDEX(calc_types,1,AR$6)="CASH", O186/1200,O186/O187-1))</f>
        <v>-9.4401251371616368E-3</v>
      </c>
      <c r="AS187" s="22" cm="1">
        <f t="array" ref="AS187">IF(INDEX(calc_types,1,AS$6)="INDEX",P187/P186-1,IF(INDEX(calc_types,1,AS$6)="CASH", P186/1200,P186/P187-1))</f>
        <v>-7.7333438464204374E-3</v>
      </c>
      <c r="AT187" s="22" cm="1">
        <f t="array" ref="AT187">IF(INDEX(calc_types,1,AT$6)="INDEX",Q187/Q186-1,IF(INDEX(calc_types,1,AT$6)="CASH", Q186/1200,Q186/Q187-1))</f>
        <v>-9.8972084796595805E-3</v>
      </c>
      <c r="AU187" s="22" cm="1">
        <f t="array" ref="AU187">IF(INDEX(calc_types,1,AU$6)="INDEX",R187/R186-1,IF(INDEX(calc_types,1,AU$6)="CASH", R186/1200,R186/R187-1))</f>
        <v>-1.1931587018433332E-3</v>
      </c>
      <c r="AV187" s="22" cm="1">
        <f t="array" ref="AV187">IF(INDEX(calc_types,1,AV$6)="INDEX",S187/S186-1,IF(INDEX(calc_types,1,AV$6)="CASH", S186/1200,S186/S187-1))</f>
        <v>2.3562833299184183E-2</v>
      </c>
      <c r="AW187" s="22" cm="1">
        <f t="array" ref="AW187">IF(INDEX(calc_types,1,AW$6)="INDEX",T187/T186-1,IF(INDEX(calc_types,1,AW$6)="CASH", T186/1200,T186/T187-1))</f>
        <v>7.2441230593784933E-3</v>
      </c>
      <c r="AX187" s="22" cm="1">
        <f t="array" ref="AX187">IF(INDEX(calc_types,1,AX$6)="INDEX",U187/U186-1,IF(INDEX(calc_types,1,AX$6)="CASH", U186/1200,U186/U187-1))</f>
        <v>1.4813767842455583E-2</v>
      </c>
      <c r="AY187" s="22" cm="1">
        <f t="array" ref="AY187">IF(INDEX(calc_types,1,AY$6)="INDEX",V187/V186-1,IF(INDEX(calc_types,1,AY$6)="CASH", V186/1200,V186/V187-1))</f>
        <v>4.0189326051103702E-2</v>
      </c>
      <c r="AZ187" s="22" cm="1">
        <f t="array" ref="AZ187">IF(INDEX(calc_types,1,AZ$6)="INDEX",W187/W186-1,IF(INDEX(calc_types,1,AZ$6)="CASH", W186/1200,W186/W187-1))</f>
        <v>1.4020833333333333E-4</v>
      </c>
      <c r="BA187" s="22" cm="1">
        <f t="array" ref="BA187">IF(INDEX(calc_types,1,BA$6)="INDEX",X187/X186-1,IF(INDEX(calc_types,1,BA$6)="CASH", X186/1200,X186/X187-1))</f>
        <v>2.0849999999999997E-4</v>
      </c>
      <c r="BB187" s="22" cm="1">
        <f t="array" ref="BB187">IF(INDEX(calc_types,1,BB$6)="INDEX",Y187/Y186-1,IF(INDEX(calc_types,1,BB$6)="CASH", Y186/1200,Y186/Y187-1))</f>
        <v>4.1883333333333339E-4</v>
      </c>
      <c r="BC187" s="22" cm="1">
        <f t="array" ref="BC187">IF(INDEX(calc_types,1,BC$6)="INDEX",Z187/Z186-1,IF(INDEX(calc_types,1,BC$6)="CASH", Z186/1200,Z186/Z187-1))</f>
        <v>-6.658333333333333E-5</v>
      </c>
      <c r="BD187" s="22" cm="1">
        <f t="array" ref="BD187">IF(INDEX(calc_types,1,BD$6)="INDEX",AA187/AA186-1,IF(INDEX(calc_types,1,BD$6)="CASH", AA186/1200,AA186/AA187-1))</f>
        <v>0</v>
      </c>
      <c r="BE187" s="22" cm="1">
        <f t="array" ref="BE187">IF(INDEX(calc_types,1,BE$6)="INDEX",AB187/AB186-1,IF(INDEX(calc_types,1,BE$6)="CASH", AB186/1200,AB186/AB187-1))</f>
        <v>1.1130960560670644E-2</v>
      </c>
      <c r="BF187" s="22" cm="1">
        <f t="array" ref="BF187">IF(INDEX(calc_types,1,BF$6)="INDEX",AC187/AC186-1,IF(INDEX(calc_types,1,BF$6)="CASH", AC186/1200,AC186/AC187-1))</f>
        <v>1.1589403973510048E-2</v>
      </c>
      <c r="BG187" s="22" cm="1">
        <f t="array" ref="BG187">IF(INDEX(calc_types,1,BG$6)="INDEX",AD187/AD186-1,IF(INDEX(calc_types,1,BG$6)="CASH", AD186/1200,AD186/AD187-1))</f>
        <v>-2.7252872471750123E-2</v>
      </c>
      <c r="BH187" s="23">
        <f t="shared" si="69"/>
        <v>-1.4913019540229904E-3</v>
      </c>
      <c r="BI187" s="23">
        <f t="shared" si="70"/>
        <v>-1.0271781609195389E-3</v>
      </c>
      <c r="BJ187" s="23">
        <f t="shared" si="71"/>
        <v>-1.6026308333333312E-3</v>
      </c>
      <c r="BK187" s="23">
        <f t="shared" si="72"/>
        <v>-9.3909482758621475E-6</v>
      </c>
      <c r="BL187" s="23">
        <f t="shared" si="73"/>
        <v>-1.4060771396327443E-3</v>
      </c>
      <c r="BM187" s="23">
        <f t="shared" si="74"/>
        <v>-1.1758897790176792E-3</v>
      </c>
      <c r="BN187" s="23">
        <f t="shared" si="75"/>
        <v>-3.2000636991800146E-5</v>
      </c>
      <c r="BO187" s="23">
        <f t="shared" si="76"/>
        <v>-5.1124917178263317E-5</v>
      </c>
      <c r="BP187" s="23">
        <f t="shared" si="77"/>
        <v>-3.3653126002562762E-3</v>
      </c>
      <c r="BQ187" s="23">
        <f t="shared" si="78"/>
        <v>-2.9702029693556981E-3</v>
      </c>
      <c r="BR187" s="23">
        <f t="shared" si="79"/>
        <v>-4.4433689958947135E-3</v>
      </c>
      <c r="BS187" s="23">
        <f t="shared" si="80"/>
        <v>-4.4250711483407597E-4</v>
      </c>
      <c r="BT187" s="23">
        <f t="shared" si="81"/>
        <v>-1.2196775444214544E-2</v>
      </c>
      <c r="BU187" s="23">
        <f t="shared" si="82"/>
        <v>-9.6448644059204114E-3</v>
      </c>
      <c r="BV187" s="23">
        <f t="shared" si="83"/>
        <v>-1.2538990805711503E-2</v>
      </c>
      <c r="BW187" s="23">
        <f t="shared" si="84"/>
        <v>-1.9117096083769692E-3</v>
      </c>
      <c r="BX187" s="23">
        <f t="shared" si="85"/>
        <v>1.8516097345268417E-2</v>
      </c>
      <c r="BY187" s="23">
        <f t="shared" si="86"/>
        <v>4.9770618455573633E-3</v>
      </c>
      <c r="BZ187" s="23">
        <f t="shared" si="87"/>
        <v>1.3026457403008939E-2</v>
      </c>
      <c r="CA187" s="23">
        <f t="shared" si="88"/>
        <v>3.6343374156070356E-2</v>
      </c>
      <c r="CB187" s="23">
        <f t="shared" si="89"/>
        <v>-1.4913019540229904E-3</v>
      </c>
      <c r="CC187" s="23">
        <f t="shared" si="90"/>
        <v>-8.8060517241379268E-4</v>
      </c>
      <c r="CD187" s="23">
        <f t="shared" si="91"/>
        <v>-1.5684146551724167E-3</v>
      </c>
      <c r="CE187" s="23">
        <f t="shared" si="92"/>
        <v>-7.2824425287356363E-5</v>
      </c>
      <c r="CF187" s="23">
        <f t="shared" si="93"/>
        <v>0</v>
      </c>
      <c r="CG187" s="23">
        <f t="shared" si="94"/>
        <v>1.1091920126241973E-2</v>
      </c>
      <c r="CH187" s="23">
        <f t="shared" si="95"/>
        <v>1.23937774146421E-2</v>
      </c>
      <c r="CI187" s="23">
        <f t="shared" si="96"/>
        <v>-2.700460203593533E-2</v>
      </c>
    </row>
    <row r="188" spans="1:87" x14ac:dyDescent="0.2">
      <c r="A188" s="20">
        <v>182</v>
      </c>
      <c r="B188" s="21">
        <v>41670</v>
      </c>
      <c r="C188" s="20">
        <v>0.1565</v>
      </c>
      <c r="D188" s="20">
        <v>0.23</v>
      </c>
      <c r="E188" s="20">
        <v>0.48375000000000001</v>
      </c>
      <c r="F188" s="20">
        <v>0.10714</v>
      </c>
      <c r="G188" s="20">
        <v>203.589</v>
      </c>
      <c r="H188" s="20">
        <v>143.90600000000001</v>
      </c>
      <c r="I188" s="20">
        <v>106.658</v>
      </c>
      <c r="J188" s="20">
        <v>103.657</v>
      </c>
      <c r="K188" s="20">
        <v>1140.6379999999999</v>
      </c>
      <c r="L188" s="20">
        <v>365.35199999999998</v>
      </c>
      <c r="M188" s="20">
        <v>645.928</v>
      </c>
      <c r="N188" s="20">
        <v>194.13900000000001</v>
      </c>
      <c r="O188" s="20">
        <v>1875.7570000000001</v>
      </c>
      <c r="P188" s="20">
        <v>483.86200000000002</v>
      </c>
      <c r="Q188" s="20">
        <v>779.21400000000006</v>
      </c>
      <c r="R188" s="20">
        <v>255.69200000000001</v>
      </c>
      <c r="S188" s="20">
        <v>1782.59</v>
      </c>
      <c r="T188" s="20">
        <v>3013.96</v>
      </c>
      <c r="U188" s="20">
        <v>6510.44</v>
      </c>
      <c r="V188" s="20">
        <v>14914.53</v>
      </c>
      <c r="W188" s="20">
        <v>0.1565</v>
      </c>
      <c r="X188" s="20">
        <v>0.2271</v>
      </c>
      <c r="Y188" s="20">
        <v>0.51049999999999995</v>
      </c>
      <c r="Z188" s="20">
        <v>6.1400000000000003E-2</v>
      </c>
      <c r="AA188" s="20">
        <v>1</v>
      </c>
      <c r="AB188" s="20">
        <v>0.74150000000000005</v>
      </c>
      <c r="AC188" s="20">
        <v>0.60829999999999995</v>
      </c>
      <c r="AD188" s="20">
        <v>102.04</v>
      </c>
      <c r="AE188" s="21">
        <f t="shared" si="68"/>
        <v>41670</v>
      </c>
      <c r="AF188" s="22" cm="1">
        <f t="array" ref="AF188">IF(INDEX(calc_types,1,AF$6)="INDEX",C188/C187-1,IF(INDEX(calc_types,1,AF$6)="CASH", C187/1200,C187/C188-1))</f>
        <v>1.3974999999999998E-4</v>
      </c>
      <c r="AG188" s="22" cm="1">
        <f t="array" ref="AG188">IF(INDEX(calc_types,1,AG$6)="INDEX",D188/D187-1,IF(INDEX(calc_types,1,AG$6)="CASH", D187/1200,D187/D188-1))</f>
        <v>1.8000000000000001E-4</v>
      </c>
      <c r="AH188" s="22" cm="1">
        <f t="array" ref="AH188">IF(INDEX(calc_types,1,AH$6)="INDEX",E188/E187-1,IF(INDEX(calc_types,1,AH$6)="CASH", E187/1200,E187/E188-1))</f>
        <v>4.0781666666666667E-4</v>
      </c>
      <c r="AI188" s="22" cm="1">
        <f t="array" ref="AI188">IF(INDEX(calc_types,1,AI$6)="INDEX",F188/F187-1,IF(INDEX(calc_types,1,AI$6)="CASH", F187/1200,F187/F188-1))</f>
        <v>9.0475000000000004E-5</v>
      </c>
      <c r="AJ188" s="22" cm="1">
        <f t="array" ref="AJ188">IF(INDEX(calc_types,1,AJ$6)="INDEX",G188/G187-1,IF(INDEX(calc_types,1,AJ$6)="CASH", G187/1200,G187/G188-1))</f>
        <v>7.8595884522858483E-5</v>
      </c>
      <c r="AK188" s="22" cm="1">
        <f t="array" ref="AK188">IF(INDEX(calc_types,1,AK$6)="INDEX",H188/H187-1,IF(INDEX(calc_types,1,AK$6)="CASH", H187/1200,H187/H188-1))</f>
        <v>3.0584866052185689E-4</v>
      </c>
      <c r="AL188" s="22" cm="1">
        <f t="array" ref="AL188">IF(INDEX(calc_types,1,AL$6)="INDEX",I188/I187-1,IF(INDEX(calc_types,1,AL$6)="CASH", I187/1200,I187/I188-1))</f>
        <v>1.5003469552343773E-4</v>
      </c>
      <c r="AM188" s="22" cm="1">
        <f t="array" ref="AM188">IF(INDEX(calc_types,1,AM$6)="INDEX",J188/J187-1,IF(INDEX(calc_types,1,AM$6)="CASH", J187/1200,J187/J188-1))</f>
        <v>1.157798253654807E-4</v>
      </c>
      <c r="AN188" s="22" cm="1">
        <f t="array" ref="AN188">IF(INDEX(calc_types,1,AN$6)="INDEX",K188/K187-1,IF(INDEX(calc_types,1,AN$6)="CASH", K187/1200,K187/K188-1))</f>
        <v>1.5814379055123506E-3</v>
      </c>
      <c r="AO188" s="22" cm="1">
        <f t="array" ref="AO188">IF(INDEX(calc_types,1,AO$6)="INDEX",L188/L187-1,IF(INDEX(calc_types,1,AO$6)="CASH", L187/1200,L187/L188-1))</f>
        <v>2.4914664530077957E-3</v>
      </c>
      <c r="AP188" s="22" cm="1">
        <f t="array" ref="AP188">IF(INDEX(calc_types,1,AP$6)="INDEX",M188/M187-1,IF(INDEX(calc_types,1,AP$6)="CASH", M187/1200,M187/M188-1))</f>
        <v>2.3276456019911684E-3</v>
      </c>
      <c r="AQ188" s="22" cm="1">
        <f t="array" ref="AQ188">IF(INDEX(calc_types,1,AQ$6)="INDEX",N188/N187-1,IF(INDEX(calc_types,1,AQ$6)="CASH", N187/1200,N187/N188-1))</f>
        <v>3.7616068760115695E-4</v>
      </c>
      <c r="AR188" s="22" cm="1">
        <f t="array" ref="AR188">IF(INDEX(calc_types,1,AR$6)="INDEX",O188/O187-1,IF(INDEX(calc_types,1,AR$6)="CASH", O187/1200,O187/O188-1))</f>
        <v>8.1853108364937643E-3</v>
      </c>
      <c r="AS188" s="22" cm="1">
        <f t="array" ref="AS188">IF(INDEX(calc_types,1,AS$6)="INDEX",P188/P187-1,IF(INDEX(calc_types,1,AS$6)="CASH", P187/1200,P187/P188-1))</f>
        <v>1.1814843625839622E-2</v>
      </c>
      <c r="AT188" s="22" cm="1">
        <f t="array" ref="AT188">IF(INDEX(calc_types,1,AT$6)="INDEX",Q188/Q187-1,IF(INDEX(calc_types,1,AT$6)="CASH", Q187/1200,Q187/Q188-1))</f>
        <v>8.6938736410968609E-3</v>
      </c>
      <c r="AU188" s="22" cm="1">
        <f t="array" ref="AU188">IF(INDEX(calc_types,1,AU$6)="INDEX",R188/R187-1,IF(INDEX(calc_types,1,AU$6)="CASH", R187/1200,R187/R188-1))</f>
        <v>1.4609175188686763E-3</v>
      </c>
      <c r="AV188" s="22" cm="1">
        <f t="array" ref="AV188">IF(INDEX(calc_types,1,AV$6)="INDEX",S188/S187-1,IF(INDEX(calc_types,1,AV$6)="CASH", S187/1200,S187/S188-1))</f>
        <v>-3.5582895107013734E-2</v>
      </c>
      <c r="AW188" s="22" cm="1">
        <f t="array" ref="AW188">IF(INDEX(calc_types,1,AW$6)="INDEX",T188/T187-1,IF(INDEX(calc_types,1,AW$6)="CASH", T187/1200,T187/T188-1))</f>
        <v>-3.0569314892248345E-2</v>
      </c>
      <c r="AX188" s="22" cm="1">
        <f t="array" ref="AX188">IF(INDEX(calc_types,1,AX$6)="INDEX",U188/U187-1,IF(INDEX(calc_types,1,AX$6)="CASH", U187/1200,U187/U188-1))</f>
        <v>-3.5360322650905607E-2</v>
      </c>
      <c r="AY188" s="22" cm="1">
        <f t="array" ref="AY188">IF(INDEX(calc_types,1,AY$6)="INDEX",V188/V187-1,IF(INDEX(calc_types,1,AY$6)="CASH", V187/1200,V187/V188-1))</f>
        <v>-8.4510085438187499E-2</v>
      </c>
      <c r="AZ188" s="22" cm="1">
        <f t="array" ref="AZ188">IF(INDEX(calc_types,1,AZ$6)="INDEX",W188/W187-1,IF(INDEX(calc_types,1,AZ$6)="CASH", W187/1200,W187/W188-1))</f>
        <v>1.3974999999999998E-4</v>
      </c>
      <c r="BA188" s="22" cm="1">
        <f t="array" ref="BA188">IF(INDEX(calc_types,1,BA$6)="INDEX",X188/X187-1,IF(INDEX(calc_types,1,BA$6)="CASH", X187/1200,X187/X188-1))</f>
        <v>2.2091666666666668E-4</v>
      </c>
      <c r="BB188" s="22" cm="1">
        <f t="array" ref="BB188">IF(INDEX(calc_types,1,BB$6)="INDEX",Y188/Y187-1,IF(INDEX(calc_types,1,BB$6)="CASH", Y187/1200,Y187/Y188-1))</f>
        <v>4.0283333333333333E-4</v>
      </c>
      <c r="BC188" s="22" cm="1">
        <f t="array" ref="BC188">IF(INDEX(calc_types,1,BC$6)="INDEX",Z188/Z187-1,IF(INDEX(calc_types,1,BC$6)="CASH", Z187/1200,Z187/Z188-1))</f>
        <v>5.3499999999999993E-5</v>
      </c>
      <c r="BD188" s="22" cm="1">
        <f t="array" ref="BD188">IF(INDEX(calc_types,1,BD$6)="INDEX",AA188/AA187-1,IF(INDEX(calc_types,1,BD$6)="CASH", AA187/1200,AA187/AA188-1))</f>
        <v>0</v>
      </c>
      <c r="BE188" s="22" cm="1">
        <f t="array" ref="BE188">IF(INDEX(calc_types,1,BE$6)="INDEX",AB188/AB187-1,IF(INDEX(calc_types,1,BE$6)="CASH", AB187/1200,AB187/AB188-1))</f>
        <v>-1.861092380310192E-2</v>
      </c>
      <c r="BF188" s="22" cm="1">
        <f t="array" ref="BF188">IF(INDEX(calc_types,1,BF$6)="INDEX",AC188/AC187-1,IF(INDEX(calc_types,1,BF$6)="CASH", AC187/1200,AC187/AC188-1))</f>
        <v>-7.068880486601925E-3</v>
      </c>
      <c r="BG188" s="22" cm="1">
        <f t="array" ref="BG188">IF(INDEX(calc_types,1,BG$6)="INDEX",AD188/AD187-1,IF(INDEX(calc_types,1,BG$6)="CASH", AD187/1200,AD187/AD188-1))</f>
        <v>3.2046256370050985E-2</v>
      </c>
      <c r="BH188" s="23">
        <f t="shared" si="69"/>
        <v>-1.4917602873563238E-3</v>
      </c>
      <c r="BI188" s="23">
        <f t="shared" si="70"/>
        <v>-9.8551149425287225E-4</v>
      </c>
      <c r="BJ188" s="23">
        <f t="shared" si="71"/>
        <v>-1.6015891666666647E-3</v>
      </c>
      <c r="BK188" s="23">
        <f t="shared" si="72"/>
        <v>-1.1774281609195475E-5</v>
      </c>
      <c r="BL188" s="23">
        <f t="shared" si="73"/>
        <v>-1.5387523208004073E-3</v>
      </c>
      <c r="BM188" s="23">
        <f t="shared" si="74"/>
        <v>-7.8663480463787459E-4</v>
      </c>
      <c r="BN188" s="23">
        <f t="shared" si="75"/>
        <v>-4.2613767456154187E-4</v>
      </c>
      <c r="BO188" s="23">
        <f t="shared" si="76"/>
        <v>4.5357898259018782E-5</v>
      </c>
      <c r="BP188" s="23">
        <f t="shared" si="77"/>
        <v>-4.2118417894707614E-4</v>
      </c>
      <c r="BQ188" s="23">
        <f t="shared" si="78"/>
        <v>1.1348162309379043E-3</v>
      </c>
      <c r="BR188" s="23">
        <f t="shared" si="79"/>
        <v>7.5211554682920196E-5</v>
      </c>
      <c r="BS188" s="23">
        <f t="shared" si="80"/>
        <v>9.3367530221369268E-5</v>
      </c>
      <c r="BT188" s="23">
        <f t="shared" si="81"/>
        <v>5.4286605294408584E-3</v>
      </c>
      <c r="BU188" s="23">
        <f t="shared" si="82"/>
        <v>9.9033230663396477E-3</v>
      </c>
      <c r="BV188" s="23">
        <f t="shared" si="83"/>
        <v>6.0520913150449388E-3</v>
      </c>
      <c r="BW188" s="23">
        <f t="shared" si="84"/>
        <v>7.4236661233504015E-4</v>
      </c>
      <c r="BX188" s="23">
        <f t="shared" si="85"/>
        <v>-4.0629631060929497E-2</v>
      </c>
      <c r="BY188" s="23">
        <f t="shared" si="86"/>
        <v>-3.2836376106069473E-2</v>
      </c>
      <c r="BZ188" s="23">
        <f t="shared" si="87"/>
        <v>-3.7147633090352253E-2</v>
      </c>
      <c r="CA188" s="23">
        <f t="shared" si="88"/>
        <v>-8.8356037333220838E-2</v>
      </c>
      <c r="CB188" s="23">
        <f t="shared" si="89"/>
        <v>-1.4917602873563238E-3</v>
      </c>
      <c r="CC188" s="23">
        <f t="shared" si="90"/>
        <v>-8.6818850574712592E-4</v>
      </c>
      <c r="CD188" s="23">
        <f t="shared" si="91"/>
        <v>-1.5844146551724167E-3</v>
      </c>
      <c r="CE188" s="23">
        <f t="shared" si="92"/>
        <v>4.7258908045976953E-5</v>
      </c>
      <c r="CF188" s="23">
        <f t="shared" si="93"/>
        <v>0</v>
      </c>
      <c r="CG188" s="23">
        <f t="shared" si="94"/>
        <v>-1.864996423753059E-2</v>
      </c>
      <c r="CH188" s="23">
        <f t="shared" si="95"/>
        <v>-6.2645070454698725E-3</v>
      </c>
      <c r="CI188" s="23">
        <f t="shared" si="96"/>
        <v>3.2294526805865774E-2</v>
      </c>
    </row>
    <row r="189" spans="1:87" x14ac:dyDescent="0.2">
      <c r="A189" s="20">
        <v>183</v>
      </c>
      <c r="B189" s="21">
        <v>41698</v>
      </c>
      <c r="C189" s="20">
        <v>0.1555</v>
      </c>
      <c r="D189" s="20">
        <v>0.218</v>
      </c>
      <c r="E189" s="20">
        <v>0.48249999999999998</v>
      </c>
      <c r="F189" s="20">
        <v>0.10357</v>
      </c>
      <c r="G189" s="20">
        <v>203.614</v>
      </c>
      <c r="H189" s="20">
        <v>143.88999999999999</v>
      </c>
      <c r="I189" s="20">
        <v>106.71</v>
      </c>
      <c r="J189" s="20">
        <v>103.666</v>
      </c>
      <c r="K189" s="20">
        <v>1141.6690000000001</v>
      </c>
      <c r="L189" s="20">
        <v>365.09199999999998</v>
      </c>
      <c r="M189" s="20">
        <v>646.28599999999994</v>
      </c>
      <c r="N189" s="20">
        <v>194.19900000000001</v>
      </c>
      <c r="O189" s="20">
        <v>1879.8119999999999</v>
      </c>
      <c r="P189" s="20">
        <v>483.65600000000001</v>
      </c>
      <c r="Q189" s="20">
        <v>780.41800000000001</v>
      </c>
      <c r="R189" s="20">
        <v>255.93100000000001</v>
      </c>
      <c r="S189" s="20">
        <v>1859.45</v>
      </c>
      <c r="T189" s="20">
        <v>3149.23</v>
      </c>
      <c r="U189" s="20">
        <v>6809.7</v>
      </c>
      <c r="V189" s="20">
        <v>14841.07</v>
      </c>
      <c r="W189" s="20">
        <v>0.1555</v>
      </c>
      <c r="X189" s="20">
        <v>0.25750000000000001</v>
      </c>
      <c r="Y189" s="20">
        <v>0.51029999999999998</v>
      </c>
      <c r="Z189" s="20">
        <v>5.5399999999999998E-2</v>
      </c>
      <c r="AA189" s="20">
        <v>1</v>
      </c>
      <c r="AB189" s="20">
        <v>0.72460000000000002</v>
      </c>
      <c r="AC189" s="20">
        <v>0.59719999999999995</v>
      </c>
      <c r="AD189" s="20">
        <v>101.8</v>
      </c>
      <c r="AE189" s="21">
        <f t="shared" si="68"/>
        <v>41698</v>
      </c>
      <c r="AF189" s="22" cm="1">
        <f t="array" ref="AF189">IF(INDEX(calc_types,1,AF$6)="INDEX",C189/C188-1,IF(INDEX(calc_types,1,AF$6)="CASH", C188/1200,C188/C189-1))</f>
        <v>1.3041666666666667E-4</v>
      </c>
      <c r="AG189" s="22" cm="1">
        <f t="array" ref="AG189">IF(INDEX(calc_types,1,AG$6)="INDEX",D189/D188-1,IF(INDEX(calc_types,1,AG$6)="CASH", D188/1200,D188/D189-1))</f>
        <v>1.9166666666666667E-4</v>
      </c>
      <c r="AH189" s="22" cm="1">
        <f t="array" ref="AH189">IF(INDEX(calc_types,1,AH$6)="INDEX",E189/E188-1,IF(INDEX(calc_types,1,AH$6)="CASH", E188/1200,E188/E189-1))</f>
        <v>4.03125E-4</v>
      </c>
      <c r="AI189" s="22" cm="1">
        <f t="array" ref="AI189">IF(INDEX(calc_types,1,AI$6)="INDEX",F189/F188-1,IF(INDEX(calc_types,1,AI$6)="CASH", F188/1200,F188/F189-1))</f>
        <v>8.9283333333333326E-5</v>
      </c>
      <c r="AJ189" s="22" cm="1">
        <f t="array" ref="AJ189">IF(INDEX(calc_types,1,AJ$6)="INDEX",G189/G188-1,IF(INDEX(calc_types,1,AJ$6)="CASH", G188/1200,G188/G189-1))</f>
        <v>1.2279641827417365E-4</v>
      </c>
      <c r="AK189" s="22" cm="1">
        <f t="array" ref="AK189">IF(INDEX(calc_types,1,AK$6)="INDEX",H189/H188-1,IF(INDEX(calc_types,1,AK$6)="CASH", H188/1200,H188/H189-1))</f>
        <v>-1.1118368935292278E-4</v>
      </c>
      <c r="AL189" s="22" cm="1">
        <f t="array" ref="AL189">IF(INDEX(calc_types,1,AL$6)="INDEX",I189/I188-1,IF(INDEX(calc_types,1,AL$6)="CASH", I188/1200,I188/I189-1))</f>
        <v>4.8753961259340173E-4</v>
      </c>
      <c r="AM189" s="22" cm="1">
        <f t="array" ref="AM189">IF(INDEX(calc_types,1,AM$6)="INDEX",J189/J188-1,IF(INDEX(calc_types,1,AM$6)="CASH", J188/1200,J188/J189-1))</f>
        <v>8.6824816462049981E-5</v>
      </c>
      <c r="AN189" s="22" cm="1">
        <f t="array" ref="AN189">IF(INDEX(calc_types,1,AN$6)="INDEX",K189/K188-1,IF(INDEX(calc_types,1,AN$6)="CASH", K188/1200,K188/K189-1))</f>
        <v>9.038801092022819E-4</v>
      </c>
      <c r="AO189" s="22" cm="1">
        <f t="array" ref="AO189">IF(INDEX(calc_types,1,AO$6)="INDEX",L189/L188-1,IF(INDEX(calc_types,1,AO$6)="CASH", L188/1200,L188/L189-1))</f>
        <v>-7.1164247082267096E-4</v>
      </c>
      <c r="AP189" s="22" cm="1">
        <f t="array" ref="AP189">IF(INDEX(calc_types,1,AP$6)="INDEX",M189/M188-1,IF(INDEX(calc_types,1,AP$6)="CASH", M188/1200,M188/M189-1))</f>
        <v>5.5424133959203203E-4</v>
      </c>
      <c r="AQ189" s="22" cm="1">
        <f t="array" ref="AQ189">IF(INDEX(calc_types,1,AQ$6)="INDEX",N189/N188-1,IF(INDEX(calc_types,1,AQ$6)="CASH", N188/1200,N188/N189-1))</f>
        <v>3.0905691283056314E-4</v>
      </c>
      <c r="AR189" s="22" cm="1">
        <f t="array" ref="AR189">IF(INDEX(calc_types,1,AR$6)="INDEX",O189/O188-1,IF(INDEX(calc_types,1,AR$6)="CASH", O188/1200,O188/O189-1))</f>
        <v>2.1617938784179724E-3</v>
      </c>
      <c r="AS189" s="22" cm="1">
        <f t="array" ref="AS189">IF(INDEX(calc_types,1,AS$6)="INDEX",P189/P188-1,IF(INDEX(calc_types,1,AS$6)="CASH", P188/1200,P188/P189-1))</f>
        <v>-4.2574122373739698E-4</v>
      </c>
      <c r="AT189" s="22" cm="1">
        <f t="array" ref="AT189">IF(INDEX(calc_types,1,AT$6)="INDEX",Q189/Q188-1,IF(INDEX(calc_types,1,AT$6)="CASH", Q188/1200,Q188/Q189-1))</f>
        <v>1.5451467761102844E-3</v>
      </c>
      <c r="AU189" s="22" cm="1">
        <f t="array" ref="AU189">IF(INDEX(calc_types,1,AU$6)="INDEX",R189/R188-1,IF(INDEX(calc_types,1,AU$6)="CASH", R188/1200,R188/R189-1))</f>
        <v>9.3471833299441087E-4</v>
      </c>
      <c r="AV189" s="22" cm="1">
        <f t="array" ref="AV189">IF(INDEX(calc_types,1,AV$6)="INDEX",S189/S188-1,IF(INDEX(calc_types,1,AV$6)="CASH", S188/1200,S188/S189-1))</f>
        <v>4.3117037568930705E-2</v>
      </c>
      <c r="AW189" s="22" cm="1">
        <f t="array" ref="AW189">IF(INDEX(calc_types,1,AW$6)="INDEX",T189/T188-1,IF(INDEX(calc_types,1,AW$6)="CASH", T188/1200,T188/T189-1))</f>
        <v>4.4881153034545873E-2</v>
      </c>
      <c r="AX189" s="22" cm="1">
        <f t="array" ref="AX189">IF(INDEX(calc_types,1,AX$6)="INDEX",U189/U188-1,IF(INDEX(calc_types,1,AX$6)="CASH", U188/1200,U188/U189-1))</f>
        <v>4.5966171257242339E-2</v>
      </c>
      <c r="AY189" s="22" cm="1">
        <f t="array" ref="AY189">IF(INDEX(calc_types,1,AY$6)="INDEX",V189/V188-1,IF(INDEX(calc_types,1,AY$6)="CASH", V188/1200,V188/V189-1))</f>
        <v>-4.9253982525765405E-3</v>
      </c>
      <c r="AZ189" s="22" cm="1">
        <f t="array" ref="AZ189">IF(INDEX(calc_types,1,AZ$6)="INDEX",W189/W188-1,IF(INDEX(calc_types,1,AZ$6)="CASH", W188/1200,W188/W189-1))</f>
        <v>1.3041666666666667E-4</v>
      </c>
      <c r="BA189" s="22" cm="1">
        <f t="array" ref="BA189">IF(INDEX(calc_types,1,BA$6)="INDEX",X189/X188-1,IF(INDEX(calc_types,1,BA$6)="CASH", X188/1200,X188/X189-1))</f>
        <v>1.8924999999999999E-4</v>
      </c>
      <c r="BB189" s="22" cm="1">
        <f t="array" ref="BB189">IF(INDEX(calc_types,1,BB$6)="INDEX",Y189/Y188-1,IF(INDEX(calc_types,1,BB$6)="CASH", Y188/1200,Y188/Y189-1))</f>
        <v>4.2541666666666661E-4</v>
      </c>
      <c r="BC189" s="22" cm="1">
        <f t="array" ref="BC189">IF(INDEX(calc_types,1,BC$6)="INDEX",Z189/Z188-1,IF(INDEX(calc_types,1,BC$6)="CASH", Z188/1200,Z188/Z189-1))</f>
        <v>5.1166666666666673E-5</v>
      </c>
      <c r="BD189" s="22" cm="1">
        <f t="array" ref="BD189">IF(INDEX(calc_types,1,BD$6)="INDEX",AA189/AA188-1,IF(INDEX(calc_types,1,BD$6)="CASH", AA188/1200,AA188/AA189-1))</f>
        <v>0</v>
      </c>
      <c r="BE189" s="22" cm="1">
        <f t="array" ref="BE189">IF(INDEX(calc_types,1,BE$6)="INDEX",AB189/AB188-1,IF(INDEX(calc_types,1,BE$6)="CASH", AB188/1200,AB188/AB189-1))</f>
        <v>2.3323212807065952E-2</v>
      </c>
      <c r="BF189" s="22" cm="1">
        <f t="array" ref="BF189">IF(INDEX(calc_types,1,BF$6)="INDEX",AC189/AC188-1,IF(INDEX(calc_types,1,BF$6)="CASH", AC188/1200,AC188/AC189-1))</f>
        <v>1.8586738111185497E-2</v>
      </c>
      <c r="BG189" s="22" cm="1">
        <f t="array" ref="BG189">IF(INDEX(calc_types,1,BG$6)="INDEX",AD189/AD188-1,IF(INDEX(calc_types,1,BG$6)="CASH", AD188/1200,AD188/AD189-1))</f>
        <v>2.3575638506876384E-3</v>
      </c>
      <c r="BH189" s="23">
        <f t="shared" si="69"/>
        <v>-1.501093620689657E-3</v>
      </c>
      <c r="BI189" s="23">
        <f t="shared" si="70"/>
        <v>-9.7384482758620559E-4</v>
      </c>
      <c r="BJ189" s="23">
        <f t="shared" si="71"/>
        <v>-1.6062808333333312E-3</v>
      </c>
      <c r="BK189" s="23">
        <f t="shared" si="72"/>
        <v>-1.2965948275862153E-5</v>
      </c>
      <c r="BL189" s="23">
        <f t="shared" si="73"/>
        <v>-1.4945517870490921E-3</v>
      </c>
      <c r="BM189" s="23">
        <f t="shared" si="74"/>
        <v>-1.2036671545126543E-3</v>
      </c>
      <c r="BN189" s="23">
        <f t="shared" si="75"/>
        <v>-8.8632757491577873E-5</v>
      </c>
      <c r="BO189" s="23">
        <f t="shared" si="76"/>
        <v>1.6402889355588058E-5</v>
      </c>
      <c r="BP189" s="23">
        <f t="shared" si="77"/>
        <v>-1.0987419752571449E-3</v>
      </c>
      <c r="BQ189" s="23">
        <f t="shared" si="78"/>
        <v>-2.0682926928925621E-3</v>
      </c>
      <c r="BR189" s="23">
        <f t="shared" si="79"/>
        <v>-1.6981927077162162E-3</v>
      </c>
      <c r="BS189" s="23">
        <f t="shared" si="80"/>
        <v>2.6263755450775452E-5</v>
      </c>
      <c r="BT189" s="23">
        <f t="shared" si="81"/>
        <v>-5.9485642863493348E-4</v>
      </c>
      <c r="BU189" s="23">
        <f t="shared" si="82"/>
        <v>-2.3372617832373719E-3</v>
      </c>
      <c r="BV189" s="23">
        <f t="shared" si="83"/>
        <v>-1.0966355499416381E-3</v>
      </c>
      <c r="BW189" s="23">
        <f t="shared" si="84"/>
        <v>2.1616742646077475E-4</v>
      </c>
      <c r="BX189" s="23">
        <f t="shared" si="85"/>
        <v>3.8070301615014943E-2</v>
      </c>
      <c r="BY189" s="23">
        <f t="shared" si="86"/>
        <v>4.2614091820724745E-2</v>
      </c>
      <c r="BZ189" s="23">
        <f t="shared" si="87"/>
        <v>4.4178860817795693E-2</v>
      </c>
      <c r="CA189" s="23">
        <f t="shared" si="88"/>
        <v>-8.7713501476098851E-3</v>
      </c>
      <c r="CB189" s="23">
        <f t="shared" si="89"/>
        <v>-1.501093620689657E-3</v>
      </c>
      <c r="CC189" s="23">
        <f t="shared" si="90"/>
        <v>-8.9985517241379263E-4</v>
      </c>
      <c r="CD189" s="23">
        <f t="shared" si="91"/>
        <v>-1.5618313218390834E-3</v>
      </c>
      <c r="CE189" s="23">
        <f t="shared" si="92"/>
        <v>4.4925574712643633E-5</v>
      </c>
      <c r="CF189" s="23">
        <f t="shared" si="93"/>
        <v>0</v>
      </c>
      <c r="CG189" s="23">
        <f t="shared" si="94"/>
        <v>2.3284172372637281E-2</v>
      </c>
      <c r="CH189" s="23">
        <f t="shared" si="95"/>
        <v>1.9391111552317548E-2</v>
      </c>
      <c r="CI189" s="23">
        <f t="shared" si="96"/>
        <v>2.6058342865024307E-3</v>
      </c>
    </row>
    <row r="190" spans="1:87" x14ac:dyDescent="0.2">
      <c r="A190" s="20">
        <v>184</v>
      </c>
      <c r="B190" s="21">
        <v>41729</v>
      </c>
      <c r="C190" s="20">
        <v>0.152</v>
      </c>
      <c r="D190" s="20">
        <v>0.23699999999999999</v>
      </c>
      <c r="E190" s="20">
        <v>0.48781000000000002</v>
      </c>
      <c r="F190" s="20">
        <v>0.10143000000000001</v>
      </c>
      <c r="G190" s="20">
        <v>203.67699999999999</v>
      </c>
      <c r="H190" s="20">
        <v>143.90799999999999</v>
      </c>
      <c r="I190" s="20">
        <v>106.747</v>
      </c>
      <c r="J190" s="20">
        <v>103.681</v>
      </c>
      <c r="K190" s="20">
        <v>1140.405</v>
      </c>
      <c r="L190" s="20">
        <v>365.06700000000001</v>
      </c>
      <c r="M190" s="20">
        <v>645.67899999999997</v>
      </c>
      <c r="N190" s="20">
        <v>194.19499999999999</v>
      </c>
      <c r="O190" s="20">
        <v>1868.4739999999999</v>
      </c>
      <c r="P190" s="20">
        <v>484.32400000000001</v>
      </c>
      <c r="Q190" s="20">
        <v>779.26900000000001</v>
      </c>
      <c r="R190" s="20">
        <v>255.88499999999999</v>
      </c>
      <c r="S190" s="20">
        <v>1872.34</v>
      </c>
      <c r="T190" s="20">
        <v>3161.6</v>
      </c>
      <c r="U190" s="20">
        <v>6598.37</v>
      </c>
      <c r="V190" s="20">
        <v>14827.83</v>
      </c>
      <c r="W190" s="20">
        <v>0.152</v>
      </c>
      <c r="X190" s="20">
        <v>0.30819999999999997</v>
      </c>
      <c r="Y190" s="20">
        <v>0.50270000000000004</v>
      </c>
      <c r="Z190" s="20">
        <v>3.1800000000000002E-2</v>
      </c>
      <c r="AA190" s="20">
        <v>1</v>
      </c>
      <c r="AB190" s="20">
        <v>0.72629999999999995</v>
      </c>
      <c r="AC190" s="20">
        <v>0.60009999999999997</v>
      </c>
      <c r="AD190" s="20">
        <v>103.23</v>
      </c>
      <c r="AE190" s="21">
        <f t="shared" si="68"/>
        <v>41729</v>
      </c>
      <c r="AF190" s="22" cm="1">
        <f t="array" ref="AF190">IF(INDEX(calc_types,1,AF$6)="INDEX",C190/C189-1,IF(INDEX(calc_types,1,AF$6)="CASH", C189/1200,C189/C190-1))</f>
        <v>1.2958333333333333E-4</v>
      </c>
      <c r="AG190" s="22" cm="1">
        <f t="array" ref="AG190">IF(INDEX(calc_types,1,AG$6)="INDEX",D190/D189-1,IF(INDEX(calc_types,1,AG$6)="CASH", D189/1200,D189/D190-1))</f>
        <v>1.8166666666666667E-4</v>
      </c>
      <c r="AH190" s="22" cm="1">
        <f t="array" ref="AH190">IF(INDEX(calc_types,1,AH$6)="INDEX",E190/E189-1,IF(INDEX(calc_types,1,AH$6)="CASH", E189/1200,E189/E190-1))</f>
        <v>4.0208333333333334E-4</v>
      </c>
      <c r="AI190" s="22" cm="1">
        <f t="array" ref="AI190">IF(INDEX(calc_types,1,AI$6)="INDEX",F190/F189-1,IF(INDEX(calc_types,1,AI$6)="CASH", F189/1200,F189/F190-1))</f>
        <v>8.6308333333333335E-5</v>
      </c>
      <c r="AJ190" s="22" cm="1">
        <f t="array" ref="AJ190">IF(INDEX(calc_types,1,AJ$6)="INDEX",G190/G189-1,IF(INDEX(calc_types,1,AJ$6)="CASH", G189/1200,G189/G190-1))</f>
        <v>3.0940897973619208E-4</v>
      </c>
      <c r="AK190" s="22" cm="1">
        <f t="array" ref="AK190">IF(INDEX(calc_types,1,AK$6)="INDEX",H190/H189-1,IF(INDEX(calc_types,1,AK$6)="CASH", H189/1200,H189/H190-1))</f>
        <v>1.2509555910766856E-4</v>
      </c>
      <c r="AL190" s="22" cm="1">
        <f t="array" ref="AL190">IF(INDEX(calc_types,1,AL$6)="INDEX",I190/I189-1,IF(INDEX(calc_types,1,AL$6)="CASH", I189/1200,I189/I190-1))</f>
        <v>3.4673413925601082E-4</v>
      </c>
      <c r="AM190" s="22" cm="1">
        <f t="array" ref="AM190">IF(INDEX(calc_types,1,AM$6)="INDEX",J190/J189-1,IF(INDEX(calc_types,1,AM$6)="CASH", J189/1200,J189/J190-1))</f>
        <v>1.446954642794207E-4</v>
      </c>
      <c r="AN190" s="22" cm="1">
        <f t="array" ref="AN190">IF(INDEX(calc_types,1,AN$6)="INDEX",K190/K189-1,IF(INDEX(calc_types,1,AN$6)="CASH", K189/1200,K189/K190-1))</f>
        <v>-1.107151021881192E-3</v>
      </c>
      <c r="AO190" s="22" cm="1">
        <f t="array" ref="AO190">IF(INDEX(calc_types,1,AO$6)="INDEX",L190/L189-1,IF(INDEX(calc_types,1,AO$6)="CASH", L189/1200,L189/L190-1))</f>
        <v>-6.8475891008223932E-5</v>
      </c>
      <c r="AP190" s="22" cm="1">
        <f t="array" ref="AP190">IF(INDEX(calc_types,1,AP$6)="INDEX",M190/M189-1,IF(INDEX(calc_types,1,AP$6)="CASH", M189/1200,M189/M190-1))</f>
        <v>-9.3921267055141477E-4</v>
      </c>
      <c r="AQ190" s="22" cm="1">
        <f t="array" ref="AQ190">IF(INDEX(calc_types,1,AQ$6)="INDEX",N190/N189-1,IF(INDEX(calc_types,1,AQ$6)="CASH", N189/1200,N189/N190-1))</f>
        <v>-2.0597428411206486E-5</v>
      </c>
      <c r="AR190" s="22" cm="1">
        <f t="array" ref="AR190">IF(INDEX(calc_types,1,AR$6)="INDEX",O190/O189-1,IF(INDEX(calc_types,1,AR$6)="CASH", O189/1200,O189/O190-1))</f>
        <v>-6.031454209250664E-3</v>
      </c>
      <c r="AS190" s="22" cm="1">
        <f t="array" ref="AS190">IF(INDEX(calc_types,1,AS$6)="INDEX",P190/P189-1,IF(INDEX(calc_types,1,AS$6)="CASH", P189/1200,P189/P190-1))</f>
        <v>1.3811469308764313E-3</v>
      </c>
      <c r="AT190" s="22" cm="1">
        <f t="array" ref="AT190">IF(INDEX(calc_types,1,AT$6)="INDEX",Q190/Q189-1,IF(INDEX(calc_types,1,AT$6)="CASH", Q189/1200,Q189/Q190-1))</f>
        <v>-1.4722879277515588E-3</v>
      </c>
      <c r="AU190" s="22" cm="1">
        <f t="array" ref="AU190">IF(INDEX(calc_types,1,AU$6)="INDEX",R190/R189-1,IF(INDEX(calc_types,1,AU$6)="CASH", R189/1200,R189/R190-1))</f>
        <v>-1.7973594445386265E-4</v>
      </c>
      <c r="AV190" s="22" cm="1">
        <f t="array" ref="AV190">IF(INDEX(calc_types,1,AV$6)="INDEX",S190/S189-1,IF(INDEX(calc_types,1,AV$6)="CASH", S189/1200,S189/S190-1))</f>
        <v>6.9321573583585039E-3</v>
      </c>
      <c r="AW190" s="22" cm="1">
        <f t="array" ref="AW190">IF(INDEX(calc_types,1,AW$6)="INDEX",T190/T189-1,IF(INDEX(calc_types,1,AW$6)="CASH", T189/1200,T189/T190-1))</f>
        <v>3.9279442911441809E-3</v>
      </c>
      <c r="AX190" s="22" cm="1">
        <f t="array" ref="AX190">IF(INDEX(calc_types,1,AX$6)="INDEX",U190/U189-1,IF(INDEX(calc_types,1,AX$6)="CASH", U189/1200,U189/U190-1))</f>
        <v>-3.103367255532552E-2</v>
      </c>
      <c r="AY190" s="22" cm="1">
        <f t="array" ref="AY190">IF(INDEX(calc_types,1,AY$6)="INDEX",V190/V189-1,IF(INDEX(calc_types,1,AY$6)="CASH", V189/1200,V189/V190-1))</f>
        <v>-8.921189644681693E-4</v>
      </c>
      <c r="AZ190" s="22" cm="1">
        <f t="array" ref="AZ190">IF(INDEX(calc_types,1,AZ$6)="INDEX",W190/W189-1,IF(INDEX(calc_types,1,AZ$6)="CASH", W189/1200,W189/W190-1))</f>
        <v>1.2958333333333333E-4</v>
      </c>
      <c r="BA190" s="22" cm="1">
        <f t="array" ref="BA190">IF(INDEX(calc_types,1,BA$6)="INDEX",X190/X189-1,IF(INDEX(calc_types,1,BA$6)="CASH", X189/1200,X189/X190-1))</f>
        <v>2.1458333333333334E-4</v>
      </c>
      <c r="BB190" s="22" cm="1">
        <f t="array" ref="BB190">IF(INDEX(calc_types,1,BB$6)="INDEX",Y190/Y189-1,IF(INDEX(calc_types,1,BB$6)="CASH", Y189/1200,Y189/Y190-1))</f>
        <v>4.2524999999999996E-4</v>
      </c>
      <c r="BC190" s="22" cm="1">
        <f t="array" ref="BC190">IF(INDEX(calc_types,1,BC$6)="INDEX",Z190/Z189-1,IF(INDEX(calc_types,1,BC$6)="CASH", Z189/1200,Z189/Z190-1))</f>
        <v>4.6166666666666666E-5</v>
      </c>
      <c r="BD190" s="22" cm="1">
        <f t="array" ref="BD190">IF(INDEX(calc_types,1,BD$6)="INDEX",AA190/AA189-1,IF(INDEX(calc_types,1,BD$6)="CASH", AA189/1200,AA189/AA190-1))</f>
        <v>0</v>
      </c>
      <c r="BE190" s="22" cm="1">
        <f t="array" ref="BE190">IF(INDEX(calc_types,1,BE$6)="INDEX",AB190/AB189-1,IF(INDEX(calc_types,1,BE$6)="CASH", AB189/1200,AB189/AB190-1))</f>
        <v>-2.3406305934186022E-3</v>
      </c>
      <c r="BF190" s="22" cm="1">
        <f t="array" ref="BF190">IF(INDEX(calc_types,1,BF$6)="INDEX",AC190/AC189-1,IF(INDEX(calc_types,1,BF$6)="CASH", AC189/1200,AC189/AC190-1))</f>
        <v>-4.8325279120147169E-3</v>
      </c>
      <c r="BG190" s="22" cm="1">
        <f t="array" ref="BG190">IF(INDEX(calc_types,1,BG$6)="INDEX",AD190/AD189-1,IF(INDEX(calc_types,1,BG$6)="CASH", AD189/1200,AD189/AD190-1))</f>
        <v>-1.3852562239659028E-2</v>
      </c>
      <c r="BH190" s="23">
        <f t="shared" si="69"/>
        <v>-1.5019269540229904E-3</v>
      </c>
      <c r="BI190" s="23">
        <f t="shared" si="70"/>
        <v>-9.8384482758620551E-4</v>
      </c>
      <c r="BJ190" s="23">
        <f t="shared" si="71"/>
        <v>-1.607322499999998E-3</v>
      </c>
      <c r="BK190" s="23">
        <f t="shared" si="72"/>
        <v>-1.5940948275862144E-5</v>
      </c>
      <c r="BL190" s="23">
        <f t="shared" si="73"/>
        <v>-1.3079392255870737E-3</v>
      </c>
      <c r="BM190" s="23">
        <f t="shared" si="74"/>
        <v>-9.6738790605206291E-4</v>
      </c>
      <c r="BN190" s="23">
        <f t="shared" si="75"/>
        <v>-2.2943823082896878E-4</v>
      </c>
      <c r="BO190" s="23">
        <f t="shared" si="76"/>
        <v>7.4273537172958782E-5</v>
      </c>
      <c r="BP190" s="23">
        <f t="shared" si="77"/>
        <v>-3.1097731063406187E-3</v>
      </c>
      <c r="BQ190" s="23">
        <f t="shared" si="78"/>
        <v>-1.4251261130781153E-3</v>
      </c>
      <c r="BR190" s="23">
        <f t="shared" si="79"/>
        <v>-3.191646717859663E-3</v>
      </c>
      <c r="BS190" s="23">
        <f t="shared" si="80"/>
        <v>-3.0339058579099417E-4</v>
      </c>
      <c r="BT190" s="23">
        <f t="shared" si="81"/>
        <v>-8.7881045163035708E-3</v>
      </c>
      <c r="BU190" s="23">
        <f t="shared" si="82"/>
        <v>-5.3037362862354363E-4</v>
      </c>
      <c r="BV190" s="23">
        <f t="shared" si="83"/>
        <v>-4.1140702538034809E-3</v>
      </c>
      <c r="BW190" s="23">
        <f t="shared" si="84"/>
        <v>-8.9828685098749877E-4</v>
      </c>
      <c r="BX190" s="23">
        <f t="shared" si="85"/>
        <v>1.8854214044427388E-3</v>
      </c>
      <c r="BY190" s="23">
        <f t="shared" si="86"/>
        <v>1.6608830773230505E-3</v>
      </c>
      <c r="BZ190" s="23">
        <f t="shared" si="87"/>
        <v>-3.2820982994772166E-2</v>
      </c>
      <c r="CA190" s="23">
        <f t="shared" si="88"/>
        <v>-4.7380708595015138E-3</v>
      </c>
      <c r="CB190" s="23">
        <f t="shared" si="89"/>
        <v>-1.5019269540229904E-3</v>
      </c>
      <c r="CC190" s="23">
        <f t="shared" si="90"/>
        <v>-8.7452183908045926E-4</v>
      </c>
      <c r="CD190" s="23">
        <f t="shared" si="91"/>
        <v>-1.5619979885057502E-3</v>
      </c>
      <c r="CE190" s="23">
        <f t="shared" si="92"/>
        <v>3.9925574712643626E-5</v>
      </c>
      <c r="CF190" s="23">
        <f t="shared" si="93"/>
        <v>0</v>
      </c>
      <c r="CG190" s="23">
        <f t="shared" si="94"/>
        <v>-2.379671027847273E-3</v>
      </c>
      <c r="CH190" s="23">
        <f t="shared" si="95"/>
        <v>-4.0281544708826644E-3</v>
      </c>
      <c r="CI190" s="23">
        <f t="shared" si="96"/>
        <v>-1.3604291803844235E-2</v>
      </c>
    </row>
    <row r="191" spans="1:87" x14ac:dyDescent="0.2">
      <c r="A191" s="20">
        <v>185</v>
      </c>
      <c r="B191" s="21">
        <v>41759</v>
      </c>
      <c r="C191" s="20">
        <v>0.15049999999999999</v>
      </c>
      <c r="D191" s="20">
        <v>0.26100000000000001</v>
      </c>
      <c r="E191" s="20">
        <v>0.48749999999999999</v>
      </c>
      <c r="F191" s="20">
        <v>9.8570000000000005E-2</v>
      </c>
      <c r="G191" s="20">
        <v>203.71600000000001</v>
      </c>
      <c r="H191" s="20">
        <v>143.89099999999999</v>
      </c>
      <c r="I191" s="20">
        <v>106.803</v>
      </c>
      <c r="J191" s="20">
        <v>103.68600000000001</v>
      </c>
      <c r="K191" s="20">
        <v>1141.915</v>
      </c>
      <c r="L191" s="20">
        <v>365.05900000000003</v>
      </c>
      <c r="M191" s="20">
        <v>646.43200000000002</v>
      </c>
      <c r="N191" s="20">
        <v>194.20500000000001</v>
      </c>
      <c r="O191" s="20">
        <v>1876.0060000000001</v>
      </c>
      <c r="P191" s="20">
        <v>485.29300000000001</v>
      </c>
      <c r="Q191" s="20">
        <v>780.81799999999998</v>
      </c>
      <c r="R191" s="20">
        <v>255.995</v>
      </c>
      <c r="S191" s="20">
        <v>1883.95</v>
      </c>
      <c r="T191" s="20">
        <v>3198.39</v>
      </c>
      <c r="U191" s="20">
        <v>6780.03</v>
      </c>
      <c r="V191" s="20">
        <v>14304.11</v>
      </c>
      <c r="W191" s="20">
        <v>0.15049999999999999</v>
      </c>
      <c r="X191" s="20">
        <v>0.30669999999999997</v>
      </c>
      <c r="Y191" s="20">
        <v>0.50970000000000004</v>
      </c>
      <c r="Z191" s="20">
        <v>3.5000000000000001E-3</v>
      </c>
      <c r="AA191" s="20">
        <v>1</v>
      </c>
      <c r="AB191" s="20">
        <v>0.72109999999999996</v>
      </c>
      <c r="AC191" s="20">
        <v>0.5927</v>
      </c>
      <c r="AD191" s="20">
        <v>102.24</v>
      </c>
      <c r="AE191" s="21">
        <f t="shared" si="68"/>
        <v>41759</v>
      </c>
      <c r="AF191" s="22" cm="1">
        <f t="array" ref="AF191">IF(INDEX(calc_types,1,AF$6)="INDEX",C191/C190-1,IF(INDEX(calc_types,1,AF$6)="CASH", C190/1200,C190/C191-1))</f>
        <v>1.2666666666666666E-4</v>
      </c>
      <c r="AG191" s="22" cm="1">
        <f t="array" ref="AG191">IF(INDEX(calc_types,1,AG$6)="INDEX",D191/D190-1,IF(INDEX(calc_types,1,AG$6)="CASH", D190/1200,D190/D191-1))</f>
        <v>1.975E-4</v>
      </c>
      <c r="AH191" s="22" cm="1">
        <f t="array" ref="AH191">IF(INDEX(calc_types,1,AH$6)="INDEX",E191/E190-1,IF(INDEX(calc_types,1,AH$6)="CASH", E190/1200,E190/E191-1))</f>
        <v>4.0650833333333335E-4</v>
      </c>
      <c r="AI191" s="22" cm="1">
        <f t="array" ref="AI191">IF(INDEX(calc_types,1,AI$6)="INDEX",F191/F190-1,IF(INDEX(calc_types,1,AI$6)="CASH", F190/1200,F190/F191-1))</f>
        <v>8.4525000000000008E-5</v>
      </c>
      <c r="AJ191" s="22" cm="1">
        <f t="array" ref="AJ191">IF(INDEX(calc_types,1,AJ$6)="INDEX",G191/G190-1,IF(INDEX(calc_types,1,AJ$6)="CASH", G190/1200,G190/G191-1))</f>
        <v>1.9147964669552486E-4</v>
      </c>
      <c r="AK191" s="22" cm="1">
        <f t="array" ref="AK191">IF(INDEX(calc_types,1,AK$6)="INDEX",H191/H190-1,IF(INDEX(calc_types,1,AK$6)="CASH", H190/1200,H190/H191-1))</f>
        <v>-1.1813102815683152E-4</v>
      </c>
      <c r="AL191" s="22" cm="1">
        <f t="array" ref="AL191">IF(INDEX(calc_types,1,AL$6)="INDEX",I191/I190-1,IF(INDEX(calc_types,1,AL$6)="CASH", I190/1200,I190/I191-1))</f>
        <v>5.2460490692940454E-4</v>
      </c>
      <c r="AM191" s="22" cm="1">
        <f t="array" ref="AM191">IF(INDEX(calc_types,1,AM$6)="INDEX",J191/J190-1,IF(INDEX(calc_types,1,AM$6)="CASH", J190/1200,J190/J191-1))</f>
        <v>4.8224843510524806E-5</v>
      </c>
      <c r="AN191" s="22" cm="1">
        <f t="array" ref="AN191">IF(INDEX(calc_types,1,AN$6)="INDEX",K191/K190-1,IF(INDEX(calc_types,1,AN$6)="CASH", K190/1200,K190/K191-1))</f>
        <v>1.3240910027578767E-3</v>
      </c>
      <c r="AO191" s="22" cm="1">
        <f t="array" ref="AO191">IF(INDEX(calc_types,1,AO$6)="INDEX",L191/L190-1,IF(INDEX(calc_types,1,AO$6)="CASH", L190/1200,L190/L191-1))</f>
        <v>-2.1913785688609799E-5</v>
      </c>
      <c r="AP191" s="22" cm="1">
        <f t="array" ref="AP191">IF(INDEX(calc_types,1,AP$6)="INDEX",M191/M190-1,IF(INDEX(calc_types,1,AP$6)="CASH", M190/1200,M190/M191-1))</f>
        <v>1.1662141714381402E-3</v>
      </c>
      <c r="AQ191" s="22" cm="1">
        <f t="array" ref="AQ191">IF(INDEX(calc_types,1,AQ$6)="INDEX",N191/N190-1,IF(INDEX(calc_types,1,AQ$6)="CASH", N190/1200,N190/N191-1))</f>
        <v>5.1494631684745329E-5</v>
      </c>
      <c r="AR191" s="22" cm="1">
        <f t="array" ref="AR191">IF(INDEX(calc_types,1,AR$6)="INDEX",O191/O190-1,IF(INDEX(calc_types,1,AR$6)="CASH", O190/1200,O190/O191-1))</f>
        <v>4.0310970342642971E-3</v>
      </c>
      <c r="AS191" s="22" cm="1">
        <f t="array" ref="AS191">IF(INDEX(calc_types,1,AS$6)="INDEX",P191/P190-1,IF(INDEX(calc_types,1,AS$6)="CASH", P190/1200,P190/P191-1))</f>
        <v>2.0007267862010014E-3</v>
      </c>
      <c r="AT191" s="22" cm="1">
        <f t="array" ref="AT191">IF(INDEX(calc_types,1,AT$6)="INDEX",Q191/Q190-1,IF(INDEX(calc_types,1,AT$6)="CASH", Q190/1200,Q190/Q191-1))</f>
        <v>1.9877603240985309E-3</v>
      </c>
      <c r="AU191" s="22" cm="1">
        <f t="array" ref="AU191">IF(INDEX(calc_types,1,AU$6)="INDEX",R191/R190-1,IF(INDEX(calc_types,1,AU$6)="CASH", R190/1200,R190/R191-1))</f>
        <v>4.2988061043058856E-4</v>
      </c>
      <c r="AV191" s="22" cm="1">
        <f t="array" ref="AV191">IF(INDEX(calc_types,1,AV$6)="INDEX",S191/S190-1,IF(INDEX(calc_types,1,AV$6)="CASH", S190/1200,S190/S191-1))</f>
        <v>6.2007968638175814E-3</v>
      </c>
      <c r="AW191" s="22" cm="1">
        <f t="array" ref="AW191">IF(INDEX(calc_types,1,AW$6)="INDEX",T191/T190-1,IF(INDEX(calc_types,1,AW$6)="CASH", T190/1200,T190/T191-1))</f>
        <v>1.1636513157894823E-2</v>
      </c>
      <c r="AX191" s="22" cm="1">
        <f t="array" ref="AX191">IF(INDEX(calc_types,1,AX$6)="INDEX",U191/U190-1,IF(INDEX(calc_types,1,AX$6)="CASH", U190/1200,U190/U191-1))</f>
        <v>2.7531041757282493E-2</v>
      </c>
      <c r="AY191" s="22" cm="1">
        <f t="array" ref="AY191">IF(INDEX(calc_types,1,AY$6)="INDEX",V191/V190-1,IF(INDEX(calc_types,1,AY$6)="CASH", V190/1200,V190/V191-1))</f>
        <v>-3.5320070435120976E-2</v>
      </c>
      <c r="AZ191" s="22" cm="1">
        <f t="array" ref="AZ191">IF(INDEX(calc_types,1,AZ$6)="INDEX",W191/W190-1,IF(INDEX(calc_types,1,AZ$6)="CASH", W190/1200,W190/W191-1))</f>
        <v>1.2666666666666666E-4</v>
      </c>
      <c r="BA191" s="22" cm="1">
        <f t="array" ref="BA191">IF(INDEX(calc_types,1,BA$6)="INDEX",X191/X190-1,IF(INDEX(calc_types,1,BA$6)="CASH", X190/1200,X190/X191-1))</f>
        <v>2.5683333333333331E-4</v>
      </c>
      <c r="BB191" s="22" cm="1">
        <f t="array" ref="BB191">IF(INDEX(calc_types,1,BB$6)="INDEX",Y191/Y190-1,IF(INDEX(calc_types,1,BB$6)="CASH", Y190/1200,Y190/Y191-1))</f>
        <v>4.1891666666666672E-4</v>
      </c>
      <c r="BC191" s="22" cm="1">
        <f t="array" ref="BC191">IF(INDEX(calc_types,1,BC$6)="INDEX",Z191/Z190-1,IF(INDEX(calc_types,1,BC$6)="CASH", Z190/1200,Z190/Z191-1))</f>
        <v>2.65E-5</v>
      </c>
      <c r="BD191" s="22" cm="1">
        <f t="array" ref="BD191">IF(INDEX(calc_types,1,BD$6)="INDEX",AA191/AA190-1,IF(INDEX(calc_types,1,BD$6)="CASH", AA190/1200,AA190/AA191-1))</f>
        <v>0</v>
      </c>
      <c r="BE191" s="22" cm="1">
        <f t="array" ref="BE191">IF(INDEX(calc_types,1,BE$6)="INDEX",AB191/AB190-1,IF(INDEX(calc_types,1,BE$6)="CASH", AB190/1200,AB190/AB191-1))</f>
        <v>7.2112051033144109E-3</v>
      </c>
      <c r="BF191" s="22" cm="1">
        <f t="array" ref="BF191">IF(INDEX(calc_types,1,BF$6)="INDEX",AC191/AC190-1,IF(INDEX(calc_types,1,BF$6)="CASH", AC190/1200,AC190/AC191-1))</f>
        <v>1.2485237050784415E-2</v>
      </c>
      <c r="BG191" s="22" cm="1">
        <f t="array" ref="BG191">IF(INDEX(calc_types,1,BG$6)="INDEX",AD191/AD190-1,IF(INDEX(calc_types,1,BG$6)="CASH", AD190/1200,AD190/AD191-1))</f>
        <v>9.6830985915494772E-3</v>
      </c>
      <c r="BH191" s="23">
        <f t="shared" si="69"/>
        <v>-1.5048436206896571E-3</v>
      </c>
      <c r="BI191" s="23">
        <f t="shared" si="70"/>
        <v>-9.6801149425287231E-4</v>
      </c>
      <c r="BJ191" s="23">
        <f t="shared" si="71"/>
        <v>-1.6028974999999978E-3</v>
      </c>
      <c r="BK191" s="23">
        <f t="shared" si="72"/>
        <v>-1.7724281609195471E-5</v>
      </c>
      <c r="BL191" s="23">
        <f t="shared" si="73"/>
        <v>-1.4258685586277409E-3</v>
      </c>
      <c r="BM191" s="23">
        <f t="shared" si="74"/>
        <v>-1.210614493316563E-3</v>
      </c>
      <c r="BN191" s="23">
        <f t="shared" si="75"/>
        <v>-5.1567463155575066E-5</v>
      </c>
      <c r="BO191" s="23">
        <f t="shared" si="76"/>
        <v>-2.2197083595937116E-5</v>
      </c>
      <c r="BP191" s="23">
        <f t="shared" si="77"/>
        <v>-6.7853108170155005E-4</v>
      </c>
      <c r="BQ191" s="23">
        <f t="shared" si="78"/>
        <v>-1.3785640077585012E-3</v>
      </c>
      <c r="BR191" s="23">
        <f t="shared" si="79"/>
        <v>-1.086219875870108E-3</v>
      </c>
      <c r="BS191" s="23">
        <f t="shared" si="80"/>
        <v>-2.3129852569504235E-4</v>
      </c>
      <c r="BT191" s="23">
        <f t="shared" si="81"/>
        <v>1.2744467272113912E-3</v>
      </c>
      <c r="BU191" s="23">
        <f t="shared" si="82"/>
        <v>8.9206226701026535E-5</v>
      </c>
      <c r="BV191" s="23">
        <f t="shared" si="83"/>
        <v>-6.5402200195339164E-4</v>
      </c>
      <c r="BW191" s="23">
        <f t="shared" si="84"/>
        <v>-2.8867029610304756E-4</v>
      </c>
      <c r="BX191" s="23">
        <f t="shared" si="85"/>
        <v>1.1540609099018164E-3</v>
      </c>
      <c r="BY191" s="23">
        <f t="shared" si="86"/>
        <v>9.3694519440736933E-3</v>
      </c>
      <c r="BZ191" s="23">
        <f t="shared" si="87"/>
        <v>2.574373131783585E-2</v>
      </c>
      <c r="CA191" s="23">
        <f t="shared" si="88"/>
        <v>-3.9166022330154322E-2</v>
      </c>
      <c r="CB191" s="23">
        <f t="shared" si="89"/>
        <v>-1.5048436206896571E-3</v>
      </c>
      <c r="CC191" s="23">
        <f t="shared" si="90"/>
        <v>-8.3227183908045929E-4</v>
      </c>
      <c r="CD191" s="23">
        <f t="shared" si="91"/>
        <v>-1.5683313218390832E-3</v>
      </c>
      <c r="CE191" s="23">
        <f t="shared" si="92"/>
        <v>2.0258908045976961E-5</v>
      </c>
      <c r="CF191" s="23">
        <f t="shared" si="93"/>
        <v>0</v>
      </c>
      <c r="CG191" s="23">
        <f t="shared" si="94"/>
        <v>7.1721646688857402E-3</v>
      </c>
      <c r="CH191" s="23">
        <f t="shared" si="95"/>
        <v>1.3289610491916466E-2</v>
      </c>
      <c r="CI191" s="23">
        <f t="shared" si="96"/>
        <v>9.9313690273642695E-3</v>
      </c>
    </row>
    <row r="192" spans="1:87" x14ac:dyDescent="0.2">
      <c r="A192" s="20">
        <v>186</v>
      </c>
      <c r="B192" s="21">
        <v>41790</v>
      </c>
      <c r="C192" s="20">
        <v>0.151</v>
      </c>
      <c r="D192" s="20">
        <v>0.251</v>
      </c>
      <c r="E192" s="20">
        <v>0.48813000000000001</v>
      </c>
      <c r="F192" s="20">
        <v>9.7860000000000003E-2</v>
      </c>
      <c r="G192" s="20">
        <v>203.72499999999999</v>
      </c>
      <c r="H192" s="20">
        <v>143.96799999999999</v>
      </c>
      <c r="I192" s="20">
        <v>106.83199999999999</v>
      </c>
      <c r="J192" s="20">
        <v>103.69</v>
      </c>
      <c r="K192" s="20">
        <v>1144.0129999999999</v>
      </c>
      <c r="L192" s="20">
        <v>365.72399999999999</v>
      </c>
      <c r="M192" s="20">
        <v>647.13599999999997</v>
      </c>
      <c r="N192" s="20">
        <v>194.232</v>
      </c>
      <c r="O192" s="20">
        <v>1889.3589999999999</v>
      </c>
      <c r="P192" s="20">
        <v>488.24799999999999</v>
      </c>
      <c r="Q192" s="20">
        <v>783.77</v>
      </c>
      <c r="R192" s="20">
        <v>256.15199999999999</v>
      </c>
      <c r="S192" s="20">
        <v>1923.57</v>
      </c>
      <c r="T192" s="20">
        <v>3244.6</v>
      </c>
      <c r="U192" s="20">
        <v>6844.51</v>
      </c>
      <c r="V192" s="20">
        <v>14632.38</v>
      </c>
      <c r="W192" s="20">
        <v>0.151</v>
      </c>
      <c r="X192" s="20">
        <v>0.29780000000000001</v>
      </c>
      <c r="Y192" s="20">
        <v>0.50860000000000005</v>
      </c>
      <c r="Z192" s="20">
        <v>1E-3</v>
      </c>
      <c r="AA192" s="20">
        <v>1</v>
      </c>
      <c r="AB192" s="20">
        <v>0.73350000000000004</v>
      </c>
      <c r="AC192" s="20">
        <v>0.59670000000000001</v>
      </c>
      <c r="AD192" s="20">
        <v>101.77</v>
      </c>
      <c r="AE192" s="21">
        <f t="shared" si="68"/>
        <v>41790</v>
      </c>
      <c r="AF192" s="22" cm="1">
        <f t="array" ref="AF192">IF(INDEX(calc_types,1,AF$6)="INDEX",C192/C191-1,IF(INDEX(calc_types,1,AF$6)="CASH", C191/1200,C191/C192-1))</f>
        <v>1.2541666666666666E-4</v>
      </c>
      <c r="AG192" s="22" cm="1">
        <f t="array" ref="AG192">IF(INDEX(calc_types,1,AG$6)="INDEX",D192/D191-1,IF(INDEX(calc_types,1,AG$6)="CASH", D191/1200,D191/D192-1))</f>
        <v>2.175E-4</v>
      </c>
      <c r="AH192" s="22" cm="1">
        <f t="array" ref="AH192">IF(INDEX(calc_types,1,AH$6)="INDEX",E192/E191-1,IF(INDEX(calc_types,1,AH$6)="CASH", E191/1200,E191/E192-1))</f>
        <v>4.0624999999999998E-4</v>
      </c>
      <c r="AI192" s="22" cm="1">
        <f t="array" ref="AI192">IF(INDEX(calc_types,1,AI$6)="INDEX",F192/F191-1,IF(INDEX(calc_types,1,AI$6)="CASH", F191/1200,F191/F192-1))</f>
        <v>8.2141666666666667E-5</v>
      </c>
      <c r="AJ192" s="22" cm="1">
        <f t="array" ref="AJ192">IF(INDEX(calc_types,1,AJ$6)="INDEX",G192/G191-1,IF(INDEX(calc_types,1,AJ$6)="CASH", G191/1200,G191/G192-1))</f>
        <v>4.4179151367451652E-5</v>
      </c>
      <c r="AK192" s="22" cm="1">
        <f t="array" ref="AK192">IF(INDEX(calc_types,1,AK$6)="INDEX",H192/H191-1,IF(INDEX(calc_types,1,AK$6)="CASH", H191/1200,H191/H192-1))</f>
        <v>5.3512728384674801E-4</v>
      </c>
      <c r="AL192" s="22" cm="1">
        <f t="array" ref="AL192">IF(INDEX(calc_types,1,AL$6)="INDEX",I192/I191-1,IF(INDEX(calc_types,1,AL$6)="CASH", I191/1200,I191/I192-1))</f>
        <v>2.7152795333451607E-4</v>
      </c>
      <c r="AM192" s="22" cm="1">
        <f t="array" ref="AM192">IF(INDEX(calc_types,1,AM$6)="INDEX",J192/J191-1,IF(INDEX(calc_types,1,AM$6)="CASH", J191/1200,J191/J192-1))</f>
        <v>3.8578014389445414E-5</v>
      </c>
      <c r="AN192" s="22" cm="1">
        <f t="array" ref="AN192">IF(INDEX(calc_types,1,AN$6)="INDEX",K192/K191-1,IF(INDEX(calc_types,1,AN$6)="CASH", K191/1200,K191/K192-1))</f>
        <v>1.8372645950004429E-3</v>
      </c>
      <c r="AO192" s="22" cm="1">
        <f t="array" ref="AO192">IF(INDEX(calc_types,1,AO$6)="INDEX",L192/L191-1,IF(INDEX(calc_types,1,AO$6)="CASH", L191/1200,L191/L192-1))</f>
        <v>1.8216233540331306E-3</v>
      </c>
      <c r="AP192" s="22" cm="1">
        <f t="array" ref="AP192">IF(INDEX(calc_types,1,AP$6)="INDEX",M192/M191-1,IF(INDEX(calc_types,1,AP$6)="CASH", M191/1200,M191/M192-1))</f>
        <v>1.0890549972772945E-3</v>
      </c>
      <c r="AQ192" s="22" cm="1">
        <f t="array" ref="AQ192">IF(INDEX(calc_types,1,AQ$6)="INDEX",N192/N191-1,IF(INDEX(calc_types,1,AQ$6)="CASH", N191/1200,N191/N192-1))</f>
        <v>1.3902834633494621E-4</v>
      </c>
      <c r="AR192" s="22" cm="1">
        <f t="array" ref="AR192">IF(INDEX(calc_types,1,AR$6)="INDEX",O192/O191-1,IF(INDEX(calc_types,1,AR$6)="CASH", O191/1200,O191/O192-1))</f>
        <v>7.1177810731948288E-3</v>
      </c>
      <c r="AS192" s="22" cm="1">
        <f t="array" ref="AS192">IF(INDEX(calc_types,1,AS$6)="INDEX",P192/P191-1,IF(INDEX(calc_types,1,AS$6)="CASH", P191/1200,P191/P192-1))</f>
        <v>6.0891049324840463E-3</v>
      </c>
      <c r="AT192" s="22" cm="1">
        <f t="array" ref="AT192">IF(INDEX(calc_types,1,AT$6)="INDEX",Q192/Q191-1,IF(INDEX(calc_types,1,AT$6)="CASH", Q191/1200,Q191/Q192-1))</f>
        <v>3.7806505485273867E-3</v>
      </c>
      <c r="AU192" s="22" cm="1">
        <f t="array" ref="AU192">IF(INDEX(calc_types,1,AU$6)="INDEX",R192/R191-1,IF(INDEX(calc_types,1,AU$6)="CASH", R191/1200,R191/R192-1))</f>
        <v>6.13293228383327E-4</v>
      </c>
      <c r="AV192" s="22" cm="1">
        <f t="array" ref="AV192">IF(INDEX(calc_types,1,AV$6)="INDEX",S192/S191-1,IF(INDEX(calc_types,1,AV$6)="CASH", S191/1200,S191/S192-1))</f>
        <v>2.1030282120013677E-2</v>
      </c>
      <c r="AW192" s="22" cm="1">
        <f t="array" ref="AW192">IF(INDEX(calc_types,1,AW$6)="INDEX",T192/T191-1,IF(INDEX(calc_types,1,AW$6)="CASH", T191/1200,T191/T192-1))</f>
        <v>1.4447894096717429E-2</v>
      </c>
      <c r="AX192" s="22" cm="1">
        <f t="array" ref="AX192">IF(INDEX(calc_types,1,AX$6)="INDEX",U192/U191-1,IF(INDEX(calc_types,1,AX$6)="CASH", U191/1200,U191/U192-1))</f>
        <v>9.5102824028803212E-3</v>
      </c>
      <c r="AY192" s="22" cm="1">
        <f t="array" ref="AY192">IF(INDEX(calc_types,1,AY$6)="INDEX",V192/V191-1,IF(INDEX(calc_types,1,AY$6)="CASH", V191/1200,V191/V192-1))</f>
        <v>2.2949348124420066E-2</v>
      </c>
      <c r="AZ192" s="22" cm="1">
        <f t="array" ref="AZ192">IF(INDEX(calc_types,1,AZ$6)="INDEX",W192/W191-1,IF(INDEX(calc_types,1,AZ$6)="CASH", W191/1200,W191/W192-1))</f>
        <v>1.2541666666666666E-4</v>
      </c>
      <c r="BA192" s="22" cm="1">
        <f t="array" ref="BA192">IF(INDEX(calc_types,1,BA$6)="INDEX",X192/X191-1,IF(INDEX(calc_types,1,BA$6)="CASH", X191/1200,X191/X192-1))</f>
        <v>2.555833333333333E-4</v>
      </c>
      <c r="BB192" s="22" cm="1">
        <f t="array" ref="BB192">IF(INDEX(calc_types,1,BB$6)="INDEX",Y192/Y191-1,IF(INDEX(calc_types,1,BB$6)="CASH", Y191/1200,Y191/Y192-1))</f>
        <v>4.2475000000000005E-4</v>
      </c>
      <c r="BC192" s="22" cm="1">
        <f t="array" ref="BC192">IF(INDEX(calc_types,1,BC$6)="INDEX",Z192/Z191-1,IF(INDEX(calc_types,1,BC$6)="CASH", Z191/1200,Z191/Z192-1))</f>
        <v>2.9166666666666666E-6</v>
      </c>
      <c r="BD192" s="22" cm="1">
        <f t="array" ref="BD192">IF(INDEX(calc_types,1,BD$6)="INDEX",AA192/AA191-1,IF(INDEX(calc_types,1,BD$6)="CASH", AA191/1200,AA191/AA192-1))</f>
        <v>0</v>
      </c>
      <c r="BE192" s="22" cm="1">
        <f t="array" ref="BE192">IF(INDEX(calc_types,1,BE$6)="INDEX",AB192/AB191-1,IF(INDEX(calc_types,1,BE$6)="CASH", AB191/1200,AB191/AB192-1))</f>
        <v>-1.6905248807089435E-2</v>
      </c>
      <c r="BF192" s="22" cm="1">
        <f t="array" ref="BF192">IF(INDEX(calc_types,1,BF$6)="INDEX",AC192/AC191-1,IF(INDEX(calc_types,1,BF$6)="CASH", AC191/1200,AC191/AC192-1))</f>
        <v>-6.7035361153008344E-3</v>
      </c>
      <c r="BG192" s="22" cm="1">
        <f t="array" ref="BG192">IF(INDEX(calc_types,1,BG$6)="INDEX",AD192/AD191-1,IF(INDEX(calc_types,1,BG$6)="CASH", AD191/1200,AD191/AD192-1))</f>
        <v>4.6182568536896618E-3</v>
      </c>
      <c r="BH192" s="23">
        <f t="shared" si="69"/>
        <v>-1.506093620689657E-3</v>
      </c>
      <c r="BI192" s="23">
        <f t="shared" si="70"/>
        <v>-9.4801149425287226E-4</v>
      </c>
      <c r="BJ192" s="23">
        <f t="shared" si="71"/>
        <v>-1.6031558333333314E-3</v>
      </c>
      <c r="BK192" s="23">
        <f t="shared" si="72"/>
        <v>-2.0107614942528813E-5</v>
      </c>
      <c r="BL192" s="23">
        <f t="shared" si="73"/>
        <v>-1.5731690539558141E-3</v>
      </c>
      <c r="BM192" s="23">
        <f t="shared" si="74"/>
        <v>-5.5735618131298346E-4</v>
      </c>
      <c r="BN192" s="23">
        <f t="shared" si="75"/>
        <v>-3.0464441675046353E-4</v>
      </c>
      <c r="BO192" s="23">
        <f t="shared" si="76"/>
        <v>-3.1843912717016508E-5</v>
      </c>
      <c r="BP192" s="23">
        <f t="shared" si="77"/>
        <v>-1.6535748945898385E-4</v>
      </c>
      <c r="BQ192" s="23">
        <f t="shared" si="78"/>
        <v>4.649731319632392E-4</v>
      </c>
      <c r="BR192" s="23">
        <f t="shared" si="79"/>
        <v>-1.1633790500309537E-3</v>
      </c>
      <c r="BS192" s="23">
        <f t="shared" si="80"/>
        <v>-1.4376481104484148E-4</v>
      </c>
      <c r="BT192" s="23">
        <f t="shared" si="81"/>
        <v>4.3611307661419229E-3</v>
      </c>
      <c r="BU192" s="23">
        <f t="shared" si="82"/>
        <v>4.1775843729840714E-3</v>
      </c>
      <c r="BV192" s="23">
        <f t="shared" si="83"/>
        <v>1.1388682224754642E-3</v>
      </c>
      <c r="BW192" s="23">
        <f t="shared" si="84"/>
        <v>-1.0525767815030911E-4</v>
      </c>
      <c r="BX192" s="23">
        <f t="shared" si="85"/>
        <v>1.5983546166097911E-2</v>
      </c>
      <c r="BY192" s="23">
        <f t="shared" si="86"/>
        <v>1.2180832882896299E-2</v>
      </c>
      <c r="BZ192" s="23">
        <f t="shared" si="87"/>
        <v>7.7229719634336778E-3</v>
      </c>
      <c r="CA192" s="23">
        <f t="shared" si="88"/>
        <v>1.910339622938672E-2</v>
      </c>
      <c r="CB192" s="23">
        <f t="shared" si="89"/>
        <v>-1.506093620689657E-3</v>
      </c>
      <c r="CC192" s="23">
        <f t="shared" si="90"/>
        <v>-8.3352183908045924E-4</v>
      </c>
      <c r="CD192" s="23">
        <f t="shared" si="91"/>
        <v>-1.5624979885057501E-3</v>
      </c>
      <c r="CE192" s="23">
        <f t="shared" si="92"/>
        <v>-3.3244252873563733E-6</v>
      </c>
      <c r="CF192" s="23">
        <f t="shared" si="93"/>
        <v>0</v>
      </c>
      <c r="CG192" s="23">
        <f t="shared" si="94"/>
        <v>-1.6944289241518105E-2</v>
      </c>
      <c r="CH192" s="23">
        <f t="shared" si="95"/>
        <v>-5.8991626741687819E-3</v>
      </c>
      <c r="CI192" s="23">
        <f t="shared" si="96"/>
        <v>4.8665272895044541E-3</v>
      </c>
    </row>
    <row r="193" spans="1:87" x14ac:dyDescent="0.2">
      <c r="A193" s="20">
        <v>187</v>
      </c>
      <c r="B193" s="21">
        <v>41820</v>
      </c>
      <c r="C193" s="20">
        <v>0.1552</v>
      </c>
      <c r="D193" s="20">
        <v>9.9000000000000005E-2</v>
      </c>
      <c r="E193" s="20">
        <v>0.49406</v>
      </c>
      <c r="F193" s="20">
        <v>9.7860000000000003E-2</v>
      </c>
      <c r="G193" s="20">
        <v>203.744</v>
      </c>
      <c r="H193" s="20">
        <v>144.02600000000001</v>
      </c>
      <c r="I193" s="20">
        <v>106.834</v>
      </c>
      <c r="J193" s="20">
        <v>103.7</v>
      </c>
      <c r="K193" s="20">
        <v>1143.5050000000001</v>
      </c>
      <c r="L193" s="20">
        <v>366.01900000000001</v>
      </c>
      <c r="M193" s="20">
        <v>645.30999999999995</v>
      </c>
      <c r="N193" s="20">
        <v>194.29300000000001</v>
      </c>
      <c r="O193" s="20">
        <v>1886.0050000000001</v>
      </c>
      <c r="P193" s="20">
        <v>489.43900000000002</v>
      </c>
      <c r="Q193" s="20">
        <v>779.19799999999998</v>
      </c>
      <c r="R193" s="20">
        <v>256.37400000000002</v>
      </c>
      <c r="S193" s="20">
        <v>1960.23</v>
      </c>
      <c r="T193" s="20">
        <v>3228.24</v>
      </c>
      <c r="U193" s="20">
        <v>6743.94</v>
      </c>
      <c r="V193" s="20">
        <v>15162.1</v>
      </c>
      <c r="W193" s="20">
        <v>0.1552</v>
      </c>
      <c r="X193" s="20">
        <v>9.69E-2</v>
      </c>
      <c r="Y193" s="20">
        <v>0.51029999999999998</v>
      </c>
      <c r="Z193" s="20">
        <v>-3.85E-2</v>
      </c>
      <c r="AA193" s="20">
        <v>1</v>
      </c>
      <c r="AB193" s="20">
        <v>0.73050000000000004</v>
      </c>
      <c r="AC193" s="20">
        <v>0.58460000000000001</v>
      </c>
      <c r="AD193" s="20">
        <v>101.33</v>
      </c>
      <c r="AE193" s="21">
        <f t="shared" si="68"/>
        <v>41820</v>
      </c>
      <c r="AF193" s="22" cm="1">
        <f t="array" ref="AF193">IF(INDEX(calc_types,1,AF$6)="INDEX",C193/C192-1,IF(INDEX(calc_types,1,AF$6)="CASH", C192/1200,C192/C193-1))</f>
        <v>1.2583333333333332E-4</v>
      </c>
      <c r="AG193" s="22" cm="1">
        <f t="array" ref="AG193">IF(INDEX(calc_types,1,AG$6)="INDEX",D193/D192-1,IF(INDEX(calc_types,1,AG$6)="CASH", D192/1200,D192/D193-1))</f>
        <v>2.0916666666666666E-4</v>
      </c>
      <c r="AH193" s="22" cm="1">
        <f t="array" ref="AH193">IF(INDEX(calc_types,1,AH$6)="INDEX",E193/E192-1,IF(INDEX(calc_types,1,AH$6)="CASH", E192/1200,E192/E193-1))</f>
        <v>4.0677500000000001E-4</v>
      </c>
      <c r="AI193" s="22" cm="1">
        <f t="array" ref="AI193">IF(INDEX(calc_types,1,AI$6)="INDEX",F193/F192-1,IF(INDEX(calc_types,1,AI$6)="CASH", F192/1200,F192/F193-1))</f>
        <v>8.1550000000000004E-5</v>
      </c>
      <c r="AJ193" s="22" cm="1">
        <f t="array" ref="AJ193">IF(INDEX(calc_types,1,AJ$6)="INDEX",G193/G192-1,IF(INDEX(calc_types,1,AJ$6)="CASH", G192/1200,G192/G193-1))</f>
        <v>9.3262977052477325E-5</v>
      </c>
      <c r="AK193" s="22" cm="1">
        <f t="array" ref="AK193">IF(INDEX(calc_types,1,AK$6)="INDEX",H193/H192-1,IF(INDEX(calc_types,1,AK$6)="CASH", H192/1200,H192/H193-1))</f>
        <v>4.0286730384542224E-4</v>
      </c>
      <c r="AL193" s="22" cm="1">
        <f t="array" ref="AL193">IF(INDEX(calc_types,1,AL$6)="INDEX",I193/I192-1,IF(INDEX(calc_types,1,AL$6)="CASH", I192/1200,I192/I193-1))</f>
        <v>1.8720982477349324E-5</v>
      </c>
      <c r="AM193" s="22" cm="1">
        <f t="array" ref="AM193">IF(INDEX(calc_types,1,AM$6)="INDEX",J193/J192-1,IF(INDEX(calc_types,1,AM$6)="CASH", J192/1200,J192/J193-1))</f>
        <v>9.6441315459605548E-5</v>
      </c>
      <c r="AN193" s="22" cm="1">
        <f t="array" ref="AN193">IF(INDEX(calc_types,1,AN$6)="INDEX",K193/K192-1,IF(INDEX(calc_types,1,AN$6)="CASH", K192/1200,K192/K193-1))</f>
        <v>-4.440508980227964E-4</v>
      </c>
      <c r="AO193" s="22" cm="1">
        <f t="array" ref="AO193">IF(INDEX(calc_types,1,AO$6)="INDEX",L193/L192-1,IF(INDEX(calc_types,1,AO$6)="CASH", L192/1200,L192/L193-1))</f>
        <v>8.0661919917757174E-4</v>
      </c>
      <c r="AP193" s="22" cm="1">
        <f t="array" ref="AP193">IF(INDEX(calc_types,1,AP$6)="INDEX",M193/M192-1,IF(INDEX(calc_types,1,AP$6)="CASH", M192/1200,M192/M193-1))</f>
        <v>-2.8216634525045636E-3</v>
      </c>
      <c r="AQ193" s="22" cm="1">
        <f t="array" ref="AQ193">IF(INDEX(calc_types,1,AQ$6)="INDEX",N193/N192-1,IF(INDEX(calc_types,1,AQ$6)="CASH", N192/1200,N192/N193-1))</f>
        <v>3.1405741587375857E-4</v>
      </c>
      <c r="AR193" s="22" cm="1">
        <f t="array" ref="AR193">IF(INDEX(calc_types,1,AR$6)="INDEX",O193/O192-1,IF(INDEX(calc_types,1,AR$6)="CASH", O192/1200,O192/O193-1))</f>
        <v>-1.7752052415659358E-3</v>
      </c>
      <c r="AS193" s="22" cm="1">
        <f t="array" ref="AS193">IF(INDEX(calc_types,1,AS$6)="INDEX",P193/P192-1,IF(INDEX(calc_types,1,AS$6)="CASH", P192/1200,P192/P193-1))</f>
        <v>2.4393341088955189E-3</v>
      </c>
      <c r="AT193" s="22" cm="1">
        <f t="array" ref="AT193">IF(INDEX(calc_types,1,AT$6)="INDEX",Q193/Q192-1,IF(INDEX(calc_types,1,AT$6)="CASH", Q192/1200,Q192/Q193-1))</f>
        <v>-5.8333439657042296E-3</v>
      </c>
      <c r="AU193" s="22" cm="1">
        <f t="array" ref="AU193">IF(INDEX(calc_types,1,AU$6)="INDEX",R193/R192-1,IF(INDEX(calc_types,1,AU$6)="CASH", R192/1200,R192/R193-1))</f>
        <v>8.6667291295805526E-4</v>
      </c>
      <c r="AV193" s="22" cm="1">
        <f t="array" ref="AV193">IF(INDEX(calc_types,1,AV$6)="INDEX",S193/S192-1,IF(INDEX(calc_types,1,AV$6)="CASH", S192/1200,S192/S193-1))</f>
        <v>1.9058313448431896E-2</v>
      </c>
      <c r="AW193" s="22" cm="1">
        <f t="array" ref="AW193">IF(INDEX(calc_types,1,AW$6)="INDEX",T193/T192-1,IF(INDEX(calc_types,1,AW$6)="CASH", T192/1200,T192/T193-1))</f>
        <v>-5.0422240029588394E-3</v>
      </c>
      <c r="AX193" s="22" cm="1">
        <f t="array" ref="AX193">IF(INDEX(calc_types,1,AX$6)="INDEX",U193/U192-1,IF(INDEX(calc_types,1,AX$6)="CASH", U192/1200,U192/U193-1))</f>
        <v>-1.4693528097701747E-2</v>
      </c>
      <c r="AY193" s="22" cm="1">
        <f t="array" ref="AY193">IF(INDEX(calc_types,1,AY$6)="INDEX",V193/V192-1,IF(INDEX(calc_types,1,AY$6)="CASH", V192/1200,V192/V193-1))</f>
        <v>3.6201902903013838E-2</v>
      </c>
      <c r="AZ193" s="22" cm="1">
        <f t="array" ref="AZ193">IF(INDEX(calc_types,1,AZ$6)="INDEX",W193/W192-1,IF(INDEX(calc_types,1,AZ$6)="CASH", W192/1200,W192/W193-1))</f>
        <v>1.2583333333333332E-4</v>
      </c>
      <c r="BA193" s="22" cm="1">
        <f t="array" ref="BA193">IF(INDEX(calc_types,1,BA$6)="INDEX",X193/X192-1,IF(INDEX(calc_types,1,BA$6)="CASH", X192/1200,X192/X193-1))</f>
        <v>2.4816666666666666E-4</v>
      </c>
      <c r="BB193" s="22" cm="1">
        <f t="array" ref="BB193">IF(INDEX(calc_types,1,BB$6)="INDEX",Y193/Y192-1,IF(INDEX(calc_types,1,BB$6)="CASH", Y192/1200,Y192/Y193-1))</f>
        <v>4.2383333333333335E-4</v>
      </c>
      <c r="BC193" s="22" cm="1">
        <f t="array" ref="BC193">IF(INDEX(calc_types,1,BC$6)="INDEX",Z193/Z192-1,IF(INDEX(calc_types,1,BC$6)="CASH", Z192/1200,Z192/Z193-1))</f>
        <v>8.3333333333333333E-7</v>
      </c>
      <c r="BD193" s="22" cm="1">
        <f t="array" ref="BD193">IF(INDEX(calc_types,1,BD$6)="INDEX",AA193/AA192-1,IF(INDEX(calc_types,1,BD$6)="CASH", AA192/1200,AA192/AA193-1))</f>
        <v>0</v>
      </c>
      <c r="BE193" s="22" cm="1">
        <f t="array" ref="BE193">IF(INDEX(calc_types,1,BE$6)="INDEX",AB193/AB192-1,IF(INDEX(calc_types,1,BE$6)="CASH", AB192/1200,AB192/AB193-1))</f>
        <v>4.1067761806981018E-3</v>
      </c>
      <c r="BF193" s="22" cm="1">
        <f t="array" ref="BF193">IF(INDEX(calc_types,1,BF$6)="INDEX",AC193/AC192-1,IF(INDEX(calc_types,1,BF$6)="CASH", AC192/1200,AC192/AC193-1))</f>
        <v>2.0697913102976306E-2</v>
      </c>
      <c r="BG193" s="22" cm="1">
        <f t="array" ref="BG193">IF(INDEX(calc_types,1,BG$6)="INDEX",AD193/AD192-1,IF(INDEX(calc_types,1,BG$6)="CASH", AD192/1200,AD192/AD193-1))</f>
        <v>4.3422481002663993E-3</v>
      </c>
      <c r="BH193" s="23">
        <f t="shared" si="69"/>
        <v>-1.5056769540229904E-3</v>
      </c>
      <c r="BI193" s="23">
        <f t="shared" si="70"/>
        <v>-9.5634482758620565E-4</v>
      </c>
      <c r="BJ193" s="23">
        <f t="shared" si="71"/>
        <v>-1.6026308333333312E-3</v>
      </c>
      <c r="BK193" s="23">
        <f t="shared" si="72"/>
        <v>-2.0699281609195476E-5</v>
      </c>
      <c r="BL193" s="23">
        <f t="shared" si="73"/>
        <v>-1.5240852282707884E-3</v>
      </c>
      <c r="BM193" s="23">
        <f t="shared" si="74"/>
        <v>-6.8961616131430923E-4</v>
      </c>
      <c r="BN193" s="23">
        <f t="shared" si="75"/>
        <v>-5.5745138760763028E-4</v>
      </c>
      <c r="BO193" s="23">
        <f t="shared" si="76"/>
        <v>2.6019388353143625E-5</v>
      </c>
      <c r="BP193" s="23">
        <f t="shared" si="77"/>
        <v>-2.4466729824822232E-3</v>
      </c>
      <c r="BQ193" s="23">
        <f t="shared" si="78"/>
        <v>-5.5003102289231964E-4</v>
      </c>
      <c r="BR193" s="23">
        <f t="shared" si="79"/>
        <v>-5.0740974998128123E-3</v>
      </c>
      <c r="BS193" s="23">
        <f t="shared" si="80"/>
        <v>3.1264258493970889E-5</v>
      </c>
      <c r="BT193" s="23">
        <f t="shared" si="81"/>
        <v>-4.5318555486188418E-3</v>
      </c>
      <c r="BU193" s="23">
        <f t="shared" si="82"/>
        <v>5.2781354939554406E-4</v>
      </c>
      <c r="BV193" s="23">
        <f t="shared" si="83"/>
        <v>-8.4751262917561517E-3</v>
      </c>
      <c r="BW193" s="23">
        <f t="shared" si="84"/>
        <v>1.4812200642441915E-4</v>
      </c>
      <c r="BX193" s="23">
        <f t="shared" si="85"/>
        <v>1.401157749451613E-2</v>
      </c>
      <c r="BY193" s="23">
        <f t="shared" si="86"/>
        <v>-7.3092852167799694E-3</v>
      </c>
      <c r="BZ193" s="23">
        <f t="shared" si="87"/>
        <v>-1.6480838537148389E-2</v>
      </c>
      <c r="CA193" s="23">
        <f t="shared" si="88"/>
        <v>3.2355951007980492E-2</v>
      </c>
      <c r="CB193" s="23">
        <f t="shared" si="89"/>
        <v>-1.5056769540229904E-3</v>
      </c>
      <c r="CC193" s="23">
        <f t="shared" si="90"/>
        <v>-8.4093850574712588E-4</v>
      </c>
      <c r="CD193" s="23">
        <f t="shared" si="91"/>
        <v>-1.5634146551724167E-3</v>
      </c>
      <c r="CE193" s="23">
        <f t="shared" si="92"/>
        <v>-5.4077586206897063E-6</v>
      </c>
      <c r="CF193" s="23">
        <f t="shared" si="93"/>
        <v>0</v>
      </c>
      <c r="CG193" s="23">
        <f t="shared" si="94"/>
        <v>4.0677357462694311E-3</v>
      </c>
      <c r="CH193" s="23">
        <f t="shared" si="95"/>
        <v>2.1502286544108358E-2</v>
      </c>
      <c r="CI193" s="23">
        <f t="shared" si="96"/>
        <v>4.5905185360811916E-3</v>
      </c>
    </row>
    <row r="194" spans="1:87" x14ac:dyDescent="0.2">
      <c r="A194" s="20">
        <v>188</v>
      </c>
      <c r="B194" s="21">
        <v>41851</v>
      </c>
      <c r="C194" s="20">
        <v>0.156</v>
      </c>
      <c r="D194" s="20">
        <v>9.8000000000000004E-2</v>
      </c>
      <c r="E194" s="20">
        <v>0.501</v>
      </c>
      <c r="F194" s="20">
        <v>9.357E-2</v>
      </c>
      <c r="G194" s="20">
        <v>203.76300000000001</v>
      </c>
      <c r="H194" s="20">
        <v>144.012</v>
      </c>
      <c r="I194" s="20">
        <v>106.892</v>
      </c>
      <c r="J194" s="20">
        <v>103.715</v>
      </c>
      <c r="K194" s="20">
        <v>1142.6120000000001</v>
      </c>
      <c r="L194" s="20">
        <v>366.01900000000001</v>
      </c>
      <c r="M194" s="20">
        <v>645.94299999999998</v>
      </c>
      <c r="N194" s="20">
        <v>194.31800000000001</v>
      </c>
      <c r="O194" s="20">
        <v>1877.7919999999999</v>
      </c>
      <c r="P194" s="20">
        <v>489.84</v>
      </c>
      <c r="Q194" s="20">
        <v>781.02700000000004</v>
      </c>
      <c r="R194" s="20">
        <v>256.495</v>
      </c>
      <c r="S194" s="20">
        <v>1930.67</v>
      </c>
      <c r="T194" s="20">
        <v>3115.51</v>
      </c>
      <c r="U194" s="20">
        <v>6730.11</v>
      </c>
      <c r="V194" s="20">
        <v>15620.77</v>
      </c>
      <c r="W194" s="20">
        <v>0.156</v>
      </c>
      <c r="X194" s="20">
        <v>0.12809999999999999</v>
      </c>
      <c r="Y194" s="20">
        <v>0.5343</v>
      </c>
      <c r="Z194" s="20">
        <v>3.5200000000000002E-2</v>
      </c>
      <c r="AA194" s="20">
        <v>1</v>
      </c>
      <c r="AB194" s="20">
        <v>0.74660000000000004</v>
      </c>
      <c r="AC194" s="20">
        <v>0.59219999999999995</v>
      </c>
      <c r="AD194" s="20">
        <v>102.8</v>
      </c>
      <c r="AE194" s="21">
        <f t="shared" si="68"/>
        <v>41851</v>
      </c>
      <c r="AF194" s="22" cm="1">
        <f t="array" ref="AF194">IF(INDEX(calc_types,1,AF$6)="INDEX",C194/C193-1,IF(INDEX(calc_types,1,AF$6)="CASH", C193/1200,C193/C194-1))</f>
        <v>1.2933333333333332E-4</v>
      </c>
      <c r="AG194" s="22" cm="1">
        <f t="array" ref="AG194">IF(INDEX(calc_types,1,AG$6)="INDEX",D194/D193-1,IF(INDEX(calc_types,1,AG$6)="CASH", D193/1200,D193/D194-1))</f>
        <v>8.25E-5</v>
      </c>
      <c r="AH194" s="22" cm="1">
        <f t="array" ref="AH194">IF(INDEX(calc_types,1,AH$6)="INDEX",E194/E193-1,IF(INDEX(calc_types,1,AH$6)="CASH", E193/1200,E193/E194-1))</f>
        <v>4.1171666666666665E-4</v>
      </c>
      <c r="AI194" s="22" cm="1">
        <f t="array" ref="AI194">IF(INDEX(calc_types,1,AI$6)="INDEX",F194/F193-1,IF(INDEX(calc_types,1,AI$6)="CASH", F193/1200,F193/F194-1))</f>
        <v>8.1550000000000004E-5</v>
      </c>
      <c r="AJ194" s="22" cm="1">
        <f t="array" ref="AJ194">IF(INDEX(calc_types,1,AJ$6)="INDEX",G194/G193-1,IF(INDEX(calc_types,1,AJ$6)="CASH", G193/1200,G193/G194-1))</f>
        <v>9.325427988060575E-5</v>
      </c>
      <c r="AK194" s="22" cm="1">
        <f t="array" ref="AK194">IF(INDEX(calc_types,1,AK$6)="INDEX",H194/H193-1,IF(INDEX(calc_types,1,AK$6)="CASH", H193/1200,H193/H194-1))</f>
        <v>-9.7204671378858798E-5</v>
      </c>
      <c r="AL194" s="22" cm="1">
        <f t="array" ref="AL194">IF(INDEX(calc_types,1,AL$6)="INDEX",I194/I193-1,IF(INDEX(calc_types,1,AL$6)="CASH", I193/1200,I193/I194-1))</f>
        <v>5.428983282473876E-4</v>
      </c>
      <c r="AM194" s="22" cm="1">
        <f t="array" ref="AM194">IF(INDEX(calc_types,1,AM$6)="INDEX",J194/J193-1,IF(INDEX(calc_types,1,AM$6)="CASH", J193/1200,J193/J194-1))</f>
        <v>1.4464802314373415E-4</v>
      </c>
      <c r="AN194" s="22" cm="1">
        <f t="array" ref="AN194">IF(INDEX(calc_types,1,AN$6)="INDEX",K194/K193-1,IF(INDEX(calc_types,1,AN$6)="CASH", K193/1200,K193/K194-1))</f>
        <v>-7.8093230899733967E-4</v>
      </c>
      <c r="AO194" s="22" cm="1">
        <f t="array" ref="AO194">IF(INDEX(calc_types,1,AO$6)="INDEX",L194/L193-1,IF(INDEX(calc_types,1,AO$6)="CASH", L193/1200,L193/L194-1))</f>
        <v>0</v>
      </c>
      <c r="AP194" s="22" cm="1">
        <f t="array" ref="AP194">IF(INDEX(calc_types,1,AP$6)="INDEX",M194/M193-1,IF(INDEX(calc_types,1,AP$6)="CASH", M193/1200,M193/M194-1))</f>
        <v>9.809238970417411E-4</v>
      </c>
      <c r="AQ194" s="22" cm="1">
        <f t="array" ref="AQ194">IF(INDEX(calc_types,1,AQ$6)="INDEX",N194/N193-1,IF(INDEX(calc_types,1,AQ$6)="CASH", N193/1200,N193/N194-1))</f>
        <v>1.2867164540164566E-4</v>
      </c>
      <c r="AR194" s="22" cm="1">
        <f t="array" ref="AR194">IF(INDEX(calc_types,1,AR$6)="INDEX",O194/O193-1,IF(INDEX(calc_types,1,AR$6)="CASH", O193/1200,O193/O194-1))</f>
        <v>-4.3547074371489414E-3</v>
      </c>
      <c r="AS194" s="22" cm="1">
        <f t="array" ref="AS194">IF(INDEX(calc_types,1,AS$6)="INDEX",P194/P193-1,IF(INDEX(calc_types,1,AS$6)="CASH", P193/1200,P193/P194-1))</f>
        <v>8.193053679823592E-4</v>
      </c>
      <c r="AT194" s="22" cm="1">
        <f t="array" ref="AT194">IF(INDEX(calc_types,1,AT$6)="INDEX",Q194/Q193-1,IF(INDEX(calc_types,1,AT$6)="CASH", Q193/1200,Q193/Q194-1))</f>
        <v>2.3472852856398774E-3</v>
      </c>
      <c r="AU194" s="22" cm="1">
        <f t="array" ref="AU194">IF(INDEX(calc_types,1,AU$6)="INDEX",R194/R193-1,IF(INDEX(calc_types,1,AU$6)="CASH", R193/1200,R193/R194-1))</f>
        <v>4.7196673609639639E-4</v>
      </c>
      <c r="AV194" s="22" cm="1">
        <f t="array" ref="AV194">IF(INDEX(calc_types,1,AV$6)="INDEX",S194/S193-1,IF(INDEX(calc_types,1,AV$6)="CASH", S193/1200,S193/S194-1))</f>
        <v>-1.5079863077291922E-2</v>
      </c>
      <c r="AW194" s="22" cm="1">
        <f t="array" ref="AW194">IF(INDEX(calc_types,1,AW$6)="INDEX",T194/T193-1,IF(INDEX(calc_types,1,AW$6)="CASH", T193/1200,T193/T194-1))</f>
        <v>-3.4919956384903084E-2</v>
      </c>
      <c r="AX194" s="22" cm="1">
        <f t="array" ref="AX194">IF(INDEX(calc_types,1,AX$6)="INDEX",U194/U193-1,IF(INDEX(calc_types,1,AX$6)="CASH", U193/1200,U193/U194-1))</f>
        <v>-2.0507299887009278E-3</v>
      </c>
      <c r="AY194" s="22" cm="1">
        <f t="array" ref="AY194">IF(INDEX(calc_types,1,AY$6)="INDEX",V194/V193-1,IF(INDEX(calc_types,1,AY$6)="CASH", V193/1200,V193/V194-1))</f>
        <v>3.0251086590907583E-2</v>
      </c>
      <c r="AZ194" s="22" cm="1">
        <f t="array" ref="AZ194">IF(INDEX(calc_types,1,AZ$6)="INDEX",W194/W193-1,IF(INDEX(calc_types,1,AZ$6)="CASH", W193/1200,W193/W194-1))</f>
        <v>1.2933333333333332E-4</v>
      </c>
      <c r="BA194" s="22" cm="1">
        <f t="array" ref="BA194">IF(INDEX(calc_types,1,BA$6)="INDEX",X194/X193-1,IF(INDEX(calc_types,1,BA$6)="CASH", X193/1200,X193/X194-1))</f>
        <v>8.0749999999999998E-5</v>
      </c>
      <c r="BB194" s="22" cm="1">
        <f t="array" ref="BB194">IF(INDEX(calc_types,1,BB$6)="INDEX",Y194/Y193-1,IF(INDEX(calc_types,1,BB$6)="CASH", Y193/1200,Y193/Y194-1))</f>
        <v>4.2524999999999996E-4</v>
      </c>
      <c r="BC194" s="22" cm="1">
        <f t="array" ref="BC194">IF(INDEX(calc_types,1,BC$6)="INDEX",Z194/Z193-1,IF(INDEX(calc_types,1,BC$6)="CASH", Z193/1200,Z193/Z194-1))</f>
        <v>-3.2083333333333332E-5</v>
      </c>
      <c r="BD194" s="22" cm="1">
        <f t="array" ref="BD194">IF(INDEX(calc_types,1,BD$6)="INDEX",AA194/AA193-1,IF(INDEX(calc_types,1,BD$6)="CASH", AA193/1200,AA193/AA194-1))</f>
        <v>0</v>
      </c>
      <c r="BE194" s="22" cm="1">
        <f t="array" ref="BE194">IF(INDEX(calc_types,1,BE$6)="INDEX",AB194/AB193-1,IF(INDEX(calc_types,1,BE$6)="CASH", AB193/1200,AB193/AB194-1))</f>
        <v>-2.1564425395124598E-2</v>
      </c>
      <c r="BF194" s="22" cm="1">
        <f t="array" ref="BF194">IF(INDEX(calc_types,1,BF$6)="INDEX",AC194/AC193-1,IF(INDEX(calc_types,1,BF$6)="CASH", AC193/1200,AC193/AC194-1))</f>
        <v>-1.2833502195204183E-2</v>
      </c>
      <c r="BG194" s="22" cm="1">
        <f t="array" ref="BG194">IF(INDEX(calc_types,1,BG$6)="INDEX",AD194/AD193-1,IF(INDEX(calc_types,1,BG$6)="CASH", AD193/1200,AD193/AD194-1))</f>
        <v>-1.4299610894941583E-2</v>
      </c>
      <c r="BH194" s="23">
        <f t="shared" si="69"/>
        <v>-1.5021769540229904E-3</v>
      </c>
      <c r="BI194" s="23">
        <f t="shared" si="70"/>
        <v>-1.0830114942528722E-3</v>
      </c>
      <c r="BJ194" s="23">
        <f t="shared" si="71"/>
        <v>-1.5976891666666646E-3</v>
      </c>
      <c r="BK194" s="23">
        <f t="shared" si="72"/>
        <v>-2.0699281609195476E-5</v>
      </c>
      <c r="BL194" s="23">
        <f t="shared" si="73"/>
        <v>-1.52409392544266E-3</v>
      </c>
      <c r="BM194" s="23">
        <f t="shared" si="74"/>
        <v>-1.1896881365385903E-3</v>
      </c>
      <c r="BN194" s="23">
        <f t="shared" si="75"/>
        <v>-3.3274041837592005E-5</v>
      </c>
      <c r="BO194" s="23">
        <f t="shared" si="76"/>
        <v>7.4226096037272228E-5</v>
      </c>
      <c r="BP194" s="23">
        <f t="shared" si="77"/>
        <v>-2.7835543934567664E-3</v>
      </c>
      <c r="BQ194" s="23">
        <f t="shared" si="78"/>
        <v>-1.3566502220698914E-3</v>
      </c>
      <c r="BR194" s="23">
        <f t="shared" si="79"/>
        <v>-1.2715101502665071E-3</v>
      </c>
      <c r="BS194" s="23">
        <f t="shared" si="80"/>
        <v>-1.5412151197814202E-4</v>
      </c>
      <c r="BT194" s="23">
        <f t="shared" si="81"/>
        <v>-7.1113577442018473E-3</v>
      </c>
      <c r="BU194" s="23">
        <f t="shared" si="82"/>
        <v>-1.0922151915176157E-3</v>
      </c>
      <c r="BV194" s="23">
        <f t="shared" si="83"/>
        <v>-2.9449704041204514E-4</v>
      </c>
      <c r="BW194" s="23">
        <f t="shared" si="84"/>
        <v>-2.4658417043723973E-4</v>
      </c>
      <c r="BX194" s="23">
        <f t="shared" si="85"/>
        <v>-2.0126599031207688E-2</v>
      </c>
      <c r="BY194" s="23">
        <f t="shared" si="86"/>
        <v>-3.7187017598724212E-2</v>
      </c>
      <c r="BZ194" s="23">
        <f t="shared" si="87"/>
        <v>-3.8380404281475712E-3</v>
      </c>
      <c r="CA194" s="23">
        <f t="shared" si="88"/>
        <v>2.6405134695874237E-2</v>
      </c>
      <c r="CB194" s="23">
        <f t="shared" si="89"/>
        <v>-1.5021769540229904E-3</v>
      </c>
      <c r="CC194" s="23">
        <f t="shared" si="90"/>
        <v>-1.0083551724137925E-3</v>
      </c>
      <c r="CD194" s="23">
        <f t="shared" si="91"/>
        <v>-1.5619979885057502E-3</v>
      </c>
      <c r="CE194" s="23">
        <f t="shared" si="92"/>
        <v>-3.8324425287356371E-5</v>
      </c>
      <c r="CF194" s="23">
        <f t="shared" si="93"/>
        <v>0</v>
      </c>
      <c r="CG194" s="23">
        <f t="shared" si="94"/>
        <v>-2.1603465829553269E-2</v>
      </c>
      <c r="CH194" s="23">
        <f t="shared" si="95"/>
        <v>-1.2029128754072131E-2</v>
      </c>
      <c r="CI194" s="23">
        <f t="shared" si="96"/>
        <v>-1.4051340459126791E-2</v>
      </c>
    </row>
    <row r="195" spans="1:87" x14ac:dyDescent="0.2">
      <c r="A195" s="20">
        <v>189</v>
      </c>
      <c r="B195" s="21">
        <v>41882</v>
      </c>
      <c r="C195" s="20">
        <v>0.157</v>
      </c>
      <c r="D195" s="20">
        <v>6.7000000000000004E-2</v>
      </c>
      <c r="E195" s="20">
        <v>0.50094000000000005</v>
      </c>
      <c r="F195" s="20">
        <v>9.2859999999999998E-2</v>
      </c>
      <c r="G195" s="20">
        <v>203.79</v>
      </c>
      <c r="H195" s="20">
        <v>144.047</v>
      </c>
      <c r="I195" s="20">
        <v>106.977</v>
      </c>
      <c r="J195" s="20">
        <v>103.721</v>
      </c>
      <c r="K195" s="20">
        <v>1144.5170000000001</v>
      </c>
      <c r="L195" s="20">
        <v>366.37200000000001</v>
      </c>
      <c r="M195" s="20">
        <v>648.28</v>
      </c>
      <c r="N195" s="20">
        <v>194.33799999999999</v>
      </c>
      <c r="O195" s="20">
        <v>1889.287</v>
      </c>
      <c r="P195" s="20">
        <v>492.18</v>
      </c>
      <c r="Q195" s="20">
        <v>789.97699999999998</v>
      </c>
      <c r="R195" s="20">
        <v>256.48599999999999</v>
      </c>
      <c r="S195" s="20">
        <v>2003.37</v>
      </c>
      <c r="T195" s="20">
        <v>3172.63</v>
      </c>
      <c r="U195" s="20">
        <v>6819.75</v>
      </c>
      <c r="V195" s="20">
        <v>15424.59</v>
      </c>
      <c r="W195" s="20">
        <v>0.157</v>
      </c>
      <c r="X195" s="20">
        <v>3.3099999999999997E-2</v>
      </c>
      <c r="Y195" s="20">
        <v>0.51880000000000004</v>
      </c>
      <c r="Z195" s="20">
        <v>-4.4299999999999999E-2</v>
      </c>
      <c r="AA195" s="20">
        <v>1</v>
      </c>
      <c r="AB195" s="20">
        <v>0.76149999999999995</v>
      </c>
      <c r="AC195" s="20">
        <v>0.60250000000000004</v>
      </c>
      <c r="AD195" s="20">
        <v>104.09</v>
      </c>
      <c r="AE195" s="21">
        <f t="shared" si="68"/>
        <v>41882</v>
      </c>
      <c r="AF195" s="22" cm="1">
        <f t="array" ref="AF195">IF(INDEX(calc_types,1,AF$6)="INDEX",C195/C194-1,IF(INDEX(calc_types,1,AF$6)="CASH", C194/1200,C194/C195-1))</f>
        <v>1.2999999999999999E-4</v>
      </c>
      <c r="AG195" s="22" cm="1">
        <f t="array" ref="AG195">IF(INDEX(calc_types,1,AG$6)="INDEX",D195/D194-1,IF(INDEX(calc_types,1,AG$6)="CASH", D194/1200,D194/D195-1))</f>
        <v>8.1666666666666669E-5</v>
      </c>
      <c r="AH195" s="22" cm="1">
        <f t="array" ref="AH195">IF(INDEX(calc_types,1,AH$6)="INDEX",E195/E194-1,IF(INDEX(calc_types,1,AH$6)="CASH", E194/1200,E194/E195-1))</f>
        <v>4.1750000000000001E-4</v>
      </c>
      <c r="AI195" s="22" cm="1">
        <f t="array" ref="AI195">IF(INDEX(calc_types,1,AI$6)="INDEX",F195/F194-1,IF(INDEX(calc_types,1,AI$6)="CASH", F194/1200,F194/F195-1))</f>
        <v>7.7974999999999998E-5</v>
      </c>
      <c r="AJ195" s="22" cm="1">
        <f t="array" ref="AJ195">IF(INDEX(calc_types,1,AJ$6)="INDEX",G195/G194-1,IF(INDEX(calc_types,1,AJ$6)="CASH", G194/1200,G194/G195-1))</f>
        <v>1.325068829962639E-4</v>
      </c>
      <c r="AK195" s="22" cm="1">
        <f t="array" ref="AK195">IF(INDEX(calc_types,1,AK$6)="INDEX",H195/H194-1,IF(INDEX(calc_types,1,AK$6)="CASH", H194/1200,H194/H195-1))</f>
        <v>2.4303530261371442E-4</v>
      </c>
      <c r="AL195" s="22" cm="1">
        <f t="array" ref="AL195">IF(INDEX(calc_types,1,AL$6)="INDEX",I195/I194-1,IF(INDEX(calc_types,1,AL$6)="CASH", I194/1200,I194/I195-1))</f>
        <v>7.9519515024517595E-4</v>
      </c>
      <c r="AM195" s="22" cm="1">
        <f t="array" ref="AM195">IF(INDEX(calc_types,1,AM$6)="INDEX",J195/J194-1,IF(INDEX(calc_types,1,AM$6)="CASH", J194/1200,J194/J195-1))</f>
        <v>5.7850841247653051E-5</v>
      </c>
      <c r="AN195" s="22" cm="1">
        <f t="array" ref="AN195">IF(INDEX(calc_types,1,AN$6)="INDEX",K195/K194-1,IF(INDEX(calc_types,1,AN$6)="CASH", K194/1200,K194/K195-1))</f>
        <v>1.667232621397341E-3</v>
      </c>
      <c r="AO195" s="22" cm="1">
        <f t="array" ref="AO195">IF(INDEX(calc_types,1,AO$6)="INDEX",L195/L194-1,IF(INDEX(calc_types,1,AO$6)="CASH", L194/1200,L194/L195-1))</f>
        <v>9.6443080823682692E-4</v>
      </c>
      <c r="AP195" s="22" cm="1">
        <f t="array" ref="AP195">IF(INDEX(calc_types,1,AP$6)="INDEX",M195/M194-1,IF(INDEX(calc_types,1,AP$6)="CASH", M194/1200,M194/M195-1))</f>
        <v>3.6179662911433041E-3</v>
      </c>
      <c r="AQ195" s="22" cm="1">
        <f t="array" ref="AQ195">IF(INDEX(calc_types,1,AQ$6)="INDEX",N195/N194-1,IF(INDEX(calc_types,1,AQ$6)="CASH", N194/1200,N194/N195-1))</f>
        <v>1.0292407291134786E-4</v>
      </c>
      <c r="AR195" s="22" cm="1">
        <f t="array" ref="AR195">IF(INDEX(calc_types,1,AR$6)="INDEX",O195/O194-1,IF(INDEX(calc_types,1,AR$6)="CASH", O194/1200,O194/O195-1))</f>
        <v>6.1215512687242679E-3</v>
      </c>
      <c r="AS195" s="22" cm="1">
        <f t="array" ref="AS195">IF(INDEX(calc_types,1,AS$6)="INDEX",P195/P194-1,IF(INDEX(calc_types,1,AS$6)="CASH", P194/1200,P194/P195-1))</f>
        <v>4.777070063694433E-3</v>
      </c>
      <c r="AT195" s="22" cm="1">
        <f t="array" ref="AT195">IF(INDEX(calc_types,1,AT$6)="INDEX",Q195/Q194-1,IF(INDEX(calc_types,1,AT$6)="CASH", Q194/1200,Q194/Q195-1))</f>
        <v>1.1459270934295329E-2</v>
      </c>
      <c r="AU195" s="22" cm="1">
        <f t="array" ref="AU195">IF(INDEX(calc_types,1,AU$6)="INDEX",R195/R194-1,IF(INDEX(calc_types,1,AU$6)="CASH", R194/1200,R194/R195-1))</f>
        <v>-3.5088403282812486E-5</v>
      </c>
      <c r="AV195" s="22" cm="1">
        <f t="array" ref="AV195">IF(INDEX(calc_types,1,AV$6)="INDEX",S195/S194-1,IF(INDEX(calc_types,1,AV$6)="CASH", S194/1200,S194/S195-1))</f>
        <v>3.7655321727690261E-2</v>
      </c>
      <c r="AW195" s="22" cm="1">
        <f t="array" ref="AW195">IF(INDEX(calc_types,1,AW$6)="INDEX",T195/T194-1,IF(INDEX(calc_types,1,AW$6)="CASH", T194/1200,T194/T195-1))</f>
        <v>1.8334076924805265E-2</v>
      </c>
      <c r="AX195" s="22" cm="1">
        <f t="array" ref="AX195">IF(INDEX(calc_types,1,AX$6)="INDEX",U195/U194-1,IF(INDEX(calc_types,1,AX$6)="CASH", U194/1200,U194/U195-1))</f>
        <v>1.3319247382286514E-2</v>
      </c>
      <c r="AY195" s="22" cm="1">
        <f t="array" ref="AY195">IF(INDEX(calc_types,1,AY$6)="INDEX",V195/V194-1,IF(INDEX(calc_types,1,AY$6)="CASH", V194/1200,V194/V195-1))</f>
        <v>-1.2558919950809155E-2</v>
      </c>
      <c r="AZ195" s="22" cm="1">
        <f t="array" ref="AZ195">IF(INDEX(calc_types,1,AZ$6)="INDEX",W195/W194-1,IF(INDEX(calc_types,1,AZ$6)="CASH", W194/1200,W194/W195-1))</f>
        <v>1.2999999999999999E-4</v>
      </c>
      <c r="BA195" s="22" cm="1">
        <f t="array" ref="BA195">IF(INDEX(calc_types,1,BA$6)="INDEX",X195/X194-1,IF(INDEX(calc_types,1,BA$6)="CASH", X194/1200,X194/X195-1))</f>
        <v>1.0674999999999999E-4</v>
      </c>
      <c r="BB195" s="22" cm="1">
        <f t="array" ref="BB195">IF(INDEX(calc_types,1,BB$6)="INDEX",Y195/Y194-1,IF(INDEX(calc_types,1,BB$6)="CASH", Y194/1200,Y194/Y195-1))</f>
        <v>4.4525000000000001E-4</v>
      </c>
      <c r="BC195" s="22" cm="1">
        <f t="array" ref="BC195">IF(INDEX(calc_types,1,BC$6)="INDEX",Z195/Z194-1,IF(INDEX(calc_types,1,BC$6)="CASH", Z194/1200,Z194/Z195-1))</f>
        <v>2.9333333333333336E-5</v>
      </c>
      <c r="BD195" s="22" cm="1">
        <f t="array" ref="BD195">IF(INDEX(calc_types,1,BD$6)="INDEX",AA195/AA194-1,IF(INDEX(calc_types,1,BD$6)="CASH", AA194/1200,AA194/AA195-1))</f>
        <v>0</v>
      </c>
      <c r="BE195" s="22" cm="1">
        <f t="array" ref="BE195">IF(INDEX(calc_types,1,BE$6)="INDEX",AB195/AB194-1,IF(INDEX(calc_types,1,BE$6)="CASH", AB194/1200,AB194/AB195-1))</f>
        <v>-1.9566644780039333E-2</v>
      </c>
      <c r="BF195" s="22" cm="1">
        <f t="array" ref="BF195">IF(INDEX(calc_types,1,BF$6)="INDEX",AC195/AC194-1,IF(INDEX(calc_types,1,BF$6)="CASH", AC194/1200,AC194/AC195-1))</f>
        <v>-1.7095435684647442E-2</v>
      </c>
      <c r="BG195" s="22" cm="1">
        <f t="array" ref="BG195">IF(INDEX(calc_types,1,BG$6)="INDEX",AD195/AD194-1,IF(INDEX(calc_types,1,BG$6)="CASH", AD194/1200,AD194/AD195-1))</f>
        <v>-1.2393121337304303E-2</v>
      </c>
      <c r="BH195" s="23">
        <f t="shared" si="69"/>
        <v>-1.5015102873563238E-3</v>
      </c>
      <c r="BI195" s="23">
        <f t="shared" si="70"/>
        <v>-1.0838448275862056E-3</v>
      </c>
      <c r="BJ195" s="23">
        <f t="shared" si="71"/>
        <v>-1.5919058333333314E-3</v>
      </c>
      <c r="BK195" s="23">
        <f t="shared" si="72"/>
        <v>-2.4274281609195481E-5</v>
      </c>
      <c r="BL195" s="23">
        <f t="shared" si="73"/>
        <v>-1.4848413223270019E-3</v>
      </c>
      <c r="BM195" s="23">
        <f t="shared" si="74"/>
        <v>-8.4944816254601705E-4</v>
      </c>
      <c r="BN195" s="23">
        <f t="shared" si="75"/>
        <v>2.1902278016019635E-4</v>
      </c>
      <c r="BO195" s="23">
        <f t="shared" si="76"/>
        <v>-1.2571085858808872E-5</v>
      </c>
      <c r="BP195" s="23">
        <f t="shared" si="77"/>
        <v>-3.3538946306208581E-4</v>
      </c>
      <c r="BQ195" s="23">
        <f t="shared" si="78"/>
        <v>-3.9221941383306446E-4</v>
      </c>
      <c r="BR195" s="23">
        <f t="shared" si="79"/>
        <v>1.3655322438350559E-3</v>
      </c>
      <c r="BS195" s="23">
        <f t="shared" si="80"/>
        <v>-1.7986908446843982E-4</v>
      </c>
      <c r="BT195" s="23">
        <f t="shared" si="81"/>
        <v>3.364900961671362E-3</v>
      </c>
      <c r="BU195" s="23">
        <f t="shared" si="82"/>
        <v>2.8655495041944581E-3</v>
      </c>
      <c r="BV195" s="23">
        <f t="shared" si="83"/>
        <v>8.8174886082434071E-3</v>
      </c>
      <c r="BW195" s="23">
        <f t="shared" si="84"/>
        <v>-7.536393098164486E-4</v>
      </c>
      <c r="BX195" s="23">
        <f t="shared" si="85"/>
        <v>3.2608585773774498E-2</v>
      </c>
      <c r="BY195" s="23">
        <f t="shared" si="86"/>
        <v>1.6067015710984133E-2</v>
      </c>
      <c r="BZ195" s="23">
        <f t="shared" si="87"/>
        <v>1.153193694283987E-2</v>
      </c>
      <c r="CA195" s="23">
        <f t="shared" si="88"/>
        <v>-1.6404871845842502E-2</v>
      </c>
      <c r="CB195" s="23">
        <f t="shared" si="89"/>
        <v>-1.5015102873563238E-3</v>
      </c>
      <c r="CC195" s="23">
        <f t="shared" si="90"/>
        <v>-9.8235517241379252E-4</v>
      </c>
      <c r="CD195" s="23">
        <f t="shared" si="91"/>
        <v>-1.5419979885057502E-3</v>
      </c>
      <c r="CE195" s="23">
        <f t="shared" si="92"/>
        <v>2.3092241379310296E-5</v>
      </c>
      <c r="CF195" s="23">
        <f t="shared" si="93"/>
        <v>0</v>
      </c>
      <c r="CG195" s="23">
        <f t="shared" si="94"/>
        <v>-1.9605685214468004E-2</v>
      </c>
      <c r="CH195" s="23">
        <f t="shared" si="95"/>
        <v>-1.629106224351539E-2</v>
      </c>
      <c r="CI195" s="23">
        <f t="shared" si="96"/>
        <v>-1.214485090148951E-2</v>
      </c>
    </row>
    <row r="196" spans="1:87" x14ac:dyDescent="0.2">
      <c r="A196" s="20">
        <v>190</v>
      </c>
      <c r="B196" s="21">
        <v>41912</v>
      </c>
      <c r="C196" s="20">
        <v>0.1565</v>
      </c>
      <c r="D196" s="20">
        <v>7.0000000000000001E-3</v>
      </c>
      <c r="E196" s="20">
        <v>0.50756000000000001</v>
      </c>
      <c r="F196" s="20">
        <v>8.5139999999999993E-2</v>
      </c>
      <c r="G196" s="20">
        <v>203.816</v>
      </c>
      <c r="H196" s="20">
        <v>144.08000000000001</v>
      </c>
      <c r="I196" s="20">
        <v>106.971</v>
      </c>
      <c r="J196" s="20">
        <v>103.71899999999999</v>
      </c>
      <c r="K196" s="20">
        <v>1143.877</v>
      </c>
      <c r="L196" s="20">
        <v>366.71199999999999</v>
      </c>
      <c r="M196" s="20">
        <v>648.65899999999999</v>
      </c>
      <c r="N196" s="20">
        <v>194.33199999999999</v>
      </c>
      <c r="O196" s="20">
        <v>1882.671</v>
      </c>
      <c r="P196" s="20">
        <v>493.38200000000001</v>
      </c>
      <c r="Q196" s="20">
        <v>789.42600000000004</v>
      </c>
      <c r="R196" s="20">
        <v>256.51100000000002</v>
      </c>
      <c r="S196" s="20">
        <v>1972.29</v>
      </c>
      <c r="T196" s="20">
        <v>3225.93</v>
      </c>
      <c r="U196" s="20">
        <v>6622.72</v>
      </c>
      <c r="V196" s="20">
        <v>16173.52</v>
      </c>
      <c r="W196" s="20">
        <v>0.1565</v>
      </c>
      <c r="X196" s="20">
        <v>5.7999999999999996E-3</v>
      </c>
      <c r="Y196" s="20">
        <v>0.54949999999999999</v>
      </c>
      <c r="Z196" s="20">
        <v>-7.7000000000000002E-3</v>
      </c>
      <c r="AA196" s="20">
        <v>1</v>
      </c>
      <c r="AB196" s="20">
        <v>0.79169999999999996</v>
      </c>
      <c r="AC196" s="20">
        <v>0.61680000000000001</v>
      </c>
      <c r="AD196" s="20">
        <v>109.65</v>
      </c>
      <c r="AE196" s="21">
        <f t="shared" si="68"/>
        <v>41912</v>
      </c>
      <c r="AF196" s="22" cm="1">
        <f t="array" ref="AF196">IF(INDEX(calc_types,1,AF$6)="INDEX",C196/C195-1,IF(INDEX(calc_types,1,AF$6)="CASH", C195/1200,C195/C196-1))</f>
        <v>1.3083333333333333E-4</v>
      </c>
      <c r="AG196" s="22" cm="1">
        <f t="array" ref="AG196">IF(INDEX(calc_types,1,AG$6)="INDEX",D196/D195-1,IF(INDEX(calc_types,1,AG$6)="CASH", D195/1200,D195/D196-1))</f>
        <v>5.583333333333334E-5</v>
      </c>
      <c r="AH196" s="22" cm="1">
        <f t="array" ref="AH196">IF(INDEX(calc_types,1,AH$6)="INDEX",E196/E195-1,IF(INDEX(calc_types,1,AH$6)="CASH", E195/1200,E195/E196-1))</f>
        <v>4.1745000000000004E-4</v>
      </c>
      <c r="AI196" s="22" cm="1">
        <f t="array" ref="AI196">IF(INDEX(calc_types,1,AI$6)="INDEX",F196/F195-1,IF(INDEX(calc_types,1,AI$6)="CASH", F195/1200,F195/F196-1))</f>
        <v>7.7383333333333335E-5</v>
      </c>
      <c r="AJ196" s="22" cm="1">
        <f t="array" ref="AJ196">IF(INDEX(calc_types,1,AJ$6)="INDEX",G196/G195-1,IF(INDEX(calc_types,1,AJ$6)="CASH", G195/1200,G195/G196-1))</f>
        <v>1.2758231512832729E-4</v>
      </c>
      <c r="AK196" s="22" cm="1">
        <f t="array" ref="AK196">IF(INDEX(calc_types,1,AK$6)="INDEX",H196/H195-1,IF(INDEX(calc_types,1,AK$6)="CASH", H195/1200,H195/H196-1))</f>
        <v>2.2909189361808302E-4</v>
      </c>
      <c r="AL196" s="22" cm="1">
        <f t="array" ref="AL196">IF(INDEX(calc_types,1,AL$6)="INDEX",I196/I195-1,IF(INDEX(calc_types,1,AL$6)="CASH", I195/1200,I195/I196-1))</f>
        <v>-5.608682240110241E-5</v>
      </c>
      <c r="AM196" s="22" cm="1">
        <f t="array" ref="AM196">IF(INDEX(calc_types,1,AM$6)="INDEX",J196/J195-1,IF(INDEX(calc_types,1,AM$6)="CASH", J195/1200,J195/J196-1))</f>
        <v>-1.9282498240569268E-5</v>
      </c>
      <c r="AN196" s="22" cm="1">
        <f t="array" ref="AN196">IF(INDEX(calc_types,1,AN$6)="INDEX",K196/K195-1,IF(INDEX(calc_types,1,AN$6)="CASH", K195/1200,K195/K196-1))</f>
        <v>-5.5918784954711587E-4</v>
      </c>
      <c r="AO196" s="22" cm="1">
        <f t="array" ref="AO196">IF(INDEX(calc_types,1,AO$6)="INDEX",L196/L195-1,IF(INDEX(calc_types,1,AO$6)="CASH", L195/1200,L195/L196-1))</f>
        <v>9.280185166988808E-4</v>
      </c>
      <c r="AP196" s="22" cm="1">
        <f t="array" ref="AP196">IF(INDEX(calc_types,1,AP$6)="INDEX",M196/M195-1,IF(INDEX(calc_types,1,AP$6)="CASH", M195/1200,M195/M196-1))</f>
        <v>5.8462392793234841E-4</v>
      </c>
      <c r="AQ196" s="22" cm="1">
        <f t="array" ref="AQ196">IF(INDEX(calc_types,1,AQ$6)="INDEX",N196/N195-1,IF(INDEX(calc_types,1,AQ$6)="CASH", N195/1200,N195/N196-1))</f>
        <v>-3.0874044190998262E-5</v>
      </c>
      <c r="AR196" s="22" cm="1">
        <f t="array" ref="AR196">IF(INDEX(calc_types,1,AR$6)="INDEX",O196/O195-1,IF(INDEX(calc_types,1,AR$6)="CASH", O195/1200,O195/O196-1))</f>
        <v>-3.5018501688732773E-3</v>
      </c>
      <c r="AS196" s="22" cm="1">
        <f t="array" ref="AS196">IF(INDEX(calc_types,1,AS$6)="INDEX",P196/P195-1,IF(INDEX(calc_types,1,AS$6)="CASH", P195/1200,P195/P196-1))</f>
        <v>2.4421959445730668E-3</v>
      </c>
      <c r="AT196" s="22" cm="1">
        <f t="array" ref="AT196">IF(INDEX(calc_types,1,AT$6)="INDEX",Q196/Q195-1,IF(INDEX(calc_types,1,AT$6)="CASH", Q195/1200,Q195/Q196-1))</f>
        <v>-6.9748866106222884E-4</v>
      </c>
      <c r="AU196" s="22" cm="1">
        <f t="array" ref="AU196">IF(INDEX(calc_types,1,AU$6)="INDEX",R196/R195-1,IF(INDEX(calc_types,1,AU$6)="CASH", R195/1200,R195/R196-1))</f>
        <v>9.7471207005650484E-5</v>
      </c>
      <c r="AV196" s="22" cm="1">
        <f t="array" ref="AV196">IF(INDEX(calc_types,1,AV$6)="INDEX",S196/S195-1,IF(INDEX(calc_types,1,AV$6)="CASH", S195/1200,S195/S196-1))</f>
        <v>-1.5513859147336717E-2</v>
      </c>
      <c r="AW196" s="22" cm="1">
        <f t="array" ref="AW196">IF(INDEX(calc_types,1,AW$6)="INDEX",T196/T195-1,IF(INDEX(calc_types,1,AW$6)="CASH", T195/1200,T195/T196-1))</f>
        <v>1.6799942003952406E-2</v>
      </c>
      <c r="AX196" s="22" cm="1">
        <f t="array" ref="AX196">IF(INDEX(calc_types,1,AX$6)="INDEX",U196/U195-1,IF(INDEX(calc_types,1,AX$6)="CASH", U195/1200,U195/U196-1))</f>
        <v>-2.8891088383005248E-2</v>
      </c>
      <c r="AY196" s="22" cm="1">
        <f t="array" ref="AY196">IF(INDEX(calc_types,1,AY$6)="INDEX",V196/V195-1,IF(INDEX(calc_types,1,AY$6)="CASH", V195/1200,V195/V196-1))</f>
        <v>4.8554288963272407E-2</v>
      </c>
      <c r="AZ196" s="22" cm="1">
        <f t="array" ref="AZ196">IF(INDEX(calc_types,1,AZ$6)="INDEX",W196/W195-1,IF(INDEX(calc_types,1,AZ$6)="CASH", W195/1200,W195/W196-1))</f>
        <v>1.3083333333333333E-4</v>
      </c>
      <c r="BA196" s="22" cm="1">
        <f t="array" ref="BA196">IF(INDEX(calc_types,1,BA$6)="INDEX",X196/X195-1,IF(INDEX(calc_types,1,BA$6)="CASH", X195/1200,X195/X196-1))</f>
        <v>2.7583333333333331E-5</v>
      </c>
      <c r="BB196" s="22" cm="1">
        <f t="array" ref="BB196">IF(INDEX(calc_types,1,BB$6)="INDEX",Y196/Y195-1,IF(INDEX(calc_types,1,BB$6)="CASH", Y195/1200,Y195/Y196-1))</f>
        <v>4.3233333333333334E-4</v>
      </c>
      <c r="BC196" s="22" cm="1">
        <f t="array" ref="BC196">IF(INDEX(calc_types,1,BC$6)="INDEX",Z196/Z195-1,IF(INDEX(calc_types,1,BC$6)="CASH", Z195/1200,Z195/Z196-1))</f>
        <v>-3.6916666666666665E-5</v>
      </c>
      <c r="BD196" s="22" cm="1">
        <f t="array" ref="BD196">IF(INDEX(calc_types,1,BD$6)="INDEX",AA196/AA195-1,IF(INDEX(calc_types,1,BD$6)="CASH", AA195/1200,AA195/AA196-1))</f>
        <v>0</v>
      </c>
      <c r="BE196" s="22" cm="1">
        <f t="array" ref="BE196">IF(INDEX(calc_types,1,BE$6)="INDEX",AB196/AB195-1,IF(INDEX(calc_types,1,BE$6)="CASH", AB195/1200,AB195/AB196-1))</f>
        <v>-3.8145762283693374E-2</v>
      </c>
      <c r="BF196" s="22" cm="1">
        <f t="array" ref="BF196">IF(INDEX(calc_types,1,BF$6)="INDEX",AC196/AC195-1,IF(INDEX(calc_types,1,BF$6)="CASH", AC195/1200,AC195/AC196-1))</f>
        <v>-2.3184176394293043E-2</v>
      </c>
      <c r="BG196" s="22" cm="1">
        <f t="array" ref="BG196">IF(INDEX(calc_types,1,BG$6)="INDEX",AD196/AD195-1,IF(INDEX(calc_types,1,BG$6)="CASH", AD195/1200,AD195/AD196-1))</f>
        <v>-5.070679434564529E-2</v>
      </c>
      <c r="BH196" s="23">
        <f t="shared" si="69"/>
        <v>-1.5006769540229904E-3</v>
      </c>
      <c r="BI196" s="23">
        <f t="shared" si="70"/>
        <v>-1.109678160919539E-3</v>
      </c>
      <c r="BJ196" s="23">
        <f t="shared" si="71"/>
        <v>-1.5919558333333313E-3</v>
      </c>
      <c r="BK196" s="23">
        <f t="shared" si="72"/>
        <v>-2.4865948275862144E-5</v>
      </c>
      <c r="BL196" s="23">
        <f t="shared" si="73"/>
        <v>-1.4897658901949385E-3</v>
      </c>
      <c r="BM196" s="23">
        <f t="shared" si="74"/>
        <v>-8.6339157154164846E-4</v>
      </c>
      <c r="BN196" s="23">
        <f t="shared" si="75"/>
        <v>-6.3225919248608201E-4</v>
      </c>
      <c r="BO196" s="23">
        <f t="shared" si="76"/>
        <v>-8.970442534703119E-5</v>
      </c>
      <c r="BP196" s="23">
        <f t="shared" si="77"/>
        <v>-2.5618099340065426E-3</v>
      </c>
      <c r="BQ196" s="23">
        <f t="shared" si="78"/>
        <v>-4.2863170537101058E-4</v>
      </c>
      <c r="BR196" s="23">
        <f t="shared" si="79"/>
        <v>-1.6678101193758998E-3</v>
      </c>
      <c r="BS196" s="23">
        <f t="shared" si="80"/>
        <v>-3.1366720157078595E-4</v>
      </c>
      <c r="BT196" s="23">
        <f t="shared" si="81"/>
        <v>-6.2585004759261832E-3</v>
      </c>
      <c r="BU196" s="23">
        <f t="shared" si="82"/>
        <v>5.3067538507309189E-4</v>
      </c>
      <c r="BV196" s="23">
        <f t="shared" si="83"/>
        <v>-3.3392709871141514E-3</v>
      </c>
      <c r="BW196" s="23">
        <f t="shared" si="84"/>
        <v>-6.2107969952798563E-4</v>
      </c>
      <c r="BX196" s="23">
        <f t="shared" si="85"/>
        <v>-2.0560595101252483E-2</v>
      </c>
      <c r="BY196" s="23">
        <f t="shared" si="86"/>
        <v>1.4532880790131276E-2</v>
      </c>
      <c r="BZ196" s="23">
        <f t="shared" si="87"/>
        <v>-3.067839882245189E-2</v>
      </c>
      <c r="CA196" s="23">
        <f t="shared" si="88"/>
        <v>4.4708337068239061E-2</v>
      </c>
      <c r="CB196" s="23">
        <f t="shared" si="89"/>
        <v>-1.5006769540229904E-3</v>
      </c>
      <c r="CC196" s="23">
        <f t="shared" si="90"/>
        <v>-1.0615218390804594E-3</v>
      </c>
      <c r="CD196" s="23">
        <f t="shared" si="91"/>
        <v>-1.5549146551724167E-3</v>
      </c>
      <c r="CE196" s="23">
        <f t="shared" si="92"/>
        <v>-4.3157758620689705E-5</v>
      </c>
      <c r="CF196" s="23">
        <f t="shared" si="93"/>
        <v>0</v>
      </c>
      <c r="CG196" s="23">
        <f t="shared" si="94"/>
        <v>-3.8184802718122045E-2</v>
      </c>
      <c r="CH196" s="23">
        <f t="shared" si="95"/>
        <v>-2.2379802953160992E-2</v>
      </c>
      <c r="CI196" s="23">
        <f t="shared" si="96"/>
        <v>-5.0458523909830501E-2</v>
      </c>
    </row>
    <row r="197" spans="1:87" x14ac:dyDescent="0.2">
      <c r="A197" s="20">
        <v>191</v>
      </c>
      <c r="B197" s="21">
        <v>41943</v>
      </c>
      <c r="C197" s="20">
        <v>0.15590000000000001</v>
      </c>
      <c r="D197" s="20">
        <v>0.01</v>
      </c>
      <c r="E197" s="20">
        <v>0.50693999999999995</v>
      </c>
      <c r="F197" s="20">
        <v>8.3000000000000004E-2</v>
      </c>
      <c r="G197" s="20">
        <v>203.80199999999999</v>
      </c>
      <c r="H197" s="20">
        <v>144.05699999999999</v>
      </c>
      <c r="I197" s="20">
        <v>107.066</v>
      </c>
      <c r="J197" s="20">
        <v>103.73399999999999</v>
      </c>
      <c r="K197" s="20">
        <v>1147.0170000000001</v>
      </c>
      <c r="L197" s="20">
        <v>366.56</v>
      </c>
      <c r="M197" s="20">
        <v>651.74099999999999</v>
      </c>
      <c r="N197" s="20">
        <v>194.49700000000001</v>
      </c>
      <c r="O197" s="20">
        <v>1898.2239999999999</v>
      </c>
      <c r="P197" s="20">
        <v>493.47800000000001</v>
      </c>
      <c r="Q197" s="20">
        <v>797.83299999999997</v>
      </c>
      <c r="R197" s="20">
        <v>256.94799999999998</v>
      </c>
      <c r="S197" s="20">
        <v>2018.05</v>
      </c>
      <c r="T197" s="20">
        <v>3113.32</v>
      </c>
      <c r="U197" s="20">
        <v>6546.47</v>
      </c>
      <c r="V197" s="20">
        <v>16413.759999999998</v>
      </c>
      <c r="W197" s="20">
        <v>0.15590000000000001</v>
      </c>
      <c r="X197" s="20">
        <v>3.2000000000000002E-3</v>
      </c>
      <c r="Y197" s="20">
        <v>0.5363</v>
      </c>
      <c r="Z197" s="20">
        <v>-3.8800000000000001E-2</v>
      </c>
      <c r="AA197" s="20">
        <v>1</v>
      </c>
      <c r="AB197" s="20">
        <v>0.79830000000000001</v>
      </c>
      <c r="AC197" s="20">
        <v>0.62519999999999998</v>
      </c>
      <c r="AD197" s="20">
        <v>112.32</v>
      </c>
      <c r="AE197" s="21">
        <f t="shared" si="68"/>
        <v>41943</v>
      </c>
      <c r="AF197" s="22" cm="1">
        <f t="array" ref="AF197">IF(INDEX(calc_types,1,AF$6)="INDEX",C197/C196-1,IF(INDEX(calc_types,1,AF$6)="CASH", C196/1200,C196/C197-1))</f>
        <v>1.3041666666666667E-4</v>
      </c>
      <c r="AG197" s="22" cm="1">
        <f t="array" ref="AG197">IF(INDEX(calc_types,1,AG$6)="INDEX",D197/D196-1,IF(INDEX(calc_types,1,AG$6)="CASH", D196/1200,D196/D197-1))</f>
        <v>5.8333333333333331E-6</v>
      </c>
      <c r="AH197" s="22" cm="1">
        <f t="array" ref="AH197">IF(INDEX(calc_types,1,AH$6)="INDEX",E197/E196-1,IF(INDEX(calc_types,1,AH$6)="CASH", E196/1200,E196/E197-1))</f>
        <v>4.2296666666666668E-4</v>
      </c>
      <c r="AI197" s="22" cm="1">
        <f t="array" ref="AI197">IF(INDEX(calc_types,1,AI$6)="INDEX",F197/F196-1,IF(INDEX(calc_types,1,AI$6)="CASH", F196/1200,F196/F197-1))</f>
        <v>7.094999999999999E-5</v>
      </c>
      <c r="AJ197" s="22" cm="1">
        <f t="array" ref="AJ197">IF(INDEX(calc_types,1,AJ$6)="INDEX",G197/G196-1,IF(INDEX(calc_types,1,AJ$6)="CASH", G196/1200,G196/G197-1))</f>
        <v>-6.8689406131028363E-5</v>
      </c>
      <c r="AK197" s="22" cm="1">
        <f t="array" ref="AK197">IF(INDEX(calc_types,1,AK$6)="INDEX",H197/H196-1,IF(INDEX(calc_types,1,AK$6)="CASH", H196/1200,H196/H197-1))</f>
        <v>-1.5963353692405313E-4</v>
      </c>
      <c r="AL197" s="22" cm="1">
        <f t="array" ref="AL197">IF(INDEX(calc_types,1,AL$6)="INDEX",I197/I196-1,IF(INDEX(calc_types,1,AL$6)="CASH", I196/1200,I196/I197-1))</f>
        <v>8.8809116489518836E-4</v>
      </c>
      <c r="AM197" s="22" cm="1">
        <f t="array" ref="AM197">IF(INDEX(calc_types,1,AM$6)="INDEX",J197/J196-1,IF(INDEX(calc_types,1,AM$6)="CASH", J196/1200,J196/J197-1))</f>
        <v>1.4462152546790286E-4</v>
      </c>
      <c r="AN197" s="22" cm="1">
        <f t="array" ref="AN197">IF(INDEX(calc_types,1,AN$6)="INDEX",K197/K196-1,IF(INDEX(calc_types,1,AN$6)="CASH", K196/1200,K196/K197-1))</f>
        <v>2.7450503856620845E-3</v>
      </c>
      <c r="AO197" s="22" cm="1">
        <f t="array" ref="AO197">IF(INDEX(calc_types,1,AO$6)="INDEX",L197/L196-1,IF(INDEX(calc_types,1,AO$6)="CASH", L196/1200,L196/L197-1))</f>
        <v>-4.1449420798878034E-4</v>
      </c>
      <c r="AP197" s="22" cm="1">
        <f t="array" ref="AP197">IF(INDEX(calc_types,1,AP$6)="INDEX",M197/M196-1,IF(INDEX(calc_types,1,AP$6)="CASH", M196/1200,M196/M197-1))</f>
        <v>4.7513408431856252E-3</v>
      </c>
      <c r="AQ197" s="22" cm="1">
        <f t="array" ref="AQ197">IF(INDEX(calc_types,1,AQ$6)="INDEX",N197/N196-1,IF(INDEX(calc_types,1,AQ$6)="CASH", N196/1200,N196/N197-1))</f>
        <v>8.4906242924498443E-4</v>
      </c>
      <c r="AR197" s="22" cm="1">
        <f t="array" ref="AR197">IF(INDEX(calc_types,1,AR$6)="INDEX",O197/O196-1,IF(INDEX(calc_types,1,AR$6)="CASH", O196/1200,O196/O197-1))</f>
        <v>8.261135376281814E-3</v>
      </c>
      <c r="AS197" s="22" cm="1">
        <f t="array" ref="AS197">IF(INDEX(calc_types,1,AS$6)="INDEX",P197/P196-1,IF(INDEX(calc_types,1,AS$6)="CASH", P196/1200,P196/P197-1))</f>
        <v>1.9457539999434559E-4</v>
      </c>
      <c r="AT197" s="22" cm="1">
        <f t="array" ref="AT197">IF(INDEX(calc_types,1,AT$6)="INDEX",Q197/Q196-1,IF(INDEX(calc_types,1,AT$6)="CASH", Q196/1200,Q196/Q197-1))</f>
        <v>1.0649509897064258E-2</v>
      </c>
      <c r="AU197" s="22" cm="1">
        <f t="array" ref="AU197">IF(INDEX(calc_types,1,AU$6)="INDEX",R197/R196-1,IF(INDEX(calc_types,1,AU$6)="CASH", R196/1200,R196/R197-1))</f>
        <v>1.7036306435200821E-3</v>
      </c>
      <c r="AV197" s="22" cm="1">
        <f t="array" ref="AV197">IF(INDEX(calc_types,1,AV$6)="INDEX",S197/S196-1,IF(INDEX(calc_types,1,AV$6)="CASH", S196/1200,S196/S197-1))</f>
        <v>2.3201456175308888E-2</v>
      </c>
      <c r="AW197" s="22" cm="1">
        <f t="array" ref="AW197">IF(INDEX(calc_types,1,AW$6)="INDEX",T197/T196-1,IF(INDEX(calc_types,1,AW$6)="CASH", T196/1200,T196/T197-1))</f>
        <v>-3.4907763032675732E-2</v>
      </c>
      <c r="AX197" s="22" cm="1">
        <f t="array" ref="AX197">IF(INDEX(calc_types,1,AX$6)="INDEX",U197/U196-1,IF(INDEX(calc_types,1,AX$6)="CASH", U196/1200,U196/U197-1))</f>
        <v>-1.1513396308465373E-2</v>
      </c>
      <c r="AY197" s="22" cm="1">
        <f t="array" ref="AY197">IF(INDEX(calc_types,1,AY$6)="INDEX",V197/V196-1,IF(INDEX(calc_types,1,AY$6)="CASH", V196/1200,V196/V197-1))</f>
        <v>1.4853909353065964E-2</v>
      </c>
      <c r="AZ197" s="22" cm="1">
        <f t="array" ref="AZ197">IF(INDEX(calc_types,1,AZ$6)="INDEX",W197/W196-1,IF(INDEX(calc_types,1,AZ$6)="CASH", W196/1200,W196/W197-1))</f>
        <v>1.3041666666666667E-4</v>
      </c>
      <c r="BA197" s="22" cm="1">
        <f t="array" ref="BA197">IF(INDEX(calc_types,1,BA$6)="INDEX",X197/X196-1,IF(INDEX(calc_types,1,BA$6)="CASH", X196/1200,X196/X197-1))</f>
        <v>4.8333333333333334E-6</v>
      </c>
      <c r="BB197" s="22" cm="1">
        <f t="array" ref="BB197">IF(INDEX(calc_types,1,BB$6)="INDEX",Y197/Y196-1,IF(INDEX(calc_types,1,BB$6)="CASH", Y196/1200,Y196/Y197-1))</f>
        <v>4.5791666666666664E-4</v>
      </c>
      <c r="BC197" s="22" cm="1">
        <f t="array" ref="BC197">IF(INDEX(calc_types,1,BC$6)="INDEX",Z197/Z196-1,IF(INDEX(calc_types,1,BC$6)="CASH", Z196/1200,Z196/Z197-1))</f>
        <v>-6.4166666666666665E-6</v>
      </c>
      <c r="BD197" s="22" cm="1">
        <f t="array" ref="BD197">IF(INDEX(calc_types,1,BD$6)="INDEX",AA197/AA196-1,IF(INDEX(calc_types,1,BD$6)="CASH", AA196/1200,AA196/AA197-1))</f>
        <v>0</v>
      </c>
      <c r="BE197" s="22" cm="1">
        <f t="array" ref="BE197">IF(INDEX(calc_types,1,BE$6)="INDEX",AB197/AB196-1,IF(INDEX(calc_types,1,BE$6)="CASH", AB196/1200,AB196/AB197-1))</f>
        <v>-8.2675685832394041E-3</v>
      </c>
      <c r="BF197" s="22" cm="1">
        <f t="array" ref="BF197">IF(INDEX(calc_types,1,BF$6)="INDEX",AC197/AC196-1,IF(INDEX(calc_types,1,BF$6)="CASH", AC196/1200,AC196/AC197-1))</f>
        <v>-1.3435700575815668E-2</v>
      </c>
      <c r="BG197" s="22" cm="1">
        <f t="array" ref="BG197">IF(INDEX(calc_types,1,BG$6)="INDEX",AD197/AD196-1,IF(INDEX(calc_types,1,BG$6)="CASH", AD196/1200,AD196/AD197-1))</f>
        <v>-2.3771367521367437E-2</v>
      </c>
      <c r="BH197" s="23">
        <f t="shared" si="69"/>
        <v>-1.501093620689657E-3</v>
      </c>
      <c r="BI197" s="23">
        <f t="shared" si="70"/>
        <v>-1.1596781609195389E-3</v>
      </c>
      <c r="BJ197" s="23">
        <f t="shared" si="71"/>
        <v>-1.5864391666666647E-3</v>
      </c>
      <c r="BK197" s="23">
        <f t="shared" si="72"/>
        <v>-3.1299281609195489E-5</v>
      </c>
      <c r="BL197" s="23">
        <f t="shared" si="73"/>
        <v>-1.6860376114542941E-3</v>
      </c>
      <c r="BM197" s="23">
        <f t="shared" si="74"/>
        <v>-1.2521170020837846E-3</v>
      </c>
      <c r="BN197" s="23">
        <f t="shared" si="75"/>
        <v>3.1191879481020876E-4</v>
      </c>
      <c r="BO197" s="23">
        <f t="shared" si="76"/>
        <v>7.4199598361440934E-5</v>
      </c>
      <c r="BP197" s="23">
        <f t="shared" si="77"/>
        <v>7.4242830120265771E-4</v>
      </c>
      <c r="BQ197" s="23">
        <f t="shared" si="78"/>
        <v>-1.7711444300586717E-3</v>
      </c>
      <c r="BR197" s="23">
        <f t="shared" si="79"/>
        <v>2.498906795877377E-3</v>
      </c>
      <c r="BS197" s="23">
        <f t="shared" si="80"/>
        <v>5.6626927186519669E-4</v>
      </c>
      <c r="BT197" s="23">
        <f t="shared" si="81"/>
        <v>5.5044850692289081E-3</v>
      </c>
      <c r="BU197" s="23">
        <f t="shared" si="82"/>
        <v>-1.7169451595056293E-3</v>
      </c>
      <c r="BV197" s="23">
        <f t="shared" si="83"/>
        <v>8.0077275710123356E-3</v>
      </c>
      <c r="BW197" s="23">
        <f t="shared" si="84"/>
        <v>9.8507973698644608E-4</v>
      </c>
      <c r="BX197" s="23">
        <f t="shared" si="85"/>
        <v>1.8154720221393122E-2</v>
      </c>
      <c r="BY197" s="23">
        <f t="shared" si="86"/>
        <v>-3.717482424649686E-2</v>
      </c>
      <c r="BZ197" s="23">
        <f t="shared" si="87"/>
        <v>-1.3300706747912018E-2</v>
      </c>
      <c r="CA197" s="23">
        <f t="shared" si="88"/>
        <v>1.1007957458032619E-2</v>
      </c>
      <c r="CB197" s="23">
        <f t="shared" si="89"/>
        <v>-1.501093620689657E-3</v>
      </c>
      <c r="CC197" s="23">
        <f t="shared" si="90"/>
        <v>-1.0842718390804593E-3</v>
      </c>
      <c r="CD197" s="23">
        <f t="shared" si="91"/>
        <v>-1.5293313218390835E-3</v>
      </c>
      <c r="CE197" s="23">
        <f t="shared" si="92"/>
        <v>-1.2657758620689705E-5</v>
      </c>
      <c r="CF197" s="23">
        <f t="shared" si="93"/>
        <v>0</v>
      </c>
      <c r="CG197" s="23">
        <f t="shared" si="94"/>
        <v>-8.3066090176680749E-3</v>
      </c>
      <c r="CH197" s="23">
        <f t="shared" si="95"/>
        <v>-1.2631327134683616E-2</v>
      </c>
      <c r="CI197" s="23">
        <f t="shared" si="96"/>
        <v>-2.3523097085552645E-2</v>
      </c>
    </row>
    <row r="198" spans="1:87" x14ac:dyDescent="0.2">
      <c r="A198" s="20">
        <v>192</v>
      </c>
      <c r="B198" s="21">
        <v>41973</v>
      </c>
      <c r="C198" s="20">
        <v>0.154</v>
      </c>
      <c r="D198" s="20">
        <v>0.02</v>
      </c>
      <c r="E198" s="20">
        <v>0.50256000000000001</v>
      </c>
      <c r="F198" s="20">
        <v>7.7859999999999999E-2</v>
      </c>
      <c r="G198" s="20">
        <v>203.81899999999999</v>
      </c>
      <c r="H198" s="20">
        <v>144.054</v>
      </c>
      <c r="I198" s="20">
        <v>107.124</v>
      </c>
      <c r="J198" s="20">
        <v>103.749</v>
      </c>
      <c r="K198" s="20">
        <v>1148.673</v>
      </c>
      <c r="L198" s="20">
        <v>366.45699999999999</v>
      </c>
      <c r="M198" s="20">
        <v>654.29100000000005</v>
      </c>
      <c r="N198" s="20">
        <v>194.60400000000001</v>
      </c>
      <c r="O198" s="20">
        <v>1908.9580000000001</v>
      </c>
      <c r="P198" s="20">
        <v>493.62099999999998</v>
      </c>
      <c r="Q198" s="20">
        <v>806.68</v>
      </c>
      <c r="R198" s="20">
        <v>257.31099999999998</v>
      </c>
      <c r="S198" s="20">
        <v>2067.56</v>
      </c>
      <c r="T198" s="20">
        <v>3250.93</v>
      </c>
      <c r="U198" s="20">
        <v>6722.62</v>
      </c>
      <c r="V198" s="20">
        <v>17459.849999999999</v>
      </c>
      <c r="W198" s="20">
        <v>0.154</v>
      </c>
      <c r="X198" s="20">
        <v>5.04E-2</v>
      </c>
      <c r="Y198" s="20">
        <v>0.45989999999999998</v>
      </c>
      <c r="Z198" s="20">
        <v>-0.41270000000000001</v>
      </c>
      <c r="AA198" s="20">
        <v>1</v>
      </c>
      <c r="AB198" s="20">
        <v>0.80330000000000001</v>
      </c>
      <c r="AC198" s="20">
        <v>0.63890000000000002</v>
      </c>
      <c r="AD198" s="20">
        <v>118.63</v>
      </c>
      <c r="AE198" s="21">
        <f t="shared" si="68"/>
        <v>41973</v>
      </c>
      <c r="AF198" s="22" cm="1">
        <f t="array" ref="AF198">IF(INDEX(calc_types,1,AF$6)="INDEX",C198/C197-1,IF(INDEX(calc_types,1,AF$6)="CASH", C197/1200,C197/C198-1))</f>
        <v>1.2991666666666666E-4</v>
      </c>
      <c r="AG198" s="22" cm="1">
        <f t="array" ref="AG198">IF(INDEX(calc_types,1,AG$6)="INDEX",D198/D197-1,IF(INDEX(calc_types,1,AG$6)="CASH", D197/1200,D197/D198-1))</f>
        <v>8.3333333333333337E-6</v>
      </c>
      <c r="AH198" s="22" cm="1">
        <f t="array" ref="AH198">IF(INDEX(calc_types,1,AH$6)="INDEX",E198/E197-1,IF(INDEX(calc_types,1,AH$6)="CASH", E197/1200,E197/E198-1))</f>
        <v>4.2244999999999994E-4</v>
      </c>
      <c r="AI198" s="22" cm="1">
        <f t="array" ref="AI198">IF(INDEX(calc_types,1,AI$6)="INDEX",F198/F197-1,IF(INDEX(calc_types,1,AI$6)="CASH", F197/1200,F197/F198-1))</f>
        <v>6.9166666666666676E-5</v>
      </c>
      <c r="AJ198" s="22" cm="1">
        <f t="array" ref="AJ198">IF(INDEX(calc_types,1,AJ$6)="INDEX",G198/G197-1,IF(INDEX(calc_types,1,AJ$6)="CASH", G197/1200,G197/G198-1))</f>
        <v>8.3414294266059841E-5</v>
      </c>
      <c r="AK198" s="22" cm="1">
        <f t="array" ref="AK198">IF(INDEX(calc_types,1,AK$6)="INDEX",H198/H197-1,IF(INDEX(calc_types,1,AK$6)="CASH", H197/1200,H197/H198-1))</f>
        <v>-2.0825090068399277E-5</v>
      </c>
      <c r="AL198" s="22" cm="1">
        <f t="array" ref="AL198">IF(INDEX(calc_types,1,AL$6)="INDEX",I198/I197-1,IF(INDEX(calc_types,1,AL$6)="CASH", I197/1200,I197/I198-1))</f>
        <v>5.4172192852997014E-4</v>
      </c>
      <c r="AM198" s="22" cm="1">
        <f t="array" ref="AM198">IF(INDEX(calc_types,1,AM$6)="INDEX",J198/J197-1,IF(INDEX(calc_types,1,AM$6)="CASH", J197/1200,J197/J198-1))</f>
        <v>1.4460061310650474E-4</v>
      </c>
      <c r="AN198" s="22" cm="1">
        <f t="array" ref="AN198">IF(INDEX(calc_types,1,AN$6)="INDEX",K198/K197-1,IF(INDEX(calc_types,1,AN$6)="CASH", K197/1200,K197/K198-1))</f>
        <v>1.443744948854242E-3</v>
      </c>
      <c r="AO198" s="22" cm="1">
        <f t="array" ref="AO198">IF(INDEX(calc_types,1,AO$6)="INDEX",L198/L197-1,IF(INDEX(calc_types,1,AO$6)="CASH", L197/1200,L197/L198-1))</f>
        <v>-2.8099083369714783E-4</v>
      </c>
      <c r="AP198" s="22" cm="1">
        <f t="array" ref="AP198">IF(INDEX(calc_types,1,AP$6)="INDEX",M198/M197-1,IF(INDEX(calc_types,1,AP$6)="CASH", M197/1200,M197/M198-1))</f>
        <v>3.9125971820095362E-3</v>
      </c>
      <c r="AQ198" s="22" cm="1">
        <f t="array" ref="AQ198">IF(INDEX(calc_types,1,AQ$6)="INDEX",N198/N197-1,IF(INDEX(calc_types,1,AQ$6)="CASH", N197/1200,N197/N198-1))</f>
        <v>5.5013702010819898E-4</v>
      </c>
      <c r="AR198" s="22" cm="1">
        <f t="array" ref="AR198">IF(INDEX(calc_types,1,AR$6)="INDEX",O198/O197-1,IF(INDEX(calc_types,1,AR$6)="CASH", O197/1200,O197/O198-1))</f>
        <v>5.6547593961513432E-3</v>
      </c>
      <c r="AS198" s="22" cm="1">
        <f t="array" ref="AS198">IF(INDEX(calc_types,1,AS$6)="INDEX",P198/P197-1,IF(INDEX(calc_types,1,AS$6)="CASH", P197/1200,P197/P198-1))</f>
        <v>2.8977988887035622E-4</v>
      </c>
      <c r="AT198" s="22" cm="1">
        <f t="array" ref="AT198">IF(INDEX(calc_types,1,AT$6)="INDEX",Q198/Q197-1,IF(INDEX(calc_types,1,AT$6)="CASH", Q197/1200,Q197/Q198-1))</f>
        <v>1.1088786751112023E-2</v>
      </c>
      <c r="AU198" s="22" cm="1">
        <f t="array" ref="AU198">IF(INDEX(calc_types,1,AU$6)="INDEX",R198/R197-1,IF(INDEX(calc_types,1,AU$6)="CASH", R197/1200,R197/R198-1))</f>
        <v>1.4127372075283251E-3</v>
      </c>
      <c r="AV198" s="22" cm="1">
        <f t="array" ref="AV198">IF(INDEX(calc_types,1,AV$6)="INDEX",S198/S197-1,IF(INDEX(calc_types,1,AV$6)="CASH", S197/1200,S197/S198-1))</f>
        <v>2.4533584400783015E-2</v>
      </c>
      <c r="AW198" s="22" cm="1">
        <f t="array" ref="AW198">IF(INDEX(calc_types,1,AW$6)="INDEX",T198/T197-1,IF(INDEX(calc_types,1,AW$6)="CASH", T197/1200,T197/T198-1))</f>
        <v>4.4200403427851809E-2</v>
      </c>
      <c r="AX198" s="22" cm="1">
        <f t="array" ref="AX198">IF(INDEX(calc_types,1,AX$6)="INDEX",U198/U197-1,IF(INDEX(calc_types,1,AX$6)="CASH", U197/1200,U197/U198-1))</f>
        <v>2.6907631135558496E-2</v>
      </c>
      <c r="AY198" s="22" cm="1">
        <f t="array" ref="AY198">IF(INDEX(calc_types,1,AY$6)="INDEX",V198/V197-1,IF(INDEX(calc_types,1,AY$6)="CASH", V197/1200,V197/V198-1))</f>
        <v>6.3732502485719378E-2</v>
      </c>
      <c r="AZ198" s="22" cm="1">
        <f t="array" ref="AZ198">IF(INDEX(calc_types,1,AZ$6)="INDEX",W198/W197-1,IF(INDEX(calc_types,1,AZ$6)="CASH", W197/1200,W197/W198-1))</f>
        <v>1.2991666666666666E-4</v>
      </c>
      <c r="BA198" s="22" cm="1">
        <f t="array" ref="BA198">IF(INDEX(calc_types,1,BA$6)="INDEX",X198/X197-1,IF(INDEX(calc_types,1,BA$6)="CASH", X197/1200,X197/X198-1))</f>
        <v>2.6666666666666668E-6</v>
      </c>
      <c r="BB198" s="22" cm="1">
        <f t="array" ref="BB198">IF(INDEX(calc_types,1,BB$6)="INDEX",Y198/Y197-1,IF(INDEX(calc_types,1,BB$6)="CASH", Y197/1200,Y197/Y198-1))</f>
        <v>4.4691666666666664E-4</v>
      </c>
      <c r="BC198" s="22" cm="1">
        <f t="array" ref="BC198">IF(INDEX(calc_types,1,BC$6)="INDEX",Z198/Z197-1,IF(INDEX(calc_types,1,BC$6)="CASH", Z197/1200,Z197/Z198-1))</f>
        <v>-3.2333333333333331E-5</v>
      </c>
      <c r="BD198" s="22" cm="1">
        <f t="array" ref="BD198">IF(INDEX(calc_types,1,BD$6)="INDEX",AA198/AA197-1,IF(INDEX(calc_types,1,BD$6)="CASH", AA197/1200,AA197/AA198-1))</f>
        <v>0</v>
      </c>
      <c r="BE198" s="22" cm="1">
        <f t="array" ref="BE198">IF(INDEX(calc_types,1,BE$6)="INDEX",AB198/AB197-1,IF(INDEX(calc_types,1,BE$6)="CASH", AB197/1200,AB197/AB198-1))</f>
        <v>-6.2243246607742719E-3</v>
      </c>
      <c r="BF198" s="22" cm="1">
        <f t="array" ref="BF198">IF(INDEX(calc_types,1,BF$6)="INDEX",AC198/AC197-1,IF(INDEX(calc_types,1,BF$6)="CASH", AC197/1200,AC197/AC198-1))</f>
        <v>-2.144310533729854E-2</v>
      </c>
      <c r="BG198" s="22" cm="1">
        <f t="array" ref="BG198">IF(INDEX(calc_types,1,BG$6)="INDEX",AD198/AD197-1,IF(INDEX(calc_types,1,BG$6)="CASH", AD197/1200,AD197/AD198-1))</f>
        <v>-5.3190592598836739E-2</v>
      </c>
      <c r="BH198" s="23">
        <f t="shared" si="69"/>
        <v>-1.5015936206896571E-3</v>
      </c>
      <c r="BI198" s="23">
        <f t="shared" si="70"/>
        <v>-1.157178160919539E-3</v>
      </c>
      <c r="BJ198" s="23">
        <f t="shared" si="71"/>
        <v>-1.5869558333333313E-3</v>
      </c>
      <c r="BK198" s="23">
        <f t="shared" si="72"/>
        <v>-3.3082614942528803E-5</v>
      </c>
      <c r="BL198" s="23">
        <f t="shared" si="73"/>
        <v>-1.5339339110572059E-3</v>
      </c>
      <c r="BM198" s="23">
        <f t="shared" si="74"/>
        <v>-1.1133085552281308E-3</v>
      </c>
      <c r="BN198" s="23">
        <f t="shared" si="75"/>
        <v>-3.4450441555009459E-5</v>
      </c>
      <c r="BO198" s="23">
        <f t="shared" si="76"/>
        <v>7.4178686000042816E-5</v>
      </c>
      <c r="BP198" s="23">
        <f t="shared" si="77"/>
        <v>-5.5887713560518479E-4</v>
      </c>
      <c r="BQ198" s="23">
        <f t="shared" si="78"/>
        <v>-1.6376410557670392E-3</v>
      </c>
      <c r="BR198" s="23">
        <f t="shared" si="79"/>
        <v>1.660163134701288E-3</v>
      </c>
      <c r="BS198" s="23">
        <f t="shared" si="80"/>
        <v>2.673438627284113E-4</v>
      </c>
      <c r="BT198" s="23">
        <f t="shared" si="81"/>
        <v>2.8981090890984372E-3</v>
      </c>
      <c r="BU198" s="23">
        <f t="shared" si="82"/>
        <v>-1.6217406706296187E-3</v>
      </c>
      <c r="BV198" s="23">
        <f t="shared" si="83"/>
        <v>8.447004425060101E-3</v>
      </c>
      <c r="BW198" s="23">
        <f t="shared" si="84"/>
        <v>6.9418630099468898E-4</v>
      </c>
      <c r="BX198" s="23">
        <f t="shared" si="85"/>
        <v>1.9486848446867249E-2</v>
      </c>
      <c r="BY198" s="23">
        <f t="shared" si="86"/>
        <v>4.1933342214030681E-2</v>
      </c>
      <c r="BZ198" s="23">
        <f t="shared" si="87"/>
        <v>2.5120320696111854E-2</v>
      </c>
      <c r="CA198" s="23">
        <f t="shared" si="88"/>
        <v>5.9886550590686032E-2</v>
      </c>
      <c r="CB198" s="23">
        <f t="shared" si="89"/>
        <v>-1.5015936206896571E-3</v>
      </c>
      <c r="CC198" s="23">
        <f t="shared" si="90"/>
        <v>-1.0864385057471259E-3</v>
      </c>
      <c r="CD198" s="23">
        <f t="shared" si="91"/>
        <v>-1.5403313218390834E-3</v>
      </c>
      <c r="CE198" s="23">
        <f t="shared" si="92"/>
        <v>-3.8574425287356371E-5</v>
      </c>
      <c r="CF198" s="23">
        <f t="shared" si="93"/>
        <v>0</v>
      </c>
      <c r="CG198" s="23">
        <f t="shared" si="94"/>
        <v>-6.2633650952029427E-3</v>
      </c>
      <c r="CH198" s="23">
        <f t="shared" si="95"/>
        <v>-2.0638731896166489E-2</v>
      </c>
      <c r="CI198" s="23">
        <f t="shared" si="96"/>
        <v>-5.294232216302195E-2</v>
      </c>
    </row>
    <row r="199" spans="1:87" x14ac:dyDescent="0.2">
      <c r="A199" s="20">
        <v>193</v>
      </c>
      <c r="B199" s="21">
        <v>42004</v>
      </c>
      <c r="C199" s="20">
        <v>0.17125000000000001</v>
      </c>
      <c r="D199" s="20">
        <v>1.7999999999999999E-2</v>
      </c>
      <c r="E199" s="20">
        <v>0.50380999999999998</v>
      </c>
      <c r="F199" s="20">
        <v>8.0140000000000003E-2</v>
      </c>
      <c r="G199" s="20">
        <v>203.78899999999999</v>
      </c>
      <c r="H199" s="20">
        <v>144.06899999999999</v>
      </c>
      <c r="I199" s="20">
        <v>107.197</v>
      </c>
      <c r="J199" s="20">
        <v>103.752</v>
      </c>
      <c r="K199" s="20">
        <v>1145.875</v>
      </c>
      <c r="L199" s="20">
        <v>366.6</v>
      </c>
      <c r="M199" s="20">
        <v>655.76900000000001</v>
      </c>
      <c r="N199" s="20">
        <v>194.71299999999999</v>
      </c>
      <c r="O199" s="20">
        <v>1900.2809999999999</v>
      </c>
      <c r="P199" s="20">
        <v>494.95100000000002</v>
      </c>
      <c r="Q199" s="20">
        <v>810.65499999999997</v>
      </c>
      <c r="R199" s="20">
        <v>257.86900000000003</v>
      </c>
      <c r="S199" s="20">
        <v>2058.9</v>
      </c>
      <c r="T199" s="20">
        <v>3146.43</v>
      </c>
      <c r="U199" s="20">
        <v>6566.09</v>
      </c>
      <c r="V199" s="20">
        <v>17450.77</v>
      </c>
      <c r="W199" s="20">
        <v>0.17125000000000001</v>
      </c>
      <c r="X199" s="20">
        <v>-0.126</v>
      </c>
      <c r="Y199" s="20">
        <v>0.54369999999999996</v>
      </c>
      <c r="Z199" s="20">
        <v>-0.05</v>
      </c>
      <c r="AA199" s="20">
        <v>1</v>
      </c>
      <c r="AB199" s="20">
        <v>0.8266</v>
      </c>
      <c r="AC199" s="20">
        <v>0.64190000000000003</v>
      </c>
      <c r="AD199" s="20">
        <v>119.78</v>
      </c>
      <c r="AE199" s="21">
        <f t="shared" si="68"/>
        <v>42004</v>
      </c>
      <c r="AF199" s="22" cm="1">
        <f t="array" ref="AF199">IF(INDEX(calc_types,1,AF$6)="INDEX",C199/C198-1,IF(INDEX(calc_types,1,AF$6)="CASH", C198/1200,C198/C199-1))</f>
        <v>1.2833333333333333E-4</v>
      </c>
      <c r="AG199" s="22" cm="1">
        <f t="array" ref="AG199">IF(INDEX(calc_types,1,AG$6)="INDEX",D199/D198-1,IF(INDEX(calc_types,1,AG$6)="CASH", D198/1200,D198/D199-1))</f>
        <v>1.6666666666666667E-5</v>
      </c>
      <c r="AH199" s="22" cm="1">
        <f t="array" ref="AH199">IF(INDEX(calc_types,1,AH$6)="INDEX",E199/E198-1,IF(INDEX(calc_types,1,AH$6)="CASH", E198/1200,E198/E199-1))</f>
        <v>4.1879999999999999E-4</v>
      </c>
      <c r="AI199" s="22" cm="1">
        <f t="array" ref="AI199">IF(INDEX(calc_types,1,AI$6)="INDEX",F199/F198-1,IF(INDEX(calc_types,1,AI$6)="CASH", F198/1200,F198/F199-1))</f>
        <v>6.4883333333333329E-5</v>
      </c>
      <c r="AJ199" s="22" cm="1">
        <f t="array" ref="AJ199">IF(INDEX(calc_types,1,AJ$6)="INDEX",G199/G198-1,IF(INDEX(calc_types,1,AJ$6)="CASH", G198/1200,G198/G199-1))</f>
        <v>-1.4718941806213248E-4</v>
      </c>
      <c r="AK199" s="22" cm="1">
        <f t="array" ref="AK199">IF(INDEX(calc_types,1,AK$6)="INDEX",H199/H198-1,IF(INDEX(calc_types,1,AK$6)="CASH", H198/1200,H198/H199-1))</f>
        <v>1.0412761880962407E-4</v>
      </c>
      <c r="AL199" s="22" cm="1">
        <f t="array" ref="AL199">IF(INDEX(calc_types,1,AL$6)="INDEX",I199/I198-1,IF(INDEX(calc_types,1,AL$6)="CASH", I198/1200,I198/I199-1))</f>
        <v>6.8145326910884485E-4</v>
      </c>
      <c r="AM199" s="22" cm="1">
        <f t="array" ref="AM199">IF(INDEX(calc_types,1,AM$6)="INDEX",J199/J198-1,IF(INDEX(calc_types,1,AM$6)="CASH", J198/1200,J198/J199-1))</f>
        <v>2.8915941358453878E-5</v>
      </c>
      <c r="AN199" s="22" cm="1">
        <f t="array" ref="AN199">IF(INDEX(calc_types,1,AN$6)="INDEX",K199/K198-1,IF(INDEX(calc_types,1,AN$6)="CASH", K198/1200,K198/K199-1))</f>
        <v>-2.4358542422430185E-3</v>
      </c>
      <c r="AO199" s="22" cm="1">
        <f t="array" ref="AO199">IF(INDEX(calc_types,1,AO$6)="INDEX",L199/L198-1,IF(INDEX(calc_types,1,AO$6)="CASH", L198/1200,L198/L199-1))</f>
        <v>3.9022313668457542E-4</v>
      </c>
      <c r="AP199" s="22" cm="1">
        <f t="array" ref="AP199">IF(INDEX(calc_types,1,AP$6)="INDEX",M199/M198-1,IF(INDEX(calc_types,1,AP$6)="CASH", M198/1200,M198/M199-1))</f>
        <v>2.2589337160376921E-3</v>
      </c>
      <c r="AQ199" s="22" cm="1">
        <f t="array" ref="AQ199">IF(INDEX(calc_types,1,AQ$6)="INDEX",N199/N198-1,IF(INDEX(calc_types,1,AQ$6)="CASH", N198/1200,N198/N199-1))</f>
        <v>5.6011181681769884E-4</v>
      </c>
      <c r="AR199" s="22" cm="1">
        <f t="array" ref="AR199">IF(INDEX(calc_types,1,AR$6)="INDEX",O199/O198-1,IF(INDEX(calc_types,1,AR$6)="CASH", O198/1200,O198/O199-1))</f>
        <v>-4.5454116853278492E-3</v>
      </c>
      <c r="AS199" s="22" cm="1">
        <f t="array" ref="AS199">IF(INDEX(calc_types,1,AS$6)="INDEX",P199/P198-1,IF(INDEX(calc_types,1,AS$6)="CASH", P198/1200,P198/P199-1))</f>
        <v>2.694374834133928E-3</v>
      </c>
      <c r="AT199" s="22" cm="1">
        <f t="array" ref="AT199">IF(INDEX(calc_types,1,AT$6)="INDEX",Q199/Q198-1,IF(INDEX(calc_types,1,AT$6)="CASH", Q198/1200,Q198/Q199-1))</f>
        <v>4.9276045024049253E-3</v>
      </c>
      <c r="AU199" s="22" cm="1">
        <f t="array" ref="AU199">IF(INDEX(calc_types,1,AU$6)="INDEX",R199/R198-1,IF(INDEX(calc_types,1,AU$6)="CASH", R198/1200,R198/R199-1))</f>
        <v>2.1685819883334734E-3</v>
      </c>
      <c r="AV199" s="22" cm="1">
        <f t="array" ref="AV199">IF(INDEX(calc_types,1,AV$6)="INDEX",S199/S198-1,IF(INDEX(calc_types,1,AV$6)="CASH", S198/1200,S198/S199-1))</f>
        <v>-4.1885120625277938E-3</v>
      </c>
      <c r="AW199" s="22" cm="1">
        <f t="array" ref="AW199">IF(INDEX(calc_types,1,AW$6)="INDEX",T199/T198-1,IF(INDEX(calc_types,1,AW$6)="CASH", T198/1200,T198/T199-1))</f>
        <v>-3.2144647839233653E-2</v>
      </c>
      <c r="AX199" s="22" cm="1">
        <f t="array" ref="AX199">IF(INDEX(calc_types,1,AX$6)="INDEX",U199/U198-1,IF(INDEX(calc_types,1,AX$6)="CASH", U198/1200,U198/U199-1))</f>
        <v>-2.3284076743888549E-2</v>
      </c>
      <c r="AY199" s="22" cm="1">
        <f t="array" ref="AY199">IF(INDEX(calc_types,1,AY$6)="INDEX",V199/V198-1,IF(INDEX(calc_types,1,AY$6)="CASH", V198/1200,V198/V199-1))</f>
        <v>-5.2005028680079946E-4</v>
      </c>
      <c r="AZ199" s="22" cm="1">
        <f t="array" ref="AZ199">IF(INDEX(calc_types,1,AZ$6)="INDEX",W199/W198-1,IF(INDEX(calc_types,1,AZ$6)="CASH", W198/1200,W198/W199-1))</f>
        <v>1.2833333333333333E-4</v>
      </c>
      <c r="BA199" s="22" cm="1">
        <f t="array" ref="BA199">IF(INDEX(calc_types,1,BA$6)="INDEX",X199/X198-1,IF(INDEX(calc_types,1,BA$6)="CASH", X198/1200,X198/X199-1))</f>
        <v>4.1999999999999998E-5</v>
      </c>
      <c r="BB199" s="22" cm="1">
        <f t="array" ref="BB199">IF(INDEX(calc_types,1,BB$6)="INDEX",Y199/Y198-1,IF(INDEX(calc_types,1,BB$6)="CASH", Y198/1200,Y198/Y199-1))</f>
        <v>3.8324999999999996E-4</v>
      </c>
      <c r="BC199" s="22" cm="1">
        <f t="array" ref="BC199">IF(INDEX(calc_types,1,BC$6)="INDEX",Z199/Z198-1,IF(INDEX(calc_types,1,BC$6)="CASH", Z198/1200,Z198/Z199-1))</f>
        <v>-3.4391666666666669E-4</v>
      </c>
      <c r="BD199" s="22" cm="1">
        <f t="array" ref="BD199">IF(INDEX(calc_types,1,BD$6)="INDEX",AA199/AA198-1,IF(INDEX(calc_types,1,BD$6)="CASH", AA198/1200,AA198/AA199-1))</f>
        <v>0</v>
      </c>
      <c r="BE199" s="22" cm="1">
        <f t="array" ref="BE199">IF(INDEX(calc_types,1,BE$6)="INDEX",AB199/AB198-1,IF(INDEX(calc_types,1,BE$6)="CASH", AB198/1200,AB198/AB199-1))</f>
        <v>-2.8187757077183684E-2</v>
      </c>
      <c r="BF199" s="22" cm="1">
        <f t="array" ref="BF199">IF(INDEX(calc_types,1,BF$6)="INDEX",AC199/AC198-1,IF(INDEX(calc_types,1,BF$6)="CASH", AC198/1200,AC198/AC199-1))</f>
        <v>-4.6736251752609315E-3</v>
      </c>
      <c r="BG199" s="22" cm="1">
        <f t="array" ref="BG199">IF(INDEX(calc_types,1,BG$6)="INDEX",AD199/AD198-1,IF(INDEX(calc_types,1,BG$6)="CASH", AD198/1200,AD198/AD199-1))</f>
        <v>-9.6009350475873001E-3</v>
      </c>
      <c r="BH199" s="23">
        <f t="shared" si="69"/>
        <v>-1.5031769540229903E-3</v>
      </c>
      <c r="BI199" s="23">
        <f t="shared" si="70"/>
        <v>-1.1488448275862057E-3</v>
      </c>
      <c r="BJ199" s="23">
        <f t="shared" si="71"/>
        <v>-1.5906058333333313E-3</v>
      </c>
      <c r="BK199" s="23">
        <f t="shared" si="72"/>
        <v>-3.736594827586215E-5</v>
      </c>
      <c r="BL199" s="23">
        <f t="shared" si="73"/>
        <v>-1.7645376233853983E-3</v>
      </c>
      <c r="BM199" s="23">
        <f t="shared" si="74"/>
        <v>-9.8835584635010741E-4</v>
      </c>
      <c r="BN199" s="23">
        <f t="shared" si="75"/>
        <v>1.0528089902386525E-4</v>
      </c>
      <c r="BO199" s="23">
        <f t="shared" si="76"/>
        <v>-4.1505985748008044E-5</v>
      </c>
      <c r="BP199" s="23">
        <f t="shared" si="77"/>
        <v>-4.4384763267024448E-3</v>
      </c>
      <c r="BQ199" s="23">
        <f t="shared" si="78"/>
        <v>-9.6642708538531596E-4</v>
      </c>
      <c r="BR199" s="23">
        <f t="shared" si="79"/>
        <v>6.49966872944387E-6</v>
      </c>
      <c r="BS199" s="23">
        <f t="shared" si="80"/>
        <v>2.7731865943791115E-4</v>
      </c>
      <c r="BT199" s="23">
        <f t="shared" si="81"/>
        <v>-7.3020619923807551E-3</v>
      </c>
      <c r="BU199" s="23">
        <f t="shared" si="82"/>
        <v>7.8285427463395309E-4</v>
      </c>
      <c r="BV199" s="23">
        <f t="shared" si="83"/>
        <v>2.2858221763530028E-3</v>
      </c>
      <c r="BW199" s="23">
        <f t="shared" si="84"/>
        <v>1.4500310817998374E-3</v>
      </c>
      <c r="BX199" s="23">
        <f t="shared" si="85"/>
        <v>-9.2352480164435598E-3</v>
      </c>
      <c r="BY199" s="23">
        <f t="shared" si="86"/>
        <v>-3.4411709053054781E-2</v>
      </c>
      <c r="BZ199" s="23">
        <f t="shared" si="87"/>
        <v>-2.5071387183335191E-2</v>
      </c>
      <c r="CA199" s="23">
        <f t="shared" si="88"/>
        <v>-4.366002181834144E-3</v>
      </c>
      <c r="CB199" s="23">
        <f t="shared" si="89"/>
        <v>-1.5031769540229903E-3</v>
      </c>
      <c r="CC199" s="23">
        <f t="shared" si="90"/>
        <v>-1.0471051724137927E-3</v>
      </c>
      <c r="CD199" s="23">
        <f t="shared" si="91"/>
        <v>-1.6039979885057501E-3</v>
      </c>
      <c r="CE199" s="23">
        <f t="shared" si="92"/>
        <v>-3.5015775862068973E-4</v>
      </c>
      <c r="CF199" s="23">
        <f t="shared" si="93"/>
        <v>0</v>
      </c>
      <c r="CG199" s="23">
        <f t="shared" si="94"/>
        <v>-2.8226797511612355E-2</v>
      </c>
      <c r="CH199" s="23">
        <f t="shared" si="95"/>
        <v>-3.869251734128879E-3</v>
      </c>
      <c r="CI199" s="23">
        <f t="shared" si="96"/>
        <v>-9.3526646117725078E-3</v>
      </c>
    </row>
    <row r="200" spans="1:87" x14ac:dyDescent="0.2">
      <c r="A200" s="20">
        <v>194</v>
      </c>
      <c r="B200" s="21">
        <v>42035</v>
      </c>
      <c r="C200" s="20">
        <v>0.17125000000000001</v>
      </c>
      <c r="D200" s="20">
        <v>1E-3</v>
      </c>
      <c r="E200" s="20">
        <v>0.50256000000000001</v>
      </c>
      <c r="F200" s="20">
        <v>7.2859999999999994E-2</v>
      </c>
      <c r="G200" s="20">
        <v>203.876</v>
      </c>
      <c r="H200" s="20">
        <v>144.08600000000001</v>
      </c>
      <c r="I200" s="20">
        <v>107.223</v>
      </c>
      <c r="J200" s="20">
        <v>103.745</v>
      </c>
      <c r="K200" s="20">
        <v>1151.6590000000001</v>
      </c>
      <c r="L200" s="20">
        <v>367.197</v>
      </c>
      <c r="M200" s="20">
        <v>657.33100000000002</v>
      </c>
      <c r="N200" s="20">
        <v>194.58</v>
      </c>
      <c r="O200" s="20">
        <v>1933.1320000000001</v>
      </c>
      <c r="P200" s="20">
        <v>496.59500000000003</v>
      </c>
      <c r="Q200" s="20">
        <v>818.90800000000002</v>
      </c>
      <c r="R200" s="20">
        <v>257.58800000000002</v>
      </c>
      <c r="S200" s="20">
        <v>1994.99</v>
      </c>
      <c r="T200" s="20">
        <v>3351.44</v>
      </c>
      <c r="U200" s="20">
        <v>6749.4</v>
      </c>
      <c r="V200" s="20">
        <v>17674.39</v>
      </c>
      <c r="W200" s="20">
        <v>0.17125000000000001</v>
      </c>
      <c r="X200" s="20">
        <v>-6.3E-2</v>
      </c>
      <c r="Y200" s="20">
        <v>0.4965</v>
      </c>
      <c r="Z200" s="20">
        <v>-0.10929999999999999</v>
      </c>
      <c r="AA200" s="20">
        <v>1</v>
      </c>
      <c r="AB200" s="20">
        <v>0.8861</v>
      </c>
      <c r="AC200" s="20">
        <v>0.66379999999999995</v>
      </c>
      <c r="AD200" s="20">
        <v>117.49</v>
      </c>
      <c r="AE200" s="21">
        <f t="shared" ref="AE200:AE263" si="97">B200</f>
        <v>42035</v>
      </c>
      <c r="AF200" s="22" cm="1">
        <f t="array" ref="AF200">IF(INDEX(calc_types,1,AF$6)="INDEX",C200/C199-1,IF(INDEX(calc_types,1,AF$6)="CASH", C199/1200,C199/C200-1))</f>
        <v>1.4270833333333334E-4</v>
      </c>
      <c r="AG200" s="22" cm="1">
        <f t="array" ref="AG200">IF(INDEX(calc_types,1,AG$6)="INDEX",D200/D199-1,IF(INDEX(calc_types,1,AG$6)="CASH", D199/1200,D199/D200-1))</f>
        <v>1.4999999999999999E-5</v>
      </c>
      <c r="AH200" s="22" cm="1">
        <f t="array" ref="AH200">IF(INDEX(calc_types,1,AH$6)="INDEX",E200/E199-1,IF(INDEX(calc_types,1,AH$6)="CASH", E199/1200,E199/E200-1))</f>
        <v>4.1984166666666665E-4</v>
      </c>
      <c r="AI200" s="22" cm="1">
        <f t="array" ref="AI200">IF(INDEX(calc_types,1,AI$6)="INDEX",F200/F199-1,IF(INDEX(calc_types,1,AI$6)="CASH", F199/1200,F199/F200-1))</f>
        <v>6.6783333333333335E-5</v>
      </c>
      <c r="AJ200" s="22" cm="1">
        <f t="array" ref="AJ200">IF(INDEX(calc_types,1,AJ$6)="INDEX",G200/G199-1,IF(INDEX(calc_types,1,AJ$6)="CASH", G199/1200,G199/G200-1))</f>
        <v>4.2691214933099353E-4</v>
      </c>
      <c r="AK200" s="22" cm="1">
        <f t="array" ref="AK200">IF(INDEX(calc_types,1,AK$6)="INDEX",H200/H199-1,IF(INDEX(calc_types,1,AK$6)="CASH", H199/1200,H199/H200-1))</f>
        <v>1.1799901436138072E-4</v>
      </c>
      <c r="AL200" s="22" cm="1">
        <f t="array" ref="AL200">IF(INDEX(calc_types,1,AL$6)="INDEX",I200/I199-1,IF(INDEX(calc_types,1,AL$6)="CASH", I199/1200,I199/I200-1))</f>
        <v>2.4254410104762592E-4</v>
      </c>
      <c r="AM200" s="22" cm="1">
        <f t="array" ref="AM200">IF(INDEX(calc_types,1,AM$6)="INDEX",J200/J199-1,IF(INDEX(calc_types,1,AM$6)="CASH", J199/1200,J199/J200-1))</f>
        <v>-6.7468578918816746E-5</v>
      </c>
      <c r="AN200" s="22" cm="1">
        <f t="array" ref="AN200">IF(INDEX(calc_types,1,AN$6)="INDEX",K200/K199-1,IF(INDEX(calc_types,1,AN$6)="CASH", K199/1200,K199/K200-1))</f>
        <v>5.0476709937821163E-3</v>
      </c>
      <c r="AO200" s="22" cm="1">
        <f t="array" ref="AO200">IF(INDEX(calc_types,1,AO$6)="INDEX",L200/L199-1,IF(INDEX(calc_types,1,AO$6)="CASH", L199/1200,L199/L200-1))</f>
        <v>1.6284779050736997E-3</v>
      </c>
      <c r="AP200" s="22" cm="1">
        <f t="array" ref="AP200">IF(INDEX(calc_types,1,AP$6)="INDEX",M200/M199-1,IF(INDEX(calc_types,1,AP$6)="CASH", M199/1200,M199/M200-1))</f>
        <v>2.38193632208894E-3</v>
      </c>
      <c r="AQ200" s="22" cm="1">
        <f t="array" ref="AQ200">IF(INDEX(calc_types,1,AQ$6)="INDEX",N200/N199-1,IF(INDEX(calc_types,1,AQ$6)="CASH", N199/1200,N199/N200-1))</f>
        <v>-6.8305660125400625E-4</v>
      </c>
      <c r="AR200" s="22" cm="1">
        <f t="array" ref="AR200">IF(INDEX(calc_types,1,AR$6)="INDEX",O200/O199-1,IF(INDEX(calc_types,1,AR$6)="CASH", O199/1200,O199/O200-1))</f>
        <v>1.7287443278125814E-2</v>
      </c>
      <c r="AS200" s="22" cm="1">
        <f t="array" ref="AS200">IF(INDEX(calc_types,1,AS$6)="INDEX",P200/P199-1,IF(INDEX(calc_types,1,AS$6)="CASH", P199/1200,P199/P200-1))</f>
        <v>3.321540920212307E-3</v>
      </c>
      <c r="AT200" s="22" cm="1">
        <f t="array" ref="AT200">IF(INDEX(calc_types,1,AT$6)="INDEX",Q200/Q199-1,IF(INDEX(calc_types,1,AT$6)="CASH", Q199/1200,Q199/Q200-1))</f>
        <v>1.0180656382801523E-2</v>
      </c>
      <c r="AU200" s="22" cm="1">
        <f t="array" ref="AU200">IF(INDEX(calc_types,1,AU$6)="INDEX",R200/R199-1,IF(INDEX(calc_types,1,AU$6)="CASH", R199/1200,R199/R200-1))</f>
        <v>-1.0897005844052732E-3</v>
      </c>
      <c r="AV200" s="22" cm="1">
        <f t="array" ref="AV200">IF(INDEX(calc_types,1,AV$6)="INDEX",S200/S199-1,IF(INDEX(calc_types,1,AV$6)="CASH", S199/1200,S199/S200-1))</f>
        <v>-3.1040847054252363E-2</v>
      </c>
      <c r="AW200" s="22" cm="1">
        <f t="array" ref="AW200">IF(INDEX(calc_types,1,AW$6)="INDEX",T200/T199-1,IF(INDEX(calc_types,1,AW$6)="CASH", T199/1200,T199/T200-1))</f>
        <v>6.5156383583934829E-2</v>
      </c>
      <c r="AX200" s="22" cm="1">
        <f t="array" ref="AX200">IF(INDEX(calc_types,1,AX$6)="INDEX",U200/U199-1,IF(INDEX(calc_types,1,AX$6)="CASH", U199/1200,U199/U200-1))</f>
        <v>2.7917680080534968E-2</v>
      </c>
      <c r="AY200" s="22" cm="1">
        <f t="array" ref="AY200">IF(INDEX(calc_types,1,AY$6)="INDEX",V200/V199-1,IF(INDEX(calc_types,1,AY$6)="CASH", V199/1200,V199/V200-1))</f>
        <v>1.2814334267198468E-2</v>
      </c>
      <c r="AZ200" s="22" cm="1">
        <f t="array" ref="AZ200">IF(INDEX(calc_types,1,AZ$6)="INDEX",W200/W199-1,IF(INDEX(calc_types,1,AZ$6)="CASH", W199/1200,W199/W200-1))</f>
        <v>1.4270833333333334E-4</v>
      </c>
      <c r="BA200" s="22" cm="1">
        <f t="array" ref="BA200">IF(INDEX(calc_types,1,BA$6)="INDEX",X200/X199-1,IF(INDEX(calc_types,1,BA$6)="CASH", X199/1200,X199/X200-1))</f>
        <v>-1.05E-4</v>
      </c>
      <c r="BB200" s="22" cm="1">
        <f t="array" ref="BB200">IF(INDEX(calc_types,1,BB$6)="INDEX",Y200/Y199-1,IF(INDEX(calc_types,1,BB$6)="CASH", Y199/1200,Y199/Y200-1))</f>
        <v>4.5308333333333328E-4</v>
      </c>
      <c r="BC200" s="22" cm="1">
        <f t="array" ref="BC200">IF(INDEX(calc_types,1,BC$6)="INDEX",Z200/Z199-1,IF(INDEX(calc_types,1,BC$6)="CASH", Z199/1200,Z199/Z200-1))</f>
        <v>-4.1666666666666672E-5</v>
      </c>
      <c r="BD200" s="22" cm="1">
        <f t="array" ref="BD200">IF(INDEX(calc_types,1,BD$6)="INDEX",AA200/AA199-1,IF(INDEX(calc_types,1,BD$6)="CASH", AA199/1200,AA199/AA200-1))</f>
        <v>0</v>
      </c>
      <c r="BE200" s="22" cm="1">
        <f t="array" ref="BE200">IF(INDEX(calc_types,1,BE$6)="INDEX",AB200/AB199-1,IF(INDEX(calc_types,1,BE$6)="CASH", AB199/1200,AB199/AB200-1))</f>
        <v>-6.7148177406613274E-2</v>
      </c>
      <c r="BF200" s="22" cm="1">
        <f t="array" ref="BF200">IF(INDEX(calc_types,1,BF$6)="INDEX",AC200/AC199-1,IF(INDEX(calc_types,1,BF$6)="CASH", AC199/1200,AC199/AC200-1))</f>
        <v>-3.2991865019584066E-2</v>
      </c>
      <c r="BG200" s="22" cm="1">
        <f t="array" ref="BG200">IF(INDEX(calc_types,1,BG$6)="INDEX",AD200/AD199-1,IF(INDEX(calc_types,1,BG$6)="CASH", AD199/1200,AD199/AD200-1))</f>
        <v>1.9491020512384161E-2</v>
      </c>
      <c r="BH200" s="23">
        <f t="shared" si="69"/>
        <v>-1.4888019540229905E-3</v>
      </c>
      <c r="BI200" s="23">
        <f t="shared" si="70"/>
        <v>-1.1505114942528722E-3</v>
      </c>
      <c r="BJ200" s="23">
        <f t="shared" si="71"/>
        <v>-1.5895641666666648E-3</v>
      </c>
      <c r="BK200" s="23">
        <f t="shared" si="72"/>
        <v>-3.5465948275862144E-5</v>
      </c>
      <c r="BL200" s="23">
        <f t="shared" si="73"/>
        <v>-1.1904360559922722E-3</v>
      </c>
      <c r="BM200" s="23">
        <f t="shared" si="74"/>
        <v>-9.7448445079835076E-4</v>
      </c>
      <c r="BN200" s="23">
        <f t="shared" si="75"/>
        <v>-3.3362826903735369E-4</v>
      </c>
      <c r="BO200" s="23">
        <f t="shared" si="76"/>
        <v>-1.3789050602527867E-4</v>
      </c>
      <c r="BP200" s="23">
        <f t="shared" si="77"/>
        <v>3.0450489093226895E-3</v>
      </c>
      <c r="BQ200" s="23">
        <f t="shared" si="78"/>
        <v>2.7182768300380833E-4</v>
      </c>
      <c r="BR200" s="23">
        <f t="shared" si="79"/>
        <v>1.2950227478069178E-4</v>
      </c>
      <c r="BS200" s="23">
        <f t="shared" si="80"/>
        <v>-9.6584975863379398E-4</v>
      </c>
      <c r="BT200" s="23">
        <f t="shared" si="81"/>
        <v>1.4530792971072907E-2</v>
      </c>
      <c r="BU200" s="23">
        <f t="shared" si="82"/>
        <v>1.4100203607123321E-3</v>
      </c>
      <c r="BV200" s="23">
        <f t="shared" si="83"/>
        <v>7.5388740567496008E-3</v>
      </c>
      <c r="BW200" s="23">
        <f t="shared" si="84"/>
        <v>-1.8082514909389092E-3</v>
      </c>
      <c r="BX200" s="23">
        <f t="shared" si="85"/>
        <v>-3.6087583008168125E-2</v>
      </c>
      <c r="BY200" s="23">
        <f t="shared" si="86"/>
        <v>6.2889322370113701E-2</v>
      </c>
      <c r="BZ200" s="23">
        <f t="shared" si="87"/>
        <v>2.6130369641088325E-2</v>
      </c>
      <c r="CA200" s="23">
        <f t="shared" si="88"/>
        <v>8.9683823721651238E-3</v>
      </c>
      <c r="CB200" s="23">
        <f t="shared" si="89"/>
        <v>-1.4888019540229905E-3</v>
      </c>
      <c r="CC200" s="23">
        <f t="shared" si="90"/>
        <v>-1.1941051724137927E-3</v>
      </c>
      <c r="CD200" s="23">
        <f t="shared" si="91"/>
        <v>-1.5341646551724167E-3</v>
      </c>
      <c r="CE200" s="23">
        <f t="shared" si="92"/>
        <v>-4.7907758620689712E-5</v>
      </c>
      <c r="CF200" s="23">
        <f t="shared" si="93"/>
        <v>0</v>
      </c>
      <c r="CG200" s="23">
        <f t="shared" si="94"/>
        <v>-6.7187217841041938E-2</v>
      </c>
      <c r="CH200" s="23">
        <f t="shared" si="95"/>
        <v>-3.2187491578452014E-2</v>
      </c>
      <c r="CI200" s="23">
        <f t="shared" si="96"/>
        <v>1.9739290948198953E-2</v>
      </c>
    </row>
    <row r="201" spans="1:87" x14ac:dyDescent="0.2">
      <c r="A201" s="20">
        <v>195</v>
      </c>
      <c r="B201" s="21">
        <v>42063</v>
      </c>
      <c r="C201" s="20">
        <v>0.17299999999999999</v>
      </c>
      <c r="D201" s="20">
        <v>-5.0000000000000001E-3</v>
      </c>
      <c r="E201" s="20">
        <v>0.50538000000000005</v>
      </c>
      <c r="F201" s="20">
        <v>7.0709999999999995E-2</v>
      </c>
      <c r="G201" s="20">
        <v>203.88800000000001</v>
      </c>
      <c r="H201" s="20">
        <v>144.11000000000001</v>
      </c>
      <c r="I201" s="20">
        <v>107.214</v>
      </c>
      <c r="J201" s="20">
        <v>103.746</v>
      </c>
      <c r="K201" s="20">
        <v>1149.174</v>
      </c>
      <c r="L201" s="20">
        <v>367.55200000000002</v>
      </c>
      <c r="M201" s="20">
        <v>655.52099999999996</v>
      </c>
      <c r="N201" s="20">
        <v>194.58199999999999</v>
      </c>
      <c r="O201" s="20">
        <v>1915.4580000000001</v>
      </c>
      <c r="P201" s="20">
        <v>497.44499999999999</v>
      </c>
      <c r="Q201" s="20">
        <v>810.39499999999998</v>
      </c>
      <c r="R201" s="20">
        <v>257.49799999999999</v>
      </c>
      <c r="S201" s="20">
        <v>2104.5</v>
      </c>
      <c r="T201" s="20">
        <v>3599</v>
      </c>
      <c r="U201" s="20">
        <v>6946.66</v>
      </c>
      <c r="V201" s="20">
        <v>18797.939999999999</v>
      </c>
      <c r="W201" s="20">
        <v>0.17299999999999999</v>
      </c>
      <c r="X201" s="20">
        <v>-0.14149999999999999</v>
      </c>
      <c r="Y201" s="20">
        <v>0.51770000000000005</v>
      </c>
      <c r="Z201" s="20">
        <v>-0.25169999999999998</v>
      </c>
      <c r="AA201" s="20">
        <v>1</v>
      </c>
      <c r="AB201" s="20">
        <v>0.8931</v>
      </c>
      <c r="AC201" s="20">
        <v>0.64800000000000002</v>
      </c>
      <c r="AD201" s="20">
        <v>119.63</v>
      </c>
      <c r="AE201" s="21">
        <f t="shared" si="97"/>
        <v>42063</v>
      </c>
      <c r="AF201" s="22" cm="1">
        <f t="array" ref="AF201">IF(INDEX(calc_types,1,AF$6)="INDEX",C201/C200-1,IF(INDEX(calc_types,1,AF$6)="CASH", C200/1200,C200/C201-1))</f>
        <v>1.4270833333333334E-4</v>
      </c>
      <c r="AG201" s="22" cm="1">
        <f t="array" ref="AG201">IF(INDEX(calc_types,1,AG$6)="INDEX",D201/D200-1,IF(INDEX(calc_types,1,AG$6)="CASH", D200/1200,D200/D201-1))</f>
        <v>8.3333333333333333E-7</v>
      </c>
      <c r="AH201" s="22" cm="1">
        <f t="array" ref="AH201">IF(INDEX(calc_types,1,AH$6)="INDEX",E201/E200-1,IF(INDEX(calc_types,1,AH$6)="CASH", E200/1200,E200/E201-1))</f>
        <v>4.1879999999999999E-4</v>
      </c>
      <c r="AI201" s="22" cm="1">
        <f t="array" ref="AI201">IF(INDEX(calc_types,1,AI$6)="INDEX",F201/F200-1,IF(INDEX(calc_types,1,AI$6)="CASH", F200/1200,F200/F201-1))</f>
        <v>6.0716666666666661E-5</v>
      </c>
      <c r="AJ201" s="22" cm="1">
        <f t="array" ref="AJ201">IF(INDEX(calc_types,1,AJ$6)="INDEX",G201/G200-1,IF(INDEX(calc_types,1,AJ$6)="CASH", G200/1200,G200/G201-1))</f>
        <v>5.8859306637293329E-5</v>
      </c>
      <c r="AK201" s="22" cm="1">
        <f t="array" ref="AK201">IF(INDEX(calc_types,1,AK$6)="INDEX",H201/H200-1,IF(INDEX(calc_types,1,AK$6)="CASH", H200/1200,H200/H201-1))</f>
        <v>1.6656718903984569E-4</v>
      </c>
      <c r="AL201" s="22" cm="1">
        <f t="array" ref="AL201">IF(INDEX(calc_types,1,AL$6)="INDEX",I201/I200-1,IF(INDEX(calc_types,1,AL$6)="CASH", I200/1200,I200/I201-1))</f>
        <v>-8.3937214963247797E-5</v>
      </c>
      <c r="AM201" s="22" cm="1">
        <f t="array" ref="AM201">IF(INDEX(calc_types,1,AM$6)="INDEX",J201/J200-1,IF(INDEX(calc_types,1,AM$6)="CASH", J200/1200,J200/J201-1))</f>
        <v>9.6390187478423428E-6</v>
      </c>
      <c r="AN201" s="22" cm="1">
        <f t="array" ref="AN201">IF(INDEX(calc_types,1,AN$6)="INDEX",K201/K200-1,IF(INDEX(calc_types,1,AN$6)="CASH", K200/1200,K200/K201-1))</f>
        <v>-2.1577567665429509E-3</v>
      </c>
      <c r="AO201" s="22" cm="1">
        <f t="array" ref="AO201">IF(INDEX(calc_types,1,AO$6)="INDEX",L201/L200-1,IF(INDEX(calc_types,1,AO$6)="CASH", L200/1200,L200/L201-1))</f>
        <v>9.6678349768652971E-4</v>
      </c>
      <c r="AP201" s="22" cm="1">
        <f t="array" ref="AP201">IF(INDEX(calc_types,1,AP$6)="INDEX",M201/M200-1,IF(INDEX(calc_types,1,AP$6)="CASH", M200/1200,M200/M201-1))</f>
        <v>-2.7535594700387467E-3</v>
      </c>
      <c r="AQ201" s="22" cm="1">
        <f t="array" ref="AQ201">IF(INDEX(calc_types,1,AQ$6)="INDEX",N201/N200-1,IF(INDEX(calc_types,1,AQ$6)="CASH", N200/1200,N200/N201-1))</f>
        <v>1.0278548668862797E-5</v>
      </c>
      <c r="AR201" s="22" cm="1">
        <f t="array" ref="AR201">IF(INDEX(calc_types,1,AR$6)="INDEX",O201/O200-1,IF(INDEX(calc_types,1,AR$6)="CASH", O200/1200,O200/O201-1))</f>
        <v>-9.1426762373184589E-3</v>
      </c>
      <c r="AS201" s="22" cm="1">
        <f t="array" ref="AS201">IF(INDEX(calc_types,1,AS$6)="INDEX",P201/P200-1,IF(INDEX(calc_types,1,AS$6)="CASH", P200/1200,P200/P201-1))</f>
        <v>1.7116563799473017E-3</v>
      </c>
      <c r="AT201" s="22" cm="1">
        <f t="array" ref="AT201">IF(INDEX(calc_types,1,AT$6)="INDEX",Q201/Q200-1,IF(INDEX(calc_types,1,AT$6)="CASH", Q200/1200,Q200/Q201-1))</f>
        <v>-1.03955511486028E-2</v>
      </c>
      <c r="AU201" s="22" cm="1">
        <f t="array" ref="AU201">IF(INDEX(calc_types,1,AU$6)="INDEX",R201/R200-1,IF(INDEX(calc_types,1,AU$6)="CASH", R200/1200,R200/R201-1))</f>
        <v>-3.4939515815968214E-4</v>
      </c>
      <c r="AV201" s="22" cm="1">
        <f t="array" ref="AV201">IF(INDEX(calc_types,1,AV$6)="INDEX",S201/S200-1,IF(INDEX(calc_types,1,AV$6)="CASH", S200/1200,S200/S201-1))</f>
        <v>5.4892505726845675E-2</v>
      </c>
      <c r="AW201" s="22" cm="1">
        <f t="array" ref="AW201">IF(INDEX(calc_types,1,AW$6)="INDEX",T201/T200-1,IF(INDEX(calc_types,1,AW$6)="CASH", T200/1200,T200/T201-1))</f>
        <v>7.3866755782588944E-2</v>
      </c>
      <c r="AX201" s="22" cm="1">
        <f t="array" ref="AX201">IF(INDEX(calc_types,1,AX$6)="INDEX",U201/U200-1,IF(INDEX(calc_types,1,AX$6)="CASH", U200/1200,U200/U201-1))</f>
        <v>2.9226301597178983E-2</v>
      </c>
      <c r="AY201" s="22" cm="1">
        <f t="array" ref="AY201">IF(INDEX(calc_types,1,AY$6)="INDEX",V201/V200-1,IF(INDEX(calc_types,1,AY$6)="CASH", V200/1200,V200/V201-1))</f>
        <v>6.3569379197811138E-2</v>
      </c>
      <c r="AZ201" s="22" cm="1">
        <f t="array" ref="AZ201">IF(INDEX(calc_types,1,AZ$6)="INDEX",W201/W200-1,IF(INDEX(calc_types,1,AZ$6)="CASH", W200/1200,W200/W201-1))</f>
        <v>1.4270833333333334E-4</v>
      </c>
      <c r="BA201" s="22" cm="1">
        <f t="array" ref="BA201">IF(INDEX(calc_types,1,BA$6)="INDEX",X201/X200-1,IF(INDEX(calc_types,1,BA$6)="CASH", X200/1200,X200/X201-1))</f>
        <v>-5.2500000000000002E-5</v>
      </c>
      <c r="BB201" s="22" cm="1">
        <f t="array" ref="BB201">IF(INDEX(calc_types,1,BB$6)="INDEX",Y201/Y200-1,IF(INDEX(calc_types,1,BB$6)="CASH", Y200/1200,Y200/Y201-1))</f>
        <v>4.1375E-4</v>
      </c>
      <c r="BC201" s="22" cm="1">
        <f t="array" ref="BC201">IF(INDEX(calc_types,1,BC$6)="INDEX",Z201/Z200-1,IF(INDEX(calc_types,1,BC$6)="CASH", Z200/1200,Z200/Z201-1))</f>
        <v>-9.1083333333333329E-5</v>
      </c>
      <c r="BD201" s="22" cm="1">
        <f t="array" ref="BD201">IF(INDEX(calc_types,1,BD$6)="INDEX",AA201/AA200-1,IF(INDEX(calc_types,1,BD$6)="CASH", AA200/1200,AA200/AA201-1))</f>
        <v>0</v>
      </c>
      <c r="BE201" s="22" cm="1">
        <f t="array" ref="BE201">IF(INDEX(calc_types,1,BE$6)="INDEX",AB201/AB200-1,IF(INDEX(calc_types,1,BE$6)="CASH", AB200/1200,AB200/AB201-1))</f>
        <v>-7.8378680998768546E-3</v>
      </c>
      <c r="BF201" s="22" cm="1">
        <f t="array" ref="BF201">IF(INDEX(calc_types,1,BF$6)="INDEX",AC201/AC200-1,IF(INDEX(calc_types,1,BF$6)="CASH", AC200/1200,AC200/AC201-1))</f>
        <v>2.438271604938258E-2</v>
      </c>
      <c r="BG201" s="22" cm="1">
        <f t="array" ref="BG201">IF(INDEX(calc_types,1,BG$6)="INDEX",AD201/AD200-1,IF(INDEX(calc_types,1,BG$6)="CASH", AD200/1200,AD200/AD201-1))</f>
        <v>-1.7888489509320427E-2</v>
      </c>
      <c r="BH201" s="23">
        <f t="shared" ref="BH201:BH264" si="98">AF201-AF$4</f>
        <v>-1.4888019540229905E-3</v>
      </c>
      <c r="BI201" s="23">
        <f t="shared" ref="BI201:BI264" si="99">AG201-AG$4</f>
        <v>-1.1646781609195389E-3</v>
      </c>
      <c r="BJ201" s="23">
        <f t="shared" ref="BJ201:BJ264" si="100">AH201-AH$4</f>
        <v>-1.5906058333333313E-3</v>
      </c>
      <c r="BK201" s="23">
        <f t="shared" ref="BK201:BK264" si="101">AI201-AI$4</f>
        <v>-4.1532614942528818E-5</v>
      </c>
      <c r="BL201" s="23">
        <f t="shared" ref="BL201:BL264" si="102">AJ201-AJ$4</f>
        <v>-1.5584888986859724E-3</v>
      </c>
      <c r="BM201" s="23">
        <f t="shared" ref="BM201:BM264" si="103">AK201-AK$4</f>
        <v>-9.2591627611988579E-4</v>
      </c>
      <c r="BN201" s="23">
        <f t="shared" ref="BN201:BN264" si="104">AL201-AL$4</f>
        <v>-6.601095850482274E-4</v>
      </c>
      <c r="BO201" s="23">
        <f t="shared" ref="BO201:BO264" si="105">AM201-AM$4</f>
        <v>-6.078290835861958E-5</v>
      </c>
      <c r="BP201" s="23">
        <f t="shared" ref="BP201:BP264" si="106">AN201-AN$4</f>
        <v>-4.1603788510023772E-3</v>
      </c>
      <c r="BQ201" s="23">
        <f t="shared" ref="BQ201:BQ264" si="107">AO201-AO$4</f>
        <v>-3.8986672438336167E-4</v>
      </c>
      <c r="BR201" s="23">
        <f t="shared" ref="BR201:BR264" si="108">AP201-AP$4</f>
        <v>-5.0059935173469954E-3</v>
      </c>
      <c r="BS201" s="23">
        <f t="shared" ref="BS201:BS264" si="109">AQ201-AQ$4</f>
        <v>-2.7251460871092489E-4</v>
      </c>
      <c r="BT201" s="23">
        <f t="shared" ref="BT201:BT264" si="110">AR201-AR$4</f>
        <v>-1.1899326544371366E-2</v>
      </c>
      <c r="BU201" s="23">
        <f t="shared" ref="BU201:BU264" si="111">AS201-AS$4</f>
        <v>-1.9986417955267319E-4</v>
      </c>
      <c r="BV201" s="23">
        <f t="shared" ref="BV201:BV264" si="112">AT201-AT$4</f>
        <v>-1.3037333474654722E-2</v>
      </c>
      <c r="BW201" s="23">
        <f t="shared" ref="BW201:BW264" si="113">AU201-AU$4</f>
        <v>-1.0679460646933181E-3</v>
      </c>
      <c r="BX201" s="23">
        <f t="shared" ref="BX201:BX264" si="114">AV201-AV$4</f>
        <v>4.9845769772929913E-2</v>
      </c>
      <c r="BY201" s="23">
        <f t="shared" ref="BY201:BY264" si="115">AW201-AW$4</f>
        <v>7.1599694568767816E-2</v>
      </c>
      <c r="BZ201" s="23">
        <f t="shared" ref="BZ201:BZ264" si="116">AX201-AX$4</f>
        <v>2.743899115773234E-2</v>
      </c>
      <c r="CA201" s="23">
        <f t="shared" ref="CA201:CA264" si="117">AY201-AY$4</f>
        <v>5.9723427302777791E-2</v>
      </c>
      <c r="CB201" s="23">
        <f t="shared" ref="CB201:CB264" si="118">AZ201-AZ$4</f>
        <v>-1.4888019540229905E-3</v>
      </c>
      <c r="CC201" s="23">
        <f t="shared" ref="CC201:CC264" si="119">BA201-BA$4</f>
        <v>-1.1416051724137926E-3</v>
      </c>
      <c r="CD201" s="23">
        <f t="shared" ref="CD201:CD264" si="120">BB201-BB$4</f>
        <v>-1.57349798850575E-3</v>
      </c>
      <c r="CE201" s="23">
        <f t="shared" ref="CE201:CE264" si="121">BC201-BC$4</f>
        <v>-9.7324425287356362E-5</v>
      </c>
      <c r="CF201" s="23">
        <f t="shared" ref="CF201:CF264" si="122">BD201-BD$4</f>
        <v>0</v>
      </c>
      <c r="CG201" s="23">
        <f t="shared" ref="CG201:CG264" si="123">BE201-BE$4</f>
        <v>-7.8769085343055253E-3</v>
      </c>
      <c r="CH201" s="23">
        <f t="shared" ref="CH201:CH264" si="124">BF201-BF$4</f>
        <v>2.5187089490514632E-2</v>
      </c>
      <c r="CI201" s="23">
        <f t="shared" ref="CI201:CI264" si="125">BG201-BG$4</f>
        <v>-1.7640219073505634E-2</v>
      </c>
    </row>
    <row r="202" spans="1:87" x14ac:dyDescent="0.2">
      <c r="A202" s="20">
        <v>196</v>
      </c>
      <c r="B202" s="21">
        <v>42094</v>
      </c>
      <c r="C202" s="20">
        <v>0.17624999999999999</v>
      </c>
      <c r="D202" s="20">
        <v>-1.4999999999999999E-2</v>
      </c>
      <c r="E202" s="20">
        <v>0.50319000000000003</v>
      </c>
      <c r="F202" s="20">
        <v>7.2139999999999996E-2</v>
      </c>
      <c r="G202" s="20">
        <v>203.90100000000001</v>
      </c>
      <c r="H202" s="20">
        <v>144.12200000000001</v>
      </c>
      <c r="I202" s="20">
        <v>107.26300000000001</v>
      </c>
      <c r="J202" s="20">
        <v>103.736</v>
      </c>
      <c r="K202" s="20">
        <v>1151.846</v>
      </c>
      <c r="L202" s="20">
        <v>367.67599999999999</v>
      </c>
      <c r="M202" s="20">
        <v>657.83299999999997</v>
      </c>
      <c r="N202" s="20">
        <v>194.49600000000001</v>
      </c>
      <c r="O202" s="20">
        <v>1928.454</v>
      </c>
      <c r="P202" s="20">
        <v>497.45299999999997</v>
      </c>
      <c r="Q202" s="20">
        <v>817.20799999999997</v>
      </c>
      <c r="R202" s="20">
        <v>257.08199999999999</v>
      </c>
      <c r="S202" s="20">
        <v>2067.89</v>
      </c>
      <c r="T202" s="20">
        <v>3697.38</v>
      </c>
      <c r="U202" s="20">
        <v>6773.04</v>
      </c>
      <c r="V202" s="20">
        <v>19206.990000000002</v>
      </c>
      <c r="W202" s="20">
        <v>0.17624999999999999</v>
      </c>
      <c r="X202" s="20">
        <v>-0.1905</v>
      </c>
      <c r="Y202" s="20">
        <v>0.5121</v>
      </c>
      <c r="Z202" s="20">
        <v>-0.22140000000000001</v>
      </c>
      <c r="AA202" s="20">
        <v>1</v>
      </c>
      <c r="AB202" s="20">
        <v>0.93179999999999996</v>
      </c>
      <c r="AC202" s="20">
        <v>0.67479999999999996</v>
      </c>
      <c r="AD202" s="20">
        <v>120.13</v>
      </c>
      <c r="AE202" s="21">
        <f t="shared" si="97"/>
        <v>42094</v>
      </c>
      <c r="AF202" s="22" cm="1">
        <f t="array" ref="AF202">IF(INDEX(calc_types,1,AF$6)="INDEX",C202/C201-1,IF(INDEX(calc_types,1,AF$6)="CASH", C201/1200,C201/C202-1))</f>
        <v>1.4416666666666666E-4</v>
      </c>
      <c r="AG202" s="22" cm="1">
        <f t="array" ref="AG202">IF(INDEX(calc_types,1,AG$6)="INDEX",D202/D201-1,IF(INDEX(calc_types,1,AG$6)="CASH", D201/1200,D201/D202-1))</f>
        <v>-4.1666666666666669E-6</v>
      </c>
      <c r="AH202" s="22" cm="1">
        <f t="array" ref="AH202">IF(INDEX(calc_types,1,AH$6)="INDEX",E202/E201-1,IF(INDEX(calc_types,1,AH$6)="CASH", E201/1200,E201/E202-1))</f>
        <v>4.2115000000000002E-4</v>
      </c>
      <c r="AI202" s="22" cm="1">
        <f t="array" ref="AI202">IF(INDEX(calc_types,1,AI$6)="INDEX",F202/F201-1,IF(INDEX(calc_types,1,AI$6)="CASH", F201/1200,F201/F202-1))</f>
        <v>5.8924999999999996E-5</v>
      </c>
      <c r="AJ202" s="22" cm="1">
        <f t="array" ref="AJ202">IF(INDEX(calc_types,1,AJ$6)="INDEX",G202/G201-1,IF(INDEX(calc_types,1,AJ$6)="CASH", G201/1200,G201/G202-1))</f>
        <v>6.3760495958575802E-5</v>
      </c>
      <c r="AK202" s="22" cm="1">
        <f t="array" ref="AK202">IF(INDEX(calc_types,1,AK$6)="INDEX",H202/H201-1,IF(INDEX(calc_types,1,AK$6)="CASH", H201/1200,H201/H202-1))</f>
        <v>8.3269724515888655E-5</v>
      </c>
      <c r="AL202" s="22" cm="1">
        <f t="array" ref="AL202">IF(INDEX(calc_types,1,AL$6)="INDEX",I202/I201-1,IF(INDEX(calc_types,1,AL$6)="CASH", I201/1200,I201/I202-1))</f>
        <v>4.5702986550266722E-4</v>
      </c>
      <c r="AM202" s="22" cm="1">
        <f t="array" ref="AM202">IF(INDEX(calc_types,1,AM$6)="INDEX",J202/J201-1,IF(INDEX(calc_types,1,AM$6)="CASH", J201/1200,J201/J202-1))</f>
        <v>-9.6389258380957799E-5</v>
      </c>
      <c r="AN202" s="22" cm="1">
        <f t="array" ref="AN202">IF(INDEX(calc_types,1,AN$6)="INDEX",K202/K201-1,IF(INDEX(calc_types,1,AN$6)="CASH", K201/1200,K201/K202-1))</f>
        <v>2.3251483239266069E-3</v>
      </c>
      <c r="AO202" s="22" cm="1">
        <f t="array" ref="AO202">IF(INDEX(calc_types,1,AO$6)="INDEX",L202/L201-1,IF(INDEX(calc_types,1,AO$6)="CASH", L201/1200,L201/L202-1))</f>
        <v>3.3736722967070421E-4</v>
      </c>
      <c r="AP202" s="22" cm="1">
        <f t="array" ref="AP202">IF(INDEX(calc_types,1,AP$6)="INDEX",M202/M201-1,IF(INDEX(calc_types,1,AP$6)="CASH", M201/1200,M201/M202-1))</f>
        <v>3.5269655739480488E-3</v>
      </c>
      <c r="AQ202" s="22" cm="1">
        <f t="array" ref="AQ202">IF(INDEX(calc_types,1,AQ$6)="INDEX",N202/N201-1,IF(INDEX(calc_types,1,AQ$6)="CASH", N201/1200,N201/N202-1))</f>
        <v>-4.4197304992232844E-4</v>
      </c>
      <c r="AR202" s="22" cm="1">
        <f t="array" ref="AR202">IF(INDEX(calc_types,1,AR$6)="INDEX",O202/O201-1,IF(INDEX(calc_types,1,AR$6)="CASH", O201/1200,O201/O202-1))</f>
        <v>6.7848002931936158E-3</v>
      </c>
      <c r="AS202" s="22" cm="1">
        <f t="array" ref="AS202">IF(INDEX(calc_types,1,AS$6)="INDEX",P202/P201-1,IF(INDEX(calc_types,1,AS$6)="CASH", P201/1200,P201/P202-1))</f>
        <v>1.608217993953609E-5</v>
      </c>
      <c r="AT202" s="22" cm="1">
        <f t="array" ref="AT202">IF(INDEX(calc_types,1,AT$6)="INDEX",Q202/Q201-1,IF(INDEX(calc_types,1,AT$6)="CASH", Q201/1200,Q201/Q202-1))</f>
        <v>8.407011395677344E-3</v>
      </c>
      <c r="AU202" s="22" cm="1">
        <f t="array" ref="AU202">IF(INDEX(calc_types,1,AU$6)="INDEX",R202/R201-1,IF(INDEX(calc_types,1,AU$6)="CASH", R201/1200,R201/R202-1))</f>
        <v>-1.6155465285166981E-3</v>
      </c>
      <c r="AV202" s="22" cm="1">
        <f t="array" ref="AV202">IF(INDEX(calc_types,1,AV$6)="INDEX",S202/S201-1,IF(INDEX(calc_types,1,AV$6)="CASH", S201/1200,S201/S202-1))</f>
        <v>-1.7396056070325572E-2</v>
      </c>
      <c r="AW202" s="22" cm="1">
        <f t="array" ref="AW202">IF(INDEX(calc_types,1,AW$6)="INDEX",T202/T201-1,IF(INDEX(calc_types,1,AW$6)="CASH", T201/1200,T201/T202-1))</f>
        <v>2.7335370936371284E-2</v>
      </c>
      <c r="AX202" s="22" cm="1">
        <f t="array" ref="AX202">IF(INDEX(calc_types,1,AX$6)="INDEX",U202/U201-1,IF(INDEX(calc_types,1,AX$6)="CASH", U201/1200,U201/U202-1))</f>
        <v>-2.499330613561046E-2</v>
      </c>
      <c r="AY202" s="22" cm="1">
        <f t="array" ref="AY202">IF(INDEX(calc_types,1,AY$6)="INDEX",V202/V201-1,IF(INDEX(calc_types,1,AY$6)="CASH", V201/1200,V201/V202-1))</f>
        <v>2.1760363103616731E-2</v>
      </c>
      <c r="AZ202" s="22" cm="1">
        <f t="array" ref="AZ202">IF(INDEX(calc_types,1,AZ$6)="INDEX",W202/W201-1,IF(INDEX(calc_types,1,AZ$6)="CASH", W201/1200,W201/W202-1))</f>
        <v>1.4416666666666666E-4</v>
      </c>
      <c r="BA202" s="22" cm="1">
        <f t="array" ref="BA202">IF(INDEX(calc_types,1,BA$6)="INDEX",X202/X201-1,IF(INDEX(calc_types,1,BA$6)="CASH", X201/1200,X201/X202-1))</f>
        <v>-1.1791666666666666E-4</v>
      </c>
      <c r="BB202" s="22" cm="1">
        <f t="array" ref="BB202">IF(INDEX(calc_types,1,BB$6)="INDEX",Y202/Y201-1,IF(INDEX(calc_types,1,BB$6)="CASH", Y201/1200,Y201/Y202-1))</f>
        <v>4.314166666666667E-4</v>
      </c>
      <c r="BC202" s="22" cm="1">
        <f t="array" ref="BC202">IF(INDEX(calc_types,1,BC$6)="INDEX",Z202/Z201-1,IF(INDEX(calc_types,1,BC$6)="CASH", Z201/1200,Z201/Z202-1))</f>
        <v>-2.0974999999999998E-4</v>
      </c>
      <c r="BD202" s="22" cm="1">
        <f t="array" ref="BD202">IF(INDEX(calc_types,1,BD$6)="INDEX",AA202/AA201-1,IF(INDEX(calc_types,1,BD$6)="CASH", AA201/1200,AA201/AA202-1))</f>
        <v>0</v>
      </c>
      <c r="BE202" s="22" cm="1">
        <f t="array" ref="BE202">IF(INDEX(calc_types,1,BE$6)="INDEX",AB202/AB201-1,IF(INDEX(calc_types,1,BE$6)="CASH", AB201/1200,AB201/AB202-1))</f>
        <v>-4.1532517707662531E-2</v>
      </c>
      <c r="BF202" s="22" cm="1">
        <f t="array" ref="BF202">IF(INDEX(calc_types,1,BF$6)="INDEX",AC202/AC201-1,IF(INDEX(calc_types,1,BF$6)="CASH", AC201/1200,AC201/AC202-1))</f>
        <v>-3.9715471250740819E-2</v>
      </c>
      <c r="BG202" s="22" cm="1">
        <f t="array" ref="BG202">IF(INDEX(calc_types,1,BG$6)="INDEX",AD202/AD201-1,IF(INDEX(calc_types,1,BG$6)="CASH", AD201/1200,AD201/AD202-1))</f>
        <v>-4.1621576625322509E-3</v>
      </c>
      <c r="BH202" s="23">
        <f t="shared" si="98"/>
        <v>-1.4873436206896571E-3</v>
      </c>
      <c r="BI202" s="23">
        <f t="shared" si="99"/>
        <v>-1.1696781609195389E-3</v>
      </c>
      <c r="BJ202" s="23">
        <f t="shared" si="100"/>
        <v>-1.5882558333333314E-3</v>
      </c>
      <c r="BK202" s="23">
        <f t="shared" si="101"/>
        <v>-4.3324281609195483E-5</v>
      </c>
      <c r="BL202" s="23">
        <f t="shared" si="102"/>
        <v>-1.55358770936469E-3</v>
      </c>
      <c r="BM202" s="23">
        <f t="shared" si="103"/>
        <v>-1.0092137406438428E-3</v>
      </c>
      <c r="BN202" s="23">
        <f t="shared" si="104"/>
        <v>-1.1914250458231238E-4</v>
      </c>
      <c r="BO202" s="23">
        <f t="shared" si="105"/>
        <v>-1.6681118548741972E-4</v>
      </c>
      <c r="BP202" s="23">
        <f t="shared" si="106"/>
        <v>3.2252623946718009E-4</v>
      </c>
      <c r="BQ202" s="23">
        <f t="shared" si="107"/>
        <v>-1.0192829923991872E-3</v>
      </c>
      <c r="BR202" s="23">
        <f t="shared" si="108"/>
        <v>1.2745315266398005E-3</v>
      </c>
      <c r="BS202" s="23">
        <f t="shared" si="109"/>
        <v>-7.2476620730211618E-4</v>
      </c>
      <c r="BT202" s="23">
        <f t="shared" si="110"/>
        <v>4.0281499861407099E-3</v>
      </c>
      <c r="BU202" s="23">
        <f t="shared" si="111"/>
        <v>-1.8954383795604388E-3</v>
      </c>
      <c r="BV202" s="23">
        <f t="shared" si="112"/>
        <v>5.7652290696254219E-3</v>
      </c>
      <c r="BW202" s="23">
        <f t="shared" si="113"/>
        <v>-2.3340974350503341E-3</v>
      </c>
      <c r="BX202" s="23">
        <f t="shared" si="114"/>
        <v>-2.2442792024241338E-2</v>
      </c>
      <c r="BY202" s="23">
        <f t="shared" si="115"/>
        <v>2.5068309722550152E-2</v>
      </c>
      <c r="BZ202" s="23">
        <f t="shared" si="116"/>
        <v>-2.6780616575057103E-2</v>
      </c>
      <c r="CA202" s="23">
        <f t="shared" si="117"/>
        <v>1.7914411208583385E-2</v>
      </c>
      <c r="CB202" s="23">
        <f t="shared" si="118"/>
        <v>-1.4873436206896571E-3</v>
      </c>
      <c r="CC202" s="23">
        <f t="shared" si="119"/>
        <v>-1.2070218390804592E-3</v>
      </c>
      <c r="CD202" s="23">
        <f t="shared" si="120"/>
        <v>-1.5558313218390833E-3</v>
      </c>
      <c r="CE202" s="23">
        <f t="shared" si="121"/>
        <v>-2.1599109195402302E-4</v>
      </c>
      <c r="CF202" s="23">
        <f t="shared" si="122"/>
        <v>0</v>
      </c>
      <c r="CG202" s="23">
        <f t="shared" si="123"/>
        <v>-4.1571558142091201E-2</v>
      </c>
      <c r="CH202" s="23">
        <f t="shared" si="124"/>
        <v>-3.8911097809608768E-2</v>
      </c>
      <c r="CI202" s="23">
        <f t="shared" si="125"/>
        <v>-3.9138872267174586E-3</v>
      </c>
    </row>
    <row r="203" spans="1:87" x14ac:dyDescent="0.2">
      <c r="A203" s="20">
        <v>197</v>
      </c>
      <c r="B203" s="21">
        <v>42124</v>
      </c>
      <c r="C203" s="20">
        <v>0.18099999999999999</v>
      </c>
      <c r="D203" s="20">
        <v>-0.04</v>
      </c>
      <c r="E203" s="20">
        <v>0.50756000000000001</v>
      </c>
      <c r="F203" s="20">
        <v>7.2139999999999996E-2</v>
      </c>
      <c r="G203" s="20">
        <v>203.976</v>
      </c>
      <c r="H203" s="20">
        <v>144.071</v>
      </c>
      <c r="I203" s="20">
        <v>107.261</v>
      </c>
      <c r="J203" s="20">
        <v>103.744</v>
      </c>
      <c r="K203" s="20">
        <v>1152.3720000000001</v>
      </c>
      <c r="L203" s="20">
        <v>367.34100000000001</v>
      </c>
      <c r="M203" s="20">
        <v>656.34699999999998</v>
      </c>
      <c r="N203" s="20">
        <v>194.642</v>
      </c>
      <c r="O203" s="20">
        <v>1928.547</v>
      </c>
      <c r="P203" s="20">
        <v>495.53199999999998</v>
      </c>
      <c r="Q203" s="20">
        <v>812.25199999999995</v>
      </c>
      <c r="R203" s="20">
        <v>257.64699999999999</v>
      </c>
      <c r="S203" s="20">
        <v>2085.5100000000002</v>
      </c>
      <c r="T203" s="20">
        <v>3615.59</v>
      </c>
      <c r="U203" s="20">
        <v>6960.63</v>
      </c>
      <c r="V203" s="20">
        <v>19520.009999999998</v>
      </c>
      <c r="W203" s="20">
        <v>0.18099999999999999</v>
      </c>
      <c r="X203" s="20">
        <v>-0.16619999999999999</v>
      </c>
      <c r="Y203" s="20">
        <v>0.54420000000000002</v>
      </c>
      <c r="Z203" s="20">
        <v>-3.95E-2</v>
      </c>
      <c r="AA203" s="20">
        <v>1</v>
      </c>
      <c r="AB203" s="20">
        <v>0.8911</v>
      </c>
      <c r="AC203" s="20">
        <v>0.65139999999999998</v>
      </c>
      <c r="AD203" s="20">
        <v>119.38</v>
      </c>
      <c r="AE203" s="21">
        <f t="shared" si="97"/>
        <v>42124</v>
      </c>
      <c r="AF203" s="22" cm="1">
        <f t="array" ref="AF203">IF(INDEX(calc_types,1,AF$6)="INDEX",C203/C202-1,IF(INDEX(calc_types,1,AF$6)="CASH", C202/1200,C202/C203-1))</f>
        <v>1.4687499999999998E-4</v>
      </c>
      <c r="AG203" s="22" cm="1">
        <f t="array" ref="AG203">IF(INDEX(calc_types,1,AG$6)="INDEX",D203/D202-1,IF(INDEX(calc_types,1,AG$6)="CASH", D202/1200,D202/D203-1))</f>
        <v>-1.2499999999999999E-5</v>
      </c>
      <c r="AH203" s="22" cm="1">
        <f t="array" ref="AH203">IF(INDEX(calc_types,1,AH$6)="INDEX",E203/E202-1,IF(INDEX(calc_types,1,AH$6)="CASH", E202/1200,E202/E203-1))</f>
        <v>4.1932500000000001E-4</v>
      </c>
      <c r="AI203" s="22" cm="1">
        <f t="array" ref="AI203">IF(INDEX(calc_types,1,AI$6)="INDEX",F203/F202-1,IF(INDEX(calc_types,1,AI$6)="CASH", F202/1200,F202/F203-1))</f>
        <v>6.0116666666666667E-5</v>
      </c>
      <c r="AJ203" s="22" cm="1">
        <f t="array" ref="AJ203">IF(INDEX(calc_types,1,AJ$6)="INDEX",G203/G202-1,IF(INDEX(calc_types,1,AJ$6)="CASH", G202/1200,G202/G203-1))</f>
        <v>3.6782556240533282E-4</v>
      </c>
      <c r="AK203" s="22" cm="1">
        <f t="array" ref="AK203">IF(INDEX(calc_types,1,AK$6)="INDEX",H203/H202-1,IF(INDEX(calc_types,1,AK$6)="CASH", H202/1200,H202/H203-1))</f>
        <v>-3.5386686279692547E-4</v>
      </c>
      <c r="AL203" s="22" cm="1">
        <f t="array" ref="AL203">IF(INDEX(calc_types,1,AL$6)="INDEX",I203/I202-1,IF(INDEX(calc_types,1,AL$6)="CASH", I202/1200,I202/I203-1))</f>
        <v>-1.8645758556146141E-5</v>
      </c>
      <c r="AM203" s="22" cm="1">
        <f t="array" ref="AM203">IF(INDEX(calc_types,1,AM$6)="INDEX",J203/J202-1,IF(INDEX(calc_types,1,AM$6)="CASH", J202/1200,J202/J203-1))</f>
        <v>7.711884013250625E-5</v>
      </c>
      <c r="AN203" s="22" cm="1">
        <f t="array" ref="AN203">IF(INDEX(calc_types,1,AN$6)="INDEX",K203/K202-1,IF(INDEX(calc_types,1,AN$6)="CASH", K202/1200,K202/K203-1))</f>
        <v>4.5665826855323388E-4</v>
      </c>
      <c r="AO203" s="22" cm="1">
        <f t="array" ref="AO203">IF(INDEX(calc_types,1,AO$6)="INDEX",L203/L202-1,IF(INDEX(calc_types,1,AO$6)="CASH", L202/1200,L202/L203-1))</f>
        <v>-9.1112827598205381E-4</v>
      </c>
      <c r="AP203" s="22" cm="1">
        <f t="array" ref="AP203">IF(INDEX(calc_types,1,AP$6)="INDEX",M203/M202-1,IF(INDEX(calc_types,1,AP$6)="CASH", M202/1200,M202/M203-1))</f>
        <v>-2.2589319781768369E-3</v>
      </c>
      <c r="AQ203" s="22" cm="1">
        <f t="array" ref="AQ203">IF(INDEX(calc_types,1,AQ$6)="INDEX",N203/N202-1,IF(INDEX(calc_types,1,AQ$6)="CASH", N202/1200,N202/N203-1))</f>
        <v>7.5065811122065895E-4</v>
      </c>
      <c r="AR203" s="22" cm="1">
        <f t="array" ref="AR203">IF(INDEX(calc_types,1,AR$6)="INDEX",O203/O202-1,IF(INDEX(calc_types,1,AR$6)="CASH", O202/1200,O202/O203-1))</f>
        <v>4.8225158598480533E-5</v>
      </c>
      <c r="AS203" s="22" cm="1">
        <f t="array" ref="AS203">IF(INDEX(calc_types,1,AS$6)="INDEX",P203/P202-1,IF(INDEX(calc_types,1,AS$6)="CASH", P202/1200,P202/P203-1))</f>
        <v>-3.8616713538766057E-3</v>
      </c>
      <c r="AT203" s="22" cm="1">
        <f t="array" ref="AT203">IF(INDEX(calc_types,1,AT$6)="INDEX",Q203/Q202-1,IF(INDEX(calc_types,1,AT$6)="CASH", Q202/1200,Q202/Q203-1))</f>
        <v>-6.0645514972932357E-3</v>
      </c>
      <c r="AU203" s="22" cm="1">
        <f t="array" ref="AU203">IF(INDEX(calc_types,1,AU$6)="INDEX",R203/R202-1,IF(INDEX(calc_types,1,AU$6)="CASH", R202/1200,R202/R203-1))</f>
        <v>2.1977423545793684E-3</v>
      </c>
      <c r="AV203" s="22" cm="1">
        <f t="array" ref="AV203">IF(INDEX(calc_types,1,AV$6)="INDEX",S203/S202-1,IF(INDEX(calc_types,1,AV$6)="CASH", S202/1200,S202/S203-1))</f>
        <v>8.5207627098153882E-3</v>
      </c>
      <c r="AW203" s="22" cm="1">
        <f t="array" ref="AW203">IF(INDEX(calc_types,1,AW$6)="INDEX",T203/T202-1,IF(INDEX(calc_types,1,AW$6)="CASH", T202/1200,T202/T203-1))</f>
        <v>-2.2121069514088321E-2</v>
      </c>
      <c r="AX203" s="22" cm="1">
        <f t="array" ref="AX203">IF(INDEX(calc_types,1,AX$6)="INDEX",U203/U202-1,IF(INDEX(calc_types,1,AX$6)="CASH", U202/1200,U202/U203-1))</f>
        <v>2.7696573473654285E-2</v>
      </c>
      <c r="AY203" s="22" cm="1">
        <f t="array" ref="AY203">IF(INDEX(calc_types,1,AY$6)="INDEX",V203/V202-1,IF(INDEX(calc_types,1,AY$6)="CASH", V202/1200,V202/V203-1))</f>
        <v>1.6297191803608779E-2</v>
      </c>
      <c r="AZ203" s="22" cm="1">
        <f t="array" ref="AZ203">IF(INDEX(calc_types,1,AZ$6)="INDEX",W203/W202-1,IF(INDEX(calc_types,1,AZ$6)="CASH", W202/1200,W202/W203-1))</f>
        <v>1.4687499999999998E-4</v>
      </c>
      <c r="BA203" s="22" cm="1">
        <f t="array" ref="BA203">IF(INDEX(calc_types,1,BA$6)="INDEX",X203/X202-1,IF(INDEX(calc_types,1,BA$6)="CASH", X202/1200,X202/X203-1))</f>
        <v>-1.5875000000000001E-4</v>
      </c>
      <c r="BB203" s="22" cm="1">
        <f t="array" ref="BB203">IF(INDEX(calc_types,1,BB$6)="INDEX",Y203/Y202-1,IF(INDEX(calc_types,1,BB$6)="CASH", Y202/1200,Y202/Y203-1))</f>
        <v>4.2674999999999999E-4</v>
      </c>
      <c r="BC203" s="22" cm="1">
        <f t="array" ref="BC203">IF(INDEX(calc_types,1,BC$6)="INDEX",Z203/Z202-1,IF(INDEX(calc_types,1,BC$6)="CASH", Z202/1200,Z202/Z203-1))</f>
        <v>-1.8450000000000001E-4</v>
      </c>
      <c r="BD203" s="22" cm="1">
        <f t="array" ref="BD203">IF(INDEX(calc_types,1,BD$6)="INDEX",AA203/AA202-1,IF(INDEX(calc_types,1,BD$6)="CASH", AA202/1200,AA202/AA203-1))</f>
        <v>0</v>
      </c>
      <c r="BE203" s="22" cm="1">
        <f t="array" ref="BE203">IF(INDEX(calc_types,1,BE$6)="INDEX",AB203/AB202-1,IF(INDEX(calc_types,1,BE$6)="CASH", AB202/1200,AB202/AB203-1))</f>
        <v>4.5673886208057457E-2</v>
      </c>
      <c r="BF203" s="22" cm="1">
        <f t="array" ref="BF203">IF(INDEX(calc_types,1,BF$6)="INDEX",AC203/AC202-1,IF(INDEX(calc_types,1,BF$6)="CASH", AC202/1200,AC202/AC203-1))</f>
        <v>3.5922628185446781E-2</v>
      </c>
      <c r="BG203" s="22" cm="1">
        <f t="array" ref="BG203">IF(INDEX(calc_types,1,BG$6)="INDEX",AD203/AD202-1,IF(INDEX(calc_types,1,BG$6)="CASH", AD202/1200,AD202/AD203-1))</f>
        <v>6.2824593734294165E-3</v>
      </c>
      <c r="BH203" s="23">
        <f t="shared" si="98"/>
        <v>-1.4846352873563238E-3</v>
      </c>
      <c r="BI203" s="23">
        <f t="shared" si="99"/>
        <v>-1.1780114942528722E-3</v>
      </c>
      <c r="BJ203" s="23">
        <f t="shared" si="100"/>
        <v>-1.5900808333333314E-3</v>
      </c>
      <c r="BK203" s="23">
        <f t="shared" si="101"/>
        <v>-4.2132614942528813E-5</v>
      </c>
      <c r="BL203" s="23">
        <f t="shared" si="102"/>
        <v>-1.249522642917933E-3</v>
      </c>
      <c r="BM203" s="23">
        <f t="shared" si="103"/>
        <v>-1.4463503279566569E-3</v>
      </c>
      <c r="BN203" s="23">
        <f t="shared" si="104"/>
        <v>-5.9481812864112574E-4</v>
      </c>
      <c r="BO203" s="23">
        <f t="shared" si="105"/>
        <v>6.6969130260443276E-6</v>
      </c>
      <c r="BP203" s="23">
        <f t="shared" si="106"/>
        <v>-1.5459638159061929E-3</v>
      </c>
      <c r="BQ203" s="23">
        <f t="shared" si="107"/>
        <v>-2.267778498051945E-3</v>
      </c>
      <c r="BR203" s="23">
        <f t="shared" si="108"/>
        <v>-4.5113660254850856E-3</v>
      </c>
      <c r="BS203" s="23">
        <f t="shared" si="109"/>
        <v>4.6786495384087127E-4</v>
      </c>
      <c r="BT203" s="23">
        <f t="shared" si="110"/>
        <v>-2.7084251484544254E-3</v>
      </c>
      <c r="BU203" s="23">
        <f t="shared" si="111"/>
        <v>-5.7731919133765805E-3</v>
      </c>
      <c r="BV203" s="23">
        <f t="shared" si="112"/>
        <v>-8.7063338233451578E-3</v>
      </c>
      <c r="BW203" s="23">
        <f t="shared" si="113"/>
        <v>1.4791914480457324E-3</v>
      </c>
      <c r="BX203" s="23">
        <f t="shared" si="114"/>
        <v>3.4740267558996231E-3</v>
      </c>
      <c r="BY203" s="23">
        <f t="shared" si="115"/>
        <v>-2.4388130727909452E-2</v>
      </c>
      <c r="BZ203" s="23">
        <f t="shared" si="116"/>
        <v>2.5909263034207642E-2</v>
      </c>
      <c r="CA203" s="23">
        <f t="shared" si="117"/>
        <v>1.2451239908575435E-2</v>
      </c>
      <c r="CB203" s="23">
        <f t="shared" si="118"/>
        <v>-1.4846352873563238E-3</v>
      </c>
      <c r="CC203" s="23">
        <f t="shared" si="119"/>
        <v>-1.2478551724137926E-3</v>
      </c>
      <c r="CD203" s="23">
        <f t="shared" si="120"/>
        <v>-1.56049798850575E-3</v>
      </c>
      <c r="CE203" s="23">
        <f t="shared" si="121"/>
        <v>-1.9074109195402306E-4</v>
      </c>
      <c r="CF203" s="23">
        <f t="shared" si="122"/>
        <v>0</v>
      </c>
      <c r="CG203" s="23">
        <f t="shared" si="123"/>
        <v>4.5634845773628786E-2</v>
      </c>
      <c r="CH203" s="23">
        <f t="shared" si="124"/>
        <v>3.6727001626578833E-2</v>
      </c>
      <c r="CI203" s="23">
        <f t="shared" si="125"/>
        <v>6.5307298092442088E-3</v>
      </c>
    </row>
    <row r="204" spans="1:87" x14ac:dyDescent="0.2">
      <c r="A204" s="20">
        <v>198</v>
      </c>
      <c r="B204" s="21">
        <v>42155</v>
      </c>
      <c r="C204" s="20">
        <v>0.184</v>
      </c>
      <c r="D204" s="20">
        <v>-5.8999999999999997E-2</v>
      </c>
      <c r="E204" s="20">
        <v>0.50663000000000002</v>
      </c>
      <c r="F204" s="20">
        <v>6.3570000000000002E-2</v>
      </c>
      <c r="G204" s="20">
        <v>204.006</v>
      </c>
      <c r="H204" s="20">
        <v>144.04599999999999</v>
      </c>
      <c r="I204" s="20">
        <v>107.274</v>
      </c>
      <c r="J204" s="20">
        <v>103.753</v>
      </c>
      <c r="K204" s="20">
        <v>1153.2280000000001</v>
      </c>
      <c r="L204" s="20">
        <v>367.41199999999998</v>
      </c>
      <c r="M204" s="20">
        <v>657.23</v>
      </c>
      <c r="N204" s="20">
        <v>194.67699999999999</v>
      </c>
      <c r="O204" s="20">
        <v>1930.72</v>
      </c>
      <c r="P204" s="20">
        <v>496.03500000000003</v>
      </c>
      <c r="Q204" s="20">
        <v>814.72</v>
      </c>
      <c r="R204" s="20">
        <v>257.69099999999997</v>
      </c>
      <c r="S204" s="20">
        <v>2107.39</v>
      </c>
      <c r="T204" s="20">
        <v>3570.78</v>
      </c>
      <c r="U204" s="20">
        <v>6984.43</v>
      </c>
      <c r="V204" s="20">
        <v>20563.150000000001</v>
      </c>
      <c r="W204" s="20">
        <v>0.184</v>
      </c>
      <c r="X204" s="20">
        <v>-0.1794</v>
      </c>
      <c r="Y204" s="20">
        <v>0.54900000000000004</v>
      </c>
      <c r="Z204" s="20">
        <v>-0.2258</v>
      </c>
      <c r="AA204" s="20">
        <v>1</v>
      </c>
      <c r="AB204" s="20">
        <v>0.90980000000000005</v>
      </c>
      <c r="AC204" s="20">
        <v>0.65390000000000004</v>
      </c>
      <c r="AD204" s="20">
        <v>124.15</v>
      </c>
      <c r="AE204" s="21">
        <f t="shared" si="97"/>
        <v>42155</v>
      </c>
      <c r="AF204" s="22" cm="1">
        <f t="array" ref="AF204">IF(INDEX(calc_types,1,AF$6)="INDEX",C204/C203-1,IF(INDEX(calc_types,1,AF$6)="CASH", C203/1200,C203/C204-1))</f>
        <v>1.5083333333333333E-4</v>
      </c>
      <c r="AG204" s="22" cm="1">
        <f t="array" ref="AG204">IF(INDEX(calc_types,1,AG$6)="INDEX",D204/D203-1,IF(INDEX(calc_types,1,AG$6)="CASH", D203/1200,D203/D204-1))</f>
        <v>-3.3333333333333335E-5</v>
      </c>
      <c r="AH204" s="22" cm="1">
        <f t="array" ref="AH204">IF(INDEX(calc_types,1,AH$6)="INDEX",E204/E203-1,IF(INDEX(calc_types,1,AH$6)="CASH", E203/1200,E203/E204-1))</f>
        <v>4.2296666666666668E-4</v>
      </c>
      <c r="AI204" s="22" cm="1">
        <f t="array" ref="AI204">IF(INDEX(calc_types,1,AI$6)="INDEX",F204/F203-1,IF(INDEX(calc_types,1,AI$6)="CASH", F203/1200,F203/F204-1))</f>
        <v>6.0116666666666667E-5</v>
      </c>
      <c r="AJ204" s="22" cm="1">
        <f t="array" ref="AJ204">IF(INDEX(calc_types,1,AJ$6)="INDEX",G204/G203-1,IF(INDEX(calc_types,1,AJ$6)="CASH", G203/1200,G203/G204-1))</f>
        <v>1.4707612660314062E-4</v>
      </c>
      <c r="AK204" s="22" cm="1">
        <f t="array" ref="AK204">IF(INDEX(calc_types,1,AK$6)="INDEX",H204/H203-1,IF(INDEX(calc_types,1,AK$6)="CASH", H203/1200,H203/H204-1))</f>
        <v>-1.7352555337302178E-4</v>
      </c>
      <c r="AL204" s="22" cm="1">
        <f t="array" ref="AL204">IF(INDEX(calc_types,1,AL$6)="INDEX",I204/I203-1,IF(INDEX(calc_types,1,AL$6)="CASH", I203/1200,I203/I204-1))</f>
        <v>1.2119969047463819E-4</v>
      </c>
      <c r="AM204" s="22" cm="1">
        <f t="array" ref="AM204">IF(INDEX(calc_types,1,AM$6)="INDEX",J204/J203-1,IF(INDEX(calc_types,1,AM$6)="CASH", J203/1200,J203/J204-1))</f>
        <v>8.6752004935242155E-5</v>
      </c>
      <c r="AN204" s="22" cm="1">
        <f t="array" ref="AN204">IF(INDEX(calc_types,1,AN$6)="INDEX",K204/K203-1,IF(INDEX(calc_types,1,AN$6)="CASH", K203/1200,K203/K204-1))</f>
        <v>7.428156879896175E-4</v>
      </c>
      <c r="AO204" s="22" cm="1">
        <f t="array" ref="AO204">IF(INDEX(calc_types,1,AO$6)="INDEX",L204/L203-1,IF(INDEX(calc_types,1,AO$6)="CASH", L203/1200,L203/L204-1))</f>
        <v>1.9328090248560414E-4</v>
      </c>
      <c r="AP204" s="22" cm="1">
        <f t="array" ref="AP204">IF(INDEX(calc_types,1,AP$6)="INDEX",M204/M203-1,IF(INDEX(calc_types,1,AP$6)="CASH", M203/1200,M203/M204-1))</f>
        <v>1.34532495768247E-3</v>
      </c>
      <c r="AQ204" s="22" cm="1">
        <f t="array" ref="AQ204">IF(INDEX(calc_types,1,AQ$6)="INDEX",N204/N203-1,IF(INDEX(calc_types,1,AQ$6)="CASH", N203/1200,N203/N204-1))</f>
        <v>1.7981730561755782E-4</v>
      </c>
      <c r="AR204" s="22" cm="1">
        <f t="array" ref="AR204">IF(INDEX(calc_types,1,AR$6)="INDEX",O204/O203-1,IF(INDEX(calc_types,1,AR$6)="CASH", O203/1200,O203/O204-1))</f>
        <v>1.1267550129709925E-3</v>
      </c>
      <c r="AS204" s="22" cm="1">
        <f t="array" ref="AS204">IF(INDEX(calc_types,1,AS$6)="INDEX",P204/P203-1,IF(INDEX(calc_types,1,AS$6)="CASH", P203/1200,P203/P204-1))</f>
        <v>1.0150706715208457E-3</v>
      </c>
      <c r="AT204" s="22" cm="1">
        <f t="array" ref="AT204">IF(INDEX(calc_types,1,AT$6)="INDEX",Q204/Q203-1,IF(INDEX(calc_types,1,AT$6)="CASH", Q203/1200,Q203/Q204-1))</f>
        <v>3.0384658948208187E-3</v>
      </c>
      <c r="AU204" s="22" cm="1">
        <f t="array" ref="AU204">IF(INDEX(calc_types,1,AU$6)="INDEX",R204/R203-1,IF(INDEX(calc_types,1,AU$6)="CASH", R203/1200,R203/R204-1))</f>
        <v>1.7077629469763878E-4</v>
      </c>
      <c r="AV204" s="22" cm="1">
        <f t="array" ref="AV204">IF(INDEX(calc_types,1,AV$6)="INDEX",S204/S203-1,IF(INDEX(calc_types,1,AV$6)="CASH", S203/1200,S203/S204-1))</f>
        <v>1.0491438545008114E-2</v>
      </c>
      <c r="AW204" s="22" cm="1">
        <f t="array" ref="AW204">IF(INDEX(calc_types,1,AW$6)="INDEX",T204/T203-1,IF(INDEX(calc_types,1,AW$6)="CASH", T203/1200,T203/T204-1))</f>
        <v>-1.2393551259960334E-2</v>
      </c>
      <c r="AX204" s="22" cm="1">
        <f t="array" ref="AX204">IF(INDEX(calc_types,1,AX$6)="INDEX",U204/U203-1,IF(INDEX(calc_types,1,AX$6)="CASH", U203/1200,U203/U204-1))</f>
        <v>3.4192307305516145E-3</v>
      </c>
      <c r="AY204" s="22" cm="1">
        <f t="array" ref="AY204">IF(INDEX(calc_types,1,AY$6)="INDEX",V204/V203-1,IF(INDEX(calc_types,1,AY$6)="CASH", V203/1200,V203/V204-1))</f>
        <v>5.3439521803523737E-2</v>
      </c>
      <c r="AZ204" s="22" cm="1">
        <f t="array" ref="AZ204">IF(INDEX(calc_types,1,AZ$6)="INDEX",W204/W203-1,IF(INDEX(calc_types,1,AZ$6)="CASH", W203/1200,W203/W204-1))</f>
        <v>1.5083333333333333E-4</v>
      </c>
      <c r="BA204" s="22" cm="1">
        <f t="array" ref="BA204">IF(INDEX(calc_types,1,BA$6)="INDEX",X204/X203-1,IF(INDEX(calc_types,1,BA$6)="CASH", X203/1200,X203/X204-1))</f>
        <v>-1.3849999999999998E-4</v>
      </c>
      <c r="BB204" s="22" cm="1">
        <f t="array" ref="BB204">IF(INDEX(calc_types,1,BB$6)="INDEX",Y204/Y203-1,IF(INDEX(calc_types,1,BB$6)="CASH", Y203/1200,Y203/Y204-1))</f>
        <v>4.5350000000000002E-4</v>
      </c>
      <c r="BC204" s="22" cm="1">
        <f t="array" ref="BC204">IF(INDEX(calc_types,1,BC$6)="INDEX",Z204/Z203-1,IF(INDEX(calc_types,1,BC$6)="CASH", Z203/1200,Z203/Z204-1))</f>
        <v>-3.2916666666666669E-5</v>
      </c>
      <c r="BD204" s="22" cm="1">
        <f t="array" ref="BD204">IF(INDEX(calc_types,1,BD$6)="INDEX",AA204/AA203-1,IF(INDEX(calc_types,1,BD$6)="CASH", AA203/1200,AA203/AA204-1))</f>
        <v>0</v>
      </c>
      <c r="BE204" s="22" cm="1">
        <f t="array" ref="BE204">IF(INDEX(calc_types,1,BE$6)="INDEX",AB204/AB203-1,IF(INDEX(calc_types,1,BE$6)="CASH", AB203/1200,AB203/AB204-1))</f>
        <v>-2.0553967905034165E-2</v>
      </c>
      <c r="BF204" s="22" cm="1">
        <f t="array" ref="BF204">IF(INDEX(calc_types,1,BF$6)="INDEX",AC204/AC203-1,IF(INDEX(calc_types,1,BF$6)="CASH", AC203/1200,AC203/AC204-1))</f>
        <v>-3.8232145588010802E-3</v>
      </c>
      <c r="BG204" s="22" cm="1">
        <f t="array" ref="BG204">IF(INDEX(calc_types,1,BG$6)="INDEX",AD204/AD203-1,IF(INDEX(calc_types,1,BG$6)="CASH", AD203/1200,AD203/AD204-1))</f>
        <v>-3.8421264599275196E-2</v>
      </c>
      <c r="BH204" s="23">
        <f t="shared" si="98"/>
        <v>-1.4806769540229904E-3</v>
      </c>
      <c r="BI204" s="23">
        <f t="shared" si="99"/>
        <v>-1.1988448275862056E-3</v>
      </c>
      <c r="BJ204" s="23">
        <f t="shared" si="100"/>
        <v>-1.5864391666666647E-3</v>
      </c>
      <c r="BK204" s="23">
        <f t="shared" si="101"/>
        <v>-4.2132614942528813E-5</v>
      </c>
      <c r="BL204" s="23">
        <f t="shared" si="102"/>
        <v>-1.4702720787201252E-3</v>
      </c>
      <c r="BM204" s="23">
        <f t="shared" si="103"/>
        <v>-1.2660090185327533E-3</v>
      </c>
      <c r="BN204" s="23">
        <f t="shared" si="104"/>
        <v>-4.5497267961034141E-4</v>
      </c>
      <c r="BO204" s="23">
        <f t="shared" si="105"/>
        <v>1.6330077828780233E-5</v>
      </c>
      <c r="BP204" s="23">
        <f t="shared" si="106"/>
        <v>-1.2598063964698093E-3</v>
      </c>
      <c r="BQ204" s="23">
        <f t="shared" si="107"/>
        <v>-1.1633693195842872E-3</v>
      </c>
      <c r="BR204" s="23">
        <f t="shared" si="108"/>
        <v>-9.0710908962577828E-4</v>
      </c>
      <c r="BS204" s="23">
        <f t="shared" si="109"/>
        <v>-1.0297585176222986E-4</v>
      </c>
      <c r="BT204" s="23">
        <f t="shared" si="110"/>
        <v>-1.6298952940819135E-3</v>
      </c>
      <c r="BU204" s="23">
        <f t="shared" si="111"/>
        <v>-8.9644988797912915E-4</v>
      </c>
      <c r="BV204" s="23">
        <f t="shared" si="112"/>
        <v>3.9668356876889624E-4</v>
      </c>
      <c r="BW204" s="23">
        <f t="shared" si="113"/>
        <v>-5.4777461183599734E-4</v>
      </c>
      <c r="BX204" s="23">
        <f t="shared" si="114"/>
        <v>5.4447025910923487E-3</v>
      </c>
      <c r="BY204" s="23">
        <f t="shared" si="115"/>
        <v>-1.4660612473781464E-2</v>
      </c>
      <c r="BZ204" s="23">
        <f t="shared" si="116"/>
        <v>1.6319202911049709E-3</v>
      </c>
      <c r="CA204" s="23">
        <f t="shared" si="117"/>
        <v>4.9593569908490391E-2</v>
      </c>
      <c r="CB204" s="23">
        <f t="shared" si="118"/>
        <v>-1.4806769540229904E-3</v>
      </c>
      <c r="CC204" s="23">
        <f t="shared" si="119"/>
        <v>-1.2276051724137925E-3</v>
      </c>
      <c r="CD204" s="23">
        <f t="shared" si="120"/>
        <v>-1.5337479885057501E-3</v>
      </c>
      <c r="CE204" s="23">
        <f t="shared" si="121"/>
        <v>-3.9157758620689709E-5</v>
      </c>
      <c r="CF204" s="23">
        <f t="shared" si="122"/>
        <v>0</v>
      </c>
      <c r="CG204" s="23">
        <f t="shared" si="123"/>
        <v>-2.0593008339462836E-2</v>
      </c>
      <c r="CH204" s="23">
        <f t="shared" si="124"/>
        <v>-3.0188411176690277E-3</v>
      </c>
      <c r="CI204" s="23">
        <f t="shared" si="125"/>
        <v>-3.8172994163460407E-2</v>
      </c>
    </row>
    <row r="205" spans="1:87" x14ac:dyDescent="0.2">
      <c r="A205" s="20">
        <v>199</v>
      </c>
      <c r="B205" s="21">
        <v>42185</v>
      </c>
      <c r="C205" s="20">
        <v>0.1865</v>
      </c>
      <c r="D205" s="20">
        <v>-6.4000000000000001E-2</v>
      </c>
      <c r="E205" s="20">
        <v>0.50788</v>
      </c>
      <c r="F205" s="20">
        <v>5.8569999999999997E-2</v>
      </c>
      <c r="G205" s="20">
        <v>204.042</v>
      </c>
      <c r="H205" s="20">
        <v>144.048</v>
      </c>
      <c r="I205" s="20">
        <v>107.31100000000001</v>
      </c>
      <c r="J205" s="20">
        <v>103.753</v>
      </c>
      <c r="K205" s="20">
        <v>1153.52</v>
      </c>
      <c r="L205" s="20">
        <v>367.42700000000002</v>
      </c>
      <c r="M205" s="20">
        <v>656.50199999999995</v>
      </c>
      <c r="N205" s="20">
        <v>194.649</v>
      </c>
      <c r="O205" s="20">
        <v>1925.6479999999999</v>
      </c>
      <c r="P205" s="20">
        <v>495.29</v>
      </c>
      <c r="Q205" s="20">
        <v>810.97699999999998</v>
      </c>
      <c r="R205" s="20">
        <v>257.55599999999998</v>
      </c>
      <c r="S205" s="20">
        <v>2063.11</v>
      </c>
      <c r="T205" s="20">
        <v>3424.3</v>
      </c>
      <c r="U205" s="20">
        <v>6520.98</v>
      </c>
      <c r="V205" s="20">
        <v>20235.73</v>
      </c>
      <c r="W205" s="20">
        <v>0.1865</v>
      </c>
      <c r="X205" s="20">
        <v>-0.17199999999999999</v>
      </c>
      <c r="Y205" s="20">
        <v>0.53069999999999995</v>
      </c>
      <c r="Z205" s="20">
        <v>-0.14000000000000001</v>
      </c>
      <c r="AA205" s="20">
        <v>1</v>
      </c>
      <c r="AB205" s="20">
        <v>0.89790000000000003</v>
      </c>
      <c r="AC205" s="20">
        <v>0.63670000000000004</v>
      </c>
      <c r="AD205" s="20">
        <v>122.5</v>
      </c>
      <c r="AE205" s="21">
        <f t="shared" si="97"/>
        <v>42185</v>
      </c>
      <c r="AF205" s="22" cm="1">
        <f t="array" ref="AF205">IF(INDEX(calc_types,1,AF$6)="INDEX",C205/C204-1,IF(INDEX(calc_types,1,AF$6)="CASH", C204/1200,C204/C205-1))</f>
        <v>1.5333333333333334E-4</v>
      </c>
      <c r="AG205" s="22" cm="1">
        <f t="array" ref="AG205">IF(INDEX(calc_types,1,AG$6)="INDEX",D205/D204-1,IF(INDEX(calc_types,1,AG$6)="CASH", D204/1200,D204/D205-1))</f>
        <v>-4.9166666666666665E-5</v>
      </c>
      <c r="AH205" s="22" cm="1">
        <f t="array" ref="AH205">IF(INDEX(calc_types,1,AH$6)="INDEX",E205/E204-1,IF(INDEX(calc_types,1,AH$6)="CASH", E204/1200,E204/E205-1))</f>
        <v>4.2219166666666668E-4</v>
      </c>
      <c r="AI205" s="22" cm="1">
        <f t="array" ref="AI205">IF(INDEX(calc_types,1,AI$6)="INDEX",F205/F204-1,IF(INDEX(calc_types,1,AI$6)="CASH", F204/1200,F204/F205-1))</f>
        <v>5.2975E-5</v>
      </c>
      <c r="AJ205" s="22" cm="1">
        <f t="array" ref="AJ205">IF(INDEX(calc_types,1,AJ$6)="INDEX",G205/G204-1,IF(INDEX(calc_types,1,AJ$6)="CASH", G204/1200,G204/G205-1))</f>
        <v>1.7646539807647521E-4</v>
      </c>
      <c r="AK205" s="22" cm="1">
        <f t="array" ref="AK205">IF(INDEX(calc_types,1,AK$6)="INDEX",H205/H204-1,IF(INDEX(calc_types,1,AK$6)="CASH", H204/1200,H204/H205-1))</f>
        <v>1.3884453577306388E-5</v>
      </c>
      <c r="AL205" s="22" cm="1">
        <f t="array" ref="AL205">IF(INDEX(calc_types,1,AL$6)="INDEX",I205/I204-1,IF(INDEX(calc_types,1,AL$6)="CASH", I204/1200,I204/I205-1))</f>
        <v>3.4491116207102657E-4</v>
      </c>
      <c r="AM205" s="22" cm="1">
        <f t="array" ref="AM205">IF(INDEX(calc_types,1,AM$6)="INDEX",J205/J204-1,IF(INDEX(calc_types,1,AM$6)="CASH", J204/1200,J204/J205-1))</f>
        <v>0</v>
      </c>
      <c r="AN205" s="22" cm="1">
        <f t="array" ref="AN205">IF(INDEX(calc_types,1,AN$6)="INDEX",K205/K204-1,IF(INDEX(calc_types,1,AN$6)="CASH", K204/1200,K204/K205-1))</f>
        <v>2.5320231558723094E-4</v>
      </c>
      <c r="AO205" s="22" cm="1">
        <f t="array" ref="AO205">IF(INDEX(calc_types,1,AO$6)="INDEX",L205/L204-1,IF(INDEX(calc_types,1,AO$6)="CASH", L204/1200,L204/L205-1))</f>
        <v>4.082610257705177E-5</v>
      </c>
      <c r="AP205" s="22" cm="1">
        <f t="array" ref="AP205">IF(INDEX(calc_types,1,AP$6)="INDEX",M205/M204-1,IF(INDEX(calc_types,1,AP$6)="CASH", M204/1200,M204/M205-1))</f>
        <v>-1.1076791990628498E-3</v>
      </c>
      <c r="AQ205" s="22" cm="1">
        <f t="array" ref="AQ205">IF(INDEX(calc_types,1,AQ$6)="INDEX",N205/N204-1,IF(INDEX(calc_types,1,AQ$6)="CASH", N204/1200,N204/N205-1))</f>
        <v>-1.4382798173384614E-4</v>
      </c>
      <c r="AR205" s="22" cm="1">
        <f t="array" ref="AR205">IF(INDEX(calc_types,1,AR$6)="INDEX",O205/O204-1,IF(INDEX(calc_types,1,AR$6)="CASH", O204/1200,O204/O205-1))</f>
        <v>-2.6269992541643195E-3</v>
      </c>
      <c r="AS205" s="22" cm="1">
        <f t="array" ref="AS205">IF(INDEX(calc_types,1,AS$6)="INDEX",P205/P204-1,IF(INDEX(calc_types,1,AS$6)="CASH", P204/1200,P204/P205-1))</f>
        <v>-1.5019101474694763E-3</v>
      </c>
      <c r="AT205" s="22" cm="1">
        <f t="array" ref="AT205">IF(INDEX(calc_types,1,AT$6)="INDEX",Q205/Q204-1,IF(INDEX(calc_types,1,AT$6)="CASH", Q204/1200,Q204/Q205-1))</f>
        <v>-4.5942164179104683E-3</v>
      </c>
      <c r="AU205" s="22" cm="1">
        <f t="array" ref="AU205">IF(INDEX(calc_types,1,AU$6)="INDEX",R205/R204-1,IF(INDEX(calc_types,1,AU$6)="CASH", R204/1200,R204/R205-1))</f>
        <v>-5.238832555268802E-4</v>
      </c>
      <c r="AV205" s="22" cm="1">
        <f t="array" ref="AV205">IF(INDEX(calc_types,1,AV$6)="INDEX",S205/S204-1,IF(INDEX(calc_types,1,AV$6)="CASH", S204/1200,S204/S205-1))</f>
        <v>-2.10117728564716E-2</v>
      </c>
      <c r="AW205" s="22" cm="1">
        <f t="array" ref="AW205">IF(INDEX(calc_types,1,AW$6)="INDEX",T205/T204-1,IF(INDEX(calc_types,1,AW$6)="CASH", T204/1200,T204/T205-1))</f>
        <v>-4.1021849567881574E-2</v>
      </c>
      <c r="AX205" s="22" cm="1">
        <f t="array" ref="AX205">IF(INDEX(calc_types,1,AX$6)="INDEX",U205/U204-1,IF(INDEX(calc_types,1,AX$6)="CASH", U204/1200,U204/U205-1))</f>
        <v>-6.6354734745713073E-2</v>
      </c>
      <c r="AY205" s="22" cm="1">
        <f t="array" ref="AY205">IF(INDEX(calc_types,1,AY$6)="INDEX",V205/V204-1,IF(INDEX(calc_types,1,AY$6)="CASH", V204/1200,V204/V205-1))</f>
        <v>-1.5922657764010029E-2</v>
      </c>
      <c r="AZ205" s="22" cm="1">
        <f t="array" ref="AZ205">IF(INDEX(calc_types,1,AZ$6)="INDEX",W205/W204-1,IF(INDEX(calc_types,1,AZ$6)="CASH", W204/1200,W204/W205-1))</f>
        <v>1.5333333333333334E-4</v>
      </c>
      <c r="BA205" s="22" cm="1">
        <f t="array" ref="BA205">IF(INDEX(calc_types,1,BA$6)="INDEX",X205/X204-1,IF(INDEX(calc_types,1,BA$6)="CASH", X204/1200,X204/X205-1))</f>
        <v>-1.495E-4</v>
      </c>
      <c r="BB205" s="22" cm="1">
        <f t="array" ref="BB205">IF(INDEX(calc_types,1,BB$6)="INDEX",Y205/Y204-1,IF(INDEX(calc_types,1,BB$6)="CASH", Y204/1200,Y204/Y205-1))</f>
        <v>4.5750000000000006E-4</v>
      </c>
      <c r="BC205" s="22" cm="1">
        <f t="array" ref="BC205">IF(INDEX(calc_types,1,BC$6)="INDEX",Z205/Z204-1,IF(INDEX(calc_types,1,BC$6)="CASH", Z204/1200,Z204/Z205-1))</f>
        <v>-1.8816666666666667E-4</v>
      </c>
      <c r="BD205" s="22" cm="1">
        <f t="array" ref="BD205">IF(INDEX(calc_types,1,BD$6)="INDEX",AA205/AA204-1,IF(INDEX(calc_types,1,BD$6)="CASH", AA204/1200,AA204/AA205-1))</f>
        <v>0</v>
      </c>
      <c r="BE205" s="22" cm="1">
        <f t="array" ref="BE205">IF(INDEX(calc_types,1,BE$6)="INDEX",AB205/AB204-1,IF(INDEX(calc_types,1,BE$6)="CASH", AB204/1200,AB204/AB205-1))</f>
        <v>1.3253146230092439E-2</v>
      </c>
      <c r="BF205" s="22" cm="1">
        <f t="array" ref="BF205">IF(INDEX(calc_types,1,BF$6)="INDEX",AC205/AC204-1,IF(INDEX(calc_types,1,BF$6)="CASH", AC204/1200,AC204/AC205-1))</f>
        <v>2.701429244542175E-2</v>
      </c>
      <c r="BG205" s="22" cm="1">
        <f t="array" ref="BG205">IF(INDEX(calc_types,1,BG$6)="INDEX",AD205/AD204-1,IF(INDEX(calc_types,1,BG$6)="CASH", AD204/1200,AD204/AD205-1))</f>
        <v>1.346938775510198E-2</v>
      </c>
      <c r="BH205" s="23">
        <f t="shared" si="98"/>
        <v>-1.4781769540229903E-3</v>
      </c>
      <c r="BI205" s="23">
        <f t="shared" si="99"/>
        <v>-1.214678160919539E-3</v>
      </c>
      <c r="BJ205" s="23">
        <f t="shared" si="100"/>
        <v>-1.5872141666666646E-3</v>
      </c>
      <c r="BK205" s="23">
        <f t="shared" si="101"/>
        <v>-4.9274281609195479E-5</v>
      </c>
      <c r="BL205" s="23">
        <f t="shared" si="102"/>
        <v>-1.4408828072467906E-3</v>
      </c>
      <c r="BM205" s="23">
        <f t="shared" si="103"/>
        <v>-1.0785990115824251E-3</v>
      </c>
      <c r="BN205" s="23">
        <f t="shared" si="104"/>
        <v>-2.3126120801395303E-4</v>
      </c>
      <c r="BO205" s="23">
        <f t="shared" si="105"/>
        <v>-7.0421927106461922E-5</v>
      </c>
      <c r="BP205" s="23">
        <f t="shared" si="106"/>
        <v>-1.7494197688721958E-3</v>
      </c>
      <c r="BQ205" s="23">
        <f t="shared" si="107"/>
        <v>-1.3158241194928396E-3</v>
      </c>
      <c r="BR205" s="23">
        <f t="shared" si="108"/>
        <v>-3.3601132463710981E-3</v>
      </c>
      <c r="BS205" s="23">
        <f t="shared" si="109"/>
        <v>-4.2662113911363383E-4</v>
      </c>
      <c r="BT205" s="23">
        <f t="shared" si="110"/>
        <v>-5.3836495612172254E-3</v>
      </c>
      <c r="BU205" s="23">
        <f t="shared" si="111"/>
        <v>-3.4134307069694511E-3</v>
      </c>
      <c r="BV205" s="23">
        <f t="shared" si="112"/>
        <v>-7.2359987439623904E-3</v>
      </c>
      <c r="BW205" s="23">
        <f t="shared" si="113"/>
        <v>-1.2424341620605162E-3</v>
      </c>
      <c r="BX205" s="23">
        <f t="shared" si="114"/>
        <v>-2.6058508810387366E-2</v>
      </c>
      <c r="BY205" s="23">
        <f t="shared" si="115"/>
        <v>-4.3288910781702702E-2</v>
      </c>
      <c r="BZ205" s="23">
        <f t="shared" si="116"/>
        <v>-6.8142045185159719E-2</v>
      </c>
      <c r="CA205" s="23">
        <f t="shared" si="117"/>
        <v>-1.9768609659043375E-2</v>
      </c>
      <c r="CB205" s="23">
        <f t="shared" si="118"/>
        <v>-1.4781769540229903E-3</v>
      </c>
      <c r="CC205" s="23">
        <f t="shared" si="119"/>
        <v>-1.2386051724137927E-3</v>
      </c>
      <c r="CD205" s="23">
        <f t="shared" si="120"/>
        <v>-1.52974798850575E-3</v>
      </c>
      <c r="CE205" s="23">
        <f t="shared" si="121"/>
        <v>-1.9440775862068972E-4</v>
      </c>
      <c r="CF205" s="23">
        <f t="shared" si="122"/>
        <v>0</v>
      </c>
      <c r="CG205" s="23">
        <f t="shared" si="123"/>
        <v>1.3214105795663768E-2</v>
      </c>
      <c r="CH205" s="23">
        <f t="shared" si="124"/>
        <v>2.7818665886553802E-2</v>
      </c>
      <c r="CI205" s="23">
        <f t="shared" si="125"/>
        <v>1.3717658190916773E-2</v>
      </c>
    </row>
    <row r="206" spans="1:87" x14ac:dyDescent="0.2">
      <c r="A206" s="20">
        <v>200</v>
      </c>
      <c r="B206" s="21">
        <v>42216</v>
      </c>
      <c r="C206" s="20">
        <v>0.19175</v>
      </c>
      <c r="D206" s="20">
        <v>-7.4999999999999997E-2</v>
      </c>
      <c r="E206" s="20">
        <v>0.50712999999999997</v>
      </c>
      <c r="F206" s="20">
        <v>5.6430000000000001E-2</v>
      </c>
      <c r="G206" s="20">
        <v>204.04</v>
      </c>
      <c r="H206" s="20">
        <v>143.98699999999999</v>
      </c>
      <c r="I206" s="20">
        <v>107.32599999999999</v>
      </c>
      <c r="J206" s="20">
        <v>103.746</v>
      </c>
      <c r="K206" s="20">
        <v>1154.1199999999999</v>
      </c>
      <c r="L206" s="20">
        <v>367.45699999999999</v>
      </c>
      <c r="M206" s="20">
        <v>656.79899999999998</v>
      </c>
      <c r="N206" s="20">
        <v>194.63499999999999</v>
      </c>
      <c r="O206" s="20">
        <v>1932.691</v>
      </c>
      <c r="P206" s="20">
        <v>496.65</v>
      </c>
      <c r="Q206" s="20">
        <v>813.48699999999997</v>
      </c>
      <c r="R206" s="20">
        <v>257.64100000000002</v>
      </c>
      <c r="S206" s="20">
        <v>2103.84</v>
      </c>
      <c r="T206" s="20">
        <v>3600.69</v>
      </c>
      <c r="U206" s="20">
        <v>6696.28</v>
      </c>
      <c r="V206" s="20">
        <v>20585.240000000002</v>
      </c>
      <c r="W206" s="20">
        <v>0.19175</v>
      </c>
      <c r="X206" s="20">
        <v>-0.13919999999999999</v>
      </c>
      <c r="Y206" s="20">
        <v>0.57330000000000003</v>
      </c>
      <c r="Z206" s="20">
        <v>-2.29E-2</v>
      </c>
      <c r="AA206" s="20">
        <v>1</v>
      </c>
      <c r="AB206" s="20">
        <v>0.91039999999999999</v>
      </c>
      <c r="AC206" s="20">
        <v>0.6401</v>
      </c>
      <c r="AD206" s="20">
        <v>123.89</v>
      </c>
      <c r="AE206" s="21">
        <f t="shared" si="97"/>
        <v>42216</v>
      </c>
      <c r="AF206" s="22" cm="1">
        <f t="array" ref="AF206">IF(INDEX(calc_types,1,AF$6)="INDEX",C206/C205-1,IF(INDEX(calc_types,1,AF$6)="CASH", C205/1200,C205/C206-1))</f>
        <v>1.5541666666666666E-4</v>
      </c>
      <c r="AG206" s="22" cm="1">
        <f t="array" ref="AG206">IF(INDEX(calc_types,1,AG$6)="INDEX",D206/D205-1,IF(INDEX(calc_types,1,AG$6)="CASH", D205/1200,D205/D206-1))</f>
        <v>-5.3333333333333333E-5</v>
      </c>
      <c r="AH206" s="22" cm="1">
        <f t="array" ref="AH206">IF(INDEX(calc_types,1,AH$6)="INDEX",E206/E205-1,IF(INDEX(calc_types,1,AH$6)="CASH", E205/1200,E205/E206-1))</f>
        <v>4.2323333333333334E-4</v>
      </c>
      <c r="AI206" s="22" cm="1">
        <f t="array" ref="AI206">IF(INDEX(calc_types,1,AI$6)="INDEX",F206/F205-1,IF(INDEX(calc_types,1,AI$6)="CASH", F205/1200,F205/F206-1))</f>
        <v>4.8808333333333332E-5</v>
      </c>
      <c r="AJ206" s="22" cm="1">
        <f t="array" ref="AJ206">IF(INDEX(calc_types,1,AJ$6)="INDEX",G206/G205-1,IF(INDEX(calc_types,1,AJ$6)="CASH", G205/1200,G205/G206-1))</f>
        <v>-9.8019035297269852E-6</v>
      </c>
      <c r="AK206" s="22" cm="1">
        <f t="array" ref="AK206">IF(INDEX(calc_types,1,AK$6)="INDEX",H206/H205-1,IF(INDEX(calc_types,1,AK$6)="CASH", H205/1200,H205/H206-1))</f>
        <v>-4.2346995445963209E-4</v>
      </c>
      <c r="AL206" s="22" cm="1">
        <f t="array" ref="AL206">IF(INDEX(calc_types,1,AL$6)="INDEX",I206/I205-1,IF(INDEX(calc_types,1,AL$6)="CASH", I205/1200,I205/I206-1))</f>
        <v>1.3978063758601778E-4</v>
      </c>
      <c r="AM206" s="22" cm="1">
        <f t="array" ref="AM206">IF(INDEX(calc_types,1,AM$6)="INDEX",J206/J205-1,IF(INDEX(calc_types,1,AM$6)="CASH", J205/1200,J205/J206-1))</f>
        <v>-6.7467928638209607E-5</v>
      </c>
      <c r="AN206" s="22" cm="1">
        <f t="array" ref="AN206">IF(INDEX(calc_types,1,AN$6)="INDEX",K206/K205-1,IF(INDEX(calc_types,1,AN$6)="CASH", K205/1200,K205/K206-1))</f>
        <v>5.2014702822655856E-4</v>
      </c>
      <c r="AO206" s="22" cm="1">
        <f t="array" ref="AO206">IF(INDEX(calc_types,1,AO$6)="INDEX",L206/L205-1,IF(INDEX(calc_types,1,AO$6)="CASH", L205/1200,L205/L206-1))</f>
        <v>8.1648871748551954E-5</v>
      </c>
      <c r="AP206" s="22" cm="1">
        <f t="array" ref="AP206">IF(INDEX(calc_types,1,AP$6)="INDEX",M206/M205-1,IF(INDEX(calc_types,1,AP$6)="CASH", M205/1200,M205/M206-1))</f>
        <v>4.5239770785165945E-4</v>
      </c>
      <c r="AQ206" s="22" cm="1">
        <f t="array" ref="AQ206">IF(INDEX(calc_types,1,AQ$6)="INDEX",N206/N205-1,IF(INDEX(calc_types,1,AQ$6)="CASH", N205/1200,N205/N206-1))</f>
        <v>-7.1924335598994027E-5</v>
      </c>
      <c r="AR206" s="22" cm="1">
        <f t="array" ref="AR206">IF(INDEX(calc_types,1,AR$6)="INDEX",O206/O205-1,IF(INDEX(calc_types,1,AR$6)="CASH", O205/1200,O205/O206-1))</f>
        <v>3.6574701087634942E-3</v>
      </c>
      <c r="AS206" s="22" cm="1">
        <f t="array" ref="AS206">IF(INDEX(calc_types,1,AS$6)="INDEX",P206/P205-1,IF(INDEX(calc_types,1,AS$6)="CASH", P205/1200,P205/P206-1))</f>
        <v>2.7458660582688754E-3</v>
      </c>
      <c r="AT206" s="22" cm="1">
        <f t="array" ref="AT206">IF(INDEX(calc_types,1,AT$6)="INDEX",Q206/Q205-1,IF(INDEX(calc_types,1,AT$6)="CASH", Q205/1200,Q205/Q206-1))</f>
        <v>3.0950322882152825E-3</v>
      </c>
      <c r="AU206" s="22" cm="1">
        <f t="array" ref="AU206">IF(INDEX(calc_types,1,AU$6)="INDEX",R206/R205-1,IF(INDEX(calc_types,1,AU$6)="CASH", R205/1200,R205/R206-1))</f>
        <v>3.3002531488302012E-4</v>
      </c>
      <c r="AV206" s="22" cm="1">
        <f t="array" ref="AV206">IF(INDEX(calc_types,1,AV$6)="INDEX",S206/S205-1,IF(INDEX(calc_types,1,AV$6)="CASH", S205/1200,S205/S206-1))</f>
        <v>1.9742039930008559E-2</v>
      </c>
      <c r="AW206" s="22" cm="1">
        <f t="array" ref="AW206">IF(INDEX(calc_types,1,AW$6)="INDEX",T206/T205-1,IF(INDEX(calc_types,1,AW$6)="CASH", T205/1200,T205/T206-1))</f>
        <v>5.1511257775311625E-2</v>
      </c>
      <c r="AX206" s="22" cm="1">
        <f t="array" ref="AX206">IF(INDEX(calc_types,1,AX$6)="INDEX",U206/U205-1,IF(INDEX(calc_types,1,AX$6)="CASH", U205/1200,U205/U206-1))</f>
        <v>2.6882462451962796E-2</v>
      </c>
      <c r="AY206" s="22" cm="1">
        <f t="array" ref="AY206">IF(INDEX(calc_types,1,AY$6)="INDEX",V206/V205-1,IF(INDEX(calc_types,1,AY$6)="CASH", V205/1200,V205/V206-1))</f>
        <v>1.727192446232495E-2</v>
      </c>
      <c r="AZ206" s="22" cm="1">
        <f t="array" ref="AZ206">IF(INDEX(calc_types,1,AZ$6)="INDEX",W206/W205-1,IF(INDEX(calc_types,1,AZ$6)="CASH", W205/1200,W205/W206-1))</f>
        <v>1.5541666666666666E-4</v>
      </c>
      <c r="BA206" s="22" cm="1">
        <f t="array" ref="BA206">IF(INDEX(calc_types,1,BA$6)="INDEX",X206/X205-1,IF(INDEX(calc_types,1,BA$6)="CASH", X205/1200,X205/X206-1))</f>
        <v>-1.4333333333333331E-4</v>
      </c>
      <c r="BB206" s="22" cm="1">
        <f t="array" ref="BB206">IF(INDEX(calc_types,1,BB$6)="INDEX",Y206/Y205-1,IF(INDEX(calc_types,1,BB$6)="CASH", Y205/1200,Y205/Y206-1))</f>
        <v>4.4224999999999993E-4</v>
      </c>
      <c r="BC206" s="22" cm="1">
        <f t="array" ref="BC206">IF(INDEX(calc_types,1,BC$6)="INDEX",Z206/Z205-1,IF(INDEX(calc_types,1,BC$6)="CASH", Z205/1200,Z205/Z206-1))</f>
        <v>-1.1666666666666668E-4</v>
      </c>
      <c r="BD206" s="22" cm="1">
        <f t="array" ref="BD206">IF(INDEX(calc_types,1,BD$6)="INDEX",AA206/AA205-1,IF(INDEX(calc_types,1,BD$6)="CASH", AA205/1200,AA205/AA206-1))</f>
        <v>0</v>
      </c>
      <c r="BE206" s="22" cm="1">
        <f t="array" ref="BE206">IF(INDEX(calc_types,1,BE$6)="INDEX",AB206/AB205-1,IF(INDEX(calc_types,1,BE$6)="CASH", AB205/1200,AB205/AB206-1))</f>
        <v>-1.3730228471001693E-2</v>
      </c>
      <c r="BF206" s="22" cm="1">
        <f t="array" ref="BF206">IF(INDEX(calc_types,1,BF$6)="INDEX",AC206/AC205-1,IF(INDEX(calc_types,1,BF$6)="CASH", AC205/1200,AC205/AC206-1))</f>
        <v>-5.311670051554418E-3</v>
      </c>
      <c r="BG206" s="22" cm="1">
        <f t="array" ref="BG206">IF(INDEX(calc_types,1,BG$6)="INDEX",AD206/AD205-1,IF(INDEX(calc_types,1,BG$6)="CASH", AD205/1200,AD205/AD206-1))</f>
        <v>-1.1219630317216844E-2</v>
      </c>
      <c r="BH206" s="23">
        <f t="shared" si="98"/>
        <v>-1.4760936206896572E-3</v>
      </c>
      <c r="BI206" s="23">
        <f t="shared" si="99"/>
        <v>-1.2188448275862057E-3</v>
      </c>
      <c r="BJ206" s="23">
        <f t="shared" si="100"/>
        <v>-1.5861724999999978E-3</v>
      </c>
      <c r="BK206" s="23">
        <f t="shared" si="101"/>
        <v>-5.3440948275862148E-5</v>
      </c>
      <c r="BL206" s="23">
        <f t="shared" si="102"/>
        <v>-1.6271501088529928E-3</v>
      </c>
      <c r="BM206" s="23">
        <f t="shared" si="103"/>
        <v>-1.5159534196193636E-3</v>
      </c>
      <c r="BN206" s="23">
        <f t="shared" si="104"/>
        <v>-4.3639173249896183E-4</v>
      </c>
      <c r="BO206" s="23">
        <f t="shared" si="105"/>
        <v>-1.3788985574467153E-4</v>
      </c>
      <c r="BP206" s="23">
        <f t="shared" si="106"/>
        <v>-1.4824750562328682E-3</v>
      </c>
      <c r="BQ206" s="23">
        <f t="shared" si="107"/>
        <v>-1.2750013503213394E-3</v>
      </c>
      <c r="BR206" s="23">
        <f t="shared" si="108"/>
        <v>-1.8000363394565888E-3</v>
      </c>
      <c r="BS206" s="23">
        <f t="shared" si="109"/>
        <v>-3.5471749297878171E-4</v>
      </c>
      <c r="BT206" s="23">
        <f t="shared" si="110"/>
        <v>9.0081980171058829E-4</v>
      </c>
      <c r="BU206" s="23">
        <f t="shared" si="111"/>
        <v>8.3434549876890054E-4</v>
      </c>
      <c r="BV206" s="23">
        <f t="shared" si="112"/>
        <v>4.5324996216336002E-4</v>
      </c>
      <c r="BW206" s="23">
        <f t="shared" si="113"/>
        <v>-3.88525591650616E-4</v>
      </c>
      <c r="BX206" s="23">
        <f t="shared" si="114"/>
        <v>1.4695303976092793E-2</v>
      </c>
      <c r="BY206" s="23">
        <f t="shared" si="115"/>
        <v>4.9244196561490497E-2</v>
      </c>
      <c r="BZ206" s="23">
        <f t="shared" si="116"/>
        <v>2.5095152012516154E-2</v>
      </c>
      <c r="CA206" s="23">
        <f t="shared" si="117"/>
        <v>1.3425972567291606E-2</v>
      </c>
      <c r="CB206" s="23">
        <f t="shared" si="118"/>
        <v>-1.4760936206896572E-3</v>
      </c>
      <c r="CC206" s="23">
        <f t="shared" si="119"/>
        <v>-1.2324385057471258E-3</v>
      </c>
      <c r="CD206" s="23">
        <f t="shared" si="120"/>
        <v>-1.5449979885057501E-3</v>
      </c>
      <c r="CE206" s="23">
        <f t="shared" si="121"/>
        <v>-1.2290775862068971E-4</v>
      </c>
      <c r="CF206" s="23">
        <f t="shared" si="122"/>
        <v>0</v>
      </c>
      <c r="CG206" s="23">
        <f t="shared" si="123"/>
        <v>-1.3769268905430364E-2</v>
      </c>
      <c r="CH206" s="23">
        <f t="shared" si="124"/>
        <v>-4.5072966104223655E-3</v>
      </c>
      <c r="CI206" s="23">
        <f t="shared" si="125"/>
        <v>-1.0971359881402052E-2</v>
      </c>
    </row>
    <row r="207" spans="1:87" x14ac:dyDescent="0.2">
      <c r="A207" s="20">
        <v>201</v>
      </c>
      <c r="B207" s="21">
        <v>42247</v>
      </c>
      <c r="C207" s="20">
        <v>0.19855</v>
      </c>
      <c r="D207" s="20">
        <v>-9.8000000000000004E-2</v>
      </c>
      <c r="E207" s="20">
        <v>0.50600000000000001</v>
      </c>
      <c r="F207" s="20">
        <v>5.2999999999999999E-2</v>
      </c>
      <c r="G207" s="20">
        <v>204.053</v>
      </c>
      <c r="H207" s="20">
        <v>143.97200000000001</v>
      </c>
      <c r="I207" s="20">
        <v>107.35899999999999</v>
      </c>
      <c r="J207" s="20">
        <v>103.75</v>
      </c>
      <c r="K207" s="20">
        <v>1153.6300000000001</v>
      </c>
      <c r="L207" s="20">
        <v>367.03300000000002</v>
      </c>
      <c r="M207" s="20">
        <v>658.03599999999994</v>
      </c>
      <c r="N207" s="20">
        <v>194.65199999999999</v>
      </c>
      <c r="O207" s="20">
        <v>1933.077</v>
      </c>
      <c r="P207" s="20">
        <v>495.274</v>
      </c>
      <c r="Q207" s="20">
        <v>816.55399999999997</v>
      </c>
      <c r="R207" s="20">
        <v>257.84500000000003</v>
      </c>
      <c r="S207" s="20">
        <v>1972.18</v>
      </c>
      <c r="T207" s="20">
        <v>3269.63</v>
      </c>
      <c r="U207" s="20">
        <v>6247.94</v>
      </c>
      <c r="V207" s="20">
        <v>18890.48</v>
      </c>
      <c r="W207" s="20">
        <v>0.19855</v>
      </c>
      <c r="X207" s="20">
        <v>-0.19450000000000001</v>
      </c>
      <c r="Y207" s="20">
        <v>0.52429999999999999</v>
      </c>
      <c r="Z207" s="20">
        <v>-0.29139999999999999</v>
      </c>
      <c r="AA207" s="20">
        <v>1</v>
      </c>
      <c r="AB207" s="20">
        <v>0.89200000000000002</v>
      </c>
      <c r="AC207" s="20">
        <v>0.65169999999999995</v>
      </c>
      <c r="AD207" s="20">
        <v>121.23</v>
      </c>
      <c r="AE207" s="21">
        <f t="shared" si="97"/>
        <v>42247</v>
      </c>
      <c r="AF207" s="22" cm="1">
        <f t="array" ref="AF207">IF(INDEX(calc_types,1,AF$6)="INDEX",C207/C206-1,IF(INDEX(calc_types,1,AF$6)="CASH", C206/1200,C206/C207-1))</f>
        <v>1.5979166666666667E-4</v>
      </c>
      <c r="AG207" s="22" cm="1">
        <f t="array" ref="AG207">IF(INDEX(calc_types,1,AG$6)="INDEX",D207/D206-1,IF(INDEX(calc_types,1,AG$6)="CASH", D206/1200,D206/D207-1))</f>
        <v>-6.2500000000000001E-5</v>
      </c>
      <c r="AH207" s="22" cm="1">
        <f t="array" ref="AH207">IF(INDEX(calc_types,1,AH$6)="INDEX",E207/E206-1,IF(INDEX(calc_types,1,AH$6)="CASH", E206/1200,E206/E207-1))</f>
        <v>4.2260833333333331E-4</v>
      </c>
      <c r="AI207" s="22" cm="1">
        <f t="array" ref="AI207">IF(INDEX(calc_types,1,AI$6)="INDEX",F207/F206-1,IF(INDEX(calc_types,1,AI$6)="CASH", F206/1200,F206/F207-1))</f>
        <v>4.7024999999999998E-5</v>
      </c>
      <c r="AJ207" s="22" cm="1">
        <f t="array" ref="AJ207">IF(INDEX(calc_types,1,AJ$6)="INDEX",G207/G206-1,IF(INDEX(calc_types,1,AJ$6)="CASH", G206/1200,G206/G207-1))</f>
        <v>6.3712997451448317E-5</v>
      </c>
      <c r="AK207" s="22" cm="1">
        <f t="array" ref="AK207">IF(INDEX(calc_types,1,AK$6)="INDEX",H207/H206-1,IF(INDEX(calc_types,1,AK$6)="CASH", H206/1200,H206/H207-1))</f>
        <v>-1.0417607145074559E-4</v>
      </c>
      <c r="AL207" s="22" cm="1">
        <f t="array" ref="AL207">IF(INDEX(calc_types,1,AL$6)="INDEX",I207/I206-1,IF(INDEX(calc_types,1,AL$6)="CASH", I206/1200,I206/I207-1))</f>
        <v>3.0747442371836797E-4</v>
      </c>
      <c r="AM207" s="22" cm="1">
        <f t="array" ref="AM207">IF(INDEX(calc_types,1,AM$6)="INDEX",J207/J206-1,IF(INDEX(calc_types,1,AM$6)="CASH", J206/1200,J206/J207-1))</f>
        <v>3.8555703352427528E-5</v>
      </c>
      <c r="AN207" s="22" cm="1">
        <f t="array" ref="AN207">IF(INDEX(calc_types,1,AN$6)="INDEX",K207/K206-1,IF(INDEX(calc_types,1,AN$6)="CASH", K206/1200,K206/K207-1))</f>
        <v>-4.245659030255311E-4</v>
      </c>
      <c r="AO207" s="22" cm="1">
        <f t="array" ref="AO207">IF(INDEX(calc_types,1,AO$6)="INDEX",L207/L206-1,IF(INDEX(calc_types,1,AO$6)="CASH", L206/1200,L206/L207-1))</f>
        <v>-1.1538765079994739E-3</v>
      </c>
      <c r="AP207" s="22" cm="1">
        <f t="array" ref="AP207">IF(INDEX(calc_types,1,AP$6)="INDEX",M207/M206-1,IF(INDEX(calc_types,1,AP$6)="CASH", M206/1200,M206/M207-1))</f>
        <v>1.883376801730785E-3</v>
      </c>
      <c r="AQ207" s="22" cm="1">
        <f t="array" ref="AQ207">IF(INDEX(calc_types,1,AQ$6)="INDEX",N207/N206-1,IF(INDEX(calc_types,1,AQ$6)="CASH", N206/1200,N206/N207-1))</f>
        <v>8.7342975312765248E-5</v>
      </c>
      <c r="AR207" s="22" cm="1">
        <f t="array" ref="AR207">IF(INDEX(calc_types,1,AR$6)="INDEX",O207/O206-1,IF(INDEX(calc_types,1,AR$6)="CASH", O206/1200,O206/O207-1))</f>
        <v>1.9972152816971622E-4</v>
      </c>
      <c r="AS207" s="22" cm="1">
        <f t="array" ref="AS207">IF(INDEX(calc_types,1,AS$6)="INDEX",P207/P206-1,IF(INDEX(calc_types,1,AS$6)="CASH", P206/1200,P206/P207-1))</f>
        <v>-2.7705627705627567E-3</v>
      </c>
      <c r="AT207" s="22" cm="1">
        <f t="array" ref="AT207">IF(INDEX(calc_types,1,AT$6)="INDEX",Q207/Q206-1,IF(INDEX(calc_types,1,AT$6)="CASH", Q206/1200,Q206/Q207-1))</f>
        <v>3.7701893207882087E-3</v>
      </c>
      <c r="AU207" s="22" cm="1">
        <f t="array" ref="AU207">IF(INDEX(calc_types,1,AU$6)="INDEX",R207/R206-1,IF(INDEX(calc_types,1,AU$6)="CASH", R206/1200,R206/R207-1))</f>
        <v>7.9179944185914231E-4</v>
      </c>
      <c r="AV207" s="22" cm="1">
        <f t="array" ref="AV207">IF(INDEX(calc_types,1,AV$6)="INDEX",S207/S206-1,IF(INDEX(calc_types,1,AV$6)="CASH", S206/1200,S206/S207-1))</f>
        <v>-6.258080462392579E-2</v>
      </c>
      <c r="AW207" s="22" cm="1">
        <f t="array" ref="AW207">IF(INDEX(calc_types,1,AW$6)="INDEX",T207/T206-1,IF(INDEX(calc_types,1,AW$6)="CASH", T206/1200,T206/T207-1))</f>
        <v>-9.194348860912771E-2</v>
      </c>
      <c r="AX207" s="22" cm="1">
        <f t="array" ref="AX207">IF(INDEX(calc_types,1,AX$6)="INDEX",U207/U206-1,IF(INDEX(calc_types,1,AX$6)="CASH", U206/1200,U206/U207-1))</f>
        <v>-6.6953592143697671E-2</v>
      </c>
      <c r="AY207" s="22" cm="1">
        <f t="array" ref="AY207">IF(INDEX(calc_types,1,AY$6)="INDEX",V207/V206-1,IF(INDEX(calc_types,1,AY$6)="CASH", V206/1200,V206/V207-1))</f>
        <v>-8.2328891963368012E-2</v>
      </c>
      <c r="AZ207" s="22" cm="1">
        <f t="array" ref="AZ207">IF(INDEX(calc_types,1,AZ$6)="INDEX",W207/W206-1,IF(INDEX(calc_types,1,AZ$6)="CASH", W206/1200,W206/W207-1))</f>
        <v>1.5979166666666667E-4</v>
      </c>
      <c r="BA207" s="22" cm="1">
        <f t="array" ref="BA207">IF(INDEX(calc_types,1,BA$6)="INDEX",X207/X206-1,IF(INDEX(calc_types,1,BA$6)="CASH", X206/1200,X206/X207-1))</f>
        <v>-1.1599999999999999E-4</v>
      </c>
      <c r="BB207" s="22" cm="1">
        <f t="array" ref="BB207">IF(INDEX(calc_types,1,BB$6)="INDEX",Y207/Y206-1,IF(INDEX(calc_types,1,BB$6)="CASH", Y206/1200,Y206/Y207-1))</f>
        <v>4.7775000000000004E-4</v>
      </c>
      <c r="BC207" s="22" cm="1">
        <f t="array" ref="BC207">IF(INDEX(calc_types,1,BC$6)="INDEX",Z207/Z206-1,IF(INDEX(calc_types,1,BC$6)="CASH", Z206/1200,Z206/Z207-1))</f>
        <v>-1.9083333333333334E-5</v>
      </c>
      <c r="BD207" s="22" cm="1">
        <f t="array" ref="BD207">IF(INDEX(calc_types,1,BD$6)="INDEX",AA207/AA206-1,IF(INDEX(calc_types,1,BD$6)="CASH", AA206/1200,AA206/AA207-1))</f>
        <v>0</v>
      </c>
      <c r="BE207" s="22" cm="1">
        <f t="array" ref="BE207">IF(INDEX(calc_types,1,BE$6)="INDEX",AB207/AB206-1,IF(INDEX(calc_types,1,BE$6)="CASH", AB206/1200,AB206/AB207-1))</f>
        <v>2.0627802690582842E-2</v>
      </c>
      <c r="BF207" s="22" cm="1">
        <f t="array" ref="BF207">IF(INDEX(calc_types,1,BF$6)="INDEX",AC207/AC206-1,IF(INDEX(calc_types,1,BF$6)="CASH", AC206/1200,AC206/AC207-1))</f>
        <v>-1.7799601043424818E-2</v>
      </c>
      <c r="BG207" s="22" cm="1">
        <f t="array" ref="BG207">IF(INDEX(calc_types,1,BG$6)="INDEX",AD207/AD206-1,IF(INDEX(calc_types,1,BG$6)="CASH", AD206/1200,AD206/AD207-1))</f>
        <v>2.1941763589870433E-2</v>
      </c>
      <c r="BH207" s="23">
        <f t="shared" si="98"/>
        <v>-1.4717186206896571E-3</v>
      </c>
      <c r="BI207" s="23">
        <f t="shared" si="99"/>
        <v>-1.2280114942528723E-3</v>
      </c>
      <c r="BJ207" s="23">
        <f t="shared" si="100"/>
        <v>-1.586797499999998E-3</v>
      </c>
      <c r="BK207" s="23">
        <f t="shared" si="101"/>
        <v>-5.5224281609195481E-5</v>
      </c>
      <c r="BL207" s="23">
        <f t="shared" si="102"/>
        <v>-1.5536352078718175E-3</v>
      </c>
      <c r="BM207" s="23">
        <f t="shared" si="103"/>
        <v>-1.1966595366104771E-3</v>
      </c>
      <c r="BN207" s="23">
        <f t="shared" si="104"/>
        <v>-2.6869794636661163E-4</v>
      </c>
      <c r="BO207" s="23">
        <f t="shared" si="105"/>
        <v>-3.1866223754034394E-5</v>
      </c>
      <c r="BP207" s="23">
        <f t="shared" si="106"/>
        <v>-2.4271879874849579E-3</v>
      </c>
      <c r="BQ207" s="23">
        <f t="shared" si="107"/>
        <v>-2.5105267300693651E-3</v>
      </c>
      <c r="BR207" s="23">
        <f t="shared" si="108"/>
        <v>-3.690572455774632E-4</v>
      </c>
      <c r="BS207" s="23">
        <f t="shared" si="109"/>
        <v>-1.9545018206702244E-4</v>
      </c>
      <c r="BT207" s="23">
        <f t="shared" si="110"/>
        <v>-2.5569287788831897E-3</v>
      </c>
      <c r="BU207" s="23">
        <f t="shared" si="111"/>
        <v>-4.6820833300627316E-3</v>
      </c>
      <c r="BV207" s="23">
        <f t="shared" si="112"/>
        <v>1.1284069947362862E-3</v>
      </c>
      <c r="BW207" s="23">
        <f t="shared" si="113"/>
        <v>7.3248535325506187E-5</v>
      </c>
      <c r="BX207" s="23">
        <f t="shared" si="114"/>
        <v>-6.7627540577841552E-2</v>
      </c>
      <c r="BY207" s="23">
        <f t="shared" si="115"/>
        <v>-9.4210549822948839E-2</v>
      </c>
      <c r="BZ207" s="23">
        <f t="shared" si="116"/>
        <v>-6.8740902583144317E-2</v>
      </c>
      <c r="CA207" s="23">
        <f t="shared" si="117"/>
        <v>-8.6174843858401351E-2</v>
      </c>
      <c r="CB207" s="23">
        <f t="shared" si="118"/>
        <v>-1.4717186206896571E-3</v>
      </c>
      <c r="CC207" s="23">
        <f t="shared" si="119"/>
        <v>-1.2051051724137926E-3</v>
      </c>
      <c r="CD207" s="23">
        <f t="shared" si="120"/>
        <v>-1.50949798850575E-3</v>
      </c>
      <c r="CE207" s="23">
        <f t="shared" si="121"/>
        <v>-2.5324425287356374E-5</v>
      </c>
      <c r="CF207" s="23">
        <f t="shared" si="122"/>
        <v>0</v>
      </c>
      <c r="CG207" s="23">
        <f t="shared" si="123"/>
        <v>2.0588762256154171E-2</v>
      </c>
      <c r="CH207" s="23">
        <f t="shared" si="124"/>
        <v>-1.6995227602292766E-2</v>
      </c>
      <c r="CI207" s="23">
        <f t="shared" si="125"/>
        <v>2.2190034025685226E-2</v>
      </c>
    </row>
    <row r="208" spans="1:87" x14ac:dyDescent="0.2">
      <c r="A208" s="20">
        <v>202</v>
      </c>
      <c r="B208" s="21">
        <v>42277</v>
      </c>
      <c r="C208" s="20">
        <v>0.193</v>
      </c>
      <c r="D208" s="20">
        <v>-0.113</v>
      </c>
      <c r="E208" s="20">
        <v>0.50819000000000003</v>
      </c>
      <c r="F208" s="20">
        <v>3.857E-2</v>
      </c>
      <c r="G208" s="20">
        <v>204.19300000000001</v>
      </c>
      <c r="H208" s="20">
        <v>143.95699999999999</v>
      </c>
      <c r="I208" s="20">
        <v>107.40300000000001</v>
      </c>
      <c r="J208" s="20">
        <v>103.747</v>
      </c>
      <c r="K208" s="20">
        <v>1157.1199999999999</v>
      </c>
      <c r="L208" s="20">
        <v>367.31299999999999</v>
      </c>
      <c r="M208" s="20">
        <v>659.77300000000002</v>
      </c>
      <c r="N208" s="20">
        <v>194.62899999999999</v>
      </c>
      <c r="O208" s="20">
        <v>1949.298</v>
      </c>
      <c r="P208" s="20">
        <v>497.11700000000002</v>
      </c>
      <c r="Q208" s="20">
        <v>822.73099999999999</v>
      </c>
      <c r="R208" s="20">
        <v>257.89600000000002</v>
      </c>
      <c r="S208" s="20">
        <v>1920.03</v>
      </c>
      <c r="T208" s="20">
        <v>3100.67</v>
      </c>
      <c r="U208" s="20">
        <v>6061.61</v>
      </c>
      <c r="V208" s="20">
        <v>17388.150000000001</v>
      </c>
      <c r="W208" s="20">
        <v>0.193</v>
      </c>
      <c r="X208" s="20">
        <v>-0.2112</v>
      </c>
      <c r="Y208" s="20">
        <v>0.49669999999999997</v>
      </c>
      <c r="Z208" s="20">
        <v>-0.10249999999999999</v>
      </c>
      <c r="AA208" s="20">
        <v>1</v>
      </c>
      <c r="AB208" s="20">
        <v>0.89470000000000005</v>
      </c>
      <c r="AC208" s="20">
        <v>0.66100000000000003</v>
      </c>
      <c r="AD208" s="20">
        <v>119.88</v>
      </c>
      <c r="AE208" s="21">
        <f t="shared" si="97"/>
        <v>42277</v>
      </c>
      <c r="AF208" s="22" cm="1">
        <f t="array" ref="AF208">IF(INDEX(calc_types,1,AF$6)="INDEX",C208/C207-1,IF(INDEX(calc_types,1,AF$6)="CASH", C207/1200,C207/C208-1))</f>
        <v>1.6545833333333335E-4</v>
      </c>
      <c r="AG208" s="22" cm="1">
        <f t="array" ref="AG208">IF(INDEX(calc_types,1,AG$6)="INDEX",D208/D207-1,IF(INDEX(calc_types,1,AG$6)="CASH", D207/1200,D207/D208-1))</f>
        <v>-8.1666666666666669E-5</v>
      </c>
      <c r="AH208" s="22" cm="1">
        <f t="array" ref="AH208">IF(INDEX(calc_types,1,AH$6)="INDEX",E208/E207-1,IF(INDEX(calc_types,1,AH$6)="CASH", E207/1200,E207/E208-1))</f>
        <v>4.2166666666666665E-4</v>
      </c>
      <c r="AI208" s="22" cm="1">
        <f t="array" ref="AI208">IF(INDEX(calc_types,1,AI$6)="INDEX",F208/F207-1,IF(INDEX(calc_types,1,AI$6)="CASH", F207/1200,F207/F208-1))</f>
        <v>4.4166666666666665E-5</v>
      </c>
      <c r="AJ208" s="22" cm="1">
        <f t="array" ref="AJ208">IF(INDEX(calc_types,1,AJ$6)="INDEX",G208/G207-1,IF(INDEX(calc_types,1,AJ$6)="CASH", G207/1200,G207/G208-1))</f>
        <v>6.8609625930515783E-4</v>
      </c>
      <c r="AK208" s="22" cm="1">
        <f t="array" ref="AK208">IF(INDEX(calc_types,1,AK$6)="INDEX",H208/H207-1,IF(INDEX(calc_types,1,AK$6)="CASH", H207/1200,H207/H208-1))</f>
        <v>-1.0418692523561646E-4</v>
      </c>
      <c r="AL208" s="22" cm="1">
        <f t="array" ref="AL208">IF(INDEX(calc_types,1,AL$6)="INDEX",I208/I207-1,IF(INDEX(calc_types,1,AL$6)="CASH", I207/1200,I207/I208-1))</f>
        <v>4.0983988300946628E-4</v>
      </c>
      <c r="AM208" s="22" cm="1">
        <f t="array" ref="AM208">IF(INDEX(calc_types,1,AM$6)="INDEX",J208/J207-1,IF(INDEX(calc_types,1,AM$6)="CASH", J207/1200,J207/J208-1))</f>
        <v>-2.8915662650619289E-5</v>
      </c>
      <c r="AN208" s="22" cm="1">
        <f t="array" ref="AN208">IF(INDEX(calc_types,1,AN$6)="INDEX",K208/K207-1,IF(INDEX(calc_types,1,AN$6)="CASH", K207/1200,K207/K208-1))</f>
        <v>3.025233393722182E-3</v>
      </c>
      <c r="AO208" s="22" cm="1">
        <f t="array" ref="AO208">IF(INDEX(calc_types,1,AO$6)="INDEX",L208/L207-1,IF(INDEX(calc_types,1,AO$6)="CASH", L207/1200,L207/L208-1))</f>
        <v>7.6287418297527054E-4</v>
      </c>
      <c r="AP208" s="22" cm="1">
        <f t="array" ref="AP208">IF(INDEX(calc_types,1,AP$6)="INDEX",M208/M207-1,IF(INDEX(calc_types,1,AP$6)="CASH", M207/1200,M207/M208-1))</f>
        <v>2.6396732093685316E-3</v>
      </c>
      <c r="AQ208" s="22" cm="1">
        <f t="array" ref="AQ208">IF(INDEX(calc_types,1,AQ$6)="INDEX",N208/N207-1,IF(INDEX(calc_types,1,AQ$6)="CASH", N207/1200,N207/N208-1))</f>
        <v>-1.1815958736616228E-4</v>
      </c>
      <c r="AR208" s="22" cm="1">
        <f t="array" ref="AR208">IF(INDEX(calc_types,1,AR$6)="INDEX",O208/O207-1,IF(INDEX(calc_types,1,AR$6)="CASH", O207/1200,O207/O208-1))</f>
        <v>8.3912849824399061E-3</v>
      </c>
      <c r="AS208" s="22" cm="1">
        <f t="array" ref="AS208">IF(INDEX(calc_types,1,AS$6)="INDEX",P208/P207-1,IF(INDEX(calc_types,1,AS$6)="CASH", P207/1200,P207/P208-1))</f>
        <v>3.7211725226844461E-3</v>
      </c>
      <c r="AT208" s="22" cm="1">
        <f t="array" ref="AT208">IF(INDEX(calc_types,1,AT$6)="INDEX",Q208/Q207-1,IF(INDEX(calc_types,1,AT$6)="CASH", Q207/1200,Q207/Q208-1))</f>
        <v>7.5647170915824624E-3</v>
      </c>
      <c r="AU208" s="22" cm="1">
        <f t="array" ref="AU208">IF(INDEX(calc_types,1,AU$6)="INDEX",R208/R207-1,IF(INDEX(calc_types,1,AU$6)="CASH", R207/1200,R207/R208-1))</f>
        <v>1.9779324788138375E-4</v>
      </c>
      <c r="AV208" s="22" cm="1">
        <f t="array" ref="AV208">IF(INDEX(calc_types,1,AV$6)="INDEX",S208/S207-1,IF(INDEX(calc_types,1,AV$6)="CASH", S207/1200,S207/S208-1))</f>
        <v>-2.6442819620927094E-2</v>
      </c>
      <c r="AW208" s="22" cm="1">
        <f t="array" ref="AW208">IF(INDEX(calc_types,1,AW$6)="INDEX",T208/T207-1,IF(INDEX(calc_types,1,AW$6)="CASH", T207/1200,T207/T208-1))</f>
        <v>-5.1675571853695978E-2</v>
      </c>
      <c r="AX208" s="22" cm="1">
        <f t="array" ref="AX208">IF(INDEX(calc_types,1,AX$6)="INDEX",U208/U207-1,IF(INDEX(calc_types,1,AX$6)="CASH", U207/1200,U207/U208-1))</f>
        <v>-2.9822629538695966E-2</v>
      </c>
      <c r="AY208" s="22" cm="1">
        <f t="array" ref="AY208">IF(INDEX(calc_types,1,AY$6)="INDEX",V208/V207-1,IF(INDEX(calc_types,1,AY$6)="CASH", V207/1200,V207/V208-1))</f>
        <v>-7.9528418547331725E-2</v>
      </c>
      <c r="AZ208" s="22" cm="1">
        <f t="array" ref="AZ208">IF(INDEX(calc_types,1,AZ$6)="INDEX",W208/W207-1,IF(INDEX(calc_types,1,AZ$6)="CASH", W207/1200,W207/W208-1))</f>
        <v>1.6545833333333335E-4</v>
      </c>
      <c r="BA208" s="22" cm="1">
        <f t="array" ref="BA208">IF(INDEX(calc_types,1,BA$6)="INDEX",X208/X207-1,IF(INDEX(calc_types,1,BA$6)="CASH", X207/1200,X207/X208-1))</f>
        <v>-1.6208333333333333E-4</v>
      </c>
      <c r="BB208" s="22" cm="1">
        <f t="array" ref="BB208">IF(INDEX(calc_types,1,BB$6)="INDEX",Y208/Y207-1,IF(INDEX(calc_types,1,BB$6)="CASH", Y207/1200,Y207/Y208-1))</f>
        <v>4.3691666666666667E-4</v>
      </c>
      <c r="BC208" s="22" cm="1">
        <f t="array" ref="BC208">IF(INDEX(calc_types,1,BC$6)="INDEX",Z208/Z207-1,IF(INDEX(calc_types,1,BC$6)="CASH", Z207/1200,Z207/Z208-1))</f>
        <v>-2.4283333333333332E-4</v>
      </c>
      <c r="BD208" s="22" cm="1">
        <f t="array" ref="BD208">IF(INDEX(calc_types,1,BD$6)="INDEX",AA208/AA207-1,IF(INDEX(calc_types,1,BD$6)="CASH", AA207/1200,AA207/AA208-1))</f>
        <v>0</v>
      </c>
      <c r="BE208" s="22" cm="1">
        <f t="array" ref="BE208">IF(INDEX(calc_types,1,BE$6)="INDEX",AB208/AB207-1,IF(INDEX(calc_types,1,BE$6)="CASH", AB207/1200,AB207/AB208-1))</f>
        <v>-3.017771319995588E-3</v>
      </c>
      <c r="BF208" s="22" cm="1">
        <f t="array" ref="BF208">IF(INDEX(calc_types,1,BF$6)="INDEX",AC208/AC207-1,IF(INDEX(calc_types,1,BF$6)="CASH", AC207/1200,AC207/AC208-1))</f>
        <v>-1.4069591527988035E-2</v>
      </c>
      <c r="BG208" s="22" cm="1">
        <f t="array" ref="BG208">IF(INDEX(calc_types,1,BG$6)="INDEX",AD208/AD207-1,IF(INDEX(calc_types,1,BG$6)="CASH", AD207/1200,AD207/AD208-1))</f>
        <v>1.1261261261261257E-2</v>
      </c>
      <c r="BH208" s="23">
        <f t="shared" si="98"/>
        <v>-1.4660519540229903E-3</v>
      </c>
      <c r="BI208" s="23">
        <f t="shared" si="99"/>
        <v>-1.247178160919539E-3</v>
      </c>
      <c r="BJ208" s="23">
        <f t="shared" si="100"/>
        <v>-1.5877391666666647E-3</v>
      </c>
      <c r="BK208" s="23">
        <f t="shared" si="101"/>
        <v>-5.8082614942528814E-5</v>
      </c>
      <c r="BL208" s="23">
        <f t="shared" si="102"/>
        <v>-9.3125194601810794E-4</v>
      </c>
      <c r="BM208" s="23">
        <f t="shared" si="103"/>
        <v>-1.1966703903953479E-3</v>
      </c>
      <c r="BN208" s="23">
        <f t="shared" si="104"/>
        <v>-1.6633248707551332E-4</v>
      </c>
      <c r="BO208" s="23">
        <f t="shared" si="105"/>
        <v>-9.9337589757081212E-5</v>
      </c>
      <c r="BP208" s="23">
        <f t="shared" si="106"/>
        <v>1.0226113092627553E-3</v>
      </c>
      <c r="BQ208" s="23">
        <f t="shared" si="107"/>
        <v>-5.9377603909462084E-4</v>
      </c>
      <c r="BR208" s="23">
        <f t="shared" si="108"/>
        <v>3.8723916206028332E-4</v>
      </c>
      <c r="BS208" s="23">
        <f t="shared" si="109"/>
        <v>-4.0095274474594996E-4</v>
      </c>
      <c r="BT208" s="23">
        <f t="shared" si="110"/>
        <v>5.6346346753870001E-3</v>
      </c>
      <c r="BU208" s="23">
        <f t="shared" si="111"/>
        <v>1.8096519631844712E-3</v>
      </c>
      <c r="BV208" s="23">
        <f t="shared" si="112"/>
        <v>4.9229347655305403E-3</v>
      </c>
      <c r="BW208" s="23">
        <f t="shared" si="113"/>
        <v>-5.2075765865225237E-4</v>
      </c>
      <c r="BX208" s="23">
        <f t="shared" si="114"/>
        <v>-3.1489555574842856E-2</v>
      </c>
      <c r="BY208" s="23">
        <f t="shared" si="115"/>
        <v>-5.3942633067517107E-2</v>
      </c>
      <c r="BZ208" s="23">
        <f t="shared" si="116"/>
        <v>-3.1609939978142612E-2</v>
      </c>
      <c r="CA208" s="23">
        <f t="shared" si="117"/>
        <v>-8.3374370442365064E-2</v>
      </c>
      <c r="CB208" s="23">
        <f t="shared" si="118"/>
        <v>-1.4660519540229903E-3</v>
      </c>
      <c r="CC208" s="23">
        <f t="shared" si="119"/>
        <v>-1.2511885057471259E-3</v>
      </c>
      <c r="CD208" s="23">
        <f t="shared" si="120"/>
        <v>-1.5503313218390834E-3</v>
      </c>
      <c r="CE208" s="23">
        <f t="shared" si="121"/>
        <v>-2.4907442528735634E-4</v>
      </c>
      <c r="CF208" s="23">
        <f t="shared" si="122"/>
        <v>0</v>
      </c>
      <c r="CG208" s="23">
        <f t="shared" si="123"/>
        <v>-3.0568117544242587E-3</v>
      </c>
      <c r="CH208" s="23">
        <f t="shared" si="124"/>
        <v>-1.3265218086855983E-2</v>
      </c>
      <c r="CI208" s="23">
        <f t="shared" si="125"/>
        <v>1.150953169707605E-2</v>
      </c>
    </row>
    <row r="209" spans="1:87" x14ac:dyDescent="0.2">
      <c r="A209" s="20">
        <v>203</v>
      </c>
      <c r="B209" s="21">
        <v>42308</v>
      </c>
      <c r="C209" s="20">
        <v>0.192</v>
      </c>
      <c r="D209" s="20">
        <v>-0.11899999999999999</v>
      </c>
      <c r="E209" s="20">
        <v>0.51068999999999998</v>
      </c>
      <c r="F209" s="20">
        <v>4.9430000000000002E-2</v>
      </c>
      <c r="G209" s="20">
        <v>204.16900000000001</v>
      </c>
      <c r="H209" s="20">
        <v>143.94999999999999</v>
      </c>
      <c r="I209" s="20">
        <v>107.42700000000001</v>
      </c>
      <c r="J209" s="20">
        <v>103.748</v>
      </c>
      <c r="K209" s="20">
        <v>1155.989</v>
      </c>
      <c r="L209" s="20">
        <v>367.63600000000002</v>
      </c>
      <c r="M209" s="20">
        <v>659.45899999999995</v>
      </c>
      <c r="N209" s="20">
        <v>194.64699999999999</v>
      </c>
      <c r="O209" s="20">
        <v>1941.6579999999999</v>
      </c>
      <c r="P209" s="20">
        <v>498.34300000000002</v>
      </c>
      <c r="Q209" s="20">
        <v>821.18499999999995</v>
      </c>
      <c r="R209" s="20">
        <v>258.09199999999998</v>
      </c>
      <c r="S209" s="20">
        <v>2079.36</v>
      </c>
      <c r="T209" s="20">
        <v>3418.23</v>
      </c>
      <c r="U209" s="20">
        <v>6361.09</v>
      </c>
      <c r="V209" s="20">
        <v>19083.099999999999</v>
      </c>
      <c r="W209" s="20">
        <v>0.192</v>
      </c>
      <c r="X209" s="20">
        <v>-0.1119</v>
      </c>
      <c r="Y209" s="20">
        <v>0.55610000000000004</v>
      </c>
      <c r="Z209" s="20">
        <v>2.1499999999999998E-2</v>
      </c>
      <c r="AA209" s="20">
        <v>1</v>
      </c>
      <c r="AB209" s="20">
        <v>0.90859999999999996</v>
      </c>
      <c r="AC209" s="20">
        <v>0.64810000000000001</v>
      </c>
      <c r="AD209" s="20">
        <v>120.62</v>
      </c>
      <c r="AE209" s="21">
        <f t="shared" si="97"/>
        <v>42308</v>
      </c>
      <c r="AF209" s="22" cm="1">
        <f t="array" ref="AF209">IF(INDEX(calc_types,1,AF$6)="INDEX",C209/C208-1,IF(INDEX(calc_types,1,AF$6)="CASH", C208/1200,C208/C209-1))</f>
        <v>1.6083333333333333E-4</v>
      </c>
      <c r="AG209" s="22" cm="1">
        <f t="array" ref="AG209">IF(INDEX(calc_types,1,AG$6)="INDEX",D209/D208-1,IF(INDEX(calc_types,1,AG$6)="CASH", D208/1200,D208/D209-1))</f>
        <v>-9.4166666666666674E-5</v>
      </c>
      <c r="AH209" s="22" cm="1">
        <f t="array" ref="AH209">IF(INDEX(calc_types,1,AH$6)="INDEX",E209/E208-1,IF(INDEX(calc_types,1,AH$6)="CASH", E208/1200,E208/E209-1))</f>
        <v>4.2349166666666671E-4</v>
      </c>
      <c r="AI209" s="22" cm="1">
        <f t="array" ref="AI209">IF(INDEX(calc_types,1,AI$6)="INDEX",F209/F208-1,IF(INDEX(calc_types,1,AI$6)="CASH", F208/1200,F208/F209-1))</f>
        <v>3.2141666666666664E-5</v>
      </c>
      <c r="AJ209" s="22" cm="1">
        <f t="array" ref="AJ209">IF(INDEX(calc_types,1,AJ$6)="INDEX",G209/G208-1,IF(INDEX(calc_types,1,AJ$6)="CASH", G208/1200,G208/G209-1))</f>
        <v>-1.1753586068086186E-4</v>
      </c>
      <c r="AK209" s="22" cm="1">
        <f t="array" ref="AK209">IF(INDEX(calc_types,1,AK$6)="INDEX",H209/H208-1,IF(INDEX(calc_types,1,AK$6)="CASH", H208/1200,H208/H209-1))</f>
        <v>-4.8625631264953562E-5</v>
      </c>
      <c r="AL209" s="22" cm="1">
        <f t="array" ref="AL209">IF(INDEX(calc_types,1,AL$6)="INDEX",I209/I208-1,IF(INDEX(calc_types,1,AL$6)="CASH", I208/1200,I208/I209-1))</f>
        <v>2.2345744532281664E-4</v>
      </c>
      <c r="AM209" s="22" cm="1">
        <f t="array" ref="AM209">IF(INDEX(calc_types,1,AM$6)="INDEX",J209/J208-1,IF(INDEX(calc_types,1,AM$6)="CASH", J208/1200,J208/J209-1))</f>
        <v>9.6388329302588005E-6</v>
      </c>
      <c r="AN209" s="22" cm="1">
        <f t="array" ref="AN209">IF(INDEX(calc_types,1,AN$6)="INDEX",K209/K208-1,IF(INDEX(calc_types,1,AN$6)="CASH", K208/1200,K208/K209-1))</f>
        <v>-9.7742671460165909E-4</v>
      </c>
      <c r="AO209" s="22" cm="1">
        <f t="array" ref="AO209">IF(INDEX(calc_types,1,AO$6)="INDEX",L209/L208-1,IF(INDEX(calc_types,1,AO$6)="CASH", L208/1200,L208/L209-1))</f>
        <v>8.7935902078073447E-4</v>
      </c>
      <c r="AP209" s="22" cm="1">
        <f t="array" ref="AP209">IF(INDEX(calc_types,1,AP$6)="INDEX",M209/M208-1,IF(INDEX(calc_types,1,AP$6)="CASH", M208/1200,M208/M209-1))</f>
        <v>-4.7592126382878241E-4</v>
      </c>
      <c r="AQ209" s="22" cm="1">
        <f t="array" ref="AQ209">IF(INDEX(calc_types,1,AQ$6)="INDEX",N209/N208-1,IF(INDEX(calc_types,1,AQ$6)="CASH", N208/1200,N208/N209-1))</f>
        <v>9.248364837710632E-5</v>
      </c>
      <c r="AR209" s="22" cm="1">
        <f t="array" ref="AR209">IF(INDEX(calc_types,1,AR$6)="INDEX",O209/O208-1,IF(INDEX(calc_types,1,AR$6)="CASH", O208/1200,O208/O209-1))</f>
        <v>-3.9193596874362857E-3</v>
      </c>
      <c r="AS209" s="22" cm="1">
        <f t="array" ref="AS209">IF(INDEX(calc_types,1,AS$6)="INDEX",P209/P208-1,IF(INDEX(calc_types,1,AS$6)="CASH", P208/1200,P208/P209-1))</f>
        <v>2.4662202258221022E-3</v>
      </c>
      <c r="AT209" s="22" cm="1">
        <f t="array" ref="AT209">IF(INDEX(calc_types,1,AT$6)="INDEX",Q209/Q208-1,IF(INDEX(calc_types,1,AT$6)="CASH", Q208/1200,Q208/Q209-1))</f>
        <v>-1.879107509015765E-3</v>
      </c>
      <c r="AU209" s="22" cm="1">
        <f t="array" ref="AU209">IF(INDEX(calc_types,1,AU$6)="INDEX",R209/R208-1,IF(INDEX(calc_types,1,AU$6)="CASH", R208/1200,R208/R209-1))</f>
        <v>7.5999627756906385E-4</v>
      </c>
      <c r="AV209" s="22" cm="1">
        <f t="array" ref="AV209">IF(INDEX(calc_types,1,AV$6)="INDEX",S209/S208-1,IF(INDEX(calc_types,1,AV$6)="CASH", S208/1200,S208/S209-1))</f>
        <v>8.2983078389400333E-2</v>
      </c>
      <c r="AW209" s="22" cm="1">
        <f t="array" ref="AW209">IF(INDEX(calc_types,1,AW$6)="INDEX",T209/T208-1,IF(INDEX(calc_types,1,AW$6)="CASH", T208/1200,T208/T209-1))</f>
        <v>0.10241657448228936</v>
      </c>
      <c r="AX209" s="22" cm="1">
        <f t="array" ref="AX209">IF(INDEX(calc_types,1,AX$6)="INDEX",U209/U208-1,IF(INDEX(calc_types,1,AX$6)="CASH", U208/1200,U208/U209-1))</f>
        <v>4.940601589346727E-2</v>
      </c>
      <c r="AY209" s="22" cm="1">
        <f t="array" ref="AY209">IF(INDEX(calc_types,1,AY$6)="INDEX",V209/V208-1,IF(INDEX(calc_types,1,AY$6)="CASH", V208/1200,V208/V209-1))</f>
        <v>9.747730494618434E-2</v>
      </c>
      <c r="AZ209" s="22" cm="1">
        <f t="array" ref="AZ209">IF(INDEX(calc_types,1,AZ$6)="INDEX",W209/W208-1,IF(INDEX(calc_types,1,AZ$6)="CASH", W208/1200,W208/W209-1))</f>
        <v>1.6083333333333333E-4</v>
      </c>
      <c r="BA209" s="22" cm="1">
        <f t="array" ref="BA209">IF(INDEX(calc_types,1,BA$6)="INDEX",X209/X208-1,IF(INDEX(calc_types,1,BA$6)="CASH", X208/1200,X208/X209-1))</f>
        <v>-1.76E-4</v>
      </c>
      <c r="BB209" s="22" cm="1">
        <f t="array" ref="BB209">IF(INDEX(calc_types,1,BB$6)="INDEX",Y209/Y208-1,IF(INDEX(calc_types,1,BB$6)="CASH", Y208/1200,Y208/Y209-1))</f>
        <v>4.1391666666666665E-4</v>
      </c>
      <c r="BC209" s="22" cm="1">
        <f t="array" ref="BC209">IF(INDEX(calc_types,1,BC$6)="INDEX",Z209/Z208-1,IF(INDEX(calc_types,1,BC$6)="CASH", Z208/1200,Z208/Z209-1))</f>
        <v>-8.5416666666666665E-5</v>
      </c>
      <c r="BD209" s="22" cm="1">
        <f t="array" ref="BD209">IF(INDEX(calc_types,1,BD$6)="INDEX",AA209/AA208-1,IF(INDEX(calc_types,1,BD$6)="CASH", AA208/1200,AA208/AA209-1))</f>
        <v>0</v>
      </c>
      <c r="BE209" s="22" cm="1">
        <f t="array" ref="BE209">IF(INDEX(calc_types,1,BE$6)="INDEX",AB209/AB208-1,IF(INDEX(calc_types,1,BE$6)="CASH", AB208/1200,AB208/AB209-1))</f>
        <v>-1.5298261060972873E-2</v>
      </c>
      <c r="BF209" s="22" cm="1">
        <f t="array" ref="BF209">IF(INDEX(calc_types,1,BF$6)="INDEX",AC209/AC208-1,IF(INDEX(calc_types,1,BF$6)="CASH", AC208/1200,AC208/AC209-1))</f>
        <v>1.9904335750655866E-2</v>
      </c>
      <c r="BG209" s="22" cm="1">
        <f t="array" ref="BG209">IF(INDEX(calc_types,1,BG$6)="INDEX",AD209/AD208-1,IF(INDEX(calc_types,1,BG$6)="CASH", AD208/1200,AD208/AD209-1))</f>
        <v>-6.1349693251534498E-3</v>
      </c>
      <c r="BH209" s="23">
        <f t="shared" si="98"/>
        <v>-1.4706769540229904E-3</v>
      </c>
      <c r="BI209" s="23">
        <f t="shared" si="99"/>
        <v>-1.2596781609195389E-3</v>
      </c>
      <c r="BJ209" s="23">
        <f t="shared" si="100"/>
        <v>-1.5859141666666645E-3</v>
      </c>
      <c r="BK209" s="23">
        <f t="shared" si="101"/>
        <v>-7.0107614942528808E-5</v>
      </c>
      <c r="BL209" s="23">
        <f t="shared" si="102"/>
        <v>-1.7348840660041276E-3</v>
      </c>
      <c r="BM209" s="23">
        <f t="shared" si="103"/>
        <v>-1.141109096424685E-3</v>
      </c>
      <c r="BN209" s="23">
        <f t="shared" si="104"/>
        <v>-3.5271492476216296E-4</v>
      </c>
      <c r="BO209" s="23">
        <f t="shared" si="105"/>
        <v>-6.0783094176203122E-5</v>
      </c>
      <c r="BP209" s="23">
        <f t="shared" si="106"/>
        <v>-2.9800487990610859E-3</v>
      </c>
      <c r="BQ209" s="23">
        <f t="shared" si="107"/>
        <v>-4.7729120128915691E-4</v>
      </c>
      <c r="BR209" s="23">
        <f t="shared" si="108"/>
        <v>-2.7283553111370307E-3</v>
      </c>
      <c r="BS209" s="23">
        <f t="shared" si="109"/>
        <v>-1.9030950900268136E-4</v>
      </c>
      <c r="BT209" s="23">
        <f t="shared" si="110"/>
        <v>-6.6760099944891916E-3</v>
      </c>
      <c r="BU209" s="23">
        <f t="shared" si="111"/>
        <v>5.5469966632212733E-4</v>
      </c>
      <c r="BV209" s="23">
        <f t="shared" si="112"/>
        <v>-4.520889835067687E-3</v>
      </c>
      <c r="BW209" s="23">
        <f t="shared" si="113"/>
        <v>4.1445371035427731E-5</v>
      </c>
      <c r="BX209" s="23">
        <f t="shared" si="114"/>
        <v>7.7936342435484571E-2</v>
      </c>
      <c r="BY209" s="23">
        <f t="shared" si="115"/>
        <v>0.10014951326846823</v>
      </c>
      <c r="BZ209" s="23">
        <f t="shared" si="116"/>
        <v>4.7618705454020624E-2</v>
      </c>
      <c r="CA209" s="23">
        <f t="shared" si="117"/>
        <v>9.3631353051151001E-2</v>
      </c>
      <c r="CB209" s="23">
        <f t="shared" si="118"/>
        <v>-1.4706769540229904E-3</v>
      </c>
      <c r="CC209" s="23">
        <f t="shared" si="119"/>
        <v>-1.2651051724137925E-3</v>
      </c>
      <c r="CD209" s="23">
        <f t="shared" si="120"/>
        <v>-1.5733313218390835E-3</v>
      </c>
      <c r="CE209" s="23">
        <f t="shared" si="121"/>
        <v>-9.1657758620689711E-5</v>
      </c>
      <c r="CF209" s="23">
        <f t="shared" si="122"/>
        <v>0</v>
      </c>
      <c r="CG209" s="23">
        <f t="shared" si="123"/>
        <v>-1.5337301495401544E-2</v>
      </c>
      <c r="CH209" s="23">
        <f t="shared" si="124"/>
        <v>2.0708709191787918E-2</v>
      </c>
      <c r="CI209" s="23">
        <f t="shared" si="125"/>
        <v>-5.8866988893386575E-3</v>
      </c>
    </row>
    <row r="210" spans="1:87" x14ac:dyDescent="0.2">
      <c r="A210" s="20">
        <v>204</v>
      </c>
      <c r="B210" s="21">
        <v>42338</v>
      </c>
      <c r="C210" s="20">
        <v>0.24299999999999999</v>
      </c>
      <c r="D210" s="20">
        <v>-0.161</v>
      </c>
      <c r="E210" s="20">
        <v>0.50349999999999995</v>
      </c>
      <c r="F210" s="20">
        <v>3.7859999999999998E-2</v>
      </c>
      <c r="G210" s="20">
        <v>204.08799999999999</v>
      </c>
      <c r="H210" s="20">
        <v>143.96600000000001</v>
      </c>
      <c r="I210" s="20">
        <v>107.501</v>
      </c>
      <c r="J210" s="20">
        <v>103.758</v>
      </c>
      <c r="K210" s="20">
        <v>1153.1510000000001</v>
      </c>
      <c r="L210" s="20">
        <v>368.21300000000002</v>
      </c>
      <c r="M210" s="20">
        <v>660.02300000000002</v>
      </c>
      <c r="N210" s="20">
        <v>194.70500000000001</v>
      </c>
      <c r="O210" s="20">
        <v>1934.6130000000001</v>
      </c>
      <c r="P210" s="20">
        <v>500.279</v>
      </c>
      <c r="Q210" s="20">
        <v>823.60199999999998</v>
      </c>
      <c r="R210" s="20">
        <v>258.11900000000003</v>
      </c>
      <c r="S210" s="20">
        <v>2080.41</v>
      </c>
      <c r="T210" s="20">
        <v>3506.45</v>
      </c>
      <c r="U210" s="20">
        <v>6356.09</v>
      </c>
      <c r="V210" s="20">
        <v>19747.47</v>
      </c>
      <c r="W210" s="20">
        <v>0.24299999999999999</v>
      </c>
      <c r="X210" s="20">
        <v>-0.78659999999999997</v>
      </c>
      <c r="Y210" s="20">
        <v>0.30990000000000001</v>
      </c>
      <c r="Z210" s="20">
        <v>-1.0067999999999999</v>
      </c>
      <c r="AA210" s="20">
        <v>1</v>
      </c>
      <c r="AB210" s="20">
        <v>0.9466</v>
      </c>
      <c r="AC210" s="20">
        <v>0.66420000000000001</v>
      </c>
      <c r="AD210" s="20">
        <v>123.11</v>
      </c>
      <c r="AE210" s="21">
        <f t="shared" si="97"/>
        <v>42338</v>
      </c>
      <c r="AF210" s="22" cm="1">
        <f t="array" ref="AF210">IF(INDEX(calc_types,1,AF$6)="INDEX",C210/C209-1,IF(INDEX(calc_types,1,AF$6)="CASH", C209/1200,C209/C210-1))</f>
        <v>1.6000000000000001E-4</v>
      </c>
      <c r="AG210" s="22" cm="1">
        <f t="array" ref="AG210">IF(INDEX(calc_types,1,AG$6)="INDEX",D210/D209-1,IF(INDEX(calc_types,1,AG$6)="CASH", D209/1200,D209/D210-1))</f>
        <v>-9.916666666666666E-5</v>
      </c>
      <c r="AH210" s="22" cm="1">
        <f t="array" ref="AH210">IF(INDEX(calc_types,1,AH$6)="INDEX",E210/E209-1,IF(INDEX(calc_types,1,AH$6)="CASH", E209/1200,E209/E210-1))</f>
        <v>4.2557499999999998E-4</v>
      </c>
      <c r="AI210" s="22" cm="1">
        <f t="array" ref="AI210">IF(INDEX(calc_types,1,AI$6)="INDEX",F210/F209-1,IF(INDEX(calc_types,1,AI$6)="CASH", F209/1200,F209/F210-1))</f>
        <v>4.1191666666666667E-5</v>
      </c>
      <c r="AJ210" s="22" cm="1">
        <f t="array" ref="AJ210">IF(INDEX(calc_types,1,AJ$6)="INDEX",G210/G209-1,IF(INDEX(calc_types,1,AJ$6)="CASH", G209/1200,G209/G210-1))</f>
        <v>-3.967301598186701E-4</v>
      </c>
      <c r="AK210" s="22" cm="1">
        <f t="array" ref="AK210">IF(INDEX(calc_types,1,AK$6)="INDEX",H210/H209-1,IF(INDEX(calc_types,1,AK$6)="CASH", H209/1200,H209/H210-1))</f>
        <v>1.1114970475878394E-4</v>
      </c>
      <c r="AL210" s="22" cm="1">
        <f t="array" ref="AL210">IF(INDEX(calc_types,1,AL$6)="INDEX",I210/I209-1,IF(INDEX(calc_types,1,AL$6)="CASH", I209/1200,I209/I210-1))</f>
        <v>6.8883986334911107E-4</v>
      </c>
      <c r="AM210" s="22" cm="1">
        <f t="array" ref="AM210">IF(INDEX(calc_types,1,AM$6)="INDEX",J210/J209-1,IF(INDEX(calc_types,1,AM$6)="CASH", J209/1200,J209/J210-1))</f>
        <v>9.6387400238873155E-5</v>
      </c>
      <c r="AN210" s="22" cm="1">
        <f t="array" ref="AN210">IF(INDEX(calc_types,1,AN$6)="INDEX",K210/K209-1,IF(INDEX(calc_types,1,AN$6)="CASH", K209/1200,K209/K210-1))</f>
        <v>-2.4550406621516307E-3</v>
      </c>
      <c r="AO210" s="22" cm="1">
        <f t="array" ref="AO210">IF(INDEX(calc_types,1,AO$6)="INDEX",L210/L209-1,IF(INDEX(calc_types,1,AO$6)="CASH", L209/1200,L209/L210-1))</f>
        <v>1.5694872101752466E-3</v>
      </c>
      <c r="AP210" s="22" cm="1">
        <f t="array" ref="AP210">IF(INDEX(calc_types,1,AP$6)="INDEX",M210/M209-1,IF(INDEX(calc_types,1,AP$6)="CASH", M209/1200,M209/M210-1))</f>
        <v>8.5524649750801096E-4</v>
      </c>
      <c r="AQ210" s="22" cm="1">
        <f t="array" ref="AQ210">IF(INDEX(calc_types,1,AQ$6)="INDEX",N210/N209-1,IF(INDEX(calc_types,1,AQ$6)="CASH", N209/1200,N209/N210-1))</f>
        <v>2.9797530914943415E-4</v>
      </c>
      <c r="AR210" s="22" cm="1">
        <f t="array" ref="AR210">IF(INDEX(calc_types,1,AR$6)="INDEX",O210/O209-1,IF(INDEX(calc_types,1,AR$6)="CASH", O209/1200,O209/O210-1))</f>
        <v>-3.6283423754337463E-3</v>
      </c>
      <c r="AS210" s="22" cm="1">
        <f t="array" ref="AS210">IF(INDEX(calc_types,1,AS$6)="INDEX",P210/P209-1,IF(INDEX(calc_types,1,AS$6)="CASH", P209/1200,P209/P210-1))</f>
        <v>3.8848744740067609E-3</v>
      </c>
      <c r="AT210" s="22" cm="1">
        <f t="array" ref="AT210">IF(INDEX(calc_types,1,AT$6)="INDEX",Q210/Q209-1,IF(INDEX(calc_types,1,AT$6)="CASH", Q209/1200,Q209/Q210-1))</f>
        <v>2.9433075372784501E-3</v>
      </c>
      <c r="AU210" s="22" cm="1">
        <f t="array" ref="AU210">IF(INDEX(calc_types,1,AU$6)="INDEX",R210/R209-1,IF(INDEX(calc_types,1,AU$6)="CASH", R209/1200,R209/R210-1))</f>
        <v>1.0461385862425843E-4</v>
      </c>
      <c r="AV210" s="22" cm="1">
        <f t="array" ref="AV210">IF(INDEX(calc_types,1,AV$6)="INDEX",S210/S209-1,IF(INDEX(calc_types,1,AV$6)="CASH", S209/1200,S209/S210-1))</f>
        <v>5.0496306555847248E-4</v>
      </c>
      <c r="AW210" s="22" cm="1">
        <f t="array" ref="AW210">IF(INDEX(calc_types,1,AW$6)="INDEX",T210/T209-1,IF(INDEX(calc_types,1,AW$6)="CASH", T209/1200,T209/T210-1))</f>
        <v>2.5808678760645076E-2</v>
      </c>
      <c r="AX210" s="22" cm="1">
        <f t="array" ref="AX210">IF(INDEX(calc_types,1,AX$6)="INDEX",U210/U209-1,IF(INDEX(calc_types,1,AX$6)="CASH", U209/1200,U209/U210-1))</f>
        <v>-7.8602880952793885E-4</v>
      </c>
      <c r="AY210" s="22" cm="1">
        <f t="array" ref="AY210">IF(INDEX(calc_types,1,AY$6)="INDEX",V210/V209-1,IF(INDEX(calc_types,1,AY$6)="CASH", V209/1200,V209/V210-1))</f>
        <v>3.4814574151998512E-2</v>
      </c>
      <c r="AZ210" s="22" cm="1">
        <f t="array" ref="AZ210">IF(INDEX(calc_types,1,AZ$6)="INDEX",W210/W209-1,IF(INDEX(calc_types,1,AZ$6)="CASH", W209/1200,W209/W210-1))</f>
        <v>1.6000000000000001E-4</v>
      </c>
      <c r="BA210" s="22" cm="1">
        <f t="array" ref="BA210">IF(INDEX(calc_types,1,BA$6)="INDEX",X210/X209-1,IF(INDEX(calc_types,1,BA$6)="CASH", X209/1200,X209/X210-1))</f>
        <v>-9.3250000000000003E-5</v>
      </c>
      <c r="BB210" s="22" cm="1">
        <f t="array" ref="BB210">IF(INDEX(calc_types,1,BB$6)="INDEX",Y210/Y209-1,IF(INDEX(calc_types,1,BB$6)="CASH", Y209/1200,Y209/Y210-1))</f>
        <v>4.6341666666666672E-4</v>
      </c>
      <c r="BC210" s="22" cm="1">
        <f t="array" ref="BC210">IF(INDEX(calc_types,1,BC$6)="INDEX",Z210/Z209-1,IF(INDEX(calc_types,1,BC$6)="CASH", Z209/1200,Z209/Z210-1))</f>
        <v>1.7916666666666664E-5</v>
      </c>
      <c r="BD210" s="22" cm="1">
        <f t="array" ref="BD210">IF(INDEX(calc_types,1,BD$6)="INDEX",AA210/AA209-1,IF(INDEX(calc_types,1,BD$6)="CASH", AA209/1200,AA209/AA210-1))</f>
        <v>0</v>
      </c>
      <c r="BE210" s="22" cm="1">
        <f t="array" ref="BE210">IF(INDEX(calc_types,1,BE$6)="INDEX",AB210/AB209-1,IF(INDEX(calc_types,1,BE$6)="CASH", AB209/1200,AB209/AB210-1))</f>
        <v>-4.0143672089583804E-2</v>
      </c>
      <c r="BF210" s="22" cm="1">
        <f t="array" ref="BF210">IF(INDEX(calc_types,1,BF$6)="INDEX",AC210/AC209-1,IF(INDEX(calc_types,1,BF$6)="CASH", AC209/1200,AC209/AC210-1))</f>
        <v>-2.4239686841312835E-2</v>
      </c>
      <c r="BG210" s="22" cm="1">
        <f t="array" ref="BG210">IF(INDEX(calc_types,1,BG$6)="INDEX",AD210/AD209-1,IF(INDEX(calc_types,1,BG$6)="CASH", AD209/1200,AD209/AD210-1))</f>
        <v>-2.0225814312403445E-2</v>
      </c>
      <c r="BH210" s="23">
        <f t="shared" si="98"/>
        <v>-1.4715102873563237E-3</v>
      </c>
      <c r="BI210" s="23">
        <f t="shared" si="99"/>
        <v>-1.264678160919539E-3</v>
      </c>
      <c r="BJ210" s="23">
        <f t="shared" si="100"/>
        <v>-1.5838308333333312E-3</v>
      </c>
      <c r="BK210" s="23">
        <f t="shared" si="101"/>
        <v>-6.1057614942528805E-5</v>
      </c>
      <c r="BL210" s="23">
        <f t="shared" si="102"/>
        <v>-2.0140783651419357E-3</v>
      </c>
      <c r="BM210" s="23">
        <f t="shared" si="103"/>
        <v>-9.8133376040094753E-4</v>
      </c>
      <c r="BN210" s="23">
        <f t="shared" si="104"/>
        <v>1.1266749326413147E-4</v>
      </c>
      <c r="BO210" s="23">
        <f t="shared" si="105"/>
        <v>2.5965473132411233E-5</v>
      </c>
      <c r="BP210" s="23">
        <f t="shared" si="106"/>
        <v>-4.4576627466110571E-3</v>
      </c>
      <c r="BQ210" s="23">
        <f t="shared" si="107"/>
        <v>2.1283698810535523E-4</v>
      </c>
      <c r="BR210" s="23">
        <f t="shared" si="108"/>
        <v>-1.3971875498002373E-3</v>
      </c>
      <c r="BS210" s="23">
        <f t="shared" si="109"/>
        <v>1.518215176964647E-5</v>
      </c>
      <c r="BT210" s="23">
        <f t="shared" si="110"/>
        <v>-6.3849926824866522E-3</v>
      </c>
      <c r="BU210" s="23">
        <f t="shared" si="111"/>
        <v>1.973353914506786E-3</v>
      </c>
      <c r="BV210" s="23">
        <f t="shared" si="112"/>
        <v>3.0152521122652756E-4</v>
      </c>
      <c r="BW210" s="23">
        <f t="shared" si="113"/>
        <v>-6.1393704790937769E-4</v>
      </c>
      <c r="BX210" s="23">
        <f t="shared" si="114"/>
        <v>-4.5417728883572926E-3</v>
      </c>
      <c r="BY210" s="23">
        <f t="shared" si="115"/>
        <v>2.3541617546823945E-2</v>
      </c>
      <c r="BZ210" s="23">
        <f t="shared" si="116"/>
        <v>-2.5733392489745823E-3</v>
      </c>
      <c r="CA210" s="23">
        <f t="shared" si="117"/>
        <v>3.0968622256965166E-2</v>
      </c>
      <c r="CB210" s="23">
        <f t="shared" si="118"/>
        <v>-1.4715102873563237E-3</v>
      </c>
      <c r="CC210" s="23">
        <f t="shared" si="119"/>
        <v>-1.1823551724137926E-3</v>
      </c>
      <c r="CD210" s="23">
        <f t="shared" si="120"/>
        <v>-1.5238313218390834E-3</v>
      </c>
      <c r="CE210" s="23">
        <f t="shared" si="121"/>
        <v>1.1675574712643624E-5</v>
      </c>
      <c r="CF210" s="23">
        <f t="shared" si="122"/>
        <v>0</v>
      </c>
      <c r="CG210" s="23">
        <f t="shared" si="123"/>
        <v>-4.0182712524012475E-2</v>
      </c>
      <c r="CH210" s="23">
        <f t="shared" si="124"/>
        <v>-2.3435313400180784E-2</v>
      </c>
      <c r="CI210" s="23">
        <f t="shared" si="125"/>
        <v>-1.9977543876588653E-2</v>
      </c>
    </row>
    <row r="211" spans="1:87" x14ac:dyDescent="0.2">
      <c r="A211" s="20">
        <v>205</v>
      </c>
      <c r="B211" s="21">
        <v>42369</v>
      </c>
      <c r="C211" s="20">
        <v>0.42949999999999999</v>
      </c>
      <c r="D211" s="20">
        <v>-0.20499999999999999</v>
      </c>
      <c r="E211" s="20">
        <v>0.50319000000000003</v>
      </c>
      <c r="F211" s="20">
        <v>4.929E-2</v>
      </c>
      <c r="G211" s="20">
        <v>204.107</v>
      </c>
      <c r="H211" s="20">
        <v>143.89599999999999</v>
      </c>
      <c r="I211" s="20">
        <v>107.60599999999999</v>
      </c>
      <c r="J211" s="20">
        <v>103.759</v>
      </c>
      <c r="K211" s="20">
        <v>1152.0709999999999</v>
      </c>
      <c r="L211" s="20">
        <v>367.60300000000001</v>
      </c>
      <c r="M211" s="20">
        <v>659.60199999999998</v>
      </c>
      <c r="N211" s="20">
        <v>194.785</v>
      </c>
      <c r="O211" s="20">
        <v>1930.479</v>
      </c>
      <c r="P211" s="20">
        <v>497.96699999999998</v>
      </c>
      <c r="Q211" s="20">
        <v>820.78499999999997</v>
      </c>
      <c r="R211" s="20">
        <v>258.22399999999999</v>
      </c>
      <c r="S211" s="20">
        <v>2043.94</v>
      </c>
      <c r="T211" s="20">
        <v>3267.52</v>
      </c>
      <c r="U211" s="20">
        <v>6242.32</v>
      </c>
      <c r="V211" s="20">
        <v>19033.71</v>
      </c>
      <c r="W211" s="20">
        <v>0.42949999999999999</v>
      </c>
      <c r="X211" s="20">
        <v>-0.26679999999999998</v>
      </c>
      <c r="Y211" s="20">
        <v>0.52959999999999996</v>
      </c>
      <c r="Z211" s="20">
        <v>-0.1265</v>
      </c>
      <c r="AA211" s="20">
        <v>1</v>
      </c>
      <c r="AB211" s="20">
        <v>0.92100000000000004</v>
      </c>
      <c r="AC211" s="20">
        <v>0.67859999999999998</v>
      </c>
      <c r="AD211" s="20">
        <v>120.22</v>
      </c>
      <c r="AE211" s="21">
        <f t="shared" si="97"/>
        <v>42369</v>
      </c>
      <c r="AF211" s="22" cm="1">
        <f t="array" ref="AF211">IF(INDEX(calc_types,1,AF$6)="INDEX",C211/C210-1,IF(INDEX(calc_types,1,AF$6)="CASH", C210/1200,C210/C211-1))</f>
        <v>2.0249999999999999E-4</v>
      </c>
      <c r="AG211" s="22" cm="1">
        <f t="array" ref="AG211">IF(INDEX(calc_types,1,AG$6)="INDEX",D211/D210-1,IF(INDEX(calc_types,1,AG$6)="CASH", D210/1200,D210/D211-1))</f>
        <v>-1.3416666666666666E-4</v>
      </c>
      <c r="AH211" s="22" cm="1">
        <f t="array" ref="AH211">IF(INDEX(calc_types,1,AH$6)="INDEX",E211/E210-1,IF(INDEX(calc_types,1,AH$6)="CASH", E210/1200,E210/E211-1))</f>
        <v>4.1958333333333328E-4</v>
      </c>
      <c r="AI211" s="22" cm="1">
        <f t="array" ref="AI211">IF(INDEX(calc_types,1,AI$6)="INDEX",F211/F210-1,IF(INDEX(calc_types,1,AI$6)="CASH", F210/1200,F210/F211-1))</f>
        <v>3.1550000000000001E-5</v>
      </c>
      <c r="AJ211" s="22" cm="1">
        <f t="array" ref="AJ211">IF(INDEX(calc_types,1,AJ$6)="INDEX",G211/G210-1,IF(INDEX(calc_types,1,AJ$6)="CASH", G210/1200,G210/G211-1))</f>
        <v>9.309709537075328E-5</v>
      </c>
      <c r="AK211" s="22" cm="1">
        <f t="array" ref="AK211">IF(INDEX(calc_types,1,AK$6)="INDEX",H211/H210-1,IF(INDEX(calc_types,1,AK$6)="CASH", H210/1200,H210/H211-1))</f>
        <v>-4.8622591445213192E-4</v>
      </c>
      <c r="AL211" s="22" cm="1">
        <f t="array" ref="AL211">IF(INDEX(calc_types,1,AL$6)="INDEX",I211/I210-1,IF(INDEX(calc_types,1,AL$6)="CASH", I210/1200,I210/I211-1))</f>
        <v>9.7673510013840392E-4</v>
      </c>
      <c r="AM211" s="22" cm="1">
        <f t="array" ref="AM211">IF(INDEX(calc_types,1,AM$6)="INDEX",J211/J210-1,IF(INDEX(calc_types,1,AM$6)="CASH", J210/1200,J210/J211-1))</f>
        <v>9.6378110603367872E-6</v>
      </c>
      <c r="AN211" s="22" cm="1">
        <f t="array" ref="AN211">IF(INDEX(calc_types,1,AN$6)="INDEX",K211/K210-1,IF(INDEX(calc_types,1,AN$6)="CASH", K210/1200,K210/K211-1))</f>
        <v>-9.365642487412229E-4</v>
      </c>
      <c r="AO211" s="22" cm="1">
        <f t="array" ref="AO211">IF(INDEX(calc_types,1,AO$6)="INDEX",L211/L210-1,IF(INDEX(calc_types,1,AO$6)="CASH", L210/1200,L210/L211-1))</f>
        <v>-1.6566498195338397E-3</v>
      </c>
      <c r="AP211" s="22" cm="1">
        <f t="array" ref="AP211">IF(INDEX(calc_types,1,AP$6)="INDEX",M211/M210-1,IF(INDEX(calc_types,1,AP$6)="CASH", M210/1200,M210/M211-1))</f>
        <v>-6.3785655954418097E-4</v>
      </c>
      <c r="AQ211" s="22" cm="1">
        <f t="array" ref="AQ211">IF(INDEX(calc_types,1,AQ$6)="INDEX",N211/N210-1,IF(INDEX(calc_types,1,AQ$6)="CASH", N210/1200,N210/N211-1))</f>
        <v>4.1087799491523747E-4</v>
      </c>
      <c r="AR211" s="22" cm="1">
        <f t="array" ref="AR211">IF(INDEX(calc_types,1,AR$6)="INDEX",O211/O210-1,IF(INDEX(calc_types,1,AR$6)="CASH", O210/1200,O210/O211-1))</f>
        <v>-2.13686148082326E-3</v>
      </c>
      <c r="AS211" s="22" cm="1">
        <f t="array" ref="AS211">IF(INDEX(calc_types,1,AS$6)="INDEX",P211/P210-1,IF(INDEX(calc_types,1,AS$6)="CASH", P210/1200,P210/P211-1))</f>
        <v>-4.6214212469442018E-3</v>
      </c>
      <c r="AT211" s="22" cm="1">
        <f t="array" ref="AT211">IF(INDEX(calc_types,1,AT$6)="INDEX",Q211/Q210-1,IF(INDEX(calc_types,1,AT$6)="CASH", Q210/1200,Q210/Q211-1))</f>
        <v>-3.4203413784813508E-3</v>
      </c>
      <c r="AU211" s="22" cm="1">
        <f t="array" ref="AU211">IF(INDEX(calc_types,1,AU$6)="INDEX",R211/R210-1,IF(INDEX(calc_types,1,AU$6)="CASH", R210/1200,R210/R211-1))</f>
        <v>4.0678911664748796E-4</v>
      </c>
      <c r="AV211" s="22" cm="1">
        <f t="array" ref="AV211">IF(INDEX(calc_types,1,AV$6)="INDEX",S211/S210-1,IF(INDEX(calc_types,1,AV$6)="CASH", S210/1200,S210/S211-1))</f>
        <v>-1.7530198374358763E-2</v>
      </c>
      <c r="AW211" s="22" cm="1">
        <f t="array" ref="AW211">IF(INDEX(calc_types,1,AW$6)="INDEX",T211/T210-1,IF(INDEX(calc_types,1,AW$6)="CASH", T210/1200,T210/T211-1))</f>
        <v>-6.8140141738795568E-2</v>
      </c>
      <c r="AX211" s="22" cm="1">
        <f t="array" ref="AX211">IF(INDEX(calc_types,1,AX$6)="INDEX",U211/U210-1,IF(INDEX(calc_types,1,AX$6)="CASH", U210/1200,U210/U211-1))</f>
        <v>-1.7899368951666883E-2</v>
      </c>
      <c r="AY211" s="22" cm="1">
        <f t="array" ref="AY211">IF(INDEX(calc_types,1,AY$6)="INDEX",V211/V210-1,IF(INDEX(calc_types,1,AY$6)="CASH", V210/1200,V210/V211-1))</f>
        <v>-3.6144376975886128E-2</v>
      </c>
      <c r="AZ211" s="22" cm="1">
        <f t="array" ref="AZ211">IF(INDEX(calc_types,1,AZ$6)="INDEX",W211/W210-1,IF(INDEX(calc_types,1,AZ$6)="CASH", W210/1200,W210/W211-1))</f>
        <v>2.0249999999999999E-4</v>
      </c>
      <c r="BA211" s="22" cm="1">
        <f t="array" ref="BA211">IF(INDEX(calc_types,1,BA$6)="INDEX",X211/X210-1,IF(INDEX(calc_types,1,BA$6)="CASH", X210/1200,X210/X211-1))</f>
        <v>-6.5549999999999994E-4</v>
      </c>
      <c r="BB211" s="22" cm="1">
        <f t="array" ref="BB211">IF(INDEX(calc_types,1,BB$6)="INDEX",Y211/Y210-1,IF(INDEX(calc_types,1,BB$6)="CASH", Y210/1200,Y210/Y211-1))</f>
        <v>2.5825000000000002E-4</v>
      </c>
      <c r="BC211" s="22" cm="1">
        <f t="array" ref="BC211">IF(INDEX(calc_types,1,BC$6)="INDEX",Z211/Z210-1,IF(INDEX(calc_types,1,BC$6)="CASH", Z210/1200,Z210/Z211-1))</f>
        <v>-8.389999999999999E-4</v>
      </c>
      <c r="BD211" s="22" cm="1">
        <f t="array" ref="BD211">IF(INDEX(calc_types,1,BD$6)="INDEX",AA211/AA210-1,IF(INDEX(calc_types,1,BD$6)="CASH", AA210/1200,AA210/AA211-1))</f>
        <v>0</v>
      </c>
      <c r="BE211" s="22" cm="1">
        <f t="array" ref="BE211">IF(INDEX(calc_types,1,BE$6)="INDEX",AB211/AB210-1,IF(INDEX(calc_types,1,BE$6)="CASH", AB210/1200,AB210/AB211-1))</f>
        <v>2.7795874049945768E-2</v>
      </c>
      <c r="BF211" s="22" cm="1">
        <f t="array" ref="BF211">IF(INDEX(calc_types,1,BF$6)="INDEX",AC211/AC210-1,IF(INDEX(calc_types,1,BF$6)="CASH", AC210/1200,AC210/AC211-1))</f>
        <v>-2.1220159151193574E-2</v>
      </c>
      <c r="BG211" s="22" cm="1">
        <f t="array" ref="BG211">IF(INDEX(calc_types,1,BG$6)="INDEX",AD211/AD210-1,IF(INDEX(calc_types,1,BG$6)="CASH", AD210/1200,AD210/AD211-1))</f>
        <v>2.4039261354183994E-2</v>
      </c>
      <c r="BH211" s="23">
        <f t="shared" si="98"/>
        <v>-1.4290102873563237E-3</v>
      </c>
      <c r="BI211" s="23">
        <f t="shared" si="99"/>
        <v>-1.2996781609195388E-3</v>
      </c>
      <c r="BJ211" s="23">
        <f t="shared" si="100"/>
        <v>-1.5898224999999981E-3</v>
      </c>
      <c r="BK211" s="23">
        <f t="shared" si="101"/>
        <v>-7.0699281609195485E-5</v>
      </c>
      <c r="BL211" s="23">
        <f t="shared" si="102"/>
        <v>-1.5242511099525125E-3</v>
      </c>
      <c r="BM211" s="23">
        <f t="shared" si="103"/>
        <v>-1.5787093796118634E-3</v>
      </c>
      <c r="BN211" s="23">
        <f t="shared" si="104"/>
        <v>4.0056273005342432E-4</v>
      </c>
      <c r="BO211" s="23">
        <f t="shared" si="105"/>
        <v>-6.0784116046125135E-5</v>
      </c>
      <c r="BP211" s="23">
        <f t="shared" si="106"/>
        <v>-2.9391863332006497E-3</v>
      </c>
      <c r="BQ211" s="23">
        <f t="shared" si="107"/>
        <v>-3.0133000416037309E-3</v>
      </c>
      <c r="BR211" s="23">
        <f t="shared" si="108"/>
        <v>-2.8902906068524292E-3</v>
      </c>
      <c r="BS211" s="23">
        <f t="shared" si="109"/>
        <v>1.2808483753544978E-4</v>
      </c>
      <c r="BT211" s="23">
        <f t="shared" si="110"/>
        <v>-4.8935117878761659E-3</v>
      </c>
      <c r="BU211" s="23">
        <f t="shared" si="111"/>
        <v>-6.5329418064441766E-3</v>
      </c>
      <c r="BV211" s="23">
        <f t="shared" si="112"/>
        <v>-6.0621237045332729E-3</v>
      </c>
      <c r="BW211" s="23">
        <f t="shared" si="113"/>
        <v>-3.1176178988614816E-4</v>
      </c>
      <c r="BX211" s="23">
        <f t="shared" si="114"/>
        <v>-2.2576934328274529E-2</v>
      </c>
      <c r="BY211" s="23">
        <f t="shared" si="115"/>
        <v>-7.0407202952616696E-2</v>
      </c>
      <c r="BZ211" s="23">
        <f t="shared" si="116"/>
        <v>-1.9686679391113526E-2</v>
      </c>
      <c r="CA211" s="23">
        <f t="shared" si="117"/>
        <v>-3.9990328870919474E-2</v>
      </c>
      <c r="CB211" s="23">
        <f t="shared" si="118"/>
        <v>-1.4290102873563237E-3</v>
      </c>
      <c r="CC211" s="23">
        <f t="shared" si="119"/>
        <v>-1.7446051724137926E-3</v>
      </c>
      <c r="CD211" s="23">
        <f t="shared" si="120"/>
        <v>-1.72899798850575E-3</v>
      </c>
      <c r="CE211" s="23">
        <f t="shared" si="121"/>
        <v>-8.4524109195402289E-4</v>
      </c>
      <c r="CF211" s="23">
        <f t="shared" si="122"/>
        <v>0</v>
      </c>
      <c r="CG211" s="23">
        <f t="shared" si="123"/>
        <v>2.7756833615517097E-2</v>
      </c>
      <c r="CH211" s="23">
        <f t="shared" si="124"/>
        <v>-2.0415785710061522E-2</v>
      </c>
      <c r="CI211" s="23">
        <f t="shared" si="125"/>
        <v>2.4287531789998786E-2</v>
      </c>
    </row>
    <row r="212" spans="1:87" x14ac:dyDescent="0.2">
      <c r="A212" s="20">
        <v>206</v>
      </c>
      <c r="B212" s="21">
        <v>42400</v>
      </c>
      <c r="C212" s="20">
        <v>0.42499999999999999</v>
      </c>
      <c r="D212" s="20">
        <v>-0.22900000000000001</v>
      </c>
      <c r="E212" s="20">
        <v>0.50944</v>
      </c>
      <c r="F212" s="20">
        <v>2.1430000000000001E-2</v>
      </c>
      <c r="G212" s="20">
        <v>204.297</v>
      </c>
      <c r="H212" s="20">
        <v>143.89599999999999</v>
      </c>
      <c r="I212" s="20">
        <v>107.607</v>
      </c>
      <c r="J212" s="20">
        <v>103.776</v>
      </c>
      <c r="K212" s="20">
        <v>1159.0899999999999</v>
      </c>
      <c r="L212" s="20">
        <v>368.39600000000002</v>
      </c>
      <c r="M212" s="20">
        <v>663.86400000000003</v>
      </c>
      <c r="N212" s="20">
        <v>194.93899999999999</v>
      </c>
      <c r="O212" s="20">
        <v>1963.4770000000001</v>
      </c>
      <c r="P212" s="20">
        <v>502.00200000000001</v>
      </c>
      <c r="Q212" s="20">
        <v>834.38699999999994</v>
      </c>
      <c r="R212" s="20">
        <v>259.08600000000001</v>
      </c>
      <c r="S212" s="20">
        <v>1940.24</v>
      </c>
      <c r="T212" s="20">
        <v>3045.09</v>
      </c>
      <c r="U212" s="20">
        <v>6083.79</v>
      </c>
      <c r="V212" s="20">
        <v>17518.3</v>
      </c>
      <c r="W212" s="20">
        <v>0.42499999999999999</v>
      </c>
      <c r="X212" s="20">
        <v>-0.2334</v>
      </c>
      <c r="Y212" s="20">
        <v>0.58189999999999997</v>
      </c>
      <c r="Z212" s="20">
        <v>-2.75E-2</v>
      </c>
      <c r="AA212" s="20">
        <v>1</v>
      </c>
      <c r="AB212" s="20">
        <v>0.92330000000000001</v>
      </c>
      <c r="AC212" s="20">
        <v>0.70199999999999996</v>
      </c>
      <c r="AD212" s="20">
        <v>121.14</v>
      </c>
      <c r="AE212" s="21">
        <f t="shared" si="97"/>
        <v>42400</v>
      </c>
      <c r="AF212" s="22" cm="1">
        <f t="array" ref="AF212">IF(INDEX(calc_types,1,AF$6)="INDEX",C212/C211-1,IF(INDEX(calc_types,1,AF$6)="CASH", C211/1200,C211/C212-1))</f>
        <v>3.5791666666666665E-4</v>
      </c>
      <c r="AG212" s="22" cm="1">
        <f t="array" ref="AG212">IF(INDEX(calc_types,1,AG$6)="INDEX",D212/D211-1,IF(INDEX(calc_types,1,AG$6)="CASH", D211/1200,D211/D212-1))</f>
        <v>-1.7083333333333333E-4</v>
      </c>
      <c r="AH212" s="22" cm="1">
        <f t="array" ref="AH212">IF(INDEX(calc_types,1,AH$6)="INDEX",E212/E211-1,IF(INDEX(calc_types,1,AH$6)="CASH", E211/1200,E211/E212-1))</f>
        <v>4.1932500000000001E-4</v>
      </c>
      <c r="AI212" s="22" cm="1">
        <f t="array" ref="AI212">IF(INDEX(calc_types,1,AI$6)="INDEX",F212/F211-1,IF(INDEX(calc_types,1,AI$6)="CASH", F211/1200,F211/F212-1))</f>
        <v>4.1075000000000002E-5</v>
      </c>
      <c r="AJ212" s="22" cm="1">
        <f t="array" ref="AJ212">IF(INDEX(calc_types,1,AJ$6)="INDEX",G212/G211-1,IF(INDEX(calc_types,1,AJ$6)="CASH", G211/1200,G211/G212-1))</f>
        <v>9.3088429108267867E-4</v>
      </c>
      <c r="AK212" s="22" cm="1">
        <f t="array" ref="AK212">IF(INDEX(calc_types,1,AK$6)="INDEX",H212/H211-1,IF(INDEX(calc_types,1,AK$6)="CASH", H211/1200,H211/H212-1))</f>
        <v>0</v>
      </c>
      <c r="AL212" s="22" cm="1">
        <f t="array" ref="AL212">IF(INDEX(calc_types,1,AL$6)="INDEX",I212/I211-1,IF(INDEX(calc_types,1,AL$6)="CASH", I211/1200,I211/I212-1))</f>
        <v>9.2931620914171731E-6</v>
      </c>
      <c r="AM212" s="22" cm="1">
        <f t="array" ref="AM212">IF(INDEX(calc_types,1,AM$6)="INDEX",J212/J211-1,IF(INDEX(calc_types,1,AM$6)="CASH", J211/1200,J211/J212-1))</f>
        <v>1.6384120895529541E-4</v>
      </c>
      <c r="AN212" s="22" cm="1">
        <f t="array" ref="AN212">IF(INDEX(calc_types,1,AN$6)="INDEX",K212/K211-1,IF(INDEX(calc_types,1,AN$6)="CASH", K211/1200,K211/K212-1))</f>
        <v>6.0925064514252281E-3</v>
      </c>
      <c r="AO212" s="22" cm="1">
        <f t="array" ref="AO212">IF(INDEX(calc_types,1,AO$6)="INDEX",L212/L211-1,IF(INDEX(calc_types,1,AO$6)="CASH", L211/1200,L211/L212-1))</f>
        <v>2.1572185210676498E-3</v>
      </c>
      <c r="AP212" s="22" cm="1">
        <f t="array" ref="AP212">IF(INDEX(calc_types,1,AP$6)="INDEX",M212/M211-1,IF(INDEX(calc_types,1,AP$6)="CASH", M211/1200,M211/M212-1))</f>
        <v>6.4614722211273623E-3</v>
      </c>
      <c r="AQ212" s="22" cm="1">
        <f t="array" ref="AQ212">IF(INDEX(calc_types,1,AQ$6)="INDEX",N212/N211-1,IF(INDEX(calc_types,1,AQ$6)="CASH", N211/1200,N211/N212-1))</f>
        <v>7.9061529378554596E-4</v>
      </c>
      <c r="AR212" s="22" cm="1">
        <f t="array" ref="AR212">IF(INDEX(calc_types,1,AR$6)="INDEX",O212/O211-1,IF(INDEX(calc_types,1,AR$6)="CASH", O211/1200,O211/O212-1))</f>
        <v>1.7093167032637968E-2</v>
      </c>
      <c r="AS212" s="22" cm="1">
        <f t="array" ref="AS212">IF(INDEX(calc_types,1,AS$6)="INDEX",P212/P211-1,IF(INDEX(calc_types,1,AS$6)="CASH", P211/1200,P211/P212-1))</f>
        <v>8.1029465807975765E-3</v>
      </c>
      <c r="AT212" s="22" cm="1">
        <f t="array" ref="AT212">IF(INDEX(calc_types,1,AT$6)="INDEX",Q212/Q211-1,IF(INDEX(calc_types,1,AT$6)="CASH", Q211/1200,Q211/Q212-1))</f>
        <v>1.6571940276686403E-2</v>
      </c>
      <c r="AU212" s="22" cm="1">
        <f t="array" ref="AU212">IF(INDEX(calc_types,1,AU$6)="INDEX",R212/R211-1,IF(INDEX(calc_types,1,AU$6)="CASH", R211/1200,R211/R212-1))</f>
        <v>3.3381870004338676E-3</v>
      </c>
      <c r="AV212" s="22" cm="1">
        <f t="array" ref="AV212">IF(INDEX(calc_types,1,AV$6)="INDEX",S212/S211-1,IF(INDEX(calc_types,1,AV$6)="CASH", S211/1200,S211/S212-1))</f>
        <v>-5.0735344481736222E-2</v>
      </c>
      <c r="AW212" s="22" cm="1">
        <f t="array" ref="AW212">IF(INDEX(calc_types,1,AW$6)="INDEX",T212/T211-1,IF(INDEX(calc_types,1,AW$6)="CASH", T211/1200,T211/T212-1))</f>
        <v>-6.8073033982959497E-2</v>
      </c>
      <c r="AX212" s="22" cm="1">
        <f t="array" ref="AX212">IF(INDEX(calc_types,1,AX$6)="INDEX",U212/U211-1,IF(INDEX(calc_types,1,AX$6)="CASH", U211/1200,U211/U212-1))</f>
        <v>-2.5396006612925959E-2</v>
      </c>
      <c r="AY212" s="22" cm="1">
        <f t="array" ref="AY212">IF(INDEX(calc_types,1,AY$6)="INDEX",V212/V211-1,IF(INDEX(calc_types,1,AY$6)="CASH", V211/1200,V211/V212-1))</f>
        <v>-7.9617163443175265E-2</v>
      </c>
      <c r="AZ212" s="22" cm="1">
        <f t="array" ref="AZ212">IF(INDEX(calc_types,1,AZ$6)="INDEX",W212/W211-1,IF(INDEX(calc_types,1,AZ$6)="CASH", W211/1200,W211/W212-1))</f>
        <v>3.5791666666666665E-4</v>
      </c>
      <c r="BA212" s="22" cm="1">
        <f t="array" ref="BA212">IF(INDEX(calc_types,1,BA$6)="INDEX",X212/X211-1,IF(INDEX(calc_types,1,BA$6)="CASH", X211/1200,X211/X212-1))</f>
        <v>-2.2233333333333331E-4</v>
      </c>
      <c r="BB212" s="22" cm="1">
        <f t="array" ref="BB212">IF(INDEX(calc_types,1,BB$6)="INDEX",Y212/Y211-1,IF(INDEX(calc_types,1,BB$6)="CASH", Y211/1200,Y211/Y212-1))</f>
        <v>4.4133333333333329E-4</v>
      </c>
      <c r="BC212" s="22" cm="1">
        <f t="array" ref="BC212">IF(INDEX(calc_types,1,BC$6)="INDEX",Z212/Z211-1,IF(INDEX(calc_types,1,BC$6)="CASH", Z211/1200,Z211/Z212-1))</f>
        <v>-1.0541666666666666E-4</v>
      </c>
      <c r="BD212" s="22" cm="1">
        <f t="array" ref="BD212">IF(INDEX(calc_types,1,BD$6)="INDEX",AA212/AA211-1,IF(INDEX(calc_types,1,BD$6)="CASH", AA211/1200,AA211/AA212-1))</f>
        <v>0</v>
      </c>
      <c r="BE212" s="22" cm="1">
        <f t="array" ref="BE212">IF(INDEX(calc_types,1,BE$6)="INDEX",AB212/AB211-1,IF(INDEX(calc_types,1,BE$6)="CASH", AB211/1200,AB211/AB212-1))</f>
        <v>-2.4910646593739871E-3</v>
      </c>
      <c r="BF212" s="22" cm="1">
        <f t="array" ref="BF212">IF(INDEX(calc_types,1,BF$6)="INDEX",AC212/AC211-1,IF(INDEX(calc_types,1,BF$6)="CASH", AC211/1200,AC211/AC212-1))</f>
        <v>-3.3333333333333326E-2</v>
      </c>
      <c r="BG212" s="22" cm="1">
        <f t="array" ref="BG212">IF(INDEX(calc_types,1,BG$6)="INDEX",AD212/AD211-1,IF(INDEX(calc_types,1,BG$6)="CASH", AD211/1200,AD211/AD212-1))</f>
        <v>-7.5945187386494695E-3</v>
      </c>
      <c r="BH212" s="23">
        <f t="shared" si="98"/>
        <v>-1.2735936206896572E-3</v>
      </c>
      <c r="BI212" s="23">
        <f t="shared" si="99"/>
        <v>-1.3363448275862057E-3</v>
      </c>
      <c r="BJ212" s="23">
        <f t="shared" si="100"/>
        <v>-1.5900808333333314E-3</v>
      </c>
      <c r="BK212" s="23">
        <f t="shared" si="101"/>
        <v>-6.1174281609195484E-5</v>
      </c>
      <c r="BL212" s="23">
        <f t="shared" si="102"/>
        <v>-6.864639142405871E-4</v>
      </c>
      <c r="BM212" s="23">
        <f t="shared" si="103"/>
        <v>-1.0924834651597315E-3</v>
      </c>
      <c r="BN212" s="23">
        <f t="shared" si="104"/>
        <v>-5.6687920799356243E-4</v>
      </c>
      <c r="BO212" s="23">
        <f t="shared" si="105"/>
        <v>9.3419281848833492E-5</v>
      </c>
      <c r="BP212" s="23">
        <f t="shared" si="106"/>
        <v>4.0898843669658017E-3</v>
      </c>
      <c r="BQ212" s="23">
        <f t="shared" si="107"/>
        <v>8.0056829899775839E-4</v>
      </c>
      <c r="BR212" s="23">
        <f t="shared" si="108"/>
        <v>4.2090381738191136E-3</v>
      </c>
      <c r="BS212" s="23">
        <f t="shared" si="109"/>
        <v>5.0782213640575822E-4</v>
      </c>
      <c r="BT212" s="23">
        <f t="shared" si="110"/>
        <v>1.4336516725585061E-2</v>
      </c>
      <c r="BU212" s="23">
        <f t="shared" si="111"/>
        <v>6.1914260212976016E-3</v>
      </c>
      <c r="BV212" s="23">
        <f t="shared" si="112"/>
        <v>1.3930157950634481E-2</v>
      </c>
      <c r="BW212" s="23">
        <f t="shared" si="113"/>
        <v>2.6196360939002316E-3</v>
      </c>
      <c r="BX212" s="23">
        <f t="shared" si="114"/>
        <v>-5.5782080435651984E-2</v>
      </c>
      <c r="BY212" s="23">
        <f t="shared" si="115"/>
        <v>-7.0340095196780625E-2</v>
      </c>
      <c r="BZ212" s="23">
        <f t="shared" si="116"/>
        <v>-2.7183317052372601E-2</v>
      </c>
      <c r="CA212" s="23">
        <f t="shared" si="117"/>
        <v>-8.3463115338208604E-2</v>
      </c>
      <c r="CB212" s="23">
        <f t="shared" si="118"/>
        <v>-1.2735936206896572E-3</v>
      </c>
      <c r="CC212" s="23">
        <f t="shared" si="119"/>
        <v>-1.3114385057471259E-3</v>
      </c>
      <c r="CD212" s="23">
        <f t="shared" si="120"/>
        <v>-1.5459146551724168E-3</v>
      </c>
      <c r="CE212" s="23">
        <f t="shared" si="121"/>
        <v>-1.1165775862068971E-4</v>
      </c>
      <c r="CF212" s="23">
        <f t="shared" si="122"/>
        <v>0</v>
      </c>
      <c r="CG212" s="23">
        <f t="shared" si="123"/>
        <v>-2.5301050938026579E-3</v>
      </c>
      <c r="CH212" s="23">
        <f t="shared" si="124"/>
        <v>-3.2528959892201274E-2</v>
      </c>
      <c r="CI212" s="23">
        <f t="shared" si="125"/>
        <v>-7.3462483028346771E-3</v>
      </c>
    </row>
    <row r="213" spans="1:87" x14ac:dyDescent="0.2">
      <c r="A213" s="20">
        <v>207</v>
      </c>
      <c r="B213" s="21">
        <v>42429</v>
      </c>
      <c r="C213" s="20">
        <v>0.4405</v>
      </c>
      <c r="D213" s="20">
        <v>-0.26500000000000001</v>
      </c>
      <c r="E213" s="20">
        <v>0.50788</v>
      </c>
      <c r="F213" s="20">
        <v>-5.2999999999999999E-2</v>
      </c>
      <c r="G213" s="20">
        <v>204.38800000000001</v>
      </c>
      <c r="H213" s="20">
        <v>143.90100000000001</v>
      </c>
      <c r="I213" s="20">
        <v>107.627</v>
      </c>
      <c r="J213" s="20">
        <v>103.818</v>
      </c>
      <c r="K213" s="20">
        <v>1160.4259999999999</v>
      </c>
      <c r="L213" s="20">
        <v>368.82299999999998</v>
      </c>
      <c r="M213" s="20">
        <v>665.18299999999999</v>
      </c>
      <c r="N213" s="20">
        <v>195.52500000000001</v>
      </c>
      <c r="O213" s="20">
        <v>1971.6759999999999</v>
      </c>
      <c r="P213" s="20">
        <v>504.42899999999997</v>
      </c>
      <c r="Q213" s="20">
        <v>842.48500000000001</v>
      </c>
      <c r="R213" s="20">
        <v>260.83300000000003</v>
      </c>
      <c r="S213" s="20">
        <v>1932.23</v>
      </c>
      <c r="T213" s="20">
        <v>2945.75</v>
      </c>
      <c r="U213" s="20">
        <v>6097.09</v>
      </c>
      <c r="V213" s="20">
        <v>16026.76</v>
      </c>
      <c r="W213" s="20">
        <v>0.4405</v>
      </c>
      <c r="X213" s="20">
        <v>-0.4229</v>
      </c>
      <c r="Y213" s="20">
        <v>0.52300000000000002</v>
      </c>
      <c r="Z213" s="20">
        <v>-0.60219999999999996</v>
      </c>
      <c r="AA213" s="20">
        <v>1</v>
      </c>
      <c r="AB213" s="20">
        <v>0.91969999999999996</v>
      </c>
      <c r="AC213" s="20">
        <v>0.71850000000000003</v>
      </c>
      <c r="AD213" s="20">
        <v>112.69</v>
      </c>
      <c r="AE213" s="21">
        <f t="shared" si="97"/>
        <v>42429</v>
      </c>
      <c r="AF213" s="22" cm="1">
        <f t="array" ref="AF213">IF(INDEX(calc_types,1,AF$6)="INDEX",C213/C212-1,IF(INDEX(calc_types,1,AF$6)="CASH", C212/1200,C212/C213-1))</f>
        <v>3.5416666666666664E-4</v>
      </c>
      <c r="AG213" s="22" cm="1">
        <f t="array" ref="AG213">IF(INDEX(calc_types,1,AG$6)="INDEX",D213/D212-1,IF(INDEX(calc_types,1,AG$6)="CASH", D212/1200,D212/D213-1))</f>
        <v>-1.9083333333333333E-4</v>
      </c>
      <c r="AH213" s="22" cm="1">
        <f t="array" ref="AH213">IF(INDEX(calc_types,1,AH$6)="INDEX",E213/E212-1,IF(INDEX(calc_types,1,AH$6)="CASH", E212/1200,E212/E213-1))</f>
        <v>4.2453333333333332E-4</v>
      </c>
      <c r="AI213" s="22" cm="1">
        <f t="array" ref="AI213">IF(INDEX(calc_types,1,AI$6)="INDEX",F213/F212-1,IF(INDEX(calc_types,1,AI$6)="CASH", F212/1200,F212/F213-1))</f>
        <v>1.7858333333333335E-5</v>
      </c>
      <c r="AJ213" s="22" cm="1">
        <f t="array" ref="AJ213">IF(INDEX(calc_types,1,AJ$6)="INDEX",G213/G212-1,IF(INDEX(calc_types,1,AJ$6)="CASH", G212/1200,G212/G213-1))</f>
        <v>4.4542993778673434E-4</v>
      </c>
      <c r="AK213" s="22" cm="1">
        <f t="array" ref="AK213">IF(INDEX(calc_types,1,AK$6)="INDEX",H213/H212-1,IF(INDEX(calc_types,1,AK$6)="CASH", H212/1200,H212/H213-1))</f>
        <v>3.4747317507299869E-5</v>
      </c>
      <c r="AL213" s="22" cm="1">
        <f t="array" ref="AL213">IF(INDEX(calc_types,1,AL$6)="INDEX",I213/I212-1,IF(INDEX(calc_types,1,AL$6)="CASH", I212/1200,I212/I213-1))</f>
        <v>1.8586151458555022E-4</v>
      </c>
      <c r="AM213" s="22" cm="1">
        <f t="array" ref="AM213">IF(INDEX(calc_types,1,AM$6)="INDEX",J213/J212-1,IF(INDEX(calc_types,1,AM$6)="CASH", J212/1200,J212/J213-1))</f>
        <v>4.0471785383910941E-4</v>
      </c>
      <c r="AN213" s="22" cm="1">
        <f t="array" ref="AN213">IF(INDEX(calc_types,1,AN$6)="INDEX",K213/K212-1,IF(INDEX(calc_types,1,AN$6)="CASH", K212/1200,K212/K213-1))</f>
        <v>1.1526283550027383E-3</v>
      </c>
      <c r="AO213" s="22" cm="1">
        <f t="array" ref="AO213">IF(INDEX(calc_types,1,AO$6)="INDEX",L213/L212-1,IF(INDEX(calc_types,1,AO$6)="CASH", L212/1200,L212/L213-1))</f>
        <v>1.159078817359438E-3</v>
      </c>
      <c r="AP213" s="22" cm="1">
        <f t="array" ref="AP213">IF(INDEX(calc_types,1,AP$6)="INDEX",M213/M212-1,IF(INDEX(calc_types,1,AP$6)="CASH", M212/1200,M212/M213-1))</f>
        <v>1.9868527288722238E-3</v>
      </c>
      <c r="AQ213" s="22" cm="1">
        <f t="array" ref="AQ213">IF(INDEX(calc_types,1,AQ$6)="INDEX",N213/N212-1,IF(INDEX(calc_types,1,AQ$6)="CASH", N212/1200,N212/N213-1))</f>
        <v>3.0060685650383778E-3</v>
      </c>
      <c r="AR213" s="22" cm="1">
        <f t="array" ref="AR213">IF(INDEX(calc_types,1,AR$6)="INDEX",O213/O212-1,IF(INDEX(calc_types,1,AR$6)="CASH", O212/1200,O212/O213-1))</f>
        <v>4.175755560161809E-3</v>
      </c>
      <c r="AS213" s="22" cm="1">
        <f t="array" ref="AS213">IF(INDEX(calc_types,1,AS$6)="INDEX",P213/P212-1,IF(INDEX(calc_types,1,AS$6)="CASH", P212/1200,P212/P213-1))</f>
        <v>4.8346420930593936E-3</v>
      </c>
      <c r="AT213" s="22" cm="1">
        <f t="array" ref="AT213">IF(INDEX(calc_types,1,AT$6)="INDEX",Q213/Q212-1,IF(INDEX(calc_types,1,AT$6)="CASH", Q212/1200,Q212/Q213-1))</f>
        <v>9.7053285825403623E-3</v>
      </c>
      <c r="AU213" s="22" cm="1">
        <f t="array" ref="AU213">IF(INDEX(calc_types,1,AU$6)="INDEX",R213/R212-1,IF(INDEX(calc_types,1,AU$6)="CASH", R212/1200,R212/R213-1))</f>
        <v>6.7429347784133675E-3</v>
      </c>
      <c r="AV213" s="22" cm="1">
        <f t="array" ref="AV213">IF(INDEX(calc_types,1,AV$6)="INDEX",S213/S212-1,IF(INDEX(calc_types,1,AV$6)="CASH", S212/1200,S212/S213-1))</f>
        <v>-4.1283552550199776E-3</v>
      </c>
      <c r="AW213" s="22" cm="1">
        <f t="array" ref="AW213">IF(INDEX(calc_types,1,AW$6)="INDEX",T213/T212-1,IF(INDEX(calc_types,1,AW$6)="CASH", T212/1200,T212/T213-1))</f>
        <v>-3.2623009500540312E-2</v>
      </c>
      <c r="AX213" s="22" cm="1">
        <f t="array" ref="AX213">IF(INDEX(calc_types,1,AX$6)="INDEX",U213/U212-1,IF(INDEX(calc_types,1,AX$6)="CASH", U212/1200,U212/U213-1))</f>
        <v>2.1861372598330764E-3</v>
      </c>
      <c r="AY213" s="22" cm="1">
        <f t="array" ref="AY213">IF(INDEX(calc_types,1,AY$6)="INDEX",V213/V212-1,IF(INDEX(calc_types,1,AY$6)="CASH", V212/1200,V212/V213-1))</f>
        <v>-8.5141823122106497E-2</v>
      </c>
      <c r="AZ213" s="22" cm="1">
        <f t="array" ref="AZ213">IF(INDEX(calc_types,1,AZ$6)="INDEX",W213/W212-1,IF(INDEX(calc_types,1,AZ$6)="CASH", W212/1200,W212/W213-1))</f>
        <v>3.5416666666666664E-4</v>
      </c>
      <c r="BA213" s="22" cm="1">
        <f t="array" ref="BA213">IF(INDEX(calc_types,1,BA$6)="INDEX",X213/X212-1,IF(INDEX(calc_types,1,BA$6)="CASH", X212/1200,X212/X213-1))</f>
        <v>-1.9449999999999998E-4</v>
      </c>
      <c r="BB213" s="22" cm="1">
        <f t="array" ref="BB213">IF(INDEX(calc_types,1,BB$6)="INDEX",Y213/Y212-1,IF(INDEX(calc_types,1,BB$6)="CASH", Y212/1200,Y212/Y213-1))</f>
        <v>4.8491666666666664E-4</v>
      </c>
      <c r="BC213" s="22" cm="1">
        <f t="array" ref="BC213">IF(INDEX(calc_types,1,BC$6)="INDEX",Z213/Z212-1,IF(INDEX(calc_types,1,BC$6)="CASH", Z212/1200,Z212/Z213-1))</f>
        <v>-2.2916666666666667E-5</v>
      </c>
      <c r="BD213" s="22" cm="1">
        <f t="array" ref="BD213">IF(INDEX(calc_types,1,BD$6)="INDEX",AA213/AA212-1,IF(INDEX(calc_types,1,BD$6)="CASH", AA212/1200,AA212/AA213-1))</f>
        <v>0</v>
      </c>
      <c r="BE213" s="22" cm="1">
        <f t="array" ref="BE213">IF(INDEX(calc_types,1,BE$6)="INDEX",AB213/AB212-1,IF(INDEX(calc_types,1,BE$6)="CASH", AB212/1200,AB212/AB213-1))</f>
        <v>3.9143198869195928E-3</v>
      </c>
      <c r="BF213" s="22" cm="1">
        <f t="array" ref="BF213">IF(INDEX(calc_types,1,BF$6)="INDEX",AC213/AC212-1,IF(INDEX(calc_types,1,BF$6)="CASH", AC212/1200,AC212/AC213-1))</f>
        <v>-2.2964509394572175E-2</v>
      </c>
      <c r="BG213" s="22" cm="1">
        <f t="array" ref="BG213">IF(INDEX(calc_types,1,BG$6)="INDEX",AD213/AD212-1,IF(INDEX(calc_types,1,BG$6)="CASH", AD212/1200,AD212/AD213-1))</f>
        <v>7.49844706717544E-2</v>
      </c>
      <c r="BH213" s="23">
        <f t="shared" si="98"/>
        <v>-1.277343620689657E-3</v>
      </c>
      <c r="BI213" s="23">
        <f t="shared" si="99"/>
        <v>-1.3563448275862055E-3</v>
      </c>
      <c r="BJ213" s="23">
        <f t="shared" si="100"/>
        <v>-1.584872499999998E-3</v>
      </c>
      <c r="BK213" s="23">
        <f t="shared" si="101"/>
        <v>-8.4390948275862141E-5</v>
      </c>
      <c r="BL213" s="23">
        <f t="shared" si="102"/>
        <v>-1.1719182675365314E-3</v>
      </c>
      <c r="BM213" s="23">
        <f t="shared" si="103"/>
        <v>-1.0577361476524316E-3</v>
      </c>
      <c r="BN213" s="23">
        <f t="shared" si="104"/>
        <v>-3.9031085549942938E-4</v>
      </c>
      <c r="BO213" s="23">
        <f t="shared" si="105"/>
        <v>3.3429592673264751E-4</v>
      </c>
      <c r="BP213" s="23">
        <f t="shared" si="106"/>
        <v>-8.4999372945668847E-4</v>
      </c>
      <c r="BQ213" s="23">
        <f t="shared" si="107"/>
        <v>-1.9757140471045342E-4</v>
      </c>
      <c r="BR213" s="23">
        <f t="shared" si="108"/>
        <v>-2.6558131843602449E-4</v>
      </c>
      <c r="BS213" s="23">
        <f t="shared" si="109"/>
        <v>2.7232754076585903E-3</v>
      </c>
      <c r="BT213" s="23">
        <f t="shared" si="110"/>
        <v>1.4191052531089031E-3</v>
      </c>
      <c r="BU213" s="23">
        <f t="shared" si="111"/>
        <v>2.9231215335594187E-3</v>
      </c>
      <c r="BV213" s="23">
        <f t="shared" si="112"/>
        <v>7.0635462564884403E-3</v>
      </c>
      <c r="BW213" s="23">
        <f t="shared" si="113"/>
        <v>6.0243838718797311E-3</v>
      </c>
      <c r="BX213" s="23">
        <f t="shared" si="114"/>
        <v>-9.1750912089357435E-3</v>
      </c>
      <c r="BY213" s="23">
        <f t="shared" si="115"/>
        <v>-3.489007071436144E-2</v>
      </c>
      <c r="BZ213" s="23">
        <f t="shared" si="116"/>
        <v>3.9882682038643274E-4</v>
      </c>
      <c r="CA213" s="23">
        <f t="shared" si="117"/>
        <v>-8.8987775017139836E-2</v>
      </c>
      <c r="CB213" s="23">
        <f t="shared" si="118"/>
        <v>-1.277343620689657E-3</v>
      </c>
      <c r="CC213" s="23">
        <f t="shared" si="119"/>
        <v>-1.2836051724137926E-3</v>
      </c>
      <c r="CD213" s="23">
        <f t="shared" si="120"/>
        <v>-1.5023313218390834E-3</v>
      </c>
      <c r="CE213" s="23">
        <f t="shared" si="121"/>
        <v>-2.9157758620689707E-5</v>
      </c>
      <c r="CF213" s="23">
        <f t="shared" si="122"/>
        <v>0</v>
      </c>
      <c r="CG213" s="23">
        <f t="shared" si="123"/>
        <v>3.875279452490922E-3</v>
      </c>
      <c r="CH213" s="23">
        <f t="shared" si="124"/>
        <v>-2.2160135953440123E-2</v>
      </c>
      <c r="CI213" s="23">
        <f t="shared" si="125"/>
        <v>7.5232741107569195E-2</v>
      </c>
    </row>
    <row r="214" spans="1:87" x14ac:dyDescent="0.2">
      <c r="A214" s="20">
        <v>208</v>
      </c>
      <c r="B214" s="21">
        <v>42460</v>
      </c>
      <c r="C214" s="20">
        <v>0.43725000000000003</v>
      </c>
      <c r="D214" s="20">
        <v>-0.33400000000000002</v>
      </c>
      <c r="E214" s="20">
        <v>0.51093999999999995</v>
      </c>
      <c r="F214" s="20">
        <v>-6.3140000000000002E-2</v>
      </c>
      <c r="G214" s="20">
        <v>204.571</v>
      </c>
      <c r="H214" s="20">
        <v>143.76300000000001</v>
      </c>
      <c r="I214" s="20">
        <v>107.613</v>
      </c>
      <c r="J214" s="20">
        <v>103.762</v>
      </c>
      <c r="K214" s="20">
        <v>1162.451</v>
      </c>
      <c r="L214" s="20">
        <v>368.13</v>
      </c>
      <c r="M214" s="20">
        <v>664.44299999999998</v>
      </c>
      <c r="N214" s="20">
        <v>195.36</v>
      </c>
      <c r="O214" s="20">
        <v>1977.8050000000001</v>
      </c>
      <c r="P214" s="20">
        <v>502.75</v>
      </c>
      <c r="Q214" s="20">
        <v>839.96199999999999</v>
      </c>
      <c r="R214" s="20">
        <v>260.40100000000001</v>
      </c>
      <c r="S214" s="20">
        <v>2059.7399999999998</v>
      </c>
      <c r="T214" s="20">
        <v>3004.93</v>
      </c>
      <c r="U214" s="20">
        <v>6174.9</v>
      </c>
      <c r="V214" s="20">
        <v>16758.669999999998</v>
      </c>
      <c r="W214" s="20">
        <v>0.43725000000000003</v>
      </c>
      <c r="X214" s="20">
        <v>-0.4405</v>
      </c>
      <c r="Y214" s="20">
        <v>0.53269999999999995</v>
      </c>
      <c r="Z214" s="20">
        <v>-0.40660000000000002</v>
      </c>
      <c r="AA214" s="20">
        <v>1</v>
      </c>
      <c r="AB214" s="20">
        <v>0.87870000000000004</v>
      </c>
      <c r="AC214" s="20">
        <v>0.69630000000000003</v>
      </c>
      <c r="AD214" s="20">
        <v>112.57</v>
      </c>
      <c r="AE214" s="21">
        <f t="shared" si="97"/>
        <v>42460</v>
      </c>
      <c r="AF214" s="22" cm="1">
        <f t="array" ref="AF214">IF(INDEX(calc_types,1,AF$6)="INDEX",C214/C213-1,IF(INDEX(calc_types,1,AF$6)="CASH", C213/1200,C213/C214-1))</f>
        <v>3.6708333333333336E-4</v>
      </c>
      <c r="AG214" s="22" cm="1">
        <f t="array" ref="AG214">IF(INDEX(calc_types,1,AG$6)="INDEX",D214/D213-1,IF(INDEX(calc_types,1,AG$6)="CASH", D213/1200,D213/D214-1))</f>
        <v>-2.2083333333333335E-4</v>
      </c>
      <c r="AH214" s="22" cm="1">
        <f t="array" ref="AH214">IF(INDEX(calc_types,1,AH$6)="INDEX",E214/E213-1,IF(INDEX(calc_types,1,AH$6)="CASH", E213/1200,E213/E214-1))</f>
        <v>4.2323333333333334E-4</v>
      </c>
      <c r="AI214" s="22" cm="1">
        <f t="array" ref="AI214">IF(INDEX(calc_types,1,AI$6)="INDEX",F214/F213-1,IF(INDEX(calc_types,1,AI$6)="CASH", F213/1200,F213/F214-1))</f>
        <v>-4.4166666666666665E-5</v>
      </c>
      <c r="AJ214" s="22" cm="1">
        <f t="array" ref="AJ214">IF(INDEX(calc_types,1,AJ$6)="INDEX",G214/G213-1,IF(INDEX(calc_types,1,AJ$6)="CASH", G213/1200,G213/G214-1))</f>
        <v>8.9535589173528329E-4</v>
      </c>
      <c r="AK214" s="22" cm="1">
        <f t="array" ref="AK214">IF(INDEX(calc_types,1,AK$6)="INDEX",H214/H213-1,IF(INDEX(calc_types,1,AK$6)="CASH", H213/1200,H213/H214-1))</f>
        <v>-9.5899264077392576E-4</v>
      </c>
      <c r="AL214" s="22" cm="1">
        <f t="array" ref="AL214">IF(INDEX(calc_types,1,AL$6)="INDEX",I214/I213-1,IF(INDEX(calc_types,1,AL$6)="CASH", I213/1200,I213/I214-1))</f>
        <v>-1.3007888355143216E-4</v>
      </c>
      <c r="AM214" s="22" cm="1">
        <f t="array" ref="AM214">IF(INDEX(calc_types,1,AM$6)="INDEX",J214/J213-1,IF(INDEX(calc_types,1,AM$6)="CASH", J213/1200,J213/J214-1))</f>
        <v>-5.3940549808317861E-4</v>
      </c>
      <c r="AN214" s="22" cm="1">
        <f t="array" ref="AN214">IF(INDEX(calc_types,1,AN$6)="INDEX",K214/K213-1,IF(INDEX(calc_types,1,AN$6)="CASH", K213/1200,K213/K214-1))</f>
        <v>1.7450488010437581E-3</v>
      </c>
      <c r="AO214" s="22" cm="1">
        <f t="array" ref="AO214">IF(INDEX(calc_types,1,AO$6)="INDEX",L214/L213-1,IF(INDEX(calc_types,1,AO$6)="CASH", L213/1200,L213/L214-1))</f>
        <v>-1.8789500654785574E-3</v>
      </c>
      <c r="AP214" s="22" cm="1">
        <f t="array" ref="AP214">IF(INDEX(calc_types,1,AP$6)="INDEX",M214/M213-1,IF(INDEX(calc_types,1,AP$6)="CASH", M213/1200,M213/M214-1))</f>
        <v>-1.1124758149261282E-3</v>
      </c>
      <c r="AQ214" s="22" cm="1">
        <f t="array" ref="AQ214">IF(INDEX(calc_types,1,AQ$6)="INDEX",N214/N213-1,IF(INDEX(calc_types,1,AQ$6)="CASH", N213/1200,N213/N214-1))</f>
        <v>-8.4388185654005188E-4</v>
      </c>
      <c r="AR214" s="22" cm="1">
        <f t="array" ref="AR214">IF(INDEX(calc_types,1,AR$6)="INDEX",O214/O213-1,IF(INDEX(calc_types,1,AR$6)="CASH", O213/1200,O213/O214-1))</f>
        <v>3.1085229013287918E-3</v>
      </c>
      <c r="AS214" s="22" cm="1">
        <f t="array" ref="AS214">IF(INDEX(calc_types,1,AS$6)="INDEX",P214/P213-1,IF(INDEX(calc_types,1,AS$6)="CASH", P213/1200,P213/P214-1))</f>
        <v>-3.3285160052256568E-3</v>
      </c>
      <c r="AT214" s="22" cm="1">
        <f t="array" ref="AT214">IF(INDEX(calc_types,1,AT$6)="INDEX",Q214/Q213-1,IF(INDEX(calc_types,1,AT$6)="CASH", Q213/1200,Q213/Q214-1))</f>
        <v>-2.9947120720250631E-3</v>
      </c>
      <c r="AU214" s="22" cm="1">
        <f t="array" ref="AU214">IF(INDEX(calc_types,1,AU$6)="INDEX",R214/R213-1,IF(INDEX(calc_types,1,AU$6)="CASH", R213/1200,R213/R214-1))</f>
        <v>-1.6562321485396048E-3</v>
      </c>
      <c r="AV214" s="22" cm="1">
        <f t="array" ref="AV214">IF(INDEX(calc_types,1,AV$6)="INDEX",S214/S213-1,IF(INDEX(calc_types,1,AV$6)="CASH", S213/1200,S213/S214-1))</f>
        <v>6.5991108718941094E-2</v>
      </c>
      <c r="AW214" s="22" cm="1">
        <f t="array" ref="AW214">IF(INDEX(calc_types,1,AW$6)="INDEX",T214/T213-1,IF(INDEX(calc_types,1,AW$6)="CASH", T213/1200,T213/T214-1))</f>
        <v>2.0089960112025684E-2</v>
      </c>
      <c r="AX214" s="22" cm="1">
        <f t="array" ref="AX214">IF(INDEX(calc_types,1,AX$6)="INDEX",U214/U213-1,IF(INDEX(calc_types,1,AX$6)="CASH", U213/1200,U213/U214-1))</f>
        <v>1.2761825723418774E-2</v>
      </c>
      <c r="AY214" s="22" cm="1">
        <f t="array" ref="AY214">IF(INDEX(calc_types,1,AY$6)="INDEX",V214/V213-1,IF(INDEX(calc_types,1,AY$6)="CASH", V213/1200,V213/V214-1))</f>
        <v>4.5667995277897555E-2</v>
      </c>
      <c r="AZ214" s="22" cm="1">
        <f t="array" ref="AZ214">IF(INDEX(calc_types,1,AZ$6)="INDEX",W214/W213-1,IF(INDEX(calc_types,1,AZ$6)="CASH", W213/1200,W213/W214-1))</f>
        <v>3.6708333333333336E-4</v>
      </c>
      <c r="BA214" s="22" cm="1">
        <f t="array" ref="BA214">IF(INDEX(calc_types,1,BA$6)="INDEX",X214/X213-1,IF(INDEX(calc_types,1,BA$6)="CASH", X213/1200,X213/X214-1))</f>
        <v>-3.5241666666666668E-4</v>
      </c>
      <c r="BB214" s="22" cm="1">
        <f t="array" ref="BB214">IF(INDEX(calc_types,1,BB$6)="INDEX",Y214/Y213-1,IF(INDEX(calc_types,1,BB$6)="CASH", Y213/1200,Y213/Y214-1))</f>
        <v>4.3583333333333337E-4</v>
      </c>
      <c r="BC214" s="22" cm="1">
        <f t="array" ref="BC214">IF(INDEX(calc_types,1,BC$6)="INDEX",Z214/Z213-1,IF(INDEX(calc_types,1,BC$6)="CASH", Z213/1200,Z213/Z214-1))</f>
        <v>-5.018333333333333E-4</v>
      </c>
      <c r="BD214" s="22" cm="1">
        <f t="array" ref="BD214">IF(INDEX(calc_types,1,BD$6)="INDEX",AA214/AA213-1,IF(INDEX(calc_types,1,BD$6)="CASH", AA213/1200,AA213/AA214-1))</f>
        <v>0</v>
      </c>
      <c r="BE214" s="22" cm="1">
        <f t="array" ref="BE214">IF(INDEX(calc_types,1,BE$6)="INDEX",AB214/AB213-1,IF(INDEX(calc_types,1,BE$6)="CASH", AB213/1200,AB213/AB214-1))</f>
        <v>4.665983839763288E-2</v>
      </c>
      <c r="BF214" s="22" cm="1">
        <f t="array" ref="BF214">IF(INDEX(calc_types,1,BF$6)="INDEX",AC214/AC213-1,IF(INDEX(calc_types,1,BF$6)="CASH", AC213/1200,AC213/AC214-1))</f>
        <v>3.1882809133993995E-2</v>
      </c>
      <c r="BG214" s="22" cm="1">
        <f t="array" ref="BG214">IF(INDEX(calc_types,1,BG$6)="INDEX",AD214/AD213-1,IF(INDEX(calc_types,1,BG$6)="CASH", AD213/1200,AD213/AD214-1))</f>
        <v>1.0660033756773046E-3</v>
      </c>
      <c r="BH214" s="23">
        <f t="shared" si="98"/>
        <v>-1.2644269540229903E-3</v>
      </c>
      <c r="BI214" s="23">
        <f t="shared" si="99"/>
        <v>-1.3863448275862056E-3</v>
      </c>
      <c r="BJ214" s="23">
        <f t="shared" si="100"/>
        <v>-1.5861724999999978E-3</v>
      </c>
      <c r="BK214" s="23">
        <f t="shared" si="101"/>
        <v>-1.4641594827586213E-4</v>
      </c>
      <c r="BL214" s="23">
        <f t="shared" si="102"/>
        <v>-7.2199231358798248E-4</v>
      </c>
      <c r="BM214" s="23">
        <f t="shared" si="103"/>
        <v>-2.0514761059336572E-3</v>
      </c>
      <c r="BN214" s="23">
        <f t="shared" si="104"/>
        <v>-7.0625125363641176E-4</v>
      </c>
      <c r="BO214" s="23">
        <f t="shared" si="105"/>
        <v>-6.0982742518964051E-4</v>
      </c>
      <c r="BP214" s="23">
        <f t="shared" si="106"/>
        <v>-2.5757328341566863E-4</v>
      </c>
      <c r="BQ214" s="23">
        <f t="shared" si="107"/>
        <v>-3.2356002875484485E-3</v>
      </c>
      <c r="BR214" s="23">
        <f t="shared" si="108"/>
        <v>-3.3649098622343765E-3</v>
      </c>
      <c r="BS214" s="23">
        <f t="shared" si="109"/>
        <v>-1.1266750139198396E-3</v>
      </c>
      <c r="BT214" s="23">
        <f t="shared" si="110"/>
        <v>3.5187259427588592E-4</v>
      </c>
      <c r="BU214" s="23">
        <f t="shared" si="111"/>
        <v>-5.2400365647256317E-3</v>
      </c>
      <c r="BV214" s="23">
        <f t="shared" si="112"/>
        <v>-5.6364943980769851E-3</v>
      </c>
      <c r="BW214" s="23">
        <f t="shared" si="113"/>
        <v>-2.3747830550732408E-3</v>
      </c>
      <c r="BX214" s="23">
        <f t="shared" si="114"/>
        <v>6.0944372765025331E-2</v>
      </c>
      <c r="BY214" s="23">
        <f t="shared" si="115"/>
        <v>1.7822898898204553E-2</v>
      </c>
      <c r="BZ214" s="23">
        <f t="shared" si="116"/>
        <v>1.0974515283972129E-2</v>
      </c>
      <c r="CA214" s="23">
        <f t="shared" si="117"/>
        <v>4.1822043382864209E-2</v>
      </c>
      <c r="CB214" s="23">
        <f t="shared" si="118"/>
        <v>-1.2644269540229903E-3</v>
      </c>
      <c r="CC214" s="23">
        <f t="shared" si="119"/>
        <v>-1.4415218390804593E-3</v>
      </c>
      <c r="CD214" s="23">
        <f t="shared" si="120"/>
        <v>-1.5514146551724166E-3</v>
      </c>
      <c r="CE214" s="23">
        <f t="shared" si="121"/>
        <v>-5.0807442528735629E-4</v>
      </c>
      <c r="CF214" s="23">
        <f t="shared" si="122"/>
        <v>0</v>
      </c>
      <c r="CG214" s="23">
        <f t="shared" si="123"/>
        <v>4.6620797963204209E-2</v>
      </c>
      <c r="CH214" s="23">
        <f t="shared" si="124"/>
        <v>3.2687182575126046E-2</v>
      </c>
      <c r="CI214" s="23">
        <f t="shared" si="125"/>
        <v>1.3142738114920967E-3</v>
      </c>
    </row>
    <row r="215" spans="1:87" x14ac:dyDescent="0.2">
      <c r="A215" s="20">
        <v>209</v>
      </c>
      <c r="B215" s="21">
        <v>42490</v>
      </c>
      <c r="C215" s="20">
        <v>0.43575000000000003</v>
      </c>
      <c r="D215" s="20">
        <v>-0.34399999999999997</v>
      </c>
      <c r="E215" s="20">
        <v>0.50724999999999998</v>
      </c>
      <c r="F215" s="20">
        <v>-4.9709999999999997E-2</v>
      </c>
      <c r="G215" s="20">
        <v>204.68600000000001</v>
      </c>
      <c r="H215" s="20">
        <v>143.75299999999999</v>
      </c>
      <c r="I215" s="20">
        <v>107.62</v>
      </c>
      <c r="J215" s="20">
        <v>103.78400000000001</v>
      </c>
      <c r="K215" s="20">
        <v>1162.8720000000001</v>
      </c>
      <c r="L215" s="20">
        <v>367.97300000000001</v>
      </c>
      <c r="M215" s="20">
        <v>663.13699999999994</v>
      </c>
      <c r="N215" s="20">
        <v>195.44300000000001</v>
      </c>
      <c r="O215" s="20">
        <v>1976.5309999999999</v>
      </c>
      <c r="P215" s="20">
        <v>502.03199999999998</v>
      </c>
      <c r="Q215" s="20">
        <v>836.11400000000003</v>
      </c>
      <c r="R215" s="20">
        <v>260.47300000000001</v>
      </c>
      <c r="S215" s="20">
        <v>2065.3000000000002</v>
      </c>
      <c r="T215" s="20">
        <v>3028.21</v>
      </c>
      <c r="U215" s="20">
        <v>6241.89</v>
      </c>
      <c r="V215" s="20">
        <v>16666.05</v>
      </c>
      <c r="W215" s="20">
        <v>0.43575000000000003</v>
      </c>
      <c r="X215" s="20">
        <v>-0.39329999999999998</v>
      </c>
      <c r="Y215" s="20">
        <v>0.56169999999999998</v>
      </c>
      <c r="Z215" s="20">
        <v>-0.21779999999999999</v>
      </c>
      <c r="AA215" s="20">
        <v>1</v>
      </c>
      <c r="AB215" s="20">
        <v>0.87329999999999997</v>
      </c>
      <c r="AC215" s="20">
        <v>0.68440000000000001</v>
      </c>
      <c r="AD215" s="20">
        <v>106.5</v>
      </c>
      <c r="AE215" s="21">
        <f t="shared" si="97"/>
        <v>42490</v>
      </c>
      <c r="AF215" s="22" cm="1">
        <f t="array" ref="AF215">IF(INDEX(calc_types,1,AF$6)="INDEX",C215/C214-1,IF(INDEX(calc_types,1,AF$6)="CASH", C214/1200,C214/C215-1))</f>
        <v>3.6437500000000001E-4</v>
      </c>
      <c r="AG215" s="22" cm="1">
        <f t="array" ref="AG215">IF(INDEX(calc_types,1,AG$6)="INDEX",D215/D214-1,IF(INDEX(calc_types,1,AG$6)="CASH", D214/1200,D214/D215-1))</f>
        <v>-2.7833333333333334E-4</v>
      </c>
      <c r="AH215" s="22" cm="1">
        <f t="array" ref="AH215">IF(INDEX(calc_types,1,AH$6)="INDEX",E215/E214-1,IF(INDEX(calc_types,1,AH$6)="CASH", E214/1200,E214/E215-1))</f>
        <v>4.2578333333333327E-4</v>
      </c>
      <c r="AI215" s="22" cm="1">
        <f t="array" ref="AI215">IF(INDEX(calc_types,1,AI$6)="INDEX",F215/F214-1,IF(INDEX(calc_types,1,AI$6)="CASH", F214/1200,F214/F215-1))</f>
        <v>-5.2616666666666667E-5</v>
      </c>
      <c r="AJ215" s="22" cm="1">
        <f t="array" ref="AJ215">IF(INDEX(calc_types,1,AJ$6)="INDEX",G215/G214-1,IF(INDEX(calc_types,1,AJ$6)="CASH", G214/1200,G214/G215-1))</f>
        <v>5.621520156815496E-4</v>
      </c>
      <c r="AK215" s="22" cm="1">
        <f t="array" ref="AK215">IF(INDEX(calc_types,1,AK$6)="INDEX",H215/H214-1,IF(INDEX(calc_types,1,AK$6)="CASH", H214/1200,H214/H215-1))</f>
        <v>-6.9558926845014746E-5</v>
      </c>
      <c r="AL215" s="22" cm="1">
        <f t="array" ref="AL215">IF(INDEX(calc_types,1,AL$6)="INDEX",I215/I214-1,IF(INDEX(calc_types,1,AL$6)="CASH", I214/1200,I214/I215-1))</f>
        <v>6.5047903134329843E-5</v>
      </c>
      <c r="AM215" s="22" cm="1">
        <f t="array" ref="AM215">IF(INDEX(calc_types,1,AM$6)="INDEX",J215/J214-1,IF(INDEX(calc_types,1,AM$6)="CASH", J214/1200,J214/J215-1))</f>
        <v>2.1202366955153096E-4</v>
      </c>
      <c r="AN215" s="22" cm="1">
        <f t="array" ref="AN215">IF(INDEX(calc_types,1,AN$6)="INDEX",K215/K214-1,IF(INDEX(calc_types,1,AN$6)="CASH", K214/1200,K214/K215-1))</f>
        <v>3.6216580311787538E-4</v>
      </c>
      <c r="AO215" s="22" cm="1">
        <f t="array" ref="AO215">IF(INDEX(calc_types,1,AO$6)="INDEX",L215/L214-1,IF(INDEX(calc_types,1,AO$6)="CASH", L214/1200,L214/L215-1))</f>
        <v>-4.2647977616594446E-4</v>
      </c>
      <c r="AP215" s="22" cm="1">
        <f t="array" ref="AP215">IF(INDEX(calc_types,1,AP$6)="INDEX",M215/M214-1,IF(INDEX(calc_types,1,AP$6)="CASH", M214/1200,M214/M215-1))</f>
        <v>-1.9655561124130028E-3</v>
      </c>
      <c r="AQ215" s="22" cm="1">
        <f t="array" ref="AQ215">IF(INDEX(calc_types,1,AQ$6)="INDEX",N215/N214-1,IF(INDEX(calc_types,1,AQ$6)="CASH", N214/1200,N214/N215-1))</f>
        <v>4.2485667485658851E-4</v>
      </c>
      <c r="AR215" s="22" cm="1">
        <f t="array" ref="AR215">IF(INDEX(calc_types,1,AR$6)="INDEX",O215/O214-1,IF(INDEX(calc_types,1,AR$6)="CASH", O214/1200,O214/O215-1))</f>
        <v>-6.441484372827766E-4</v>
      </c>
      <c r="AS215" s="22" cm="1">
        <f t="array" ref="AS215">IF(INDEX(calc_types,1,AS$6)="INDEX",P215/P214-1,IF(INDEX(calc_types,1,AS$6)="CASH", P214/1200,P214/P215-1))</f>
        <v>-1.428145201392339E-3</v>
      </c>
      <c r="AT215" s="22" cm="1">
        <f t="array" ref="AT215">IF(INDEX(calc_types,1,AT$6)="INDEX",Q215/Q214-1,IF(INDEX(calc_types,1,AT$6)="CASH", Q214/1200,Q214/Q215-1))</f>
        <v>-4.5811596238877206E-3</v>
      </c>
      <c r="AU215" s="22" cm="1">
        <f t="array" ref="AU215">IF(INDEX(calc_types,1,AU$6)="INDEX",R215/R214-1,IF(INDEX(calc_types,1,AU$6)="CASH", R214/1200,R214/R215-1))</f>
        <v>2.7649663403761515E-4</v>
      </c>
      <c r="AV215" s="22" cm="1">
        <f t="array" ref="AV215">IF(INDEX(calc_types,1,AV$6)="INDEX",S215/S214-1,IF(INDEX(calc_types,1,AV$6)="CASH", S214/1200,S214/S215-1))</f>
        <v>2.69936982337593E-3</v>
      </c>
      <c r="AW215" s="22" cm="1">
        <f t="array" ref="AW215">IF(INDEX(calc_types,1,AW$6)="INDEX",T215/T214-1,IF(INDEX(calc_types,1,AW$6)="CASH", T214/1200,T214/T215-1))</f>
        <v>7.74726865517672E-3</v>
      </c>
      <c r="AX215" s="22" cm="1">
        <f t="array" ref="AX215">IF(INDEX(calc_types,1,AX$6)="INDEX",U215/U214-1,IF(INDEX(calc_types,1,AX$6)="CASH", U214/1200,U214/U215-1))</f>
        <v>1.0848758684351312E-2</v>
      </c>
      <c r="AY215" s="22" cm="1">
        <f t="array" ref="AY215">IF(INDEX(calc_types,1,AY$6)="INDEX",V215/V214-1,IF(INDEX(calc_types,1,AY$6)="CASH", V214/1200,V214/V215-1))</f>
        <v>-5.526691557265484E-3</v>
      </c>
      <c r="AZ215" s="22" cm="1">
        <f t="array" ref="AZ215">IF(INDEX(calc_types,1,AZ$6)="INDEX",W215/W214-1,IF(INDEX(calc_types,1,AZ$6)="CASH", W214/1200,W214/W215-1))</f>
        <v>3.6437500000000001E-4</v>
      </c>
      <c r="BA215" s="22" cm="1">
        <f t="array" ref="BA215">IF(INDEX(calc_types,1,BA$6)="INDEX",X215/X214-1,IF(INDEX(calc_types,1,BA$6)="CASH", X214/1200,X214/X215-1))</f>
        <v>-3.6708333333333336E-4</v>
      </c>
      <c r="BB215" s="22" cm="1">
        <f t="array" ref="BB215">IF(INDEX(calc_types,1,BB$6)="INDEX",Y215/Y214-1,IF(INDEX(calc_types,1,BB$6)="CASH", Y214/1200,Y214/Y215-1))</f>
        <v>4.4391666666666662E-4</v>
      </c>
      <c r="BC215" s="22" cm="1">
        <f t="array" ref="BC215">IF(INDEX(calc_types,1,BC$6)="INDEX",Z215/Z214-1,IF(INDEX(calc_types,1,BC$6)="CASH", Z214/1200,Z214/Z215-1))</f>
        <v>-3.3883333333333335E-4</v>
      </c>
      <c r="BD215" s="22" cm="1">
        <f t="array" ref="BD215">IF(INDEX(calc_types,1,BD$6)="INDEX",AA215/AA214-1,IF(INDEX(calc_types,1,BD$6)="CASH", AA214/1200,AA214/AA215-1))</f>
        <v>0</v>
      </c>
      <c r="BE215" s="22" cm="1">
        <f t="array" ref="BE215">IF(INDEX(calc_types,1,BE$6)="INDEX",AB215/AB214-1,IF(INDEX(calc_types,1,BE$6)="CASH", AB214/1200,AB214/AB215-1))</f>
        <v>6.1834421161113262E-3</v>
      </c>
      <c r="BF215" s="22" cm="1">
        <f t="array" ref="BF215">IF(INDEX(calc_types,1,BF$6)="INDEX",AC215/AC214-1,IF(INDEX(calc_types,1,BF$6)="CASH", AC214/1200,AC214/AC215-1))</f>
        <v>1.738749269433093E-2</v>
      </c>
      <c r="BG215" s="22" cm="1">
        <f t="array" ref="BG215">IF(INDEX(calc_types,1,BG$6)="INDEX",AD215/AD214-1,IF(INDEX(calc_types,1,BG$6)="CASH", AD214/1200,AD214/AD215-1))</f>
        <v>5.6995305164319277E-2</v>
      </c>
      <c r="BH215" s="23">
        <f t="shared" si="98"/>
        <v>-1.2671352873563236E-3</v>
      </c>
      <c r="BI215" s="23">
        <f t="shared" si="99"/>
        <v>-1.4438448275862056E-3</v>
      </c>
      <c r="BJ215" s="23">
        <f t="shared" si="100"/>
        <v>-1.583622499999998E-3</v>
      </c>
      <c r="BK215" s="23">
        <f t="shared" si="101"/>
        <v>-1.5486594827586215E-4</v>
      </c>
      <c r="BL215" s="23">
        <f t="shared" si="102"/>
        <v>-1.0551961896417162E-3</v>
      </c>
      <c r="BM215" s="23">
        <f t="shared" si="103"/>
        <v>-1.1620423920047462E-3</v>
      </c>
      <c r="BN215" s="23">
        <f t="shared" si="104"/>
        <v>-5.1112446695064976E-4</v>
      </c>
      <c r="BO215" s="23">
        <f t="shared" si="105"/>
        <v>1.4160174244506904E-4</v>
      </c>
      <c r="BP215" s="23">
        <f t="shared" si="106"/>
        <v>-1.6404562813415514E-3</v>
      </c>
      <c r="BQ215" s="23">
        <f t="shared" si="107"/>
        <v>-1.7831299982358358E-3</v>
      </c>
      <c r="BR215" s="23">
        <f t="shared" si="108"/>
        <v>-4.2179901597212514E-3</v>
      </c>
      <c r="BS215" s="23">
        <f t="shared" si="109"/>
        <v>1.4206351747680083E-4</v>
      </c>
      <c r="BT215" s="23">
        <f t="shared" si="110"/>
        <v>-3.4007987443356825E-3</v>
      </c>
      <c r="BU215" s="23">
        <f t="shared" si="111"/>
        <v>-3.3396657608923139E-3</v>
      </c>
      <c r="BV215" s="23">
        <f t="shared" si="112"/>
        <v>-7.2229419499396427E-3</v>
      </c>
      <c r="BW215" s="23">
        <f t="shared" si="113"/>
        <v>-4.4205427249602097E-4</v>
      </c>
      <c r="BX215" s="23">
        <f t="shared" si="114"/>
        <v>-2.3473661305398351E-3</v>
      </c>
      <c r="BY215" s="23">
        <f t="shared" si="115"/>
        <v>5.4802074413555901E-3</v>
      </c>
      <c r="BZ215" s="23">
        <f t="shared" si="116"/>
        <v>9.0614482449046675E-3</v>
      </c>
      <c r="CA215" s="23">
        <f t="shared" si="117"/>
        <v>-9.3726434522988285E-3</v>
      </c>
      <c r="CB215" s="23">
        <f t="shared" si="118"/>
        <v>-1.2671352873563236E-3</v>
      </c>
      <c r="CC215" s="23">
        <f t="shared" si="119"/>
        <v>-1.456188505747126E-3</v>
      </c>
      <c r="CD215" s="23">
        <f t="shared" si="120"/>
        <v>-1.5433313218390834E-3</v>
      </c>
      <c r="CE215" s="23">
        <f t="shared" si="121"/>
        <v>-3.4507442528735639E-4</v>
      </c>
      <c r="CF215" s="23">
        <f t="shared" si="122"/>
        <v>0</v>
      </c>
      <c r="CG215" s="23">
        <f t="shared" si="123"/>
        <v>6.1444016816826555E-3</v>
      </c>
      <c r="CH215" s="23">
        <f t="shared" si="124"/>
        <v>1.8191866135462982E-2</v>
      </c>
      <c r="CI215" s="23">
        <f t="shared" si="125"/>
        <v>5.7243575600134065E-2</v>
      </c>
    </row>
    <row r="216" spans="1:87" x14ac:dyDescent="0.2">
      <c r="A216" s="20">
        <v>210</v>
      </c>
      <c r="B216" s="21">
        <v>42521</v>
      </c>
      <c r="C216" s="20">
        <v>0.46884999999999999</v>
      </c>
      <c r="D216" s="20">
        <v>-0.34899999999999998</v>
      </c>
      <c r="E216" s="20">
        <v>0.51505999999999996</v>
      </c>
      <c r="F216" s="20">
        <v>-5.3429999999999998E-2</v>
      </c>
      <c r="G216" s="20">
        <v>204.685</v>
      </c>
      <c r="H216" s="20">
        <v>143.714</v>
      </c>
      <c r="I216" s="20">
        <v>107.69499999999999</v>
      </c>
      <c r="J216" s="20">
        <v>103.797</v>
      </c>
      <c r="K216" s="20">
        <v>1161.636</v>
      </c>
      <c r="L216" s="20">
        <v>368.13900000000001</v>
      </c>
      <c r="M216" s="20">
        <v>664.43899999999996</v>
      </c>
      <c r="N216" s="20">
        <v>195.43199999999999</v>
      </c>
      <c r="O216" s="20">
        <v>1972.5650000000001</v>
      </c>
      <c r="P216" s="20">
        <v>503.43599999999998</v>
      </c>
      <c r="Q216" s="20">
        <v>838.72400000000005</v>
      </c>
      <c r="R216" s="20">
        <v>260.72800000000001</v>
      </c>
      <c r="S216" s="20">
        <v>2096.96</v>
      </c>
      <c r="T216" s="20">
        <v>3063.48</v>
      </c>
      <c r="U216" s="20">
        <v>6230.79</v>
      </c>
      <c r="V216" s="20">
        <v>17234.98</v>
      </c>
      <c r="W216" s="20">
        <v>0.46884999999999999</v>
      </c>
      <c r="X216" s="20">
        <v>-0.56210000000000004</v>
      </c>
      <c r="Y216" s="20">
        <v>0.46710000000000002</v>
      </c>
      <c r="Z216" s="20">
        <v>-0.57530000000000003</v>
      </c>
      <c r="AA216" s="20">
        <v>1</v>
      </c>
      <c r="AB216" s="20">
        <v>0.89829999999999999</v>
      </c>
      <c r="AC216" s="20">
        <v>0.6905</v>
      </c>
      <c r="AD216" s="20">
        <v>110.73</v>
      </c>
      <c r="AE216" s="21">
        <f t="shared" si="97"/>
        <v>42521</v>
      </c>
      <c r="AF216" s="22" cm="1">
        <f t="array" ref="AF216">IF(INDEX(calc_types,1,AF$6)="INDEX",C216/C215-1,IF(INDEX(calc_types,1,AF$6)="CASH", C215/1200,C215/C216-1))</f>
        <v>3.63125E-4</v>
      </c>
      <c r="AG216" s="22" cm="1">
        <f t="array" ref="AG216">IF(INDEX(calc_types,1,AG$6)="INDEX",D216/D215-1,IF(INDEX(calc_types,1,AG$6)="CASH", D215/1200,D215/D216-1))</f>
        <v>-2.8666666666666662E-4</v>
      </c>
      <c r="AH216" s="22" cm="1">
        <f t="array" ref="AH216">IF(INDEX(calc_types,1,AH$6)="INDEX",E216/E215-1,IF(INDEX(calc_types,1,AH$6)="CASH", E215/1200,E215/E216-1))</f>
        <v>4.2270833333333331E-4</v>
      </c>
      <c r="AI216" s="22" cm="1">
        <f t="array" ref="AI216">IF(INDEX(calc_types,1,AI$6)="INDEX",F216/F215-1,IF(INDEX(calc_types,1,AI$6)="CASH", F215/1200,F215/F216-1))</f>
        <v>-4.1424999999999997E-5</v>
      </c>
      <c r="AJ216" s="22" cm="1">
        <f t="array" ref="AJ216">IF(INDEX(calc_types,1,AJ$6)="INDEX",G216/G215-1,IF(INDEX(calc_types,1,AJ$6)="CASH", G215/1200,G215/G216-1))</f>
        <v>-4.885531985632241E-6</v>
      </c>
      <c r="AK216" s="22" cm="1">
        <f t="array" ref="AK216">IF(INDEX(calc_types,1,AK$6)="INDEX",H216/H215-1,IF(INDEX(calc_types,1,AK$6)="CASH", H215/1200,H215/H216-1))</f>
        <v>-2.7129868594033546E-4</v>
      </c>
      <c r="AL216" s="22" cm="1">
        <f t="array" ref="AL216">IF(INDEX(calc_types,1,AL$6)="INDEX",I216/I215-1,IF(INDEX(calc_types,1,AL$6)="CASH", I215/1200,I215/I216-1))</f>
        <v>6.968964876417072E-4</v>
      </c>
      <c r="AM216" s="22" cm="1">
        <f t="array" ref="AM216">IF(INDEX(calc_types,1,AM$6)="INDEX",J216/J215-1,IF(INDEX(calc_types,1,AM$6)="CASH", J215/1200,J215/J216-1))</f>
        <v>1.2526015570801796E-4</v>
      </c>
      <c r="AN216" s="22" cm="1">
        <f t="array" ref="AN216">IF(INDEX(calc_types,1,AN$6)="INDEX",K216/K215-1,IF(INDEX(calc_types,1,AN$6)="CASH", K215/1200,K215/K216-1))</f>
        <v>-1.0628856830331435E-3</v>
      </c>
      <c r="AO216" s="22" cm="1">
        <f t="array" ref="AO216">IF(INDEX(calc_types,1,AO$6)="INDEX",L216/L215-1,IF(INDEX(calc_types,1,AO$6)="CASH", L215/1200,L215/L216-1))</f>
        <v>4.5112005500391739E-4</v>
      </c>
      <c r="AP216" s="22" cm="1">
        <f t="array" ref="AP216">IF(INDEX(calc_types,1,AP$6)="INDEX",M216/M215-1,IF(INDEX(calc_types,1,AP$6)="CASH", M215/1200,M215/M216-1))</f>
        <v>1.9633951958646367E-3</v>
      </c>
      <c r="AQ216" s="22" cm="1">
        <f t="array" ref="AQ216">IF(INDEX(calc_types,1,AQ$6)="INDEX",N216/N215-1,IF(INDEX(calc_types,1,AQ$6)="CASH", N215/1200,N215/N216-1))</f>
        <v>-5.62823943555113E-5</v>
      </c>
      <c r="AR216" s="22" cm="1">
        <f t="array" ref="AR216">IF(INDEX(calc_types,1,AR$6)="INDEX",O216/O215-1,IF(INDEX(calc_types,1,AR$6)="CASH", O215/1200,O215/O216-1))</f>
        <v>-2.0065458118289081E-3</v>
      </c>
      <c r="AS216" s="22" cm="1">
        <f t="array" ref="AS216">IF(INDEX(calc_types,1,AS$6)="INDEX",P216/P215-1,IF(INDEX(calc_types,1,AS$6)="CASH", P215/1200,P215/P216-1))</f>
        <v>2.7966344774834617E-3</v>
      </c>
      <c r="AT216" s="22" cm="1">
        <f t="array" ref="AT216">IF(INDEX(calc_types,1,AT$6)="INDEX",Q216/Q215-1,IF(INDEX(calc_types,1,AT$6)="CASH", Q215/1200,Q215/Q216-1))</f>
        <v>3.121583898846314E-3</v>
      </c>
      <c r="AU216" s="22" cm="1">
        <f t="array" ref="AU216">IF(INDEX(calc_types,1,AU$6)="INDEX",R216/R215-1,IF(INDEX(calc_types,1,AU$6)="CASH", R215/1200,R215/R216-1))</f>
        <v>9.7898822526709672E-4</v>
      </c>
      <c r="AV216" s="22" cm="1">
        <f t="array" ref="AV216">IF(INDEX(calc_types,1,AV$6)="INDEX",S216/S215-1,IF(INDEX(calc_types,1,AV$6)="CASH", S215/1200,S215/S216-1))</f>
        <v>1.5329492083474561E-2</v>
      </c>
      <c r="AW216" s="22" cm="1">
        <f t="array" ref="AW216">IF(INDEX(calc_types,1,AW$6)="INDEX",T216/T215-1,IF(INDEX(calc_types,1,AW$6)="CASH", T215/1200,T215/T216-1))</f>
        <v>1.1647144682832344E-2</v>
      </c>
      <c r="AX216" s="22" cm="1">
        <f t="array" ref="AX216">IF(INDEX(calc_types,1,AX$6)="INDEX",U216/U215-1,IF(INDEX(calc_types,1,AX$6)="CASH", U215/1200,U215/U216-1))</f>
        <v>-1.7783075318533736E-3</v>
      </c>
      <c r="AY216" s="22" cm="1">
        <f t="array" ref="AY216">IF(INDEX(calc_types,1,AY$6)="INDEX",V216/V215-1,IF(INDEX(calc_types,1,AY$6)="CASH", V215/1200,V215/V216-1))</f>
        <v>3.4137063071333573E-2</v>
      </c>
      <c r="AZ216" s="22" cm="1">
        <f t="array" ref="AZ216">IF(INDEX(calc_types,1,AZ$6)="INDEX",W216/W215-1,IF(INDEX(calc_types,1,AZ$6)="CASH", W215/1200,W215/W216-1))</f>
        <v>3.63125E-4</v>
      </c>
      <c r="BA216" s="22" cm="1">
        <f t="array" ref="BA216">IF(INDEX(calc_types,1,BA$6)="INDEX",X216/X215-1,IF(INDEX(calc_types,1,BA$6)="CASH", X215/1200,X215/X216-1))</f>
        <v>-3.2774999999999997E-4</v>
      </c>
      <c r="BB216" s="22" cm="1">
        <f t="array" ref="BB216">IF(INDEX(calc_types,1,BB$6)="INDEX",Y216/Y215-1,IF(INDEX(calc_types,1,BB$6)="CASH", Y215/1200,Y215/Y216-1))</f>
        <v>4.6808333333333332E-4</v>
      </c>
      <c r="BC216" s="22" cm="1">
        <f t="array" ref="BC216">IF(INDEX(calc_types,1,BC$6)="INDEX",Z216/Z215-1,IF(INDEX(calc_types,1,BC$6)="CASH", Z215/1200,Z215/Z216-1))</f>
        <v>-1.8149999999999999E-4</v>
      </c>
      <c r="BD216" s="22" cm="1">
        <f t="array" ref="BD216">IF(INDEX(calc_types,1,BD$6)="INDEX",AA216/AA215-1,IF(INDEX(calc_types,1,BD$6)="CASH", AA215/1200,AA215/AA216-1))</f>
        <v>0</v>
      </c>
      <c r="BE216" s="22" cm="1">
        <f t="array" ref="BE216">IF(INDEX(calc_types,1,BE$6)="INDEX",AB216/AB215-1,IF(INDEX(calc_types,1,BE$6)="CASH", AB215/1200,AB215/AB216-1))</f>
        <v>-2.7830346209506862E-2</v>
      </c>
      <c r="BF216" s="22" cm="1">
        <f t="array" ref="BF216">IF(INDEX(calc_types,1,BF$6)="INDEX",AC216/AC215-1,IF(INDEX(calc_types,1,BF$6)="CASH", AC215/1200,AC215/AC216-1))</f>
        <v>-8.8341781317885504E-3</v>
      </c>
      <c r="BG216" s="22" cm="1">
        <f t="array" ref="BG216">IF(INDEX(calc_types,1,BG$6)="INDEX",AD216/AD215-1,IF(INDEX(calc_types,1,BG$6)="CASH", AD215/1200,AD215/AD216-1))</f>
        <v>-3.8201029531292341E-2</v>
      </c>
      <c r="BH216" s="23">
        <f t="shared" si="98"/>
        <v>-1.2683852873563238E-3</v>
      </c>
      <c r="BI216" s="23">
        <f t="shared" si="99"/>
        <v>-1.4521781609195389E-3</v>
      </c>
      <c r="BJ216" s="23">
        <f t="shared" si="100"/>
        <v>-1.586697499999998E-3</v>
      </c>
      <c r="BK216" s="23">
        <f t="shared" si="101"/>
        <v>-1.4367428160919548E-4</v>
      </c>
      <c r="BL216" s="23">
        <f t="shared" si="102"/>
        <v>-1.622233737308898E-3</v>
      </c>
      <c r="BM216" s="23">
        <f t="shared" si="103"/>
        <v>-1.3637821511000669E-3</v>
      </c>
      <c r="BN216" s="23">
        <f t="shared" si="104"/>
        <v>1.207241175567276E-4</v>
      </c>
      <c r="BO216" s="23">
        <f t="shared" si="105"/>
        <v>5.4838228601556039E-5</v>
      </c>
      <c r="BP216" s="23">
        <f t="shared" si="106"/>
        <v>-3.0655077674925702E-3</v>
      </c>
      <c r="BQ216" s="23">
        <f t="shared" si="107"/>
        <v>-9.05530167065974E-4</v>
      </c>
      <c r="BR216" s="23">
        <f t="shared" si="108"/>
        <v>-2.890388514436115E-4</v>
      </c>
      <c r="BS216" s="23">
        <f t="shared" si="109"/>
        <v>-3.3907555173529898E-4</v>
      </c>
      <c r="BT216" s="23">
        <f t="shared" si="110"/>
        <v>-4.763196118881814E-3</v>
      </c>
      <c r="BU216" s="23">
        <f t="shared" si="111"/>
        <v>8.8511391798348684E-4</v>
      </c>
      <c r="BV216" s="23">
        <f t="shared" si="112"/>
        <v>4.7980157279439153E-4</v>
      </c>
      <c r="BW216" s="23">
        <f t="shared" si="113"/>
        <v>2.604373187334606E-4</v>
      </c>
      <c r="BX216" s="23">
        <f t="shared" si="114"/>
        <v>1.0282756129558795E-2</v>
      </c>
      <c r="BY216" s="23">
        <f t="shared" si="115"/>
        <v>9.3800834690112144E-3</v>
      </c>
      <c r="BZ216" s="23">
        <f t="shared" si="116"/>
        <v>-3.5656179713000171E-3</v>
      </c>
      <c r="CA216" s="23">
        <f t="shared" si="117"/>
        <v>3.0291111176300227E-2</v>
      </c>
      <c r="CB216" s="23">
        <f t="shared" si="118"/>
        <v>-1.2683852873563238E-3</v>
      </c>
      <c r="CC216" s="23">
        <f t="shared" si="119"/>
        <v>-1.4168551724137925E-3</v>
      </c>
      <c r="CD216" s="23">
        <f t="shared" si="120"/>
        <v>-1.5191646551724167E-3</v>
      </c>
      <c r="CE216" s="23">
        <f t="shared" si="121"/>
        <v>-1.8774109195402304E-4</v>
      </c>
      <c r="CF216" s="23">
        <f t="shared" si="122"/>
        <v>0</v>
      </c>
      <c r="CG216" s="23">
        <f t="shared" si="123"/>
        <v>-2.7869386643935533E-2</v>
      </c>
      <c r="CH216" s="23">
        <f t="shared" si="124"/>
        <v>-8.0298046906564988E-3</v>
      </c>
      <c r="CI216" s="23">
        <f t="shared" si="125"/>
        <v>-3.7952759095477552E-2</v>
      </c>
    </row>
    <row r="217" spans="1:87" x14ac:dyDescent="0.2">
      <c r="A217" s="20">
        <v>211</v>
      </c>
      <c r="B217" s="21">
        <v>42551</v>
      </c>
      <c r="C217" s="20">
        <v>0.46505000000000002</v>
      </c>
      <c r="D217" s="20">
        <v>-0.36399999999999999</v>
      </c>
      <c r="E217" s="20">
        <v>0.51188</v>
      </c>
      <c r="F217" s="20">
        <v>-5.2139999999999999E-2</v>
      </c>
      <c r="G217" s="20">
        <v>204.95</v>
      </c>
      <c r="H217" s="20">
        <v>143.715</v>
      </c>
      <c r="I217" s="20">
        <v>107.78100000000001</v>
      </c>
      <c r="J217" s="20">
        <v>103.803</v>
      </c>
      <c r="K217" s="20">
        <v>1168.595</v>
      </c>
      <c r="L217" s="20">
        <v>368.87099999999998</v>
      </c>
      <c r="M217" s="20">
        <v>668.39400000000001</v>
      </c>
      <c r="N217" s="20">
        <v>195.55699999999999</v>
      </c>
      <c r="O217" s="20">
        <v>2001.088</v>
      </c>
      <c r="P217" s="20">
        <v>506.47800000000001</v>
      </c>
      <c r="Q217" s="20">
        <v>853.46299999999997</v>
      </c>
      <c r="R217" s="20">
        <v>261.346</v>
      </c>
      <c r="S217" s="20">
        <v>2098.86</v>
      </c>
      <c r="T217" s="20">
        <v>2864.74</v>
      </c>
      <c r="U217" s="20">
        <v>6504.33</v>
      </c>
      <c r="V217" s="20">
        <v>15575.92</v>
      </c>
      <c r="W217" s="20">
        <v>0.46505000000000002</v>
      </c>
      <c r="X217" s="20">
        <v>-0.66210000000000002</v>
      </c>
      <c r="Y217" s="20">
        <v>0.36170000000000002</v>
      </c>
      <c r="Z217" s="20">
        <v>-0.42780000000000001</v>
      </c>
      <c r="AA217" s="20">
        <v>1</v>
      </c>
      <c r="AB217" s="20">
        <v>0.90039999999999998</v>
      </c>
      <c r="AC217" s="20">
        <v>0.75119999999999998</v>
      </c>
      <c r="AD217" s="20">
        <v>103.2</v>
      </c>
      <c r="AE217" s="21">
        <f t="shared" si="97"/>
        <v>42551</v>
      </c>
      <c r="AF217" s="22" cm="1">
        <f t="array" ref="AF217">IF(INDEX(calc_types,1,AF$6)="INDEX",C217/C216-1,IF(INDEX(calc_types,1,AF$6)="CASH", C216/1200,C216/C217-1))</f>
        <v>3.9070833333333335E-4</v>
      </c>
      <c r="AG217" s="22" cm="1">
        <f t="array" ref="AG217">IF(INDEX(calc_types,1,AG$6)="INDEX",D217/D216-1,IF(INDEX(calc_types,1,AG$6)="CASH", D216/1200,D216/D217-1))</f>
        <v>-2.9083333333333332E-4</v>
      </c>
      <c r="AH217" s="22" cm="1">
        <f t="array" ref="AH217">IF(INDEX(calc_types,1,AH$6)="INDEX",E217/E216-1,IF(INDEX(calc_types,1,AH$6)="CASH", E216/1200,E216/E217-1))</f>
        <v>4.2921666666666665E-4</v>
      </c>
      <c r="AI217" s="22" cm="1">
        <f t="array" ref="AI217">IF(INDEX(calc_types,1,AI$6)="INDEX",F217/F216-1,IF(INDEX(calc_types,1,AI$6)="CASH", F216/1200,F216/F217-1))</f>
        <v>-4.4524999999999998E-5</v>
      </c>
      <c r="AJ217" s="22" cm="1">
        <f t="array" ref="AJ217">IF(INDEX(calc_types,1,AJ$6)="INDEX",G217/G216-1,IF(INDEX(calc_types,1,AJ$6)="CASH", G216/1200,G216/G217-1))</f>
        <v>1.2946723013409489E-3</v>
      </c>
      <c r="AK217" s="22" cm="1">
        <f t="array" ref="AK217">IF(INDEX(calc_types,1,AK$6)="INDEX",H217/H216-1,IF(INDEX(calc_types,1,AK$6)="CASH", H216/1200,H216/H217-1))</f>
        <v>6.9582643305032832E-6</v>
      </c>
      <c r="AL217" s="22" cm="1">
        <f t="array" ref="AL217">IF(INDEX(calc_types,1,AL$6)="INDEX",I217/I216-1,IF(INDEX(calc_types,1,AL$6)="CASH", I216/1200,I216/I217-1))</f>
        <v>7.9855146478502448E-4</v>
      </c>
      <c r="AM217" s="22" cm="1">
        <f t="array" ref="AM217">IF(INDEX(calc_types,1,AM$6)="INDEX",J217/J216-1,IF(INDEX(calc_types,1,AM$6)="CASH", J216/1200,J216/J217-1))</f>
        <v>5.7805138876876327E-5</v>
      </c>
      <c r="AN217" s="22" cm="1">
        <f t="array" ref="AN217">IF(INDEX(calc_types,1,AN$6)="INDEX",K217/K216-1,IF(INDEX(calc_types,1,AN$6)="CASH", K216/1200,K216/K217-1))</f>
        <v>5.9906889937983987E-3</v>
      </c>
      <c r="AO217" s="22" cm="1">
        <f t="array" ref="AO217">IF(INDEX(calc_types,1,AO$6)="INDEX",L217/L216-1,IF(INDEX(calc_types,1,AO$6)="CASH", L216/1200,L216/L217-1))</f>
        <v>1.9883793893067381E-3</v>
      </c>
      <c r="AP217" s="22" cm="1">
        <f t="array" ref="AP217">IF(INDEX(calc_types,1,AP$6)="INDEX",M217/M216-1,IF(INDEX(calc_types,1,AP$6)="CASH", M216/1200,M216/M217-1))</f>
        <v>5.9523899108873124E-3</v>
      </c>
      <c r="AQ217" s="22" cm="1">
        <f t="array" ref="AQ217">IF(INDEX(calc_types,1,AQ$6)="INDEX",N217/N216-1,IF(INDEX(calc_types,1,AQ$6)="CASH", N216/1200,N216/N217-1))</f>
        <v>6.396086618363217E-4</v>
      </c>
      <c r="AR217" s="22" cm="1">
        <f t="array" ref="AR217">IF(INDEX(calc_types,1,AR$6)="INDEX",O217/O216-1,IF(INDEX(calc_types,1,AR$6)="CASH", O216/1200,O216/O217-1))</f>
        <v>1.4459853033993664E-2</v>
      </c>
      <c r="AS217" s="22" cm="1">
        <f t="array" ref="AS217">IF(INDEX(calc_types,1,AS$6)="INDEX",P217/P216-1,IF(INDEX(calc_types,1,AS$6)="CASH", P216/1200,P216/P217-1))</f>
        <v>6.0424761042119357E-3</v>
      </c>
      <c r="AT217" s="22" cm="1">
        <f t="array" ref="AT217">IF(INDEX(calc_types,1,AT$6)="INDEX",Q217/Q216-1,IF(INDEX(calc_types,1,AT$6)="CASH", Q216/1200,Q216/Q217-1))</f>
        <v>1.7573122982053491E-2</v>
      </c>
      <c r="AU217" s="22" cm="1">
        <f t="array" ref="AU217">IF(INDEX(calc_types,1,AU$6)="INDEX",R217/R216-1,IF(INDEX(calc_types,1,AU$6)="CASH", R216/1200,R216/R217-1))</f>
        <v>2.3702862753520737E-3</v>
      </c>
      <c r="AV217" s="22" cm="1">
        <f t="array" ref="AV217">IF(INDEX(calc_types,1,AV$6)="INDEX",S217/S216-1,IF(INDEX(calc_types,1,AV$6)="CASH", S216/1200,S216/S217-1))</f>
        <v>9.0607355409733081E-4</v>
      </c>
      <c r="AW217" s="22" cm="1">
        <f t="array" ref="AW217">IF(INDEX(calc_types,1,AW$6)="INDEX",T217/T216-1,IF(INDEX(calc_types,1,AW$6)="CASH", T216/1200,T216/T217-1))</f>
        <v>-6.4873934218601104E-2</v>
      </c>
      <c r="AX217" s="22" cm="1">
        <f t="array" ref="AX217">IF(INDEX(calc_types,1,AX$6)="INDEX",U217/U216-1,IF(INDEX(calc_types,1,AX$6)="CASH", U216/1200,U216/U217-1))</f>
        <v>4.3901335143697651E-2</v>
      </c>
      <c r="AY217" s="22" cm="1">
        <f t="array" ref="AY217">IF(INDEX(calc_types,1,AY$6)="INDEX",V217/V216-1,IF(INDEX(calc_types,1,AY$6)="CASH", V216/1200,V216/V217-1))</f>
        <v>-9.626120831007634E-2</v>
      </c>
      <c r="AZ217" s="22" cm="1">
        <f t="array" ref="AZ217">IF(INDEX(calc_types,1,AZ$6)="INDEX",W217/W216-1,IF(INDEX(calc_types,1,AZ$6)="CASH", W216/1200,W216/W217-1))</f>
        <v>3.9070833333333335E-4</v>
      </c>
      <c r="BA217" s="22" cm="1">
        <f t="array" ref="BA217">IF(INDEX(calc_types,1,BA$6)="INDEX",X217/X216-1,IF(INDEX(calc_types,1,BA$6)="CASH", X216/1200,X216/X217-1))</f>
        <v>-4.6841666666666668E-4</v>
      </c>
      <c r="BB217" s="22" cm="1">
        <f t="array" ref="BB217">IF(INDEX(calc_types,1,BB$6)="INDEX",Y217/Y216-1,IF(INDEX(calc_types,1,BB$6)="CASH", Y216/1200,Y216/Y217-1))</f>
        <v>3.8925E-4</v>
      </c>
      <c r="BC217" s="22" cm="1">
        <f t="array" ref="BC217">IF(INDEX(calc_types,1,BC$6)="INDEX",Z217/Z216-1,IF(INDEX(calc_types,1,BC$6)="CASH", Z216/1200,Z216/Z217-1))</f>
        <v>-4.7941666666666667E-4</v>
      </c>
      <c r="BD217" s="22" cm="1">
        <f t="array" ref="BD217">IF(INDEX(calc_types,1,BD$6)="INDEX",AA217/AA216-1,IF(INDEX(calc_types,1,BD$6)="CASH", AA216/1200,AA216/AA217-1))</f>
        <v>0</v>
      </c>
      <c r="BE217" s="22" cm="1">
        <f t="array" ref="BE217">IF(INDEX(calc_types,1,BE$6)="INDEX",AB217/AB216-1,IF(INDEX(calc_types,1,BE$6)="CASH", AB216/1200,AB216/AB217-1))</f>
        <v>-2.3322967569968656E-3</v>
      </c>
      <c r="BF217" s="22" cm="1">
        <f t="array" ref="BF217">IF(INDEX(calc_types,1,BF$6)="INDEX",AC217/AC216-1,IF(INDEX(calc_types,1,BF$6)="CASH", AC216/1200,AC216/AC217-1))</f>
        <v>-8.0804046858359957E-2</v>
      </c>
      <c r="BG217" s="22" cm="1">
        <f t="array" ref="BG217">IF(INDEX(calc_types,1,BG$6)="INDEX",AD217/AD216-1,IF(INDEX(calc_types,1,BG$6)="CASH", AD216/1200,AD216/AD217-1))</f>
        <v>7.2965116279069875E-2</v>
      </c>
      <c r="BH217" s="23">
        <f t="shared" si="98"/>
        <v>-1.2408019540229903E-3</v>
      </c>
      <c r="BI217" s="23">
        <f t="shared" si="99"/>
        <v>-1.4563448275862056E-3</v>
      </c>
      <c r="BJ217" s="23">
        <f t="shared" si="100"/>
        <v>-1.5801891666666647E-3</v>
      </c>
      <c r="BK217" s="23">
        <f t="shared" si="101"/>
        <v>-1.4677428160919548E-4</v>
      </c>
      <c r="BL217" s="23">
        <f t="shared" si="102"/>
        <v>-3.2267590398231687E-4</v>
      </c>
      <c r="BM217" s="23">
        <f t="shared" si="103"/>
        <v>-1.0855252008292282E-3</v>
      </c>
      <c r="BN217" s="23">
        <f t="shared" si="104"/>
        <v>2.2237909470004488E-4</v>
      </c>
      <c r="BO217" s="23">
        <f t="shared" si="105"/>
        <v>-1.2616788229585595E-5</v>
      </c>
      <c r="BP217" s="23">
        <f t="shared" si="106"/>
        <v>3.9880669093389724E-3</v>
      </c>
      <c r="BQ217" s="23">
        <f t="shared" si="107"/>
        <v>6.3172916723684669E-4</v>
      </c>
      <c r="BR217" s="23">
        <f t="shared" si="108"/>
        <v>3.6999558635790642E-3</v>
      </c>
      <c r="BS217" s="23">
        <f t="shared" si="109"/>
        <v>3.5681550445653402E-4</v>
      </c>
      <c r="BT217" s="23">
        <f t="shared" si="110"/>
        <v>1.1703202726940757E-2</v>
      </c>
      <c r="BU217" s="23">
        <f t="shared" si="111"/>
        <v>4.1309555447119608E-3</v>
      </c>
      <c r="BV217" s="23">
        <f t="shared" si="112"/>
        <v>1.4931340656001569E-2</v>
      </c>
      <c r="BW217" s="23">
        <f t="shared" si="113"/>
        <v>1.6517353688184377E-3</v>
      </c>
      <c r="BX217" s="23">
        <f t="shared" si="114"/>
        <v>-4.1406623998184343E-3</v>
      </c>
      <c r="BY217" s="23">
        <f t="shared" si="115"/>
        <v>-6.7140995432422232E-2</v>
      </c>
      <c r="BZ217" s="23">
        <f t="shared" si="116"/>
        <v>4.2114024704251005E-2</v>
      </c>
      <c r="CA217" s="23">
        <f t="shared" si="117"/>
        <v>-0.10010716020510968</v>
      </c>
      <c r="CB217" s="23">
        <f t="shared" si="118"/>
        <v>-1.2408019540229903E-3</v>
      </c>
      <c r="CC217" s="23">
        <f t="shared" si="119"/>
        <v>-1.5575218390804593E-3</v>
      </c>
      <c r="CD217" s="23">
        <f t="shared" si="120"/>
        <v>-1.59799798850575E-3</v>
      </c>
      <c r="CE217" s="23">
        <f t="shared" si="121"/>
        <v>-4.8565775862068972E-4</v>
      </c>
      <c r="CF217" s="23">
        <f t="shared" si="122"/>
        <v>0</v>
      </c>
      <c r="CG217" s="23">
        <f t="shared" si="123"/>
        <v>-2.3713371914255363E-3</v>
      </c>
      <c r="CH217" s="23">
        <f t="shared" si="124"/>
        <v>-7.9999673417227898E-2</v>
      </c>
      <c r="CI217" s="23">
        <f t="shared" si="125"/>
        <v>7.3213386714884671E-2</v>
      </c>
    </row>
    <row r="218" spans="1:87" x14ac:dyDescent="0.2">
      <c r="A218" s="20">
        <v>212</v>
      </c>
      <c r="B218" s="21">
        <v>42582</v>
      </c>
      <c r="C218" s="20">
        <v>0.49590000000000001</v>
      </c>
      <c r="D218" s="20">
        <v>-0.371</v>
      </c>
      <c r="E218" s="20">
        <v>0.43006</v>
      </c>
      <c r="F218" s="20">
        <v>-3.771E-2</v>
      </c>
      <c r="G218" s="20">
        <v>204.999</v>
      </c>
      <c r="H218" s="20">
        <v>143.625</v>
      </c>
      <c r="I218" s="20">
        <v>107.837</v>
      </c>
      <c r="J218" s="20">
        <v>103.771</v>
      </c>
      <c r="K218" s="20">
        <v>1167.9280000000001</v>
      </c>
      <c r="L218" s="20">
        <v>368.649</v>
      </c>
      <c r="M218" s="20">
        <v>668.88499999999999</v>
      </c>
      <c r="N218" s="20">
        <v>195.36</v>
      </c>
      <c r="O218" s="20">
        <v>2000.5540000000001</v>
      </c>
      <c r="P218" s="20">
        <v>506.49599999999998</v>
      </c>
      <c r="Q218" s="20">
        <v>856.72500000000002</v>
      </c>
      <c r="R218" s="20">
        <v>260.73200000000003</v>
      </c>
      <c r="S218" s="20">
        <v>2173.6</v>
      </c>
      <c r="T218" s="20">
        <v>2990.76</v>
      </c>
      <c r="U218" s="20">
        <v>6724.43</v>
      </c>
      <c r="V218" s="20">
        <v>16569.27</v>
      </c>
      <c r="W218" s="20">
        <v>0.49590000000000001</v>
      </c>
      <c r="X218" s="20">
        <v>-0.61870000000000003</v>
      </c>
      <c r="Y218" s="20">
        <v>0.22509999999999999</v>
      </c>
      <c r="Z218" s="20">
        <v>-0.45400000000000001</v>
      </c>
      <c r="AA218" s="20">
        <v>1</v>
      </c>
      <c r="AB218" s="20">
        <v>0.89490000000000003</v>
      </c>
      <c r="AC218" s="20">
        <v>0.75600000000000001</v>
      </c>
      <c r="AD218" s="20">
        <v>102.06</v>
      </c>
      <c r="AE218" s="21">
        <f t="shared" si="97"/>
        <v>42582</v>
      </c>
      <c r="AF218" s="22" cm="1">
        <f t="array" ref="AF218">IF(INDEX(calc_types,1,AF$6)="INDEX",C218/C217-1,IF(INDEX(calc_types,1,AF$6)="CASH", C217/1200,C217/C218-1))</f>
        <v>3.8754166666666668E-4</v>
      </c>
      <c r="AG218" s="22" cm="1">
        <f t="array" ref="AG218">IF(INDEX(calc_types,1,AG$6)="INDEX",D218/D217-1,IF(INDEX(calc_types,1,AG$6)="CASH", D217/1200,D217/D218-1))</f>
        <v>-3.0333333333333335E-4</v>
      </c>
      <c r="AH218" s="22" cm="1">
        <f t="array" ref="AH218">IF(INDEX(calc_types,1,AH$6)="INDEX",E218/E217-1,IF(INDEX(calc_types,1,AH$6)="CASH", E217/1200,E217/E218-1))</f>
        <v>4.2656666666666666E-4</v>
      </c>
      <c r="AI218" s="22" cm="1">
        <f t="array" ref="AI218">IF(INDEX(calc_types,1,AI$6)="INDEX",F218/F217-1,IF(INDEX(calc_types,1,AI$6)="CASH", F217/1200,F217/F218-1))</f>
        <v>-4.3449999999999999E-5</v>
      </c>
      <c r="AJ218" s="22" cm="1">
        <f t="array" ref="AJ218">IF(INDEX(calc_types,1,AJ$6)="INDEX",G218/G217-1,IF(INDEX(calc_types,1,AJ$6)="CASH", G217/1200,G217/G218-1))</f>
        <v>2.3908270309824786E-4</v>
      </c>
      <c r="AK218" s="22" cm="1">
        <f t="array" ref="AK218">IF(INDEX(calc_types,1,AK$6)="INDEX",H218/H217-1,IF(INDEX(calc_types,1,AK$6)="CASH", H217/1200,H217/H218-1))</f>
        <v>-6.2623943220962985E-4</v>
      </c>
      <c r="AL218" s="22" cm="1">
        <f t="array" ref="AL218">IF(INDEX(calc_types,1,AL$6)="INDEX",I218/I217-1,IF(INDEX(calc_types,1,AL$6)="CASH", I217/1200,I217/I218-1))</f>
        <v>5.1957209526731774E-4</v>
      </c>
      <c r="AM218" s="22" cm="1">
        <f t="array" ref="AM218">IF(INDEX(calc_types,1,AM$6)="INDEX",J218/J217-1,IF(INDEX(calc_types,1,AM$6)="CASH", J217/1200,J217/J218-1))</f>
        <v>-3.0827625405815962E-4</v>
      </c>
      <c r="AN218" s="22" cm="1">
        <f t="array" ref="AN218">IF(INDEX(calc_types,1,AN$6)="INDEX",K218/K217-1,IF(INDEX(calc_types,1,AN$6)="CASH", K217/1200,K217/K218-1))</f>
        <v>-5.7077088298329581E-4</v>
      </c>
      <c r="AO218" s="22" cm="1">
        <f t="array" ref="AO218">IF(INDEX(calc_types,1,AO$6)="INDEX",L218/L217-1,IF(INDEX(calc_types,1,AO$6)="CASH", L217/1200,L217/L218-1))</f>
        <v>-6.0183641435618274E-4</v>
      </c>
      <c r="AP218" s="22" cm="1">
        <f t="array" ref="AP218">IF(INDEX(calc_types,1,AP$6)="INDEX",M218/M217-1,IF(INDEX(calc_types,1,AP$6)="CASH", M217/1200,M217/M218-1))</f>
        <v>7.3459666005382118E-4</v>
      </c>
      <c r="AQ218" s="22" cm="1">
        <f t="array" ref="AQ218">IF(INDEX(calc_types,1,AQ$6)="INDEX",N218/N217-1,IF(INDEX(calc_types,1,AQ$6)="CASH", N217/1200,N217/N218-1))</f>
        <v>-1.0073789227691421E-3</v>
      </c>
      <c r="AR218" s="22" cm="1">
        <f t="array" ref="AR218">IF(INDEX(calc_types,1,AR$6)="INDEX",O218/O217-1,IF(INDEX(calc_types,1,AR$6)="CASH", O217/1200,O217/O218-1))</f>
        <v>-2.6685483097188545E-4</v>
      </c>
      <c r="AS218" s="22" cm="1">
        <f t="array" ref="AS218">IF(INDEX(calc_types,1,AS$6)="INDEX",P218/P217-1,IF(INDEX(calc_types,1,AS$6)="CASH", P217/1200,P217/P218-1))</f>
        <v>3.5539549595453579E-5</v>
      </c>
      <c r="AT218" s="22" cm="1">
        <f t="array" ref="AT218">IF(INDEX(calc_types,1,AT$6)="INDEX",Q218/Q217-1,IF(INDEX(calc_types,1,AT$6)="CASH", Q217/1200,Q217/Q218-1))</f>
        <v>3.8220754736879581E-3</v>
      </c>
      <c r="AU218" s="22" cm="1">
        <f t="array" ref="AU218">IF(INDEX(calc_types,1,AU$6)="INDEX",R218/R217-1,IF(INDEX(calc_types,1,AU$6)="CASH", R217/1200,R217/R218-1))</f>
        <v>-2.3493759231056899E-3</v>
      </c>
      <c r="AV218" s="22" cm="1">
        <f t="array" ref="AV218">IF(INDEX(calc_types,1,AV$6)="INDEX",S218/S217-1,IF(INDEX(calc_types,1,AV$6)="CASH", S217/1200,S217/S218-1))</f>
        <v>3.5609807228685897E-2</v>
      </c>
      <c r="AW218" s="22" cm="1">
        <f t="array" ref="AW218">IF(INDEX(calc_types,1,AW$6)="INDEX",T218/T217-1,IF(INDEX(calc_types,1,AW$6)="CASH", T217/1200,T217/T218-1))</f>
        <v>4.3990030508876954E-2</v>
      </c>
      <c r="AX218" s="22" cm="1">
        <f t="array" ref="AX218">IF(INDEX(calc_types,1,AX$6)="INDEX",U218/U217-1,IF(INDEX(calc_types,1,AX$6)="CASH", U217/1200,U217/U218-1))</f>
        <v>3.3838996483880779E-2</v>
      </c>
      <c r="AY218" s="22" cm="1">
        <f t="array" ref="AY218">IF(INDEX(calc_types,1,AY$6)="INDEX",V218/V217-1,IF(INDEX(calc_types,1,AY$6)="CASH", V217/1200,V217/V218-1))</f>
        <v>6.3774724061243182E-2</v>
      </c>
      <c r="AZ218" s="22" cm="1">
        <f t="array" ref="AZ218">IF(INDEX(calc_types,1,AZ$6)="INDEX",W218/W217-1,IF(INDEX(calc_types,1,AZ$6)="CASH", W217/1200,W217/W218-1))</f>
        <v>3.8754166666666668E-4</v>
      </c>
      <c r="BA218" s="22" cm="1">
        <f t="array" ref="BA218">IF(INDEX(calc_types,1,BA$6)="INDEX",X218/X217-1,IF(INDEX(calc_types,1,BA$6)="CASH", X217/1200,X217/X218-1))</f>
        <v>-5.5175000000000005E-4</v>
      </c>
      <c r="BB218" s="22" cm="1">
        <f t="array" ref="BB218">IF(INDEX(calc_types,1,BB$6)="INDEX",Y218/Y217-1,IF(INDEX(calc_types,1,BB$6)="CASH", Y217/1200,Y217/Y218-1))</f>
        <v>3.0141666666666668E-4</v>
      </c>
      <c r="BC218" s="22" cm="1">
        <f t="array" ref="BC218">IF(INDEX(calc_types,1,BC$6)="INDEX",Z218/Z217-1,IF(INDEX(calc_types,1,BC$6)="CASH", Z217/1200,Z217/Z218-1))</f>
        <v>-3.5649999999999999E-4</v>
      </c>
      <c r="BD218" s="22" cm="1">
        <f t="array" ref="BD218">IF(INDEX(calc_types,1,BD$6)="INDEX",AA218/AA217-1,IF(INDEX(calc_types,1,BD$6)="CASH", AA217/1200,AA217/AA218-1))</f>
        <v>0</v>
      </c>
      <c r="BE218" s="22" cm="1">
        <f t="array" ref="BE218">IF(INDEX(calc_types,1,BE$6)="INDEX",AB218/AB217-1,IF(INDEX(calc_types,1,BE$6)="CASH", AB217/1200,AB217/AB218-1))</f>
        <v>6.1459380936417229E-3</v>
      </c>
      <c r="BF218" s="22" cm="1">
        <f t="array" ref="BF218">IF(INDEX(calc_types,1,BF$6)="INDEX",AC218/AC217-1,IF(INDEX(calc_types,1,BF$6)="CASH", AC217/1200,AC217/AC218-1))</f>
        <v>-6.3492063492064377E-3</v>
      </c>
      <c r="BG218" s="22" cm="1">
        <f t="array" ref="BG218">IF(INDEX(calc_types,1,BG$6)="INDEX",AD218/AD217-1,IF(INDEX(calc_types,1,BG$6)="CASH", AD217/1200,AD217/AD218-1))</f>
        <v>1.116990005878904E-2</v>
      </c>
      <c r="BH218" s="23">
        <f t="shared" si="98"/>
        <v>-1.243968620689657E-3</v>
      </c>
      <c r="BI218" s="23">
        <f t="shared" si="99"/>
        <v>-1.4688448275862057E-3</v>
      </c>
      <c r="BJ218" s="23">
        <f t="shared" si="100"/>
        <v>-1.5828391666666646E-3</v>
      </c>
      <c r="BK218" s="23">
        <f t="shared" si="101"/>
        <v>-1.4569928160919549E-4</v>
      </c>
      <c r="BL218" s="23">
        <f t="shared" si="102"/>
        <v>-1.3782655022250179E-3</v>
      </c>
      <c r="BM218" s="23">
        <f t="shared" si="103"/>
        <v>-1.7187228973693613E-3</v>
      </c>
      <c r="BN218" s="23">
        <f t="shared" si="104"/>
        <v>-5.6600274817661866E-5</v>
      </c>
      <c r="BO218" s="23">
        <f t="shared" si="105"/>
        <v>-3.7869818116462151E-4</v>
      </c>
      <c r="BP218" s="23">
        <f t="shared" si="106"/>
        <v>-2.5733929674427226E-3</v>
      </c>
      <c r="BQ218" s="23">
        <f t="shared" si="107"/>
        <v>-1.9584866364260739E-3</v>
      </c>
      <c r="BR218" s="23">
        <f t="shared" si="108"/>
        <v>-1.5178373872544271E-3</v>
      </c>
      <c r="BS218" s="23">
        <f t="shared" si="109"/>
        <v>-1.2901720801489298E-3</v>
      </c>
      <c r="BT218" s="23">
        <f t="shared" si="110"/>
        <v>-3.0235051380247914E-3</v>
      </c>
      <c r="BU218" s="23">
        <f t="shared" si="111"/>
        <v>-1.8759810099045213E-3</v>
      </c>
      <c r="BV218" s="23">
        <f t="shared" si="112"/>
        <v>1.1802931476360356E-3</v>
      </c>
      <c r="BW218" s="23">
        <f t="shared" si="113"/>
        <v>-3.0679268296393259E-3</v>
      </c>
      <c r="BX218" s="23">
        <f t="shared" si="114"/>
        <v>3.0563071274770131E-2</v>
      </c>
      <c r="BY218" s="23">
        <f t="shared" si="115"/>
        <v>4.1722969295055826E-2</v>
      </c>
      <c r="BZ218" s="23">
        <f t="shared" si="116"/>
        <v>3.2051686044434133E-2</v>
      </c>
      <c r="CA218" s="23">
        <f t="shared" si="117"/>
        <v>5.9928772166209836E-2</v>
      </c>
      <c r="CB218" s="23">
        <f t="shared" si="118"/>
        <v>-1.243968620689657E-3</v>
      </c>
      <c r="CC218" s="23">
        <f t="shared" si="119"/>
        <v>-1.6408551724137925E-3</v>
      </c>
      <c r="CD218" s="23">
        <f t="shared" si="120"/>
        <v>-1.6858313218390834E-3</v>
      </c>
      <c r="CE218" s="23">
        <f t="shared" si="121"/>
        <v>-3.6274109195402304E-4</v>
      </c>
      <c r="CF218" s="23">
        <f t="shared" si="122"/>
        <v>0</v>
      </c>
      <c r="CG218" s="23">
        <f t="shared" si="123"/>
        <v>6.1068976592130522E-3</v>
      </c>
      <c r="CH218" s="23">
        <f t="shared" si="124"/>
        <v>-5.5448329080743852E-3</v>
      </c>
      <c r="CI218" s="23">
        <f t="shared" si="125"/>
        <v>1.1418170494603832E-2</v>
      </c>
    </row>
    <row r="219" spans="1:87" x14ac:dyDescent="0.2">
      <c r="A219" s="20">
        <v>213</v>
      </c>
      <c r="B219" s="21">
        <v>42613</v>
      </c>
      <c r="C219" s="20">
        <v>0.52488999999999997</v>
      </c>
      <c r="D219" s="20">
        <v>-0.372</v>
      </c>
      <c r="E219" s="20">
        <v>0.27468999999999999</v>
      </c>
      <c r="F219" s="20">
        <v>-7.2139999999999996E-2</v>
      </c>
      <c r="G219" s="20">
        <v>205.04900000000001</v>
      </c>
      <c r="H219" s="20">
        <v>143.54300000000001</v>
      </c>
      <c r="I219" s="20">
        <v>107.849</v>
      </c>
      <c r="J219" s="20">
        <v>103.732</v>
      </c>
      <c r="K219" s="20">
        <v>1165.989</v>
      </c>
      <c r="L219" s="20">
        <v>368.3</v>
      </c>
      <c r="M219" s="20">
        <v>668.46699999999998</v>
      </c>
      <c r="N219" s="20">
        <v>195.13</v>
      </c>
      <c r="O219" s="20">
        <v>1990.7059999999999</v>
      </c>
      <c r="P219" s="20">
        <v>505.81400000000002</v>
      </c>
      <c r="Q219" s="20">
        <v>857.90800000000002</v>
      </c>
      <c r="R219" s="20">
        <v>259.94499999999999</v>
      </c>
      <c r="S219" s="20">
        <v>2170.9499999999998</v>
      </c>
      <c r="T219" s="20">
        <v>3023.13</v>
      </c>
      <c r="U219" s="20">
        <v>6781.51</v>
      </c>
      <c r="V219" s="20">
        <v>16887.400000000001</v>
      </c>
      <c r="W219" s="20">
        <v>0.52488999999999997</v>
      </c>
      <c r="X219" s="20">
        <v>-0.73029999999999995</v>
      </c>
      <c r="Y219" s="20">
        <v>1.7899999999999999E-2</v>
      </c>
      <c r="Z219" s="20">
        <v>-0.80689999999999995</v>
      </c>
      <c r="AA219" s="20">
        <v>1</v>
      </c>
      <c r="AB219" s="20">
        <v>0.8962</v>
      </c>
      <c r="AC219" s="20">
        <v>0.7611</v>
      </c>
      <c r="AD219" s="20">
        <v>103.43</v>
      </c>
      <c r="AE219" s="21">
        <f t="shared" si="97"/>
        <v>42613</v>
      </c>
      <c r="AF219" s="22" cm="1">
        <f t="array" ref="AF219">IF(INDEX(calc_types,1,AF$6)="INDEX",C219/C218-1,IF(INDEX(calc_types,1,AF$6)="CASH", C218/1200,C218/C219-1))</f>
        <v>4.1324999999999999E-4</v>
      </c>
      <c r="AG219" s="22" cm="1">
        <f t="array" ref="AG219">IF(INDEX(calc_types,1,AG$6)="INDEX",D219/D218-1,IF(INDEX(calc_types,1,AG$6)="CASH", D218/1200,D218/D219-1))</f>
        <v>-3.0916666666666668E-4</v>
      </c>
      <c r="AH219" s="22" cm="1">
        <f t="array" ref="AH219">IF(INDEX(calc_types,1,AH$6)="INDEX",E219/E218-1,IF(INDEX(calc_types,1,AH$6)="CASH", E218/1200,E218/E219-1))</f>
        <v>3.5838333333333331E-4</v>
      </c>
      <c r="AI219" s="22" cm="1">
        <f t="array" ref="AI219">IF(INDEX(calc_types,1,AI$6)="INDEX",F219/F218-1,IF(INDEX(calc_types,1,AI$6)="CASH", F218/1200,F218/F219-1))</f>
        <v>-3.1424999999999998E-5</v>
      </c>
      <c r="AJ219" s="22" cm="1">
        <f t="array" ref="AJ219">IF(INDEX(calc_types,1,AJ$6)="INDEX",G219/G218-1,IF(INDEX(calc_types,1,AJ$6)="CASH", G218/1200,G218/G219-1))</f>
        <v>2.4390362879822547E-4</v>
      </c>
      <c r="AK219" s="22" cm="1">
        <f t="array" ref="AK219">IF(INDEX(calc_types,1,AK$6)="INDEX",H219/H218-1,IF(INDEX(calc_types,1,AK$6)="CASH", H218/1200,H218/H219-1))</f>
        <v>-5.7093124456042421E-4</v>
      </c>
      <c r="AL219" s="22" cm="1">
        <f t="array" ref="AL219">IF(INDEX(calc_types,1,AL$6)="INDEX",I219/I218-1,IF(INDEX(calc_types,1,AL$6)="CASH", I218/1200,I218/I219-1))</f>
        <v>1.1127906006280774E-4</v>
      </c>
      <c r="AM219" s="22" cm="1">
        <f t="array" ref="AM219">IF(INDEX(calc_types,1,AM$6)="INDEX",J219/J218-1,IF(INDEX(calc_types,1,AM$6)="CASH", J218/1200,J218/J219-1))</f>
        <v>-3.758275433406455E-4</v>
      </c>
      <c r="AN219" s="22" cm="1">
        <f t="array" ref="AN219">IF(INDEX(calc_types,1,AN$6)="INDEX",K219/K218-1,IF(INDEX(calc_types,1,AN$6)="CASH", K218/1200,K218/K219-1))</f>
        <v>-1.6602050811351798E-3</v>
      </c>
      <c r="AO219" s="22" cm="1">
        <f t="array" ref="AO219">IF(INDEX(calc_types,1,AO$6)="INDEX",L219/L218-1,IF(INDEX(calc_types,1,AO$6)="CASH", L218/1200,L218/L219-1))</f>
        <v>-9.4669997748531021E-4</v>
      </c>
      <c r="AP219" s="22" cm="1">
        <f t="array" ref="AP219">IF(INDEX(calc_types,1,AP$6)="INDEX",M219/M218-1,IF(INDEX(calc_types,1,AP$6)="CASH", M218/1200,M218/M219-1))</f>
        <v>-6.2492057678076307E-4</v>
      </c>
      <c r="AQ219" s="22" cm="1">
        <f t="array" ref="AQ219">IF(INDEX(calc_types,1,AQ$6)="INDEX",N219/N218-1,IF(INDEX(calc_types,1,AQ$6)="CASH", N218/1200,N218/N219-1))</f>
        <v>-1.1773136773137738E-3</v>
      </c>
      <c r="AR219" s="22" cm="1">
        <f t="array" ref="AR219">IF(INDEX(calc_types,1,AR$6)="INDEX",O219/O218-1,IF(INDEX(calc_types,1,AR$6)="CASH", O218/1200,O218/O219-1))</f>
        <v>-4.9226364297090264E-3</v>
      </c>
      <c r="AS219" s="22" cm="1">
        <f t="array" ref="AS219">IF(INDEX(calc_types,1,AS$6)="INDEX",P219/P218-1,IF(INDEX(calc_types,1,AS$6)="CASH", P218/1200,P218/P219-1))</f>
        <v>-1.3465061915591825E-3</v>
      </c>
      <c r="AT219" s="22" cm="1">
        <f t="array" ref="AT219">IF(INDEX(calc_types,1,AT$6)="INDEX",Q219/Q218-1,IF(INDEX(calc_types,1,AT$6)="CASH", Q218/1200,Q218/Q219-1))</f>
        <v>1.3808398260819477E-3</v>
      </c>
      <c r="AU219" s="22" cm="1">
        <f t="array" ref="AU219">IF(INDEX(calc_types,1,AU$6)="INDEX",R219/R218-1,IF(INDEX(calc_types,1,AU$6)="CASH", R218/1200,R218/R219-1))</f>
        <v>-3.0184250494762477E-3</v>
      </c>
      <c r="AV219" s="22" cm="1">
        <f t="array" ref="AV219">IF(INDEX(calc_types,1,AV$6)="INDEX",S219/S218-1,IF(INDEX(calc_types,1,AV$6)="CASH", S218/1200,S218/S219-1))</f>
        <v>-1.2191755612808164E-3</v>
      </c>
      <c r="AW219" s="22" cm="1">
        <f t="array" ref="AW219">IF(INDEX(calc_types,1,AW$6)="INDEX",T219/T218-1,IF(INDEX(calc_types,1,AW$6)="CASH", T218/1200,T218/T219-1))</f>
        <v>1.0823335874493356E-2</v>
      </c>
      <c r="AX219" s="22" cm="1">
        <f t="array" ref="AX219">IF(INDEX(calc_types,1,AX$6)="INDEX",U219/U218-1,IF(INDEX(calc_types,1,AX$6)="CASH", U218/1200,U218/U219-1))</f>
        <v>8.4884518092982475E-3</v>
      </c>
      <c r="AY219" s="22" cm="1">
        <f t="array" ref="AY219">IF(INDEX(calc_types,1,AY$6)="INDEX",V219/V218-1,IF(INDEX(calc_types,1,AY$6)="CASH", V218/1200,V218/V219-1))</f>
        <v>1.9200000965643005E-2</v>
      </c>
      <c r="AZ219" s="22" cm="1">
        <f t="array" ref="AZ219">IF(INDEX(calc_types,1,AZ$6)="INDEX",W219/W218-1,IF(INDEX(calc_types,1,AZ$6)="CASH", W218/1200,W218/W219-1))</f>
        <v>4.1324999999999999E-4</v>
      </c>
      <c r="BA219" s="22" cm="1">
        <f t="array" ref="BA219">IF(INDEX(calc_types,1,BA$6)="INDEX",X219/X218-1,IF(INDEX(calc_types,1,BA$6)="CASH", X218/1200,X218/X219-1))</f>
        <v>-5.1558333333333339E-4</v>
      </c>
      <c r="BB219" s="22" cm="1">
        <f t="array" ref="BB219">IF(INDEX(calc_types,1,BB$6)="INDEX",Y219/Y218-1,IF(INDEX(calc_types,1,BB$6)="CASH", Y218/1200,Y218/Y219-1))</f>
        <v>1.8758333333333333E-4</v>
      </c>
      <c r="BC219" s="22" cm="1">
        <f t="array" ref="BC219">IF(INDEX(calc_types,1,BC$6)="INDEX",Z219/Z218-1,IF(INDEX(calc_types,1,BC$6)="CASH", Z218/1200,Z218/Z219-1))</f>
        <v>-3.7833333333333333E-4</v>
      </c>
      <c r="BD219" s="22" cm="1">
        <f t="array" ref="BD219">IF(INDEX(calc_types,1,BD$6)="INDEX",AA219/AA218-1,IF(INDEX(calc_types,1,BD$6)="CASH", AA218/1200,AA218/AA219-1))</f>
        <v>0</v>
      </c>
      <c r="BE219" s="22" cm="1">
        <f t="array" ref="BE219">IF(INDEX(calc_types,1,BE$6)="INDEX",AB219/AB218-1,IF(INDEX(calc_types,1,BE$6)="CASH", AB218/1200,AB218/AB219-1))</f>
        <v>-1.4505690694041062E-3</v>
      </c>
      <c r="BF219" s="22" cm="1">
        <f t="array" ref="BF219">IF(INDEX(calc_types,1,BF$6)="INDEX",AC219/AC218-1,IF(INDEX(calc_types,1,BF$6)="CASH", AC218/1200,AC218/AC219-1))</f>
        <v>-6.7008277493102453E-3</v>
      </c>
      <c r="BG219" s="22" cm="1">
        <f t="array" ref="BG219">IF(INDEX(calc_types,1,BG$6)="INDEX",AD219/AD218-1,IF(INDEX(calc_types,1,BG$6)="CASH", AD218/1200,AD218/AD219-1))</f>
        <v>-1.3245673402301095E-2</v>
      </c>
      <c r="BH219" s="23">
        <f t="shared" si="98"/>
        <v>-1.2182602873563237E-3</v>
      </c>
      <c r="BI219" s="23">
        <f t="shared" si="99"/>
        <v>-1.4746781609195391E-3</v>
      </c>
      <c r="BJ219" s="23">
        <f t="shared" si="100"/>
        <v>-1.651022499999998E-3</v>
      </c>
      <c r="BK219" s="23">
        <f t="shared" si="101"/>
        <v>-1.3367428160919548E-4</v>
      </c>
      <c r="BL219" s="23">
        <f t="shared" si="102"/>
        <v>-1.3734445765250403E-3</v>
      </c>
      <c r="BM219" s="23">
        <f t="shared" si="103"/>
        <v>-1.6634147097201557E-3</v>
      </c>
      <c r="BN219" s="23">
        <f t="shared" si="104"/>
        <v>-4.6489331002217186E-4</v>
      </c>
      <c r="BO219" s="23">
        <f t="shared" si="105"/>
        <v>-4.4624947044710739E-4</v>
      </c>
      <c r="BP219" s="23">
        <f t="shared" si="106"/>
        <v>-3.6628271655946066E-3</v>
      </c>
      <c r="BQ219" s="23">
        <f t="shared" si="107"/>
        <v>-2.3033501995552014E-3</v>
      </c>
      <c r="BR219" s="23">
        <f t="shared" si="108"/>
        <v>-2.8773546240890113E-3</v>
      </c>
      <c r="BS219" s="23">
        <f t="shared" si="109"/>
        <v>-1.4601068346935615E-3</v>
      </c>
      <c r="BT219" s="23">
        <f t="shared" si="110"/>
        <v>-7.6792867367619323E-3</v>
      </c>
      <c r="BU219" s="23">
        <f t="shared" si="111"/>
        <v>-3.2580267510591574E-3</v>
      </c>
      <c r="BV219" s="23">
        <f t="shared" si="112"/>
        <v>-1.2609424999699748E-3</v>
      </c>
      <c r="BW219" s="23">
        <f t="shared" si="113"/>
        <v>-3.7369759560098837E-3</v>
      </c>
      <c r="BX219" s="23">
        <f t="shared" si="114"/>
        <v>-6.2659115151965815E-3</v>
      </c>
      <c r="BY219" s="23">
        <f t="shared" si="115"/>
        <v>8.5562746606722261E-3</v>
      </c>
      <c r="BZ219" s="23">
        <f t="shared" si="116"/>
        <v>6.7011413698516041E-3</v>
      </c>
      <c r="CA219" s="23">
        <f t="shared" si="117"/>
        <v>1.535404907060966E-2</v>
      </c>
      <c r="CB219" s="23">
        <f t="shared" si="118"/>
        <v>-1.2182602873563237E-3</v>
      </c>
      <c r="CC219" s="23">
        <f t="shared" si="119"/>
        <v>-1.604688505747126E-3</v>
      </c>
      <c r="CD219" s="23">
        <f t="shared" si="120"/>
        <v>-1.7996646551724166E-3</v>
      </c>
      <c r="CE219" s="23">
        <f t="shared" si="121"/>
        <v>-3.8457442528735638E-4</v>
      </c>
      <c r="CF219" s="23">
        <f t="shared" si="122"/>
        <v>0</v>
      </c>
      <c r="CG219" s="23">
        <f t="shared" si="123"/>
        <v>-1.4896095038327767E-3</v>
      </c>
      <c r="CH219" s="23">
        <f t="shared" si="124"/>
        <v>-5.8964543081781928E-3</v>
      </c>
      <c r="CI219" s="23">
        <f t="shared" si="125"/>
        <v>-1.2997402966486302E-2</v>
      </c>
    </row>
    <row r="220" spans="1:87" x14ac:dyDescent="0.2">
      <c r="A220" s="20">
        <v>214</v>
      </c>
      <c r="B220" s="21">
        <v>42643</v>
      </c>
      <c r="C220" s="20">
        <v>0.53110999999999997</v>
      </c>
      <c r="D220" s="20">
        <v>-0.371</v>
      </c>
      <c r="E220" s="20">
        <v>0.26874999999999999</v>
      </c>
      <c r="F220" s="20">
        <v>-4.4999999999999998E-2</v>
      </c>
      <c r="G220" s="20">
        <v>205.16300000000001</v>
      </c>
      <c r="H220" s="20">
        <v>143.49799999999999</v>
      </c>
      <c r="I220" s="20">
        <v>107.833</v>
      </c>
      <c r="J220" s="20">
        <v>103.74</v>
      </c>
      <c r="K220" s="20">
        <v>1167.3440000000001</v>
      </c>
      <c r="L220" s="20">
        <v>368.50400000000002</v>
      </c>
      <c r="M220" s="20">
        <v>668.57299999999998</v>
      </c>
      <c r="N220" s="20">
        <v>195.42599999999999</v>
      </c>
      <c r="O220" s="20">
        <v>1995.3910000000001</v>
      </c>
      <c r="P220" s="20">
        <v>506.78800000000001</v>
      </c>
      <c r="Q220" s="20">
        <v>857.41700000000003</v>
      </c>
      <c r="R220" s="20">
        <v>260.71499999999997</v>
      </c>
      <c r="S220" s="20">
        <v>2168.27</v>
      </c>
      <c r="T220" s="20">
        <v>3002.24</v>
      </c>
      <c r="U220" s="20">
        <v>6899.33</v>
      </c>
      <c r="V220" s="20">
        <v>16449.84</v>
      </c>
      <c r="W220" s="20">
        <v>0.53110999999999997</v>
      </c>
      <c r="X220" s="20">
        <v>-0.80159999999999998</v>
      </c>
      <c r="Y220" s="20">
        <v>0.1265</v>
      </c>
      <c r="Z220" s="20">
        <v>-0.62980000000000003</v>
      </c>
      <c r="AA220" s="20">
        <v>1</v>
      </c>
      <c r="AB220" s="20">
        <v>0.8901</v>
      </c>
      <c r="AC220" s="20">
        <v>0.77049999999999996</v>
      </c>
      <c r="AD220" s="20">
        <v>101.35</v>
      </c>
      <c r="AE220" s="21">
        <f t="shared" si="97"/>
        <v>42643</v>
      </c>
      <c r="AF220" s="22" cm="1">
        <f t="array" ref="AF220">IF(INDEX(calc_types,1,AF$6)="INDEX",C220/C219-1,IF(INDEX(calc_types,1,AF$6)="CASH", C219/1200,C219/C220-1))</f>
        <v>4.3740833333333329E-4</v>
      </c>
      <c r="AG220" s="22" cm="1">
        <f t="array" ref="AG220">IF(INDEX(calc_types,1,AG$6)="INDEX",D220/D219-1,IF(INDEX(calc_types,1,AG$6)="CASH", D219/1200,D219/D220-1))</f>
        <v>-3.1E-4</v>
      </c>
      <c r="AH220" s="22" cm="1">
        <f t="array" ref="AH220">IF(INDEX(calc_types,1,AH$6)="INDEX",E220/E219-1,IF(INDEX(calc_types,1,AH$6)="CASH", E219/1200,E219/E220-1))</f>
        <v>2.2890833333333332E-4</v>
      </c>
      <c r="AI220" s="22" cm="1">
        <f t="array" ref="AI220">IF(INDEX(calc_types,1,AI$6)="INDEX",F220/F219-1,IF(INDEX(calc_types,1,AI$6)="CASH", F219/1200,F219/F220-1))</f>
        <v>-6.0116666666666667E-5</v>
      </c>
      <c r="AJ220" s="22" cm="1">
        <f t="array" ref="AJ220">IF(INDEX(calc_types,1,AJ$6)="INDEX",G220/G219-1,IF(INDEX(calc_types,1,AJ$6)="CASH", G219/1200,G219/G220-1))</f>
        <v>5.5596467185892173E-4</v>
      </c>
      <c r="AK220" s="22" cm="1">
        <f t="array" ref="AK220">IF(INDEX(calc_types,1,AK$6)="INDEX",H220/H219-1,IF(INDEX(calc_types,1,AK$6)="CASH", H219/1200,H219/H220-1))</f>
        <v>-3.1349491093268789E-4</v>
      </c>
      <c r="AL220" s="22" cm="1">
        <f t="array" ref="AL220">IF(INDEX(calc_types,1,AL$6)="INDEX",I220/I219-1,IF(INDEX(calc_types,1,AL$6)="CASH", I219/1200,I219/I220-1))</f>
        <v>-1.4835557121539722E-4</v>
      </c>
      <c r="AM220" s="22" cm="1">
        <f t="array" ref="AM220">IF(INDEX(calc_types,1,AM$6)="INDEX",J220/J219-1,IF(INDEX(calc_types,1,AM$6)="CASH", J219/1200,J219/J220-1))</f>
        <v>7.7121813905067782E-5</v>
      </c>
      <c r="AN220" s="22" cm="1">
        <f t="array" ref="AN220">IF(INDEX(calc_types,1,AN$6)="INDEX",K220/K219-1,IF(INDEX(calc_types,1,AN$6)="CASH", K219/1200,K219/K220-1))</f>
        <v>1.1621035875981622E-3</v>
      </c>
      <c r="AO220" s="22" cm="1">
        <f t="array" ref="AO220">IF(INDEX(calc_types,1,AO$6)="INDEX",L220/L219-1,IF(INDEX(calc_types,1,AO$6)="CASH", L219/1200,L219/L220-1))</f>
        <v>5.5389628020630077E-4</v>
      </c>
      <c r="AP220" s="22" cm="1">
        <f t="array" ref="AP220">IF(INDEX(calc_types,1,AP$6)="INDEX",M220/M219-1,IF(INDEX(calc_types,1,AP$6)="CASH", M219/1200,M219/M220-1))</f>
        <v>1.5857177691636082E-4</v>
      </c>
      <c r="AQ220" s="22" cm="1">
        <f t="array" ref="AQ220">IF(INDEX(calc_types,1,AQ$6)="INDEX",N220/N219-1,IF(INDEX(calc_types,1,AQ$6)="CASH", N219/1200,N219/N220-1))</f>
        <v>1.5169374263310775E-3</v>
      </c>
      <c r="AR220" s="22" cm="1">
        <f t="array" ref="AR220">IF(INDEX(calc_types,1,AR$6)="INDEX",O220/O219-1,IF(INDEX(calc_types,1,AR$6)="CASH", O219/1200,O219/O220-1))</f>
        <v>2.3534364190394008E-3</v>
      </c>
      <c r="AS220" s="22" cm="1">
        <f t="array" ref="AS220">IF(INDEX(calc_types,1,AS$6)="INDEX",P220/P219-1,IF(INDEX(calc_types,1,AS$6)="CASH", P219/1200,P219/P220-1))</f>
        <v>1.9256090183348284E-3</v>
      </c>
      <c r="AT220" s="22" cm="1">
        <f t="array" ref="AT220">IF(INDEX(calc_types,1,AT$6)="INDEX",Q220/Q219-1,IF(INDEX(calc_types,1,AT$6)="CASH", Q219/1200,Q219/Q220-1))</f>
        <v>-5.723224401683602E-4</v>
      </c>
      <c r="AU220" s="22" cm="1">
        <f t="array" ref="AU220">IF(INDEX(calc_types,1,AU$6)="INDEX",R220/R219-1,IF(INDEX(calc_types,1,AU$6)="CASH", R219/1200,R219/R220-1))</f>
        <v>2.9621650733808735E-3</v>
      </c>
      <c r="AV220" s="22" cm="1">
        <f t="array" ref="AV220">IF(INDEX(calc_types,1,AV$6)="INDEX",S220/S219-1,IF(INDEX(calc_types,1,AV$6)="CASH", S219/1200,S219/S220-1))</f>
        <v>-1.2344825997834263E-3</v>
      </c>
      <c r="AW220" s="22" cm="1">
        <f t="array" ref="AW220">IF(INDEX(calc_types,1,AW$6)="INDEX",T220/T219-1,IF(INDEX(calc_types,1,AW$6)="CASH", T219/1200,T219/T220-1))</f>
        <v>-6.9100567954405445E-3</v>
      </c>
      <c r="AX220" s="22" cm="1">
        <f t="array" ref="AX220">IF(INDEX(calc_types,1,AX$6)="INDEX",U220/U219-1,IF(INDEX(calc_types,1,AX$6)="CASH", U219/1200,U219/U220-1))</f>
        <v>1.7373711754461674E-2</v>
      </c>
      <c r="AY220" s="22" cm="1">
        <f t="array" ref="AY220">IF(INDEX(calc_types,1,AY$6)="INDEX",V220/V219-1,IF(INDEX(calc_types,1,AY$6)="CASH", V219/1200,V219/V220-1))</f>
        <v>-2.5910442104764564E-2</v>
      </c>
      <c r="AZ220" s="22" cm="1">
        <f t="array" ref="AZ220">IF(INDEX(calc_types,1,AZ$6)="INDEX",W220/W219-1,IF(INDEX(calc_types,1,AZ$6)="CASH", W219/1200,W219/W220-1))</f>
        <v>4.3740833333333329E-4</v>
      </c>
      <c r="BA220" s="22" cm="1">
        <f t="array" ref="BA220">IF(INDEX(calc_types,1,BA$6)="INDEX",X220/X219-1,IF(INDEX(calc_types,1,BA$6)="CASH", X219/1200,X219/X220-1))</f>
        <v>-6.0858333333333326E-4</v>
      </c>
      <c r="BB220" s="22" cm="1">
        <f t="array" ref="BB220">IF(INDEX(calc_types,1,BB$6)="INDEX",Y220/Y219-1,IF(INDEX(calc_types,1,BB$6)="CASH", Y219/1200,Y219/Y220-1))</f>
        <v>1.4916666666666666E-5</v>
      </c>
      <c r="BC220" s="22" cm="1">
        <f t="array" ref="BC220">IF(INDEX(calc_types,1,BC$6)="INDEX",Z220/Z219-1,IF(INDEX(calc_types,1,BC$6)="CASH", Z219/1200,Z219/Z220-1))</f>
        <v>-6.7241666666666665E-4</v>
      </c>
      <c r="BD220" s="22" cm="1">
        <f t="array" ref="BD220">IF(INDEX(calc_types,1,BD$6)="INDEX",AA220/AA219-1,IF(INDEX(calc_types,1,BD$6)="CASH", AA219/1200,AA219/AA220-1))</f>
        <v>0</v>
      </c>
      <c r="BE220" s="22" cm="1">
        <f t="array" ref="BE220">IF(INDEX(calc_types,1,BE$6)="INDEX",AB220/AB219-1,IF(INDEX(calc_types,1,BE$6)="CASH", AB219/1200,AB219/AB220-1))</f>
        <v>6.8531625660037676E-3</v>
      </c>
      <c r="BF220" s="22" cm="1">
        <f t="array" ref="BF220">IF(INDEX(calc_types,1,BF$6)="INDEX",AC220/AC219-1,IF(INDEX(calc_types,1,BF$6)="CASH", AC219/1200,AC219/AC220-1))</f>
        <v>-1.2199870214146591E-2</v>
      </c>
      <c r="BG220" s="22" cm="1">
        <f t="array" ref="BG220">IF(INDEX(calc_types,1,BG$6)="INDEX",AD220/AD219-1,IF(INDEX(calc_types,1,BG$6)="CASH", AD219/1200,AD219/AD220-1))</f>
        <v>2.0522940305870874E-2</v>
      </c>
      <c r="BH220" s="23">
        <f t="shared" si="98"/>
        <v>-1.1941019540229903E-3</v>
      </c>
      <c r="BI220" s="23">
        <f t="shared" si="99"/>
        <v>-1.4755114942528722E-3</v>
      </c>
      <c r="BJ220" s="23">
        <f t="shared" si="100"/>
        <v>-1.780497499999998E-3</v>
      </c>
      <c r="BK220" s="23">
        <f t="shared" si="101"/>
        <v>-1.6236594827586214E-4</v>
      </c>
      <c r="BL220" s="23">
        <f t="shared" si="102"/>
        <v>-1.061383533464344E-3</v>
      </c>
      <c r="BM220" s="23">
        <f t="shared" si="103"/>
        <v>-1.4059783760924194E-3</v>
      </c>
      <c r="BN220" s="23">
        <f t="shared" si="104"/>
        <v>-7.2452794130037682E-4</v>
      </c>
      <c r="BO220" s="23">
        <f t="shared" si="105"/>
        <v>6.6998867986058596E-6</v>
      </c>
      <c r="BP220" s="23">
        <f t="shared" si="106"/>
        <v>-8.4051849686126454E-4</v>
      </c>
      <c r="BQ220" s="23">
        <f t="shared" si="107"/>
        <v>-8.0275394186359061E-4</v>
      </c>
      <c r="BR220" s="23">
        <f t="shared" si="108"/>
        <v>-2.0938622703918874E-3</v>
      </c>
      <c r="BS220" s="23">
        <f t="shared" si="109"/>
        <v>1.2341442689512898E-3</v>
      </c>
      <c r="BT220" s="23">
        <f t="shared" si="110"/>
        <v>-4.032138880135051E-4</v>
      </c>
      <c r="BU220" s="23">
        <f t="shared" si="111"/>
        <v>1.4088458834853566E-5</v>
      </c>
      <c r="BV220" s="23">
        <f t="shared" si="112"/>
        <v>-3.2141047662202827E-3</v>
      </c>
      <c r="BW220" s="23">
        <f t="shared" si="113"/>
        <v>2.2436141668472375E-3</v>
      </c>
      <c r="BX220" s="23">
        <f t="shared" si="114"/>
        <v>-6.2812185536991914E-3</v>
      </c>
      <c r="BY220" s="23">
        <f t="shared" si="115"/>
        <v>-9.1771180092616745E-3</v>
      </c>
      <c r="BZ220" s="23">
        <f t="shared" si="116"/>
        <v>1.5586401315015029E-2</v>
      </c>
      <c r="CA220" s="23">
        <f t="shared" si="117"/>
        <v>-2.975639399979791E-2</v>
      </c>
      <c r="CB220" s="23">
        <f t="shared" si="118"/>
        <v>-1.1941019540229903E-3</v>
      </c>
      <c r="CC220" s="23">
        <f t="shared" si="119"/>
        <v>-1.6976885057471258E-3</v>
      </c>
      <c r="CD220" s="23">
        <f t="shared" si="120"/>
        <v>-1.9723313218390835E-3</v>
      </c>
      <c r="CE220" s="23">
        <f t="shared" si="121"/>
        <v>-6.7865775862068964E-4</v>
      </c>
      <c r="CF220" s="23">
        <f t="shared" si="122"/>
        <v>0</v>
      </c>
      <c r="CG220" s="23">
        <f t="shared" si="123"/>
        <v>6.8141221315750969E-3</v>
      </c>
      <c r="CH220" s="23">
        <f t="shared" si="124"/>
        <v>-1.1395496773014539E-2</v>
      </c>
      <c r="CI220" s="23">
        <f t="shared" si="125"/>
        <v>2.0771210741685666E-2</v>
      </c>
    </row>
    <row r="221" spans="1:87" x14ac:dyDescent="0.2">
      <c r="A221" s="20">
        <v>215</v>
      </c>
      <c r="B221" s="21">
        <v>42674</v>
      </c>
      <c r="C221" s="20">
        <v>0.53378000000000003</v>
      </c>
      <c r="D221" s="20">
        <v>-0.372</v>
      </c>
      <c r="E221" s="20">
        <v>0.26500000000000001</v>
      </c>
      <c r="F221" s="20">
        <v>-4.2139999999999997E-2</v>
      </c>
      <c r="G221" s="20">
        <v>205.25800000000001</v>
      </c>
      <c r="H221" s="20">
        <v>143.43799999999999</v>
      </c>
      <c r="I221" s="20">
        <v>107.836</v>
      </c>
      <c r="J221" s="20">
        <v>103.715</v>
      </c>
      <c r="K221" s="20">
        <v>1166.5630000000001</v>
      </c>
      <c r="L221" s="20">
        <v>367.91399999999999</v>
      </c>
      <c r="M221" s="20">
        <v>666.30799999999999</v>
      </c>
      <c r="N221" s="20">
        <v>195.233</v>
      </c>
      <c r="O221" s="20">
        <v>1987.9659999999999</v>
      </c>
      <c r="P221" s="20">
        <v>503.65499999999997</v>
      </c>
      <c r="Q221" s="20">
        <v>847.57799999999997</v>
      </c>
      <c r="R221" s="20">
        <v>260.12700000000001</v>
      </c>
      <c r="S221" s="20">
        <v>2126.15</v>
      </c>
      <c r="T221" s="20">
        <v>3055.25</v>
      </c>
      <c r="U221" s="20">
        <v>6954.22</v>
      </c>
      <c r="V221" s="20">
        <v>17425.02</v>
      </c>
      <c r="W221" s="20">
        <v>0.53378000000000003</v>
      </c>
      <c r="X221" s="20">
        <v>-0.55820000000000003</v>
      </c>
      <c r="Y221" s="20">
        <v>0.20050000000000001</v>
      </c>
      <c r="Z221" s="20">
        <v>-0.29020000000000001</v>
      </c>
      <c r="AA221" s="20">
        <v>1</v>
      </c>
      <c r="AB221" s="20">
        <v>0.91069999999999995</v>
      </c>
      <c r="AC221" s="20">
        <v>0.81689999999999996</v>
      </c>
      <c r="AD221" s="20">
        <v>104.82</v>
      </c>
      <c r="AE221" s="21">
        <f t="shared" si="97"/>
        <v>42674</v>
      </c>
      <c r="AF221" s="22" cm="1">
        <f t="array" ref="AF221">IF(INDEX(calc_types,1,AF$6)="INDEX",C221/C220-1,IF(INDEX(calc_types,1,AF$6)="CASH", C220/1200,C220/C221-1))</f>
        <v>4.4259166666666663E-4</v>
      </c>
      <c r="AG221" s="22" cm="1">
        <f t="array" ref="AG221">IF(INDEX(calc_types,1,AG$6)="INDEX",D221/D220-1,IF(INDEX(calc_types,1,AG$6)="CASH", D220/1200,D220/D221-1))</f>
        <v>-3.0916666666666668E-4</v>
      </c>
      <c r="AH221" s="22" cm="1">
        <f t="array" ref="AH221">IF(INDEX(calc_types,1,AH$6)="INDEX",E221/E220-1,IF(INDEX(calc_types,1,AH$6)="CASH", E220/1200,E220/E221-1))</f>
        <v>2.2395833333333333E-4</v>
      </c>
      <c r="AI221" s="22" cm="1">
        <f t="array" ref="AI221">IF(INDEX(calc_types,1,AI$6)="INDEX",F221/F220-1,IF(INDEX(calc_types,1,AI$6)="CASH", F220/1200,F220/F221-1))</f>
        <v>-3.7499999999999997E-5</v>
      </c>
      <c r="AJ221" s="22" cm="1">
        <f t="array" ref="AJ221">IF(INDEX(calc_types,1,AJ$6)="INDEX",G221/G220-1,IF(INDEX(calc_types,1,AJ$6)="CASH", G220/1200,G220/G221-1))</f>
        <v>4.6304645574490877E-4</v>
      </c>
      <c r="AK221" s="22" cm="1">
        <f t="array" ref="AK221">IF(INDEX(calc_types,1,AK$6)="INDEX",H221/H220-1,IF(INDEX(calc_types,1,AK$6)="CASH", H220/1200,H220/H221-1))</f>
        <v>-4.1812429441523413E-4</v>
      </c>
      <c r="AL221" s="22" cm="1">
        <f t="array" ref="AL221">IF(INDEX(calc_types,1,AL$6)="INDEX",I221/I220-1,IF(INDEX(calc_types,1,AL$6)="CASH", I220/1200,I220/I221-1))</f>
        <v>2.782079697305484E-5</v>
      </c>
      <c r="AM221" s="22" cm="1">
        <f t="array" ref="AM221">IF(INDEX(calc_types,1,AM$6)="INDEX",J221/J220-1,IF(INDEX(calc_types,1,AM$6)="CASH", J220/1200,J220/J221-1))</f>
        <v>-2.4098708309228112E-4</v>
      </c>
      <c r="AN221" s="22" cm="1">
        <f t="array" ref="AN221">IF(INDEX(calc_types,1,AN$6)="INDEX",K221/K220-1,IF(INDEX(calc_types,1,AN$6)="CASH", K220/1200,K220/K221-1))</f>
        <v>-6.6904014583524241E-4</v>
      </c>
      <c r="AO221" s="22" cm="1">
        <f t="array" ref="AO221">IF(INDEX(calc_types,1,AO$6)="INDEX",L221/L220-1,IF(INDEX(calc_types,1,AO$6)="CASH", L220/1200,L220/L221-1))</f>
        <v>-1.6010681023815865E-3</v>
      </c>
      <c r="AP221" s="22" cm="1">
        <f t="array" ref="AP221">IF(INDEX(calc_types,1,AP$6)="INDEX",M221/M220-1,IF(INDEX(calc_types,1,AP$6)="CASH", M220/1200,M220/M221-1))</f>
        <v>-3.3878125500131917E-3</v>
      </c>
      <c r="AQ221" s="22" cm="1">
        <f t="array" ref="AQ221">IF(INDEX(calc_types,1,AQ$6)="INDEX",N221/N220-1,IF(INDEX(calc_types,1,AQ$6)="CASH", N220/1200,N220/N221-1))</f>
        <v>-9.87586093968984E-4</v>
      </c>
      <c r="AR221" s="22" cm="1">
        <f t="array" ref="AR221">IF(INDEX(calc_types,1,AR$6)="INDEX",O221/O220-1,IF(INDEX(calc_types,1,AR$6)="CASH", O220/1200,O220/O221-1))</f>
        <v>-3.7210752178395978E-3</v>
      </c>
      <c r="AS221" s="22" cm="1">
        <f t="array" ref="AS221">IF(INDEX(calc_types,1,AS$6)="INDEX",P221/P220-1,IF(INDEX(calc_types,1,AS$6)="CASH", P220/1200,P220/P221-1))</f>
        <v>-6.1820721879760621E-3</v>
      </c>
      <c r="AT221" s="22" cm="1">
        <f t="array" ref="AT221">IF(INDEX(calc_types,1,AT$6)="INDEX",Q221/Q220-1,IF(INDEX(calc_types,1,AT$6)="CASH", Q220/1200,Q220/Q221-1))</f>
        <v>-1.1475163193638616E-2</v>
      </c>
      <c r="AU221" s="22" cm="1">
        <f t="array" ref="AU221">IF(INDEX(calc_types,1,AU$6)="INDEX",R221/R220-1,IF(INDEX(calc_types,1,AU$6)="CASH", R220/1200,R220/R221-1))</f>
        <v>-2.2553362867497873E-3</v>
      </c>
      <c r="AV221" s="22" cm="1">
        <f t="array" ref="AV221">IF(INDEX(calc_types,1,AV$6)="INDEX",S221/S220-1,IF(INDEX(calc_types,1,AV$6)="CASH", S220/1200,S220/S221-1))</f>
        <v>-1.9425625037472249E-2</v>
      </c>
      <c r="AW221" s="22" cm="1">
        <f t="array" ref="AW221">IF(INDEX(calc_types,1,AW$6)="INDEX",T221/T220-1,IF(INDEX(calc_types,1,AW$6)="CASH", T220/1200,T220/T221-1))</f>
        <v>1.7656816243871276E-2</v>
      </c>
      <c r="AX221" s="22" cm="1">
        <f t="array" ref="AX221">IF(INDEX(calc_types,1,AX$6)="INDEX",U221/U220-1,IF(INDEX(calc_types,1,AX$6)="CASH", U220/1200,U220/U221-1))</f>
        <v>7.9558449878467385E-3</v>
      </c>
      <c r="AY221" s="22" cm="1">
        <f t="array" ref="AY221">IF(INDEX(calc_types,1,AY$6)="INDEX",V221/V220-1,IF(INDEX(calc_types,1,AY$6)="CASH", V220/1200,V220/V221-1))</f>
        <v>5.9282035569950819E-2</v>
      </c>
      <c r="AZ221" s="22" cm="1">
        <f t="array" ref="AZ221">IF(INDEX(calc_types,1,AZ$6)="INDEX",W221/W220-1,IF(INDEX(calc_types,1,AZ$6)="CASH", W220/1200,W220/W221-1))</f>
        <v>4.4259166666666663E-4</v>
      </c>
      <c r="BA221" s="22" cm="1">
        <f t="array" ref="BA221">IF(INDEX(calc_types,1,BA$6)="INDEX",X221/X220-1,IF(INDEX(calc_types,1,BA$6)="CASH", X220/1200,X220/X221-1))</f>
        <v>-6.6799999999999997E-4</v>
      </c>
      <c r="BB221" s="22" cm="1">
        <f t="array" ref="BB221">IF(INDEX(calc_types,1,BB$6)="INDEX",Y221/Y220-1,IF(INDEX(calc_types,1,BB$6)="CASH", Y220/1200,Y220/Y221-1))</f>
        <v>1.0541666666666666E-4</v>
      </c>
      <c r="BC221" s="22" cm="1">
        <f t="array" ref="BC221">IF(INDEX(calc_types,1,BC$6)="INDEX",Z221/Z220-1,IF(INDEX(calc_types,1,BC$6)="CASH", Z220/1200,Z220/Z221-1))</f>
        <v>-5.2483333333333331E-4</v>
      </c>
      <c r="BD221" s="22" cm="1">
        <f t="array" ref="BD221">IF(INDEX(calc_types,1,BD$6)="INDEX",AA221/AA220-1,IF(INDEX(calc_types,1,BD$6)="CASH", AA220/1200,AA220/AA221-1))</f>
        <v>0</v>
      </c>
      <c r="BE221" s="22" cm="1">
        <f t="array" ref="BE221">IF(INDEX(calc_types,1,BE$6)="INDEX",AB221/AB220-1,IF(INDEX(calc_types,1,BE$6)="CASH", AB220/1200,AB220/AB221-1))</f>
        <v>-2.2619962666081017E-2</v>
      </c>
      <c r="BF221" s="22" cm="1">
        <f t="array" ref="BF221">IF(INDEX(calc_types,1,BF$6)="INDEX",AC221/AC220-1,IF(INDEX(calc_types,1,BF$6)="CASH", AC220/1200,AC220/AC221-1))</f>
        <v>-5.6800097931203331E-2</v>
      </c>
      <c r="BG221" s="22" cm="1">
        <f t="array" ref="BG221">IF(INDEX(calc_types,1,BG$6)="INDEX",AD221/AD220-1,IF(INDEX(calc_types,1,BG$6)="CASH", AD220/1200,AD220/AD221-1))</f>
        <v>-3.3104369395153599E-2</v>
      </c>
      <c r="BH221" s="23">
        <f t="shared" si="98"/>
        <v>-1.188918620689657E-3</v>
      </c>
      <c r="BI221" s="23">
        <f t="shared" si="99"/>
        <v>-1.4746781609195391E-3</v>
      </c>
      <c r="BJ221" s="23">
        <f t="shared" si="100"/>
        <v>-1.7854474999999979E-3</v>
      </c>
      <c r="BK221" s="23">
        <f t="shared" si="101"/>
        <v>-1.3974928160919548E-4</v>
      </c>
      <c r="BL221" s="23">
        <f t="shared" si="102"/>
        <v>-1.154301749578357E-3</v>
      </c>
      <c r="BM221" s="23">
        <f t="shared" si="103"/>
        <v>-1.5106077595749656E-3</v>
      </c>
      <c r="BN221" s="23">
        <f t="shared" si="104"/>
        <v>-5.4835157311192476E-4</v>
      </c>
      <c r="BO221" s="23">
        <f t="shared" si="105"/>
        <v>-3.1140901019874301E-4</v>
      </c>
      <c r="BP221" s="23">
        <f t="shared" si="106"/>
        <v>-2.6716622302946692E-3</v>
      </c>
      <c r="BQ221" s="23">
        <f t="shared" si="107"/>
        <v>-2.9577183244514776E-3</v>
      </c>
      <c r="BR221" s="23">
        <f t="shared" si="108"/>
        <v>-5.6402465973214404E-3</v>
      </c>
      <c r="BS221" s="23">
        <f t="shared" si="109"/>
        <v>-1.2703792513487717E-3</v>
      </c>
      <c r="BT221" s="23">
        <f t="shared" si="110"/>
        <v>-6.4777255248925037E-3</v>
      </c>
      <c r="BU221" s="23">
        <f t="shared" si="111"/>
        <v>-8.0935927474760361E-3</v>
      </c>
      <c r="BV221" s="23">
        <f t="shared" si="112"/>
        <v>-1.4116945519690538E-2</v>
      </c>
      <c r="BW221" s="23">
        <f t="shared" si="113"/>
        <v>-2.9738871932834233E-3</v>
      </c>
      <c r="BX221" s="23">
        <f t="shared" si="114"/>
        <v>-2.4472360991388015E-2</v>
      </c>
      <c r="BY221" s="23">
        <f t="shared" si="115"/>
        <v>1.5389755030050146E-2</v>
      </c>
      <c r="BZ221" s="23">
        <f t="shared" si="116"/>
        <v>6.1685345484000951E-3</v>
      </c>
      <c r="CA221" s="23">
        <f t="shared" si="117"/>
        <v>5.5436083674917473E-2</v>
      </c>
      <c r="CB221" s="23">
        <f t="shared" si="118"/>
        <v>-1.188918620689657E-3</v>
      </c>
      <c r="CC221" s="23">
        <f t="shared" si="119"/>
        <v>-1.7571051724137926E-3</v>
      </c>
      <c r="CD221" s="23">
        <f t="shared" si="120"/>
        <v>-1.8818313218390834E-3</v>
      </c>
      <c r="CE221" s="23">
        <f t="shared" si="121"/>
        <v>-5.3107442528735631E-4</v>
      </c>
      <c r="CF221" s="23">
        <f t="shared" si="122"/>
        <v>0</v>
      </c>
      <c r="CG221" s="23">
        <f t="shared" si="123"/>
        <v>-2.2659003100509688E-2</v>
      </c>
      <c r="CH221" s="23">
        <f t="shared" si="124"/>
        <v>-5.5995724490071279E-2</v>
      </c>
      <c r="CI221" s="23">
        <f t="shared" si="125"/>
        <v>-3.285609895933881E-2</v>
      </c>
    </row>
    <row r="222" spans="1:87" x14ac:dyDescent="0.2">
      <c r="A222" s="20">
        <v>216</v>
      </c>
      <c r="B222" s="21">
        <v>42704</v>
      </c>
      <c r="C222" s="20">
        <v>0.62366999999999995</v>
      </c>
      <c r="D222" s="20">
        <v>-0.372</v>
      </c>
      <c r="E222" s="20">
        <v>0.26074999999999998</v>
      </c>
      <c r="F222" s="20">
        <v>-0.10971</v>
      </c>
      <c r="G222" s="20">
        <v>205.249</v>
      </c>
      <c r="H222" s="20">
        <v>143.428</v>
      </c>
      <c r="I222" s="20">
        <v>107.90600000000001</v>
      </c>
      <c r="J222" s="20">
        <v>103.667</v>
      </c>
      <c r="K222" s="20">
        <v>1161.934</v>
      </c>
      <c r="L222" s="20">
        <v>368.61399999999998</v>
      </c>
      <c r="M222" s="20">
        <v>667.90899999999999</v>
      </c>
      <c r="N222" s="20">
        <v>194.90799999999999</v>
      </c>
      <c r="O222" s="20">
        <v>1956.0909999999999</v>
      </c>
      <c r="P222" s="20">
        <v>504.72699999999998</v>
      </c>
      <c r="Q222" s="20">
        <v>848.56200000000001</v>
      </c>
      <c r="R222" s="20">
        <v>259.14499999999998</v>
      </c>
      <c r="S222" s="20">
        <v>2198.81</v>
      </c>
      <c r="T222" s="20">
        <v>3051.61</v>
      </c>
      <c r="U222" s="20">
        <v>6783.79</v>
      </c>
      <c r="V222" s="20">
        <v>18308.48</v>
      </c>
      <c r="W222" s="20">
        <v>0.62366999999999995</v>
      </c>
      <c r="X222" s="20">
        <v>-1.0765</v>
      </c>
      <c r="Y222" s="20">
        <v>-0.1017</v>
      </c>
      <c r="Z222" s="20">
        <v>-1.3129999999999999</v>
      </c>
      <c r="AA222" s="20">
        <v>1</v>
      </c>
      <c r="AB222" s="20">
        <v>0.94440000000000002</v>
      </c>
      <c r="AC222" s="20">
        <v>0.79959999999999998</v>
      </c>
      <c r="AD222" s="20">
        <v>114.46</v>
      </c>
      <c r="AE222" s="21">
        <f t="shared" si="97"/>
        <v>42704</v>
      </c>
      <c r="AF222" s="22" cm="1">
        <f t="array" ref="AF222">IF(INDEX(calc_types,1,AF$6)="INDEX",C222/C221-1,IF(INDEX(calc_types,1,AF$6)="CASH", C221/1200,C221/C222-1))</f>
        <v>4.448166666666667E-4</v>
      </c>
      <c r="AG222" s="22" cm="1">
        <f t="array" ref="AG222">IF(INDEX(calc_types,1,AG$6)="INDEX",D222/D221-1,IF(INDEX(calc_types,1,AG$6)="CASH", D221/1200,D221/D222-1))</f>
        <v>-3.1E-4</v>
      </c>
      <c r="AH222" s="22" cm="1">
        <f t="array" ref="AH222">IF(INDEX(calc_types,1,AH$6)="INDEX",E222/E221-1,IF(INDEX(calc_types,1,AH$6)="CASH", E221/1200,E221/E222-1))</f>
        <v>2.2083333333333335E-4</v>
      </c>
      <c r="AI222" s="22" cm="1">
        <f t="array" ref="AI222">IF(INDEX(calc_types,1,AI$6)="INDEX",F222/F221-1,IF(INDEX(calc_types,1,AI$6)="CASH", F221/1200,F221/F222-1))</f>
        <v>-3.5116666666666662E-5</v>
      </c>
      <c r="AJ222" s="22" cm="1">
        <f t="array" ref="AJ222">IF(INDEX(calc_types,1,AJ$6)="INDEX",G222/G221-1,IF(INDEX(calc_types,1,AJ$6)="CASH", G221/1200,G221/G222-1))</f>
        <v>-4.3847255649098749E-5</v>
      </c>
      <c r="AK222" s="22" cm="1">
        <f t="array" ref="AK222">IF(INDEX(calc_types,1,AK$6)="INDEX",H222/H221-1,IF(INDEX(calc_types,1,AK$6)="CASH", H221/1200,H221/H222-1))</f>
        <v>-6.9716532578478763E-5</v>
      </c>
      <c r="AL222" s="22" cm="1">
        <f t="array" ref="AL222">IF(INDEX(calc_types,1,AL$6)="INDEX",I222/I221-1,IF(INDEX(calc_types,1,AL$6)="CASH", I221/1200,I221/I222-1))</f>
        <v>6.4913386995080202E-4</v>
      </c>
      <c r="AM222" s="22" cm="1">
        <f t="array" ref="AM222">IF(INDEX(calc_types,1,AM$6)="INDEX",J222/J221-1,IF(INDEX(calc_types,1,AM$6)="CASH", J221/1200,J221/J222-1))</f>
        <v>-4.6280672998122441E-4</v>
      </c>
      <c r="AN222" s="22" cm="1">
        <f t="array" ref="AN222">IF(INDEX(calc_types,1,AN$6)="INDEX",K222/K221-1,IF(INDEX(calc_types,1,AN$6)="CASH", K221/1200,K221/K222-1))</f>
        <v>-3.9680668767997362E-3</v>
      </c>
      <c r="AO222" s="22" cm="1">
        <f t="array" ref="AO222">IF(INDEX(calc_types,1,AO$6)="INDEX",L222/L221-1,IF(INDEX(calc_types,1,AO$6)="CASH", L221/1200,L221/L222-1))</f>
        <v>1.9026185467254653E-3</v>
      </c>
      <c r="AP222" s="22" cm="1">
        <f t="array" ref="AP222">IF(INDEX(calc_types,1,AP$6)="INDEX",M222/M221-1,IF(INDEX(calc_types,1,AP$6)="CASH", M221/1200,M221/M222-1))</f>
        <v>2.4027927024738993E-3</v>
      </c>
      <c r="AQ222" s="22" cm="1">
        <f t="array" ref="AQ222">IF(INDEX(calc_types,1,AQ$6)="INDEX",N222/N221-1,IF(INDEX(calc_types,1,AQ$6)="CASH", N221/1200,N221/N222-1))</f>
        <v>-1.6646775903664812E-3</v>
      </c>
      <c r="AR222" s="22" cm="1">
        <f t="array" ref="AR222">IF(INDEX(calc_types,1,AR$6)="INDEX",O222/O221-1,IF(INDEX(calc_types,1,AR$6)="CASH", O221/1200,O221/O222-1))</f>
        <v>-1.6033976436216735E-2</v>
      </c>
      <c r="AS222" s="22" cm="1">
        <f t="array" ref="AS222">IF(INDEX(calc_types,1,AS$6)="INDEX",P222/P221-1,IF(INDEX(calc_types,1,AS$6)="CASH", P221/1200,P221/P222-1))</f>
        <v>2.1284410955912936E-3</v>
      </c>
      <c r="AT222" s="22" cm="1">
        <f t="array" ref="AT222">IF(INDEX(calc_types,1,AT$6)="INDEX",Q222/Q221-1,IF(INDEX(calc_types,1,AT$6)="CASH", Q221/1200,Q221/Q222-1))</f>
        <v>1.1609550979378991E-3</v>
      </c>
      <c r="AU222" s="22" cm="1">
        <f t="array" ref="AU222">IF(INDEX(calc_types,1,AU$6)="INDEX",R222/R221-1,IF(INDEX(calc_types,1,AU$6)="CASH", R221/1200,R221/R222-1))</f>
        <v>-3.7750790959801828E-3</v>
      </c>
      <c r="AV222" s="22" cm="1">
        <f t="array" ref="AV222">IF(INDEX(calc_types,1,AV$6)="INDEX",S222/S221-1,IF(INDEX(calc_types,1,AV$6)="CASH", S221/1200,S221/S222-1))</f>
        <v>3.4174446769983158E-2</v>
      </c>
      <c r="AW222" s="22" cm="1">
        <f t="array" ref="AW222">IF(INDEX(calc_types,1,AW$6)="INDEX",T222/T221-1,IF(INDEX(calc_types,1,AW$6)="CASH", T221/1200,T221/T222-1))</f>
        <v>-1.1913918664593348E-3</v>
      </c>
      <c r="AX222" s="22" cm="1">
        <f t="array" ref="AX222">IF(INDEX(calc_types,1,AX$6)="INDEX",U222/U221-1,IF(INDEX(calc_types,1,AX$6)="CASH", U221/1200,U221/U222-1))</f>
        <v>-2.4507421393053508E-2</v>
      </c>
      <c r="AY222" s="22" cm="1">
        <f t="array" ref="AY222">IF(INDEX(calc_types,1,AY$6)="INDEX",V222/V221-1,IF(INDEX(calc_types,1,AY$6)="CASH", V221/1200,V221/V222-1))</f>
        <v>5.0700659167105533E-2</v>
      </c>
      <c r="AZ222" s="22" cm="1">
        <f t="array" ref="AZ222">IF(INDEX(calc_types,1,AZ$6)="INDEX",W222/W221-1,IF(INDEX(calc_types,1,AZ$6)="CASH", W221/1200,W221/W222-1))</f>
        <v>4.448166666666667E-4</v>
      </c>
      <c r="BA222" s="22" cm="1">
        <f t="array" ref="BA222">IF(INDEX(calc_types,1,BA$6)="INDEX",X222/X221-1,IF(INDEX(calc_types,1,BA$6)="CASH", X221/1200,X221/X222-1))</f>
        <v>-4.6516666666666668E-4</v>
      </c>
      <c r="BB222" s="22" cm="1">
        <f t="array" ref="BB222">IF(INDEX(calc_types,1,BB$6)="INDEX",Y222/Y221-1,IF(INDEX(calc_types,1,BB$6)="CASH", Y221/1200,Y221/Y222-1))</f>
        <v>1.6708333333333335E-4</v>
      </c>
      <c r="BC222" s="22" cm="1">
        <f t="array" ref="BC222">IF(INDEX(calc_types,1,BC$6)="INDEX",Z222/Z221-1,IF(INDEX(calc_types,1,BC$6)="CASH", Z221/1200,Z221/Z222-1))</f>
        <v>-2.4183333333333335E-4</v>
      </c>
      <c r="BD222" s="22" cm="1">
        <f t="array" ref="BD222">IF(INDEX(calc_types,1,BD$6)="INDEX",AA222/AA221-1,IF(INDEX(calc_types,1,BD$6)="CASH", AA221/1200,AA221/AA222-1))</f>
        <v>0</v>
      </c>
      <c r="BE222" s="22" cm="1">
        <f t="array" ref="BE222">IF(INDEX(calc_types,1,BE$6)="INDEX",AB222/AB221-1,IF(INDEX(calc_types,1,BE$6)="CASH", AB221/1200,AB221/AB222-1))</f>
        <v>-3.5684032189750137E-2</v>
      </c>
      <c r="BF222" s="22" cm="1">
        <f t="array" ref="BF222">IF(INDEX(calc_types,1,BF$6)="INDEX",AC222/AC221-1,IF(INDEX(calc_types,1,BF$6)="CASH", AC221/1200,AC221/AC222-1))</f>
        <v>2.1635817908954413E-2</v>
      </c>
      <c r="BG222" s="22" cm="1">
        <f t="array" ref="BG222">IF(INDEX(calc_types,1,BG$6)="INDEX",AD222/AD221-1,IF(INDEX(calc_types,1,BG$6)="CASH", AD221/1200,AD221/AD222-1))</f>
        <v>-8.4221562117770432E-2</v>
      </c>
      <c r="BH222" s="23">
        <f t="shared" si="98"/>
        <v>-1.186693620689657E-3</v>
      </c>
      <c r="BI222" s="23">
        <f t="shared" si="99"/>
        <v>-1.4755114942528722E-3</v>
      </c>
      <c r="BJ222" s="23">
        <f t="shared" si="100"/>
        <v>-1.788572499999998E-3</v>
      </c>
      <c r="BK222" s="23">
        <f t="shared" si="101"/>
        <v>-1.3736594827586215E-4</v>
      </c>
      <c r="BL222" s="23">
        <f t="shared" si="102"/>
        <v>-1.6611954609723645E-3</v>
      </c>
      <c r="BM222" s="23">
        <f t="shared" si="103"/>
        <v>-1.1621999977382102E-3</v>
      </c>
      <c r="BN222" s="23">
        <f t="shared" si="104"/>
        <v>7.2961499865822422E-5</v>
      </c>
      <c r="BO222" s="23">
        <f t="shared" si="105"/>
        <v>-5.332286570876863E-4</v>
      </c>
      <c r="BP222" s="23">
        <f t="shared" si="106"/>
        <v>-5.9706889612591626E-3</v>
      </c>
      <c r="BQ222" s="23">
        <f t="shared" si="107"/>
        <v>5.4596832465557388E-4</v>
      </c>
      <c r="BR222" s="23">
        <f t="shared" si="108"/>
        <v>1.5035865516565107E-4</v>
      </c>
      <c r="BS222" s="23">
        <f t="shared" si="109"/>
        <v>-1.947470747746269E-3</v>
      </c>
      <c r="BT222" s="23">
        <f t="shared" si="110"/>
        <v>-1.8790626743269642E-2</v>
      </c>
      <c r="BU222" s="23">
        <f t="shared" si="111"/>
        <v>2.1692053609131869E-4</v>
      </c>
      <c r="BV222" s="23">
        <f t="shared" si="112"/>
        <v>-1.4808272281140234E-3</v>
      </c>
      <c r="BW222" s="23">
        <f t="shared" si="113"/>
        <v>-4.4936300025138192E-3</v>
      </c>
      <c r="BX222" s="23">
        <f t="shared" si="114"/>
        <v>2.9127710816067392E-2</v>
      </c>
      <c r="BY222" s="23">
        <f t="shared" si="115"/>
        <v>-3.4584530802804652E-3</v>
      </c>
      <c r="BZ222" s="23">
        <f t="shared" si="116"/>
        <v>-2.629473183250015E-2</v>
      </c>
      <c r="CA222" s="23">
        <f t="shared" si="117"/>
        <v>4.6854707272072187E-2</v>
      </c>
      <c r="CB222" s="23">
        <f t="shared" si="118"/>
        <v>-1.186693620689657E-3</v>
      </c>
      <c r="CC222" s="23">
        <f t="shared" si="119"/>
        <v>-1.5542718390804593E-3</v>
      </c>
      <c r="CD222" s="23">
        <f t="shared" si="120"/>
        <v>-1.8201646551724167E-3</v>
      </c>
      <c r="CE222" s="23">
        <f t="shared" si="121"/>
        <v>-2.4807442528735637E-4</v>
      </c>
      <c r="CF222" s="23">
        <f t="shared" si="122"/>
        <v>0</v>
      </c>
      <c r="CG222" s="23">
        <f t="shared" si="123"/>
        <v>-3.5723072624178807E-2</v>
      </c>
      <c r="CH222" s="23">
        <f t="shared" si="124"/>
        <v>2.2440191350086465E-2</v>
      </c>
      <c r="CI222" s="23">
        <f t="shared" si="125"/>
        <v>-8.3973291681955636E-2</v>
      </c>
    </row>
    <row r="223" spans="1:87" x14ac:dyDescent="0.2">
      <c r="A223" s="20">
        <v>217</v>
      </c>
      <c r="B223" s="21">
        <v>42735</v>
      </c>
      <c r="C223" s="20">
        <v>0.77166999999999997</v>
      </c>
      <c r="D223" s="20">
        <v>-0.36799999999999999</v>
      </c>
      <c r="E223" s="20">
        <v>0.25574999999999998</v>
      </c>
      <c r="F223" s="20">
        <v>-8.0860000000000001E-2</v>
      </c>
      <c r="G223" s="20">
        <v>205.35400000000001</v>
      </c>
      <c r="H223" s="20">
        <v>143.34200000000001</v>
      </c>
      <c r="I223" s="20">
        <v>107.94499999999999</v>
      </c>
      <c r="J223" s="20">
        <v>103.651</v>
      </c>
      <c r="K223" s="20">
        <v>1162.279</v>
      </c>
      <c r="L223" s="20">
        <v>368.54899999999998</v>
      </c>
      <c r="M223" s="20">
        <v>669.14400000000001</v>
      </c>
      <c r="N223" s="20">
        <v>194.94900000000001</v>
      </c>
      <c r="O223" s="20">
        <v>1956.385</v>
      </c>
      <c r="P223" s="20">
        <v>506.25099999999998</v>
      </c>
      <c r="Q223" s="20">
        <v>852.79</v>
      </c>
      <c r="R223" s="20">
        <v>259.21199999999999</v>
      </c>
      <c r="S223" s="20">
        <v>2238.83</v>
      </c>
      <c r="T223" s="20">
        <v>3290.52</v>
      </c>
      <c r="U223" s="20">
        <v>7142.83</v>
      </c>
      <c r="V223" s="20">
        <v>19114.37</v>
      </c>
      <c r="W223" s="20">
        <v>0.77166999999999997</v>
      </c>
      <c r="X223" s="20">
        <v>-0.93700000000000006</v>
      </c>
      <c r="Y223" s="20">
        <v>3.3500000000000002E-2</v>
      </c>
      <c r="Z223" s="20">
        <v>-0.96199999999999997</v>
      </c>
      <c r="AA223" s="20">
        <v>1</v>
      </c>
      <c r="AB223" s="20">
        <v>0.9506</v>
      </c>
      <c r="AC223" s="20">
        <v>0.81010000000000004</v>
      </c>
      <c r="AD223" s="20">
        <v>116.96</v>
      </c>
      <c r="AE223" s="21">
        <f t="shared" si="97"/>
        <v>42735</v>
      </c>
      <c r="AF223" s="22" cm="1">
        <f t="array" ref="AF223">IF(INDEX(calc_types,1,AF$6)="INDEX",C223/C222-1,IF(INDEX(calc_types,1,AF$6)="CASH", C222/1200,C222/C223-1))</f>
        <v>5.1972499999999996E-4</v>
      </c>
      <c r="AG223" s="22" cm="1">
        <f t="array" ref="AG223">IF(INDEX(calc_types,1,AG$6)="INDEX",D223/D222-1,IF(INDEX(calc_types,1,AG$6)="CASH", D222/1200,D222/D223-1))</f>
        <v>-3.1E-4</v>
      </c>
      <c r="AH223" s="22" cm="1">
        <f t="array" ref="AH223">IF(INDEX(calc_types,1,AH$6)="INDEX",E223/E222-1,IF(INDEX(calc_types,1,AH$6)="CASH", E222/1200,E222/E223-1))</f>
        <v>2.1729166666666666E-4</v>
      </c>
      <c r="AI223" s="22" cm="1">
        <f t="array" ref="AI223">IF(INDEX(calc_types,1,AI$6)="INDEX",F223/F222-1,IF(INDEX(calc_types,1,AI$6)="CASH", F222/1200,F222/F223-1))</f>
        <v>-9.1425E-5</v>
      </c>
      <c r="AJ223" s="22" cm="1">
        <f t="array" ref="AJ223">IF(INDEX(calc_types,1,AJ$6)="INDEX",G223/G222-1,IF(INDEX(calc_types,1,AJ$6)="CASH", G222/1200,G222/G223-1))</f>
        <v>5.1157374700983027E-4</v>
      </c>
      <c r="AK223" s="22" cm="1">
        <f t="array" ref="AK223">IF(INDEX(calc_types,1,AK$6)="INDEX",H223/H222-1,IF(INDEX(calc_types,1,AK$6)="CASH", H222/1200,H222/H223-1))</f>
        <v>-5.9960398248593005E-4</v>
      </c>
      <c r="AL223" s="22" cm="1">
        <f t="array" ref="AL223">IF(INDEX(calc_types,1,AL$6)="INDEX",I223/I222-1,IF(INDEX(calc_types,1,AL$6)="CASH", I222/1200,I222/I223-1))</f>
        <v>3.6142568531860597E-4</v>
      </c>
      <c r="AM223" s="22" cm="1">
        <f t="array" ref="AM223">IF(INDEX(calc_types,1,AM$6)="INDEX",J223/J222-1,IF(INDEX(calc_types,1,AM$6)="CASH", J222/1200,J222/J223-1))</f>
        <v>-1.543403397417098E-4</v>
      </c>
      <c r="AN223" s="22" cm="1">
        <f t="array" ref="AN223">IF(INDEX(calc_types,1,AN$6)="INDEX",K223/K222-1,IF(INDEX(calc_types,1,AN$6)="CASH", K222/1200,K222/K223-1))</f>
        <v>2.9691875786408417E-4</v>
      </c>
      <c r="AO223" s="22" cm="1">
        <f t="array" ref="AO223">IF(INDEX(calc_types,1,AO$6)="INDEX",L223/L222-1,IF(INDEX(calc_types,1,AO$6)="CASH", L222/1200,L222/L223-1))</f>
        <v>-1.7633622163015783E-4</v>
      </c>
      <c r="AP223" s="22" cm="1">
        <f t="array" ref="AP223">IF(INDEX(calc_types,1,AP$6)="INDEX",M223/M222-1,IF(INDEX(calc_types,1,AP$6)="CASH", M222/1200,M222/M223-1))</f>
        <v>1.8490542873355054E-3</v>
      </c>
      <c r="AQ223" s="22" cm="1">
        <f t="array" ref="AQ223">IF(INDEX(calc_types,1,AQ$6)="INDEX",N223/N222-1,IF(INDEX(calc_types,1,AQ$6)="CASH", N222/1200,N222/N223-1))</f>
        <v>2.1035565497573572E-4</v>
      </c>
      <c r="AR223" s="22" cm="1">
        <f t="array" ref="AR223">IF(INDEX(calc_types,1,AR$6)="INDEX",O223/O222-1,IF(INDEX(calc_types,1,AR$6)="CASH", O222/1200,O222/O223-1))</f>
        <v>1.5029975599301082E-4</v>
      </c>
      <c r="AS223" s="22" cm="1">
        <f t="array" ref="AS223">IF(INDEX(calc_types,1,AS$6)="INDEX",P223/P222-1,IF(INDEX(calc_types,1,AS$6)="CASH", P222/1200,P222/P223-1))</f>
        <v>3.0194540811170345E-3</v>
      </c>
      <c r="AT223" s="22" cm="1">
        <f t="array" ref="AT223">IF(INDEX(calc_types,1,AT$6)="INDEX",Q223/Q222-1,IF(INDEX(calc_types,1,AT$6)="CASH", Q222/1200,Q222/Q223-1))</f>
        <v>4.9825469441242554E-3</v>
      </c>
      <c r="AU223" s="22" cm="1">
        <f t="array" ref="AU223">IF(INDEX(calc_types,1,AU$6)="INDEX",R223/R222-1,IF(INDEX(calc_types,1,AU$6)="CASH", R222/1200,R222/R223-1))</f>
        <v>2.5854251480827983E-4</v>
      </c>
      <c r="AV223" s="22" cm="1">
        <f t="array" ref="AV223">IF(INDEX(calc_types,1,AV$6)="INDEX",S223/S222-1,IF(INDEX(calc_types,1,AV$6)="CASH", S222/1200,S222/S223-1))</f>
        <v>1.8200754044233047E-2</v>
      </c>
      <c r="AW223" s="22" cm="1">
        <f t="array" ref="AW223">IF(INDEX(calc_types,1,AW$6)="INDEX",T223/T222-1,IF(INDEX(calc_types,1,AW$6)="CASH", T222/1200,T222/T223-1))</f>
        <v>7.8289820783127517E-2</v>
      </c>
      <c r="AX223" s="22" cm="1">
        <f t="array" ref="AX223">IF(INDEX(calc_types,1,AX$6)="INDEX",U223/U222-1,IF(INDEX(calc_types,1,AX$6)="CASH", U222/1200,U222/U223-1))</f>
        <v>5.2926166641361183E-2</v>
      </c>
      <c r="AY223" s="22" cm="1">
        <f t="array" ref="AY223">IF(INDEX(calc_types,1,AY$6)="INDEX",V223/V222-1,IF(INDEX(calc_types,1,AY$6)="CASH", V222/1200,V222/V223-1))</f>
        <v>4.4017307826755614E-2</v>
      </c>
      <c r="AZ223" s="22" cm="1">
        <f t="array" ref="AZ223">IF(INDEX(calc_types,1,AZ$6)="INDEX",W223/W222-1,IF(INDEX(calc_types,1,AZ$6)="CASH", W222/1200,W222/W223-1))</f>
        <v>5.1972499999999996E-4</v>
      </c>
      <c r="BA223" s="22" cm="1">
        <f t="array" ref="BA223">IF(INDEX(calc_types,1,BA$6)="INDEX",X223/X222-1,IF(INDEX(calc_types,1,BA$6)="CASH", X222/1200,X222/X223-1))</f>
        <v>-8.9708333333333339E-4</v>
      </c>
      <c r="BB223" s="22" cm="1">
        <f t="array" ref="BB223">IF(INDEX(calc_types,1,BB$6)="INDEX",Y223/Y222-1,IF(INDEX(calc_types,1,BB$6)="CASH", Y222/1200,Y222/Y223-1))</f>
        <v>-8.475E-5</v>
      </c>
      <c r="BC223" s="22" cm="1">
        <f t="array" ref="BC223">IF(INDEX(calc_types,1,BC$6)="INDEX",Z223/Z222-1,IF(INDEX(calc_types,1,BC$6)="CASH", Z222/1200,Z222/Z223-1))</f>
        <v>-1.0941666666666667E-3</v>
      </c>
      <c r="BD223" s="22" cm="1">
        <f t="array" ref="BD223">IF(INDEX(calc_types,1,BD$6)="INDEX",AA223/AA222-1,IF(INDEX(calc_types,1,BD$6)="CASH", AA222/1200,AA222/AA223-1))</f>
        <v>0</v>
      </c>
      <c r="BE223" s="22" cm="1">
        <f t="array" ref="BE223">IF(INDEX(calc_types,1,BE$6)="INDEX",AB223/AB222-1,IF(INDEX(calc_types,1,BE$6)="CASH", AB222/1200,AB222/AB223-1))</f>
        <v>-6.5221965074689914E-3</v>
      </c>
      <c r="BF223" s="22" cm="1">
        <f t="array" ref="BF223">IF(INDEX(calc_types,1,BF$6)="INDEX",AC223/AC222-1,IF(INDEX(calc_types,1,BF$6)="CASH", AC222/1200,AC222/AC223-1))</f>
        <v>-1.2961362794716824E-2</v>
      </c>
      <c r="BG223" s="22" cm="1">
        <f t="array" ref="BG223">IF(INDEX(calc_types,1,BG$6)="INDEX",AD223/AD222-1,IF(INDEX(calc_types,1,BG$6)="CASH", AD222/1200,AD222/AD223-1))</f>
        <v>-2.1374829001368001E-2</v>
      </c>
      <c r="BH223" s="23">
        <f t="shared" si="98"/>
        <v>-1.1117852873563237E-3</v>
      </c>
      <c r="BI223" s="23">
        <f t="shared" si="99"/>
        <v>-1.4755114942528722E-3</v>
      </c>
      <c r="BJ223" s="23">
        <f t="shared" si="100"/>
        <v>-1.7921141666666647E-3</v>
      </c>
      <c r="BK223" s="23">
        <f t="shared" si="101"/>
        <v>-1.9367428160919548E-4</v>
      </c>
      <c r="BL223" s="23">
        <f t="shared" si="102"/>
        <v>-1.1057744583134355E-3</v>
      </c>
      <c r="BM223" s="23">
        <f t="shared" si="103"/>
        <v>-1.6920874476456615E-3</v>
      </c>
      <c r="BN223" s="23">
        <f t="shared" si="104"/>
        <v>-2.1474668476637363E-4</v>
      </c>
      <c r="BO223" s="23">
        <f t="shared" si="105"/>
        <v>-2.2476226684817172E-4</v>
      </c>
      <c r="BP223" s="23">
        <f t="shared" si="106"/>
        <v>-1.7057033265953426E-3</v>
      </c>
      <c r="BQ223" s="23">
        <f t="shared" si="107"/>
        <v>-1.5329864437000492E-3</v>
      </c>
      <c r="BR223" s="23">
        <f t="shared" si="108"/>
        <v>-4.0337975997274287E-4</v>
      </c>
      <c r="BS223" s="23">
        <f t="shared" si="109"/>
        <v>-7.2437502404051966E-5</v>
      </c>
      <c r="BT223" s="23">
        <f t="shared" si="110"/>
        <v>-2.6063505510598951E-3</v>
      </c>
      <c r="BU223" s="23">
        <f t="shared" si="111"/>
        <v>1.1079335216170596E-3</v>
      </c>
      <c r="BV223" s="23">
        <f t="shared" si="112"/>
        <v>2.3407646180723328E-3</v>
      </c>
      <c r="BW223" s="23">
        <f t="shared" si="113"/>
        <v>-4.6000839172535629E-4</v>
      </c>
      <c r="BX223" s="23">
        <f t="shared" si="114"/>
        <v>1.3154018090317281E-2</v>
      </c>
      <c r="BY223" s="23">
        <f t="shared" si="115"/>
        <v>7.6022759569306389E-2</v>
      </c>
      <c r="BZ223" s="23">
        <f t="shared" si="116"/>
        <v>5.1138856201914537E-2</v>
      </c>
      <c r="CA223" s="23">
        <f t="shared" si="117"/>
        <v>4.0171355931722268E-2</v>
      </c>
      <c r="CB223" s="23">
        <f t="shared" si="118"/>
        <v>-1.1117852873563237E-3</v>
      </c>
      <c r="CC223" s="23">
        <f t="shared" si="119"/>
        <v>-1.9861885057471259E-3</v>
      </c>
      <c r="CD223" s="23">
        <f t="shared" si="120"/>
        <v>-2.0719979885057502E-3</v>
      </c>
      <c r="CE223" s="23">
        <f t="shared" si="121"/>
        <v>-1.1004077586206898E-3</v>
      </c>
      <c r="CF223" s="23">
        <f t="shared" si="122"/>
        <v>0</v>
      </c>
      <c r="CG223" s="23">
        <f t="shared" si="123"/>
        <v>-6.5612369418976621E-3</v>
      </c>
      <c r="CH223" s="23">
        <f t="shared" si="124"/>
        <v>-1.2156989353584773E-2</v>
      </c>
      <c r="CI223" s="23">
        <f t="shared" si="125"/>
        <v>-2.1126558565553209E-2</v>
      </c>
    </row>
    <row r="224" spans="1:87" x14ac:dyDescent="0.2">
      <c r="A224" s="20">
        <v>218</v>
      </c>
      <c r="B224" s="21">
        <v>42766</v>
      </c>
      <c r="C224" s="20">
        <v>0.77944000000000002</v>
      </c>
      <c r="D224" s="20">
        <v>-0.372</v>
      </c>
      <c r="E224" s="20">
        <v>0.26094000000000001</v>
      </c>
      <c r="F224" s="20">
        <v>-1.357E-2</v>
      </c>
      <c r="G224" s="20">
        <v>205.542</v>
      </c>
      <c r="H224" s="20">
        <v>143.13800000000001</v>
      </c>
      <c r="I224" s="20">
        <v>107.925</v>
      </c>
      <c r="J224" s="20">
        <v>103.628</v>
      </c>
      <c r="K224" s="20">
        <v>1163.7429999999999</v>
      </c>
      <c r="L224" s="20">
        <v>367.85899999999998</v>
      </c>
      <c r="M224" s="20">
        <v>667.721</v>
      </c>
      <c r="N224" s="20">
        <v>194.96700000000001</v>
      </c>
      <c r="O224" s="20">
        <v>1960.7170000000001</v>
      </c>
      <c r="P224" s="20">
        <v>503.505</v>
      </c>
      <c r="Q224" s="20">
        <v>848.90899999999999</v>
      </c>
      <c r="R224" s="20">
        <v>259.14400000000001</v>
      </c>
      <c r="S224" s="20">
        <v>2278.87</v>
      </c>
      <c r="T224" s="20">
        <v>3230.68</v>
      </c>
      <c r="U224" s="20">
        <v>7099.15</v>
      </c>
      <c r="V224" s="20">
        <v>19041.34</v>
      </c>
      <c r="W224" s="20">
        <v>0.77944000000000002</v>
      </c>
      <c r="X224" s="20">
        <v>-0.28299999999999997</v>
      </c>
      <c r="Y224" s="20">
        <v>0.42009999999999997</v>
      </c>
      <c r="Z224" s="20">
        <v>5.8400000000000001E-2</v>
      </c>
      <c r="AA224" s="20">
        <v>1</v>
      </c>
      <c r="AB224" s="20">
        <v>0.92610000000000003</v>
      </c>
      <c r="AC224" s="20">
        <v>0.79490000000000005</v>
      </c>
      <c r="AD224" s="20">
        <v>112.8</v>
      </c>
      <c r="AE224" s="21">
        <f t="shared" si="97"/>
        <v>42766</v>
      </c>
      <c r="AF224" s="22" cm="1">
        <f t="array" ref="AF224">IF(INDEX(calc_types,1,AF$6)="INDEX",C224/C223-1,IF(INDEX(calc_types,1,AF$6)="CASH", C223/1200,C223/C224-1))</f>
        <v>6.4305833333333333E-4</v>
      </c>
      <c r="AG224" s="22" cm="1">
        <f t="array" ref="AG224">IF(INDEX(calc_types,1,AG$6)="INDEX",D224/D223-1,IF(INDEX(calc_types,1,AG$6)="CASH", D223/1200,D223/D224-1))</f>
        <v>-3.0666666666666668E-4</v>
      </c>
      <c r="AH224" s="22" cm="1">
        <f t="array" ref="AH224">IF(INDEX(calc_types,1,AH$6)="INDEX",E224/E223-1,IF(INDEX(calc_types,1,AH$6)="CASH", E223/1200,E223/E224-1))</f>
        <v>2.1312499999999999E-4</v>
      </c>
      <c r="AI224" s="22" cm="1">
        <f t="array" ref="AI224">IF(INDEX(calc_types,1,AI$6)="INDEX",F224/F223-1,IF(INDEX(calc_types,1,AI$6)="CASH", F223/1200,F223/F224-1))</f>
        <v>-6.7383333333333336E-5</v>
      </c>
      <c r="AJ224" s="22" cm="1">
        <f t="array" ref="AJ224">IF(INDEX(calc_types,1,AJ$6)="INDEX",G224/G223-1,IF(INDEX(calc_types,1,AJ$6)="CASH", G223/1200,G223/G224-1))</f>
        <v>9.1549227188170157E-4</v>
      </c>
      <c r="AK224" s="22" cm="1">
        <f t="array" ref="AK224">IF(INDEX(calc_types,1,AK$6)="INDEX",H224/H223-1,IF(INDEX(calc_types,1,AK$6)="CASH", H223/1200,H223/H224-1))</f>
        <v>-1.4231697618284356E-3</v>
      </c>
      <c r="AL224" s="22" cm="1">
        <f t="array" ref="AL224">IF(INDEX(calc_types,1,AL$6)="INDEX",I224/I223-1,IF(INDEX(calc_types,1,AL$6)="CASH", I223/1200,I223/I224-1))</f>
        <v>-1.8527954050673312E-4</v>
      </c>
      <c r="AM224" s="22" cm="1">
        <f t="array" ref="AM224">IF(INDEX(calc_types,1,AM$6)="INDEX",J224/J223-1,IF(INDEX(calc_types,1,AM$6)="CASH", J223/1200,J223/J224-1))</f>
        <v>-2.2189848626641417E-4</v>
      </c>
      <c r="AN224" s="22" cm="1">
        <f t="array" ref="AN224">IF(INDEX(calc_types,1,AN$6)="INDEX",K224/K223-1,IF(INDEX(calc_types,1,AN$6)="CASH", K223/1200,K223/K224-1))</f>
        <v>1.2595942970663465E-3</v>
      </c>
      <c r="AO224" s="22" cm="1">
        <f t="array" ref="AO224">IF(INDEX(calc_types,1,AO$6)="INDEX",L224/L223-1,IF(INDEX(calc_types,1,AO$6)="CASH", L223/1200,L223/L224-1))</f>
        <v>-1.8722069521285301E-3</v>
      </c>
      <c r="AP224" s="22" cm="1">
        <f t="array" ref="AP224">IF(INDEX(calc_types,1,AP$6)="INDEX",M224/M223-1,IF(INDEX(calc_types,1,AP$6)="CASH", M223/1200,M223/M224-1))</f>
        <v>-2.1265975634542356E-3</v>
      </c>
      <c r="AQ224" s="22" cm="1">
        <f t="array" ref="AQ224">IF(INDEX(calc_types,1,AQ$6)="INDEX",N224/N223-1,IF(INDEX(calc_types,1,AQ$6)="CASH", N223/1200,N223/N224-1))</f>
        <v>9.2331840635173634E-5</v>
      </c>
      <c r="AR224" s="22" cm="1">
        <f t="array" ref="AR224">IF(INDEX(calc_types,1,AR$6)="INDEX",O224/O223-1,IF(INDEX(calc_types,1,AR$6)="CASH", O223/1200,O223/O224-1))</f>
        <v>2.2142880874675974E-3</v>
      </c>
      <c r="AS224" s="22" cm="1">
        <f t="array" ref="AS224">IF(INDEX(calc_types,1,AS$6)="INDEX",P224/P223-1,IF(INDEX(calc_types,1,AS$6)="CASH", P223/1200,P223/P224-1))</f>
        <v>-5.4241868164210949E-3</v>
      </c>
      <c r="AT224" s="22" cm="1">
        <f t="array" ref="AT224">IF(INDEX(calc_types,1,AT$6)="INDEX",Q224/Q223-1,IF(INDEX(calc_types,1,AT$6)="CASH", Q223/1200,Q223/Q224-1))</f>
        <v>-4.5509445467231124E-3</v>
      </c>
      <c r="AU224" s="22" cm="1">
        <f t="array" ref="AU224">IF(INDEX(calc_types,1,AU$6)="INDEX",R224/R223-1,IF(INDEX(calc_types,1,AU$6)="CASH", R223/1200,R223/R224-1))</f>
        <v>-2.6233353394122805E-4</v>
      </c>
      <c r="AV224" s="22" cm="1">
        <f t="array" ref="AV224">IF(INDEX(calc_types,1,AV$6)="INDEX",S224/S223-1,IF(INDEX(calc_types,1,AV$6)="CASH", S223/1200,S223/S224-1))</f>
        <v>1.7884341374735824E-2</v>
      </c>
      <c r="AW224" s="22" cm="1">
        <f t="array" ref="AW224">IF(INDEX(calc_types,1,AW$6)="INDEX",T224/T223-1,IF(INDEX(calc_types,1,AW$6)="CASH", T223/1200,T223/T224-1))</f>
        <v>-1.8185575532134735E-2</v>
      </c>
      <c r="AX224" s="22" cm="1">
        <f t="array" ref="AX224">IF(INDEX(calc_types,1,AX$6)="INDEX",U224/U223-1,IF(INDEX(calc_types,1,AX$6)="CASH", U223/1200,U223/U224-1))</f>
        <v>-6.1152232378482996E-3</v>
      </c>
      <c r="AY224" s="22" cm="1">
        <f t="array" ref="AY224">IF(INDEX(calc_types,1,AY$6)="INDEX",V224/V223-1,IF(INDEX(calc_types,1,AY$6)="CASH", V223/1200,V223/V224-1))</f>
        <v>-3.8206856935383282E-3</v>
      </c>
      <c r="AZ224" s="22" cm="1">
        <f t="array" ref="AZ224">IF(INDEX(calc_types,1,AZ$6)="INDEX",W224/W223-1,IF(INDEX(calc_types,1,AZ$6)="CASH", W223/1200,W223/W224-1))</f>
        <v>6.4305833333333333E-4</v>
      </c>
      <c r="BA224" s="22" cm="1">
        <f t="array" ref="BA224">IF(INDEX(calc_types,1,BA$6)="INDEX",X224/X223-1,IF(INDEX(calc_types,1,BA$6)="CASH", X223/1200,X223/X224-1))</f>
        <v>-7.8083333333333336E-4</v>
      </c>
      <c r="BB224" s="22" cm="1">
        <f t="array" ref="BB224">IF(INDEX(calc_types,1,BB$6)="INDEX",Y224/Y223-1,IF(INDEX(calc_types,1,BB$6)="CASH", Y223/1200,Y223/Y224-1))</f>
        <v>2.791666666666667E-5</v>
      </c>
      <c r="BC224" s="22" cm="1">
        <f t="array" ref="BC224">IF(INDEX(calc_types,1,BC$6)="INDEX",Z224/Z223-1,IF(INDEX(calc_types,1,BC$6)="CASH", Z223/1200,Z223/Z224-1))</f>
        <v>-8.0166666666666667E-4</v>
      </c>
      <c r="BD224" s="22" cm="1">
        <f t="array" ref="BD224">IF(INDEX(calc_types,1,BD$6)="INDEX",AA224/AA223-1,IF(INDEX(calc_types,1,BD$6)="CASH", AA223/1200,AA223/AA224-1))</f>
        <v>0</v>
      </c>
      <c r="BE224" s="22" cm="1">
        <f t="array" ref="BE224">IF(INDEX(calc_types,1,BE$6)="INDEX",AB224/AB223-1,IF(INDEX(calc_types,1,BE$6)="CASH", AB223/1200,AB223/AB224-1))</f>
        <v>2.6455026455026509E-2</v>
      </c>
      <c r="BF224" s="22" cm="1">
        <f t="array" ref="BF224">IF(INDEX(calc_types,1,BF$6)="INDEX",AC224/AC223-1,IF(INDEX(calc_types,1,BF$6)="CASH", AC223/1200,AC223/AC224-1))</f>
        <v>1.912190212605358E-2</v>
      </c>
      <c r="BG224" s="22" cm="1">
        <f t="array" ref="BG224">IF(INDEX(calc_types,1,BG$6)="INDEX",AD224/AD223-1,IF(INDEX(calc_types,1,BG$6)="CASH", AD223/1200,AD223/AD224-1))</f>
        <v>3.6879432624113528E-2</v>
      </c>
      <c r="BH224" s="23">
        <f t="shared" si="98"/>
        <v>-9.8845195402299038E-4</v>
      </c>
      <c r="BI224" s="23">
        <f t="shared" si="99"/>
        <v>-1.472178160919539E-3</v>
      </c>
      <c r="BJ224" s="23">
        <f t="shared" si="100"/>
        <v>-1.7962808333333313E-3</v>
      </c>
      <c r="BK224" s="23">
        <f t="shared" si="101"/>
        <v>-1.6963261494252883E-4</v>
      </c>
      <c r="BL224" s="23">
        <f t="shared" si="102"/>
        <v>-7.018559334415642E-4</v>
      </c>
      <c r="BM224" s="23">
        <f t="shared" si="103"/>
        <v>-2.5156532269881671E-3</v>
      </c>
      <c r="BN224" s="23">
        <f t="shared" si="104"/>
        <v>-7.6145191059171272E-4</v>
      </c>
      <c r="BO224" s="23">
        <f t="shared" si="105"/>
        <v>-2.9232041337287607E-4</v>
      </c>
      <c r="BP224" s="23">
        <f t="shared" si="106"/>
        <v>-7.4302778739308026E-4</v>
      </c>
      <c r="BQ224" s="23">
        <f t="shared" si="107"/>
        <v>-3.2288571741984212E-3</v>
      </c>
      <c r="BR224" s="23">
        <f t="shared" si="108"/>
        <v>-4.3790316107624842E-3</v>
      </c>
      <c r="BS224" s="23">
        <f t="shared" si="109"/>
        <v>-1.9046131674461405E-4</v>
      </c>
      <c r="BT224" s="23">
        <f t="shared" si="110"/>
        <v>-5.423622195853085E-4</v>
      </c>
      <c r="BU224" s="23">
        <f t="shared" si="111"/>
        <v>-7.3357073759210698E-3</v>
      </c>
      <c r="BV224" s="23">
        <f t="shared" si="112"/>
        <v>-7.1927268727750345E-3</v>
      </c>
      <c r="BW224" s="23">
        <f t="shared" si="113"/>
        <v>-9.8088444047486406E-4</v>
      </c>
      <c r="BX224" s="23">
        <f t="shared" si="114"/>
        <v>1.2837605420820058E-2</v>
      </c>
      <c r="BY224" s="23">
        <f t="shared" si="115"/>
        <v>-2.0452636745955866E-2</v>
      </c>
      <c r="BZ224" s="23">
        <f t="shared" si="116"/>
        <v>-7.9025336772949439E-3</v>
      </c>
      <c r="CA224" s="23">
        <f t="shared" si="117"/>
        <v>-7.6666375885716728E-3</v>
      </c>
      <c r="CB224" s="23">
        <f t="shared" si="118"/>
        <v>-9.8845195402299038E-4</v>
      </c>
      <c r="CC224" s="23">
        <f t="shared" si="119"/>
        <v>-1.8699385057471258E-3</v>
      </c>
      <c r="CD224" s="23">
        <f t="shared" si="120"/>
        <v>-1.9593313218390835E-3</v>
      </c>
      <c r="CE224" s="23">
        <f t="shared" si="121"/>
        <v>-8.0790775862068967E-4</v>
      </c>
      <c r="CF224" s="23">
        <f t="shared" si="122"/>
        <v>0</v>
      </c>
      <c r="CG224" s="23">
        <f t="shared" si="123"/>
        <v>2.6415986020597838E-2</v>
      </c>
      <c r="CH224" s="23">
        <f t="shared" si="124"/>
        <v>1.9926275567185632E-2</v>
      </c>
      <c r="CI224" s="23">
        <f t="shared" si="125"/>
        <v>3.7127703059928317E-2</v>
      </c>
    </row>
    <row r="225" spans="1:87" x14ac:dyDescent="0.2">
      <c r="A225" s="20">
        <v>219</v>
      </c>
      <c r="B225" s="21">
        <v>42794</v>
      </c>
      <c r="C225" s="20">
        <v>0.78888999999999998</v>
      </c>
      <c r="D225" s="20">
        <v>-0.371</v>
      </c>
      <c r="E225" s="20">
        <v>0.26038</v>
      </c>
      <c r="F225" s="20">
        <v>-5.4710000000000002E-2</v>
      </c>
      <c r="G225" s="20">
        <v>205.65199999999999</v>
      </c>
      <c r="H225" s="20">
        <v>143.20099999999999</v>
      </c>
      <c r="I225" s="20">
        <v>107.946</v>
      </c>
      <c r="J225" s="20">
        <v>103.58199999999999</v>
      </c>
      <c r="K225" s="20">
        <v>1164.93</v>
      </c>
      <c r="L225" s="20">
        <v>368.94200000000001</v>
      </c>
      <c r="M225" s="20">
        <v>669.31399999999996</v>
      </c>
      <c r="N225" s="20">
        <v>195.10499999999999</v>
      </c>
      <c r="O225" s="20">
        <v>1964.982</v>
      </c>
      <c r="P225" s="20">
        <v>508.00900000000001</v>
      </c>
      <c r="Q225" s="20">
        <v>857.04399999999998</v>
      </c>
      <c r="R225" s="20">
        <v>259.55700000000002</v>
      </c>
      <c r="S225" s="20">
        <v>2363.64</v>
      </c>
      <c r="T225" s="20">
        <v>3319.61</v>
      </c>
      <c r="U225" s="20">
        <v>7263.44</v>
      </c>
      <c r="V225" s="20">
        <v>19118.990000000002</v>
      </c>
      <c r="W225" s="20">
        <v>0.78888999999999998</v>
      </c>
      <c r="X225" s="20">
        <v>-0.61990000000000001</v>
      </c>
      <c r="Y225" s="20">
        <v>0.19059999999999999</v>
      </c>
      <c r="Z225" s="20">
        <v>-0.50660000000000005</v>
      </c>
      <c r="AA225" s="20">
        <v>1</v>
      </c>
      <c r="AB225" s="20">
        <v>0.94550000000000001</v>
      </c>
      <c r="AC225" s="20">
        <v>0.80779999999999996</v>
      </c>
      <c r="AD225" s="20">
        <v>112.77</v>
      </c>
      <c r="AE225" s="21">
        <f t="shared" si="97"/>
        <v>42794</v>
      </c>
      <c r="AF225" s="22" cm="1">
        <f t="array" ref="AF225">IF(INDEX(calc_types,1,AF$6)="INDEX",C225/C224-1,IF(INDEX(calc_types,1,AF$6)="CASH", C224/1200,C224/C225-1))</f>
        <v>6.4953333333333336E-4</v>
      </c>
      <c r="AG225" s="22" cm="1">
        <f t="array" ref="AG225">IF(INDEX(calc_types,1,AG$6)="INDEX",D225/D224-1,IF(INDEX(calc_types,1,AG$6)="CASH", D224/1200,D224/D225-1))</f>
        <v>-3.1E-4</v>
      </c>
      <c r="AH225" s="22" cm="1">
        <f t="array" ref="AH225">IF(INDEX(calc_types,1,AH$6)="INDEX",E225/E224-1,IF(INDEX(calc_types,1,AH$6)="CASH", E224/1200,E224/E225-1))</f>
        <v>2.1745E-4</v>
      </c>
      <c r="AI225" s="22" cm="1">
        <f t="array" ref="AI225">IF(INDEX(calc_types,1,AI$6)="INDEX",F225/F224-1,IF(INDEX(calc_types,1,AI$6)="CASH", F224/1200,F224/F225-1))</f>
        <v>-1.1308333333333333E-5</v>
      </c>
      <c r="AJ225" s="22" cm="1">
        <f t="array" ref="AJ225">IF(INDEX(calc_types,1,AJ$6)="INDEX",G225/G224-1,IF(INDEX(calc_types,1,AJ$6)="CASH", G224/1200,G224/G225-1))</f>
        <v>5.3517042745521159E-4</v>
      </c>
      <c r="AK225" s="22" cm="1">
        <f t="array" ref="AK225">IF(INDEX(calc_types,1,AK$6)="INDEX",H225/H224-1,IF(INDEX(calc_types,1,AK$6)="CASH", H224/1200,H224/H225-1))</f>
        <v>4.4013469518922044E-4</v>
      </c>
      <c r="AL225" s="22" cm="1">
        <f t="array" ref="AL225">IF(INDEX(calc_types,1,AL$6)="INDEX",I225/I224-1,IF(INDEX(calc_types,1,AL$6)="CASH", I224/1200,I224/I225-1))</f>
        <v>1.9457956914514796E-4</v>
      </c>
      <c r="AM225" s="22" cm="1">
        <f t="array" ref="AM225">IF(INDEX(calc_types,1,AM$6)="INDEX",J225/J224-1,IF(INDEX(calc_types,1,AM$6)="CASH", J224/1200,J224/J225-1))</f>
        <v>-4.4389547226619808E-4</v>
      </c>
      <c r="AN225" s="22" cm="1">
        <f t="array" ref="AN225">IF(INDEX(calc_types,1,AN$6)="INDEX",K225/K224-1,IF(INDEX(calc_types,1,AN$6)="CASH", K224/1200,K224/K225-1))</f>
        <v>1.0199846529690415E-3</v>
      </c>
      <c r="AO225" s="22" cm="1">
        <f t="array" ref="AO225">IF(INDEX(calc_types,1,AO$6)="INDEX",L225/L224-1,IF(INDEX(calc_types,1,AO$6)="CASH", L224/1200,L224/L225-1))</f>
        <v>2.9440628066732533E-3</v>
      </c>
      <c r="AP225" s="22" cm="1">
        <f t="array" ref="AP225">IF(INDEX(calc_types,1,AP$6)="INDEX",M225/M224-1,IF(INDEX(calc_types,1,AP$6)="CASH", M224/1200,M224/M225-1))</f>
        <v>2.3857269727924901E-3</v>
      </c>
      <c r="AQ225" s="22" cm="1">
        <f t="array" ref="AQ225">IF(INDEX(calc_types,1,AQ$6)="INDEX",N225/N224-1,IF(INDEX(calc_types,1,AQ$6)="CASH", N224/1200,N224/N225-1))</f>
        <v>7.0781209127690481E-4</v>
      </c>
      <c r="AR225" s="22" cm="1">
        <f t="array" ref="AR225">IF(INDEX(calc_types,1,AR$6)="INDEX",O225/O224-1,IF(INDEX(calc_types,1,AR$6)="CASH", O224/1200,O224/O225-1))</f>
        <v>2.175224675462939E-3</v>
      </c>
      <c r="AS225" s="22" cm="1">
        <f t="array" ref="AS225">IF(INDEX(calc_types,1,AS$6)="INDEX",P225/P224-1,IF(INDEX(calc_types,1,AS$6)="CASH", P224/1200,P224/P225-1))</f>
        <v>8.945293492616857E-3</v>
      </c>
      <c r="AT225" s="22" cm="1">
        <f t="array" ref="AT225">IF(INDEX(calc_types,1,AT$6)="INDEX",Q225/Q224-1,IF(INDEX(calc_types,1,AT$6)="CASH", Q224/1200,Q224/Q225-1))</f>
        <v>9.5828881540895861E-3</v>
      </c>
      <c r="AU225" s="22" cm="1">
        <f t="array" ref="AU225">IF(INDEX(calc_types,1,AU$6)="INDEX",R225/R224-1,IF(INDEX(calc_types,1,AU$6)="CASH", R224/1200,R224/R225-1))</f>
        <v>1.5937085172723631E-3</v>
      </c>
      <c r="AV225" s="22" cm="1">
        <f t="array" ref="AV225">IF(INDEX(calc_types,1,AV$6)="INDEX",S225/S224-1,IF(INDEX(calc_types,1,AV$6)="CASH", S224/1200,S224/S225-1))</f>
        <v>3.7198260541408734E-2</v>
      </c>
      <c r="AW225" s="22" cm="1">
        <f t="array" ref="AW225">IF(INDEX(calc_types,1,AW$6)="INDEX",T225/T224-1,IF(INDEX(calc_types,1,AW$6)="CASH", T224/1200,T224/T225-1))</f>
        <v>2.7526712642539808E-2</v>
      </c>
      <c r="AX225" s="22" cm="1">
        <f t="array" ref="AX225">IF(INDEX(calc_types,1,AX$6)="INDEX",U225/U224-1,IF(INDEX(calc_types,1,AX$6)="CASH", U224/1200,U224/U225-1))</f>
        <v>2.3142207165646633E-2</v>
      </c>
      <c r="AY225" s="22" cm="1">
        <f t="array" ref="AY225">IF(INDEX(calc_types,1,AY$6)="INDEX",V225/V224-1,IF(INDEX(calc_types,1,AY$6)="CASH", V224/1200,V224/V225-1))</f>
        <v>4.0779693025807529E-3</v>
      </c>
      <c r="AZ225" s="22" cm="1">
        <f t="array" ref="AZ225">IF(INDEX(calc_types,1,AZ$6)="INDEX",W225/W224-1,IF(INDEX(calc_types,1,AZ$6)="CASH", W224/1200,W224/W225-1))</f>
        <v>6.4953333333333336E-4</v>
      </c>
      <c r="BA225" s="22" cm="1">
        <f t="array" ref="BA225">IF(INDEX(calc_types,1,BA$6)="INDEX",X225/X224-1,IF(INDEX(calc_types,1,BA$6)="CASH", X224/1200,X224/X225-1))</f>
        <v>-2.3583333333333331E-4</v>
      </c>
      <c r="BB225" s="22" cm="1">
        <f t="array" ref="BB225">IF(INDEX(calc_types,1,BB$6)="INDEX",Y225/Y224-1,IF(INDEX(calc_types,1,BB$6)="CASH", Y224/1200,Y224/Y225-1))</f>
        <v>3.5008333333333332E-4</v>
      </c>
      <c r="BC225" s="22" cm="1">
        <f t="array" ref="BC225">IF(INDEX(calc_types,1,BC$6)="INDEX",Z225/Z224-1,IF(INDEX(calc_types,1,BC$6)="CASH", Z224/1200,Z224/Z225-1))</f>
        <v>4.8666666666666666E-5</v>
      </c>
      <c r="BD225" s="22" cm="1">
        <f t="array" ref="BD225">IF(INDEX(calc_types,1,BD$6)="INDEX",AA225/AA224-1,IF(INDEX(calc_types,1,BD$6)="CASH", AA224/1200,AA224/AA225-1))</f>
        <v>0</v>
      </c>
      <c r="BE225" s="22" cm="1">
        <f t="array" ref="BE225">IF(INDEX(calc_types,1,BE$6)="INDEX",AB225/AB224-1,IF(INDEX(calc_types,1,BE$6)="CASH", AB224/1200,AB224/AB225-1))</f>
        <v>-2.0518244315177125E-2</v>
      </c>
      <c r="BF225" s="22" cm="1">
        <f t="array" ref="BF225">IF(INDEX(calc_types,1,BF$6)="INDEX",AC225/AC224-1,IF(INDEX(calc_types,1,BF$6)="CASH", AC224/1200,AC224/AC225-1))</f>
        <v>-1.5969299331517584E-2</v>
      </c>
      <c r="BG225" s="22" cm="1">
        <f t="array" ref="BG225">IF(INDEX(calc_types,1,BG$6)="INDEX",AD225/AD224-1,IF(INDEX(calc_types,1,BG$6)="CASH", AD224/1200,AD224/AD225-1))</f>
        <v>2.6602819898902119E-4</v>
      </c>
      <c r="BH225" s="23">
        <f t="shared" si="98"/>
        <v>-9.8197695402299024E-4</v>
      </c>
      <c r="BI225" s="23">
        <f t="shared" si="99"/>
        <v>-1.4755114942528722E-3</v>
      </c>
      <c r="BJ225" s="23">
        <f t="shared" si="100"/>
        <v>-1.7919558333333312E-3</v>
      </c>
      <c r="BK225" s="23">
        <f t="shared" si="101"/>
        <v>-1.1355761494252881E-4</v>
      </c>
      <c r="BL225" s="23">
        <f t="shared" si="102"/>
        <v>-1.0821777778680542E-3</v>
      </c>
      <c r="BM225" s="23">
        <f t="shared" si="103"/>
        <v>-6.5234876997051104E-4</v>
      </c>
      <c r="BN225" s="23">
        <f t="shared" si="104"/>
        <v>-3.8159280093983164E-4</v>
      </c>
      <c r="BO225" s="23">
        <f t="shared" si="105"/>
        <v>-5.1431739937265997E-4</v>
      </c>
      <c r="BP225" s="23">
        <f t="shared" si="106"/>
        <v>-9.8263743149038527E-4</v>
      </c>
      <c r="BQ225" s="23">
        <f t="shared" si="107"/>
        <v>1.5874125846033619E-3</v>
      </c>
      <c r="BR225" s="23">
        <f t="shared" si="108"/>
        <v>1.3329292548424189E-4</v>
      </c>
      <c r="BS225" s="23">
        <f t="shared" si="109"/>
        <v>4.2501893389711713E-4</v>
      </c>
      <c r="BT225" s="23">
        <f t="shared" si="110"/>
        <v>-5.8142563158996696E-4</v>
      </c>
      <c r="BU225" s="23">
        <f t="shared" si="111"/>
        <v>7.0337729331168821E-3</v>
      </c>
      <c r="BV225" s="23">
        <f t="shared" si="112"/>
        <v>6.941105828037664E-3</v>
      </c>
      <c r="BW225" s="23">
        <f t="shared" si="113"/>
        <v>8.7515761073872695E-4</v>
      </c>
      <c r="BX225" s="23">
        <f t="shared" si="114"/>
        <v>3.2151524587492972E-2</v>
      </c>
      <c r="BY225" s="23">
        <f t="shared" si="115"/>
        <v>2.5259651428718676E-2</v>
      </c>
      <c r="BZ225" s="23">
        <f t="shared" si="116"/>
        <v>2.1354896726199991E-2</v>
      </c>
      <c r="CA225" s="23">
        <f t="shared" si="117"/>
        <v>2.3201740754740831E-4</v>
      </c>
      <c r="CB225" s="23">
        <f t="shared" si="118"/>
        <v>-9.8197695402299024E-4</v>
      </c>
      <c r="CC225" s="23">
        <f t="shared" si="119"/>
        <v>-1.3249385057471259E-3</v>
      </c>
      <c r="CD225" s="23">
        <f t="shared" si="120"/>
        <v>-1.6371646551724167E-3</v>
      </c>
      <c r="CE225" s="23">
        <f t="shared" si="121"/>
        <v>4.2425574712643626E-5</v>
      </c>
      <c r="CF225" s="23">
        <f t="shared" si="122"/>
        <v>0</v>
      </c>
      <c r="CG225" s="23">
        <f t="shared" si="123"/>
        <v>-2.0557284749605796E-2</v>
      </c>
      <c r="CH225" s="23">
        <f t="shared" si="124"/>
        <v>-1.5164925890385532E-2</v>
      </c>
      <c r="CI225" s="23">
        <f t="shared" si="125"/>
        <v>5.142986348038133E-4</v>
      </c>
    </row>
    <row r="226" spans="1:87" x14ac:dyDescent="0.2">
      <c r="A226" s="20">
        <v>220</v>
      </c>
      <c r="B226" s="21">
        <v>42825</v>
      </c>
      <c r="C226" s="20">
        <v>0.98277999999999999</v>
      </c>
      <c r="D226" s="20">
        <v>-0.373</v>
      </c>
      <c r="E226" s="20">
        <v>0.25668999999999997</v>
      </c>
      <c r="F226" s="20">
        <v>-3.8600000000000001E-3</v>
      </c>
      <c r="G226" s="20">
        <v>205.60499999999999</v>
      </c>
      <c r="H226" s="20">
        <v>142.96299999999999</v>
      </c>
      <c r="I226" s="20">
        <v>107.917</v>
      </c>
      <c r="J226" s="20">
        <v>103.55500000000001</v>
      </c>
      <c r="K226" s="20">
        <v>1165.3040000000001</v>
      </c>
      <c r="L226" s="20">
        <v>367.59899999999999</v>
      </c>
      <c r="M226" s="20">
        <v>668.74300000000005</v>
      </c>
      <c r="N226" s="20">
        <v>194.941</v>
      </c>
      <c r="O226" s="20">
        <v>1966.576</v>
      </c>
      <c r="P226" s="20">
        <v>504.27</v>
      </c>
      <c r="Q226" s="20">
        <v>856.81899999999996</v>
      </c>
      <c r="R226" s="20">
        <v>259.41800000000001</v>
      </c>
      <c r="S226" s="20">
        <v>2362.7199999999998</v>
      </c>
      <c r="T226" s="20">
        <v>3500.93</v>
      </c>
      <c r="U226" s="20">
        <v>7322.92</v>
      </c>
      <c r="V226" s="20">
        <v>18909.259999999998</v>
      </c>
      <c r="W226" s="20">
        <v>0.98277999999999999</v>
      </c>
      <c r="X226" s="20">
        <v>-0.46810000000000002</v>
      </c>
      <c r="Y226" s="20">
        <v>0.31340000000000001</v>
      </c>
      <c r="Z226" s="20">
        <v>-0.1371</v>
      </c>
      <c r="AA226" s="20">
        <v>1</v>
      </c>
      <c r="AB226" s="20">
        <v>0.9385</v>
      </c>
      <c r="AC226" s="20">
        <v>0.79679999999999995</v>
      </c>
      <c r="AD226" s="20">
        <v>111.39</v>
      </c>
      <c r="AE226" s="21">
        <f t="shared" si="97"/>
        <v>42825</v>
      </c>
      <c r="AF226" s="22" cm="1">
        <f t="array" ref="AF226">IF(INDEX(calc_types,1,AF$6)="INDEX",C226/C225-1,IF(INDEX(calc_types,1,AF$6)="CASH", C225/1200,C225/C226-1))</f>
        <v>6.5740833333333333E-4</v>
      </c>
      <c r="AG226" s="22" cm="1">
        <f t="array" ref="AG226">IF(INDEX(calc_types,1,AG$6)="INDEX",D226/D225-1,IF(INDEX(calc_types,1,AG$6)="CASH", D225/1200,D225/D226-1))</f>
        <v>-3.0916666666666668E-4</v>
      </c>
      <c r="AH226" s="22" cm="1">
        <f t="array" ref="AH226">IF(INDEX(calc_types,1,AH$6)="INDEX",E226/E225-1,IF(INDEX(calc_types,1,AH$6)="CASH", E225/1200,E225/E226-1))</f>
        <v>2.1698333333333334E-4</v>
      </c>
      <c r="AI226" s="22" cm="1">
        <f t="array" ref="AI226">IF(INDEX(calc_types,1,AI$6)="INDEX",F226/F225-1,IF(INDEX(calc_types,1,AI$6)="CASH", F225/1200,F225/F226-1))</f>
        <v>-4.5591666666666666E-5</v>
      </c>
      <c r="AJ226" s="22" cm="1">
        <f t="array" ref="AJ226">IF(INDEX(calc_types,1,AJ$6)="INDEX",G226/G225-1,IF(INDEX(calc_types,1,AJ$6)="CASH", G225/1200,G225/G226-1))</f>
        <v>-2.2854141948536189E-4</v>
      </c>
      <c r="AK226" s="22" cm="1">
        <f t="array" ref="AK226">IF(INDEX(calc_types,1,AK$6)="INDEX",H226/H225-1,IF(INDEX(calc_types,1,AK$6)="CASH", H225/1200,H225/H226-1))</f>
        <v>-1.6619995670421606E-3</v>
      </c>
      <c r="AL226" s="22" cm="1">
        <f t="array" ref="AL226">IF(INDEX(calc_types,1,AL$6)="INDEX",I226/I225-1,IF(INDEX(calc_types,1,AL$6)="CASH", I225/1200,I225/I226-1))</f>
        <v>-2.6865284494093089E-4</v>
      </c>
      <c r="AM226" s="22" cm="1">
        <f t="array" ref="AM226">IF(INDEX(calc_types,1,AM$6)="INDEX",J226/J225-1,IF(INDEX(calc_types,1,AM$6)="CASH", J225/1200,J225/J226-1))</f>
        <v>-2.6066304956451347E-4</v>
      </c>
      <c r="AN226" s="22" cm="1">
        <f t="array" ref="AN226">IF(INDEX(calc_types,1,AN$6)="INDEX",K226/K225-1,IF(INDEX(calc_types,1,AN$6)="CASH", K225/1200,K225/K226-1))</f>
        <v>3.210493334364628E-4</v>
      </c>
      <c r="AO226" s="22" cm="1">
        <f t="array" ref="AO226">IF(INDEX(calc_types,1,AO$6)="INDEX",L226/L225-1,IF(INDEX(calc_types,1,AO$6)="CASH", L225/1200,L225/L226-1))</f>
        <v>-3.6401385583642032E-3</v>
      </c>
      <c r="AP226" s="22" cm="1">
        <f t="array" ref="AP226">IF(INDEX(calc_types,1,AP$6)="INDEX",M226/M225-1,IF(INDEX(calc_types,1,AP$6)="CASH", M225/1200,M225/M226-1))</f>
        <v>-8.5311229109197306E-4</v>
      </c>
      <c r="AQ226" s="22" cm="1">
        <f t="array" ref="AQ226">IF(INDEX(calc_types,1,AQ$6)="INDEX",N226/N225-1,IF(INDEX(calc_types,1,AQ$6)="CASH", N225/1200,N225/N226-1))</f>
        <v>-8.4057302478146578E-4</v>
      </c>
      <c r="AR226" s="22" cm="1">
        <f t="array" ref="AR226">IF(INDEX(calc_types,1,AR$6)="INDEX",O226/O225-1,IF(INDEX(calc_types,1,AR$6)="CASH", O225/1200,O225/O226-1))</f>
        <v>8.1120335962370227E-4</v>
      </c>
      <c r="AS226" s="22" cm="1">
        <f t="array" ref="AS226">IF(INDEX(calc_types,1,AS$6)="INDEX",P226/P225-1,IF(INDEX(calc_types,1,AS$6)="CASH", P225/1200,P225/P226-1))</f>
        <v>-7.3601058248968787E-3</v>
      </c>
      <c r="AT226" s="22" cm="1">
        <f t="array" ref="AT226">IF(INDEX(calc_types,1,AT$6)="INDEX",Q226/Q225-1,IF(INDEX(calc_types,1,AT$6)="CASH", Q225/1200,Q225/Q226-1))</f>
        <v>-2.6253027849210131E-4</v>
      </c>
      <c r="AU226" s="22" cm="1">
        <f t="array" ref="AU226">IF(INDEX(calc_types,1,AU$6)="INDEX",R226/R225-1,IF(INDEX(calc_types,1,AU$6)="CASH", R225/1200,R225/R226-1))</f>
        <v>-5.3552784166877032E-4</v>
      </c>
      <c r="AV226" s="22" cm="1">
        <f t="array" ref="AV226">IF(INDEX(calc_types,1,AV$6)="INDEX",S226/S225-1,IF(INDEX(calc_types,1,AV$6)="CASH", S225/1200,S225/S226-1))</f>
        <v>-3.8923017041514463E-4</v>
      </c>
      <c r="AW226" s="22" cm="1">
        <f t="array" ref="AW226">IF(INDEX(calc_types,1,AW$6)="INDEX",T226/T225-1,IF(INDEX(calc_types,1,AW$6)="CASH", T225/1200,T225/T226-1))</f>
        <v>5.4620874138829434E-2</v>
      </c>
      <c r="AX226" s="22" cm="1">
        <f t="array" ref="AX226">IF(INDEX(calc_types,1,AX$6)="INDEX",U226/U225-1,IF(INDEX(calc_types,1,AX$6)="CASH", U225/1200,U225/U226-1))</f>
        <v>8.1889572984701342E-3</v>
      </c>
      <c r="AY226" s="22" cm="1">
        <f t="array" ref="AY226">IF(INDEX(calc_types,1,AY$6)="INDEX",V226/V225-1,IF(INDEX(calc_types,1,AY$6)="CASH", V225/1200,V225/V226-1))</f>
        <v>-1.0969721726932447E-2</v>
      </c>
      <c r="AZ226" s="22" cm="1">
        <f t="array" ref="AZ226">IF(INDEX(calc_types,1,AZ$6)="INDEX",W226/W225-1,IF(INDEX(calc_types,1,AZ$6)="CASH", W225/1200,W225/W226-1))</f>
        <v>6.5740833333333333E-4</v>
      </c>
      <c r="BA226" s="22" cm="1">
        <f t="array" ref="BA226">IF(INDEX(calc_types,1,BA$6)="INDEX",X226/X225-1,IF(INDEX(calc_types,1,BA$6)="CASH", X225/1200,X225/X226-1))</f>
        <v>-5.165833333333333E-4</v>
      </c>
      <c r="BB226" s="22" cm="1">
        <f t="array" ref="BB226">IF(INDEX(calc_types,1,BB$6)="INDEX",Y226/Y225-1,IF(INDEX(calc_types,1,BB$6)="CASH", Y225/1200,Y225/Y226-1))</f>
        <v>1.5883333333333334E-4</v>
      </c>
      <c r="BC226" s="22" cm="1">
        <f t="array" ref="BC226">IF(INDEX(calc_types,1,BC$6)="INDEX",Z226/Z225-1,IF(INDEX(calc_types,1,BC$6)="CASH", Z225/1200,Z225/Z226-1))</f>
        <v>-4.2216666666666672E-4</v>
      </c>
      <c r="BD226" s="22" cm="1">
        <f t="array" ref="BD226">IF(INDEX(calc_types,1,BD$6)="INDEX",AA226/AA225-1,IF(INDEX(calc_types,1,BD$6)="CASH", AA225/1200,AA225/AA226-1))</f>
        <v>0</v>
      </c>
      <c r="BE226" s="22" cm="1">
        <f t="array" ref="BE226">IF(INDEX(calc_types,1,BE$6)="INDEX",AB226/AB225-1,IF(INDEX(calc_types,1,BE$6)="CASH", AB225/1200,AB225/AB226-1))</f>
        <v>7.4587107085775095E-3</v>
      </c>
      <c r="BF226" s="22" cm="1">
        <f t="array" ref="BF226">IF(INDEX(calc_types,1,BF$6)="INDEX",AC226/AC225-1,IF(INDEX(calc_types,1,BF$6)="CASH", AC225/1200,AC225/AC226-1))</f>
        <v>1.3805220883534197E-2</v>
      </c>
      <c r="BG226" s="22" cm="1">
        <f t="array" ref="BG226">IF(INDEX(calc_types,1,BG$6)="INDEX",AD226/AD225-1,IF(INDEX(calc_types,1,BG$6)="CASH", AD225/1200,AD225/AD226-1))</f>
        <v>1.2388903851333177E-2</v>
      </c>
      <c r="BH226" s="23">
        <f t="shared" si="98"/>
        <v>-9.7410195402299038E-4</v>
      </c>
      <c r="BI226" s="23">
        <f t="shared" si="99"/>
        <v>-1.4746781609195391E-3</v>
      </c>
      <c r="BJ226" s="23">
        <f t="shared" si="100"/>
        <v>-1.7924224999999979E-3</v>
      </c>
      <c r="BK226" s="23">
        <f t="shared" si="101"/>
        <v>-1.4784094827586215E-4</v>
      </c>
      <c r="BL226" s="23">
        <f t="shared" si="102"/>
        <v>-1.8458896248086277E-3</v>
      </c>
      <c r="BM226" s="23">
        <f t="shared" si="103"/>
        <v>-2.754483032201892E-3</v>
      </c>
      <c r="BN226" s="23">
        <f t="shared" si="104"/>
        <v>-8.4482521502591049E-4</v>
      </c>
      <c r="BO226" s="23">
        <f t="shared" si="105"/>
        <v>-3.3108497667097537E-4</v>
      </c>
      <c r="BP226" s="23">
        <f t="shared" si="106"/>
        <v>-1.681572751022964E-3</v>
      </c>
      <c r="BQ226" s="23">
        <f t="shared" si="107"/>
        <v>-4.9967887804340944E-3</v>
      </c>
      <c r="BR226" s="23">
        <f t="shared" si="108"/>
        <v>-3.1055463384002213E-3</v>
      </c>
      <c r="BS226" s="23">
        <f t="shared" si="109"/>
        <v>-1.1233661821612535E-3</v>
      </c>
      <c r="BT226" s="23">
        <f t="shared" si="110"/>
        <v>-1.9454469474292036E-3</v>
      </c>
      <c r="BU226" s="23">
        <f t="shared" si="111"/>
        <v>-9.2716263843968527E-3</v>
      </c>
      <c r="BV226" s="23">
        <f t="shared" si="112"/>
        <v>-2.9043126045440238E-3</v>
      </c>
      <c r="BW226" s="23">
        <f t="shared" si="113"/>
        <v>-1.2540787482024063E-3</v>
      </c>
      <c r="BX226" s="23">
        <f t="shared" si="114"/>
        <v>-5.4359661243309097E-3</v>
      </c>
      <c r="BY226" s="23">
        <f t="shared" si="115"/>
        <v>5.2353812925008306E-2</v>
      </c>
      <c r="BZ226" s="23">
        <f t="shared" si="116"/>
        <v>6.4016468590234908E-3</v>
      </c>
      <c r="CA226" s="23">
        <f t="shared" si="117"/>
        <v>-1.4815673621965791E-2</v>
      </c>
      <c r="CB226" s="23">
        <f t="shared" si="118"/>
        <v>-9.7410195402299038E-4</v>
      </c>
      <c r="CC226" s="23">
        <f t="shared" si="119"/>
        <v>-1.6056885057471259E-3</v>
      </c>
      <c r="CD226" s="23">
        <f t="shared" si="120"/>
        <v>-1.8284146551724167E-3</v>
      </c>
      <c r="CE226" s="23">
        <f t="shared" si="121"/>
        <v>-4.2840775862068977E-4</v>
      </c>
      <c r="CF226" s="23">
        <f t="shared" si="122"/>
        <v>0</v>
      </c>
      <c r="CG226" s="23">
        <f t="shared" si="123"/>
        <v>7.4196702741488388E-3</v>
      </c>
      <c r="CH226" s="23">
        <f t="shared" si="124"/>
        <v>1.4609594324666249E-2</v>
      </c>
      <c r="CI226" s="23">
        <f t="shared" si="125"/>
        <v>1.263717428714797E-2</v>
      </c>
    </row>
    <row r="227" spans="1:87" x14ac:dyDescent="0.2">
      <c r="A227" s="20">
        <v>221</v>
      </c>
      <c r="B227" s="21">
        <v>42855</v>
      </c>
      <c r="C227" s="20">
        <v>0.995</v>
      </c>
      <c r="D227" s="20">
        <v>-0.374</v>
      </c>
      <c r="E227" s="20">
        <v>0.25513000000000002</v>
      </c>
      <c r="F227" s="20">
        <v>-2.121E-2</v>
      </c>
      <c r="G227" s="20">
        <v>205.74799999999999</v>
      </c>
      <c r="H227" s="20">
        <v>142.88</v>
      </c>
      <c r="I227" s="20">
        <v>107.96</v>
      </c>
      <c r="J227" s="20">
        <v>103.495</v>
      </c>
      <c r="K227" s="20">
        <v>1166.9190000000001</v>
      </c>
      <c r="L227" s="20">
        <v>367.45299999999997</v>
      </c>
      <c r="M227" s="20">
        <v>669.49300000000005</v>
      </c>
      <c r="N227" s="20">
        <v>194.9</v>
      </c>
      <c r="O227" s="20">
        <v>1977.2829999999999</v>
      </c>
      <c r="P227" s="20">
        <v>504.25099999999998</v>
      </c>
      <c r="Q227" s="20">
        <v>858.61400000000003</v>
      </c>
      <c r="R227" s="20">
        <v>259.73500000000001</v>
      </c>
      <c r="S227" s="20">
        <v>2384.1999999999998</v>
      </c>
      <c r="T227" s="20">
        <v>3559.59</v>
      </c>
      <c r="U227" s="20">
        <v>7203.94</v>
      </c>
      <c r="V227" s="20">
        <v>19196.740000000002</v>
      </c>
      <c r="W227" s="20">
        <v>0.995</v>
      </c>
      <c r="X227" s="20">
        <v>-0.54930000000000001</v>
      </c>
      <c r="Y227" s="20">
        <v>0.2029</v>
      </c>
      <c r="Z227" s="20">
        <v>-0.19389999999999999</v>
      </c>
      <c r="AA227" s="20">
        <v>1</v>
      </c>
      <c r="AB227" s="20">
        <v>0.91779999999999995</v>
      </c>
      <c r="AC227" s="20">
        <v>0.7722</v>
      </c>
      <c r="AD227" s="20">
        <v>111.49</v>
      </c>
      <c r="AE227" s="21">
        <f t="shared" si="97"/>
        <v>42855</v>
      </c>
      <c r="AF227" s="22" cm="1">
        <f t="array" ref="AF227">IF(INDEX(calc_types,1,AF$6)="INDEX",C227/C226-1,IF(INDEX(calc_types,1,AF$6)="CASH", C226/1200,C226/C227-1))</f>
        <v>8.1898333333333328E-4</v>
      </c>
      <c r="AG227" s="22" cm="1">
        <f t="array" ref="AG227">IF(INDEX(calc_types,1,AG$6)="INDEX",D227/D226-1,IF(INDEX(calc_types,1,AG$6)="CASH", D226/1200,D226/D227-1))</f>
        <v>-3.1083333333333332E-4</v>
      </c>
      <c r="AH227" s="22" cm="1">
        <f t="array" ref="AH227">IF(INDEX(calc_types,1,AH$6)="INDEX",E227/E226-1,IF(INDEX(calc_types,1,AH$6)="CASH", E226/1200,E226/E227-1))</f>
        <v>2.1390833333333331E-4</v>
      </c>
      <c r="AI227" s="22" cm="1">
        <f t="array" ref="AI227">IF(INDEX(calc_types,1,AI$6)="INDEX",F227/F226-1,IF(INDEX(calc_types,1,AI$6)="CASH", F226/1200,F226/F227-1))</f>
        <v>-3.2166666666666666E-6</v>
      </c>
      <c r="AJ227" s="22" cm="1">
        <f t="array" ref="AJ227">IF(INDEX(calc_types,1,AJ$6)="INDEX",G227/G226-1,IF(INDEX(calc_types,1,AJ$6)="CASH", G226/1200,G226/G227-1))</f>
        <v>6.9550837771448215E-4</v>
      </c>
      <c r="AK227" s="22" cm="1">
        <f t="array" ref="AK227">IF(INDEX(calc_types,1,AK$6)="INDEX",H227/H226-1,IF(INDEX(calc_types,1,AK$6)="CASH", H226/1200,H226/H227-1))</f>
        <v>-5.8056979777987294E-4</v>
      </c>
      <c r="AL227" s="22" cm="1">
        <f t="array" ref="AL227">IF(INDEX(calc_types,1,AL$6)="INDEX",I227/I226-1,IF(INDEX(calc_types,1,AL$6)="CASH", I226/1200,I226/I227-1))</f>
        <v>3.9845436770846732E-4</v>
      </c>
      <c r="AM227" s="22" cm="1">
        <f t="array" ref="AM227">IF(INDEX(calc_types,1,AM$6)="INDEX",J227/J226-1,IF(INDEX(calc_types,1,AM$6)="CASH", J226/1200,J226/J227-1))</f>
        <v>-5.7940225001207324E-4</v>
      </c>
      <c r="AN227" s="22" cm="1">
        <f t="array" ref="AN227">IF(INDEX(calc_types,1,AN$6)="INDEX",K227/K226-1,IF(INDEX(calc_types,1,AN$6)="CASH", K226/1200,K226/K227-1))</f>
        <v>1.3859044506840945E-3</v>
      </c>
      <c r="AO227" s="22" cm="1">
        <f t="array" ref="AO227">IF(INDEX(calc_types,1,AO$6)="INDEX",L227/L226-1,IF(INDEX(calc_types,1,AO$6)="CASH", L226/1200,L226/L227-1))</f>
        <v>-3.9717191831323273E-4</v>
      </c>
      <c r="AP227" s="22" cm="1">
        <f t="array" ref="AP227">IF(INDEX(calc_types,1,AP$6)="INDEX",M227/M226-1,IF(INDEX(calc_types,1,AP$6)="CASH", M226/1200,M226/M227-1))</f>
        <v>1.1215070662422555E-3</v>
      </c>
      <c r="AQ227" s="22" cm="1">
        <f t="array" ref="AQ227">IF(INDEX(calc_types,1,AQ$6)="INDEX",N227/N226-1,IF(INDEX(calc_types,1,AQ$6)="CASH", N226/1200,N226/N227-1))</f>
        <v>-2.1032004555221473E-4</v>
      </c>
      <c r="AR227" s="22" cm="1">
        <f t="array" ref="AR227">IF(INDEX(calc_types,1,AR$6)="INDEX",O227/O226-1,IF(INDEX(calc_types,1,AR$6)="CASH", O226/1200,O226/O227-1))</f>
        <v>5.4444882882735968E-3</v>
      </c>
      <c r="AS227" s="22" cm="1">
        <f t="array" ref="AS227">IF(INDEX(calc_types,1,AS$6)="INDEX",P227/P226-1,IF(INDEX(calc_types,1,AS$6)="CASH", P226/1200,P226/P227-1))</f>
        <v>-3.7678227933435338E-5</v>
      </c>
      <c r="AT227" s="22" cm="1">
        <f t="array" ref="AT227">IF(INDEX(calc_types,1,AT$6)="INDEX",Q227/Q226-1,IF(INDEX(calc_types,1,AT$6)="CASH", Q226/1200,Q226/Q227-1))</f>
        <v>2.0949582117111287E-3</v>
      </c>
      <c r="AU227" s="22" cm="1">
        <f t="array" ref="AU227">IF(INDEX(calc_types,1,AU$6)="INDEX",R227/R226-1,IF(INDEX(calc_types,1,AU$6)="CASH", R226/1200,R226/R227-1))</f>
        <v>1.2219660933319165E-3</v>
      </c>
      <c r="AV227" s="22" cm="1">
        <f t="array" ref="AV227">IF(INDEX(calc_types,1,AV$6)="INDEX",S227/S226-1,IF(INDEX(calc_types,1,AV$6)="CASH", S226/1200,S226/S227-1))</f>
        <v>9.0912169025529899E-3</v>
      </c>
      <c r="AW227" s="22" cm="1">
        <f t="array" ref="AW227">IF(INDEX(calc_types,1,AW$6)="INDEX",T227/T226-1,IF(INDEX(calc_types,1,AW$6)="CASH", T226/1200,T226/T227-1))</f>
        <v>1.6755547811581506E-2</v>
      </c>
      <c r="AX227" s="22" cm="1">
        <f t="array" ref="AX227">IF(INDEX(calc_types,1,AX$6)="INDEX",U227/U226-1,IF(INDEX(calc_types,1,AX$6)="CASH", U226/1200,U226/U227-1))</f>
        <v>-1.6247617070786036E-2</v>
      </c>
      <c r="AY227" s="22" cm="1">
        <f t="array" ref="AY227">IF(INDEX(calc_types,1,AY$6)="INDEX",V227/V226-1,IF(INDEX(calc_types,1,AY$6)="CASH", V226/1200,V226/V227-1))</f>
        <v>1.5203133279673819E-2</v>
      </c>
      <c r="AZ227" s="22" cm="1">
        <f t="array" ref="AZ227">IF(INDEX(calc_types,1,AZ$6)="INDEX",W227/W226-1,IF(INDEX(calc_types,1,AZ$6)="CASH", W226/1200,W226/W227-1))</f>
        <v>8.1898333333333328E-4</v>
      </c>
      <c r="BA227" s="22" cm="1">
        <f t="array" ref="BA227">IF(INDEX(calc_types,1,BA$6)="INDEX",X227/X226-1,IF(INDEX(calc_types,1,BA$6)="CASH", X226/1200,X226/X227-1))</f>
        <v>-3.9008333333333337E-4</v>
      </c>
      <c r="BB227" s="22" cm="1">
        <f t="array" ref="BB227">IF(INDEX(calc_types,1,BB$6)="INDEX",Y227/Y226-1,IF(INDEX(calc_types,1,BB$6)="CASH", Y226/1200,Y226/Y227-1))</f>
        <v>2.6116666666666665E-4</v>
      </c>
      <c r="BC227" s="22" cm="1">
        <f t="array" ref="BC227">IF(INDEX(calc_types,1,BC$6)="INDEX",Z227/Z226-1,IF(INDEX(calc_types,1,BC$6)="CASH", Z226/1200,Z226/Z227-1))</f>
        <v>-1.1425E-4</v>
      </c>
      <c r="BD227" s="22" cm="1">
        <f t="array" ref="BD227">IF(INDEX(calc_types,1,BD$6)="INDEX",AA227/AA226-1,IF(INDEX(calc_types,1,BD$6)="CASH", AA226/1200,AA226/AA227-1))</f>
        <v>0</v>
      </c>
      <c r="BE227" s="22" cm="1">
        <f t="array" ref="BE227">IF(INDEX(calc_types,1,BE$6)="INDEX",AB227/AB226-1,IF(INDEX(calc_types,1,BE$6)="CASH", AB226/1200,AB226/AB227-1))</f>
        <v>2.2553933318805841E-2</v>
      </c>
      <c r="BF227" s="22" cm="1">
        <f t="array" ref="BF227">IF(INDEX(calc_types,1,BF$6)="INDEX",AC227/AC226-1,IF(INDEX(calc_types,1,BF$6)="CASH", AC226/1200,AC226/AC227-1))</f>
        <v>3.1857031857031703E-2</v>
      </c>
      <c r="BG227" s="22" cm="1">
        <f t="array" ref="BG227">IF(INDEX(calc_types,1,BG$6)="INDEX",AD227/AD226-1,IF(INDEX(calc_types,1,BG$6)="CASH", AD226/1200,AD226/AD227-1))</f>
        <v>-8.969414297246292E-4</v>
      </c>
      <c r="BH227" s="23">
        <f t="shared" si="98"/>
        <v>-8.1252695402299043E-4</v>
      </c>
      <c r="BI227" s="23">
        <f t="shared" si="99"/>
        <v>-1.4763448275862056E-3</v>
      </c>
      <c r="BJ227" s="23">
        <f t="shared" si="100"/>
        <v>-1.7954974999999981E-3</v>
      </c>
      <c r="BK227" s="23">
        <f t="shared" si="101"/>
        <v>-1.0546594827586215E-4</v>
      </c>
      <c r="BL227" s="23">
        <f t="shared" si="102"/>
        <v>-9.2183982760878362E-4</v>
      </c>
      <c r="BM227" s="23">
        <f t="shared" si="103"/>
        <v>-1.6730532629396044E-3</v>
      </c>
      <c r="BN227" s="23">
        <f t="shared" si="104"/>
        <v>-1.7771800237651228E-4</v>
      </c>
      <c r="BO227" s="23">
        <f t="shared" si="105"/>
        <v>-6.4982417711853513E-4</v>
      </c>
      <c r="BP227" s="23">
        <f t="shared" si="106"/>
        <v>-6.1671763377533226E-4</v>
      </c>
      <c r="BQ227" s="23">
        <f t="shared" si="107"/>
        <v>-1.7538221403831241E-3</v>
      </c>
      <c r="BR227" s="23">
        <f t="shared" si="108"/>
        <v>-1.1309269810659927E-3</v>
      </c>
      <c r="BS227" s="23">
        <f t="shared" si="109"/>
        <v>-4.9311320293200247E-4</v>
      </c>
      <c r="BT227" s="23">
        <f t="shared" si="110"/>
        <v>2.6878379812206908E-3</v>
      </c>
      <c r="BU227" s="23">
        <f t="shared" si="111"/>
        <v>-1.9491987874334102E-3</v>
      </c>
      <c r="BV227" s="23">
        <f t="shared" si="112"/>
        <v>-5.4682411434079379E-4</v>
      </c>
      <c r="BW227" s="23">
        <f t="shared" si="113"/>
        <v>5.0341518679828041E-4</v>
      </c>
      <c r="BX227" s="23">
        <f t="shared" si="114"/>
        <v>4.0444809486372248E-3</v>
      </c>
      <c r="BY227" s="23">
        <f t="shared" si="115"/>
        <v>1.4488486597760376E-2</v>
      </c>
      <c r="BZ227" s="23">
        <f t="shared" si="116"/>
        <v>-1.8034927510232678E-2</v>
      </c>
      <c r="CA227" s="23">
        <f t="shared" si="117"/>
        <v>1.1357181384640475E-2</v>
      </c>
      <c r="CB227" s="23">
        <f t="shared" si="118"/>
        <v>-8.1252695402299043E-4</v>
      </c>
      <c r="CC227" s="23">
        <f t="shared" si="119"/>
        <v>-1.479188505747126E-3</v>
      </c>
      <c r="CD227" s="23">
        <f t="shared" si="120"/>
        <v>-1.7260813218390833E-3</v>
      </c>
      <c r="CE227" s="23">
        <f t="shared" si="121"/>
        <v>-1.2049109195402303E-4</v>
      </c>
      <c r="CF227" s="23">
        <f t="shared" si="122"/>
        <v>0</v>
      </c>
      <c r="CG227" s="23">
        <f t="shared" si="123"/>
        <v>2.251489288437717E-2</v>
      </c>
      <c r="CH227" s="23">
        <f t="shared" si="124"/>
        <v>3.2661405298163755E-2</v>
      </c>
      <c r="CI227" s="23">
        <f t="shared" si="125"/>
        <v>-6.4867099390983709E-4</v>
      </c>
    </row>
    <row r="228" spans="1:87" x14ac:dyDescent="0.2">
      <c r="A228" s="20">
        <v>222</v>
      </c>
      <c r="B228" s="21">
        <v>42886</v>
      </c>
      <c r="C228" s="20">
        <v>1.06033</v>
      </c>
      <c r="D228" s="20">
        <v>-0.374</v>
      </c>
      <c r="E228" s="20">
        <v>0.25144</v>
      </c>
      <c r="F228" s="20">
        <v>-3.243E-2</v>
      </c>
      <c r="G228" s="20">
        <v>205.83500000000001</v>
      </c>
      <c r="H228" s="20">
        <v>142.78800000000001</v>
      </c>
      <c r="I228" s="20">
        <v>107.93300000000001</v>
      </c>
      <c r="J228" s="20">
        <v>103.477</v>
      </c>
      <c r="K228" s="20">
        <v>1168.269</v>
      </c>
      <c r="L228" s="20">
        <v>367.20600000000002</v>
      </c>
      <c r="M228" s="20">
        <v>669.10400000000004</v>
      </c>
      <c r="N228" s="20">
        <v>194.702</v>
      </c>
      <c r="O228" s="20">
        <v>1984.4290000000001</v>
      </c>
      <c r="P228" s="20">
        <v>504.745</v>
      </c>
      <c r="Q228" s="20">
        <v>859.31600000000003</v>
      </c>
      <c r="R228" s="20">
        <v>259.24400000000003</v>
      </c>
      <c r="S228" s="20">
        <v>2411.8000000000002</v>
      </c>
      <c r="T228" s="20">
        <v>3554.59</v>
      </c>
      <c r="U228" s="20">
        <v>7519.95</v>
      </c>
      <c r="V228" s="20">
        <v>19650.57</v>
      </c>
      <c r="W228" s="20">
        <v>1.06033</v>
      </c>
      <c r="X228" s="20">
        <v>-0.72970000000000002</v>
      </c>
      <c r="Y228" s="20">
        <v>9.2200000000000004E-2</v>
      </c>
      <c r="Z228" s="20">
        <v>-0.42309999999999998</v>
      </c>
      <c r="AA228" s="20">
        <v>1</v>
      </c>
      <c r="AB228" s="20">
        <v>0.88939999999999997</v>
      </c>
      <c r="AC228" s="20">
        <v>0.77580000000000005</v>
      </c>
      <c r="AD228" s="20">
        <v>110.78</v>
      </c>
      <c r="AE228" s="21">
        <f t="shared" si="97"/>
        <v>42886</v>
      </c>
      <c r="AF228" s="22" cm="1">
        <f t="array" ref="AF228">IF(INDEX(calc_types,1,AF$6)="INDEX",C228/C227-1,IF(INDEX(calc_types,1,AF$6)="CASH", C227/1200,C227/C228-1))</f>
        <v>8.2916666666666664E-4</v>
      </c>
      <c r="AG228" s="22" cm="1">
        <f t="array" ref="AG228">IF(INDEX(calc_types,1,AG$6)="INDEX",D228/D227-1,IF(INDEX(calc_types,1,AG$6)="CASH", D227/1200,D227/D228-1))</f>
        <v>-3.1166666666666669E-4</v>
      </c>
      <c r="AH228" s="22" cm="1">
        <f t="array" ref="AH228">IF(INDEX(calc_types,1,AH$6)="INDEX",E228/E227-1,IF(INDEX(calc_types,1,AH$6)="CASH", E227/1200,E227/E228-1))</f>
        <v>2.1260833333333336E-4</v>
      </c>
      <c r="AI228" s="22" cm="1">
        <f t="array" ref="AI228">IF(INDEX(calc_types,1,AI$6)="INDEX",F228/F227-1,IF(INDEX(calc_types,1,AI$6)="CASH", F227/1200,F227/F228-1))</f>
        <v>-1.7674999999999999E-5</v>
      </c>
      <c r="AJ228" s="22" cm="1">
        <f t="array" ref="AJ228">IF(INDEX(calc_types,1,AJ$6)="INDEX",G228/G227-1,IF(INDEX(calc_types,1,AJ$6)="CASH", G227/1200,G227/G228-1))</f>
        <v>4.2284736668163347E-4</v>
      </c>
      <c r="AK228" s="22" cm="1">
        <f t="array" ref="AK228">IF(INDEX(calc_types,1,AK$6)="INDEX",H228/H227-1,IF(INDEX(calc_types,1,AK$6)="CASH", H227/1200,H227/H228-1))</f>
        <v>-6.4389697648370436E-4</v>
      </c>
      <c r="AL228" s="22" cm="1">
        <f t="array" ref="AL228">IF(INDEX(calc_types,1,AL$6)="INDEX",I228/I227-1,IF(INDEX(calc_types,1,AL$6)="CASH", I227/1200,I227/I228-1))</f>
        <v>-2.5009262689867917E-4</v>
      </c>
      <c r="AM228" s="22" cm="1">
        <f t="array" ref="AM228">IF(INDEX(calc_types,1,AM$6)="INDEX",J228/J227-1,IF(INDEX(calc_types,1,AM$6)="CASH", J227/1200,J227/J228-1))</f>
        <v>-1.7392144548045163E-4</v>
      </c>
      <c r="AN228" s="22" cm="1">
        <f t="array" ref="AN228">IF(INDEX(calc_types,1,AN$6)="INDEX",K228/K227-1,IF(INDEX(calc_types,1,AN$6)="CASH", K227/1200,K227/K228-1))</f>
        <v>1.1568926377922839E-3</v>
      </c>
      <c r="AO228" s="22" cm="1">
        <f t="array" ref="AO228">IF(INDEX(calc_types,1,AO$6)="INDEX",L228/L227-1,IF(INDEX(calc_types,1,AO$6)="CASH", L227/1200,L227/L228-1))</f>
        <v>-6.7219481130909031E-4</v>
      </c>
      <c r="AP228" s="22" cm="1">
        <f t="array" ref="AP228">IF(INDEX(calc_types,1,AP$6)="INDEX",M228/M227-1,IF(INDEX(calc_types,1,AP$6)="CASH", M227/1200,M227/M228-1))</f>
        <v>-5.8103669493181354E-4</v>
      </c>
      <c r="AQ228" s="22" cm="1">
        <f t="array" ref="AQ228">IF(INDEX(calc_types,1,AQ$6)="INDEX",N228/N227-1,IF(INDEX(calc_types,1,AQ$6)="CASH", N227/1200,N227/N228-1))</f>
        <v>-1.0159055926116656E-3</v>
      </c>
      <c r="AR228" s="22" cm="1">
        <f t="array" ref="AR228">IF(INDEX(calc_types,1,AR$6)="INDEX",O228/O227-1,IF(INDEX(calc_types,1,AR$6)="CASH", O227/1200,O227/O228-1))</f>
        <v>3.6140501890726817E-3</v>
      </c>
      <c r="AS228" s="22" cm="1">
        <f t="array" ref="AS228">IF(INDEX(calc_types,1,AS$6)="INDEX",P228/P227-1,IF(INDEX(calc_types,1,AS$6)="CASH", P227/1200,P227/P228-1))</f>
        <v>9.796708385307884E-4</v>
      </c>
      <c r="AT228" s="22" cm="1">
        <f t="array" ref="AT228">IF(INDEX(calc_types,1,AT$6)="INDEX",Q228/Q227-1,IF(INDEX(calc_types,1,AT$6)="CASH", Q227/1200,Q227/Q228-1))</f>
        <v>8.1759673147652201E-4</v>
      </c>
      <c r="AU228" s="22" cm="1">
        <f t="array" ref="AU228">IF(INDEX(calc_types,1,AU$6)="INDEX",R228/R227-1,IF(INDEX(calc_types,1,AU$6)="CASH", R227/1200,R227/R228-1))</f>
        <v>-1.8903882803625871E-3</v>
      </c>
      <c r="AV228" s="22" cm="1">
        <f t="array" ref="AV228">IF(INDEX(calc_types,1,AV$6)="INDEX",S228/S227-1,IF(INDEX(calc_types,1,AV$6)="CASH", S227/1200,S227/S228-1))</f>
        <v>1.1576210049492719E-2</v>
      </c>
      <c r="AW228" s="22" cm="1">
        <f t="array" ref="AW228">IF(INDEX(calc_types,1,AW$6)="INDEX",T228/T227-1,IF(INDEX(calc_types,1,AW$6)="CASH", T227/1200,T227/T228-1))</f>
        <v>-1.4046561542200298E-3</v>
      </c>
      <c r="AX228" s="22" cm="1">
        <f t="array" ref="AX228">IF(INDEX(calc_types,1,AX$6)="INDEX",U228/U227-1,IF(INDEX(calc_types,1,AX$6)="CASH", U227/1200,U227/U228-1))</f>
        <v>4.3866273178288617E-2</v>
      </c>
      <c r="AY228" s="22" cm="1">
        <f t="array" ref="AY228">IF(INDEX(calc_types,1,AY$6)="INDEX",V228/V227-1,IF(INDEX(calc_types,1,AY$6)="CASH", V227/1200,V227/V228-1))</f>
        <v>2.3640993210305439E-2</v>
      </c>
      <c r="AZ228" s="22" cm="1">
        <f t="array" ref="AZ228">IF(INDEX(calc_types,1,AZ$6)="INDEX",W228/W227-1,IF(INDEX(calc_types,1,AZ$6)="CASH", W227/1200,W227/W228-1))</f>
        <v>8.2916666666666664E-4</v>
      </c>
      <c r="BA228" s="22" cm="1">
        <f t="array" ref="BA228">IF(INDEX(calc_types,1,BA$6)="INDEX",X228/X227-1,IF(INDEX(calc_types,1,BA$6)="CASH", X227/1200,X227/X228-1))</f>
        <v>-4.5774999999999999E-4</v>
      </c>
      <c r="BB228" s="22" cm="1">
        <f t="array" ref="BB228">IF(INDEX(calc_types,1,BB$6)="INDEX",Y228/Y227-1,IF(INDEX(calc_types,1,BB$6)="CASH", Y227/1200,Y227/Y228-1))</f>
        <v>1.6908333333333334E-4</v>
      </c>
      <c r="BC228" s="22" cm="1">
        <f t="array" ref="BC228">IF(INDEX(calc_types,1,BC$6)="INDEX",Z228/Z227-1,IF(INDEX(calc_types,1,BC$6)="CASH", Z227/1200,Z227/Z228-1))</f>
        <v>-1.6158333333333332E-4</v>
      </c>
      <c r="BD228" s="22" cm="1">
        <f t="array" ref="BD228">IF(INDEX(calc_types,1,BD$6)="INDEX",AA228/AA227-1,IF(INDEX(calc_types,1,BD$6)="CASH", AA227/1200,AA227/AA228-1))</f>
        <v>0</v>
      </c>
      <c r="BE228" s="22" cm="1">
        <f t="array" ref="BE228">IF(INDEX(calc_types,1,BE$6)="INDEX",AB228/AB227-1,IF(INDEX(calc_types,1,BE$6)="CASH", AB227/1200,AB227/AB228-1))</f>
        <v>3.1931639307398285E-2</v>
      </c>
      <c r="BF228" s="22" cm="1">
        <f t="array" ref="BF228">IF(INDEX(calc_types,1,BF$6)="INDEX",AC228/AC227-1,IF(INDEX(calc_types,1,BF$6)="CASH", AC227/1200,AC227/AC228-1))</f>
        <v>-4.6403712296984034E-3</v>
      </c>
      <c r="BG228" s="22" cm="1">
        <f t="array" ref="BG228">IF(INDEX(calc_types,1,BG$6)="INDEX",AD228/AD227-1,IF(INDEX(calc_types,1,BG$6)="CASH", AD227/1200,AD227/AD228-1))</f>
        <v>6.4090991153638033E-3</v>
      </c>
      <c r="BH228" s="23">
        <f t="shared" si="98"/>
        <v>-8.0234362068965707E-4</v>
      </c>
      <c r="BI228" s="23">
        <f t="shared" si="99"/>
        <v>-1.477178160919539E-3</v>
      </c>
      <c r="BJ228" s="23">
        <f t="shared" si="100"/>
        <v>-1.7967974999999979E-3</v>
      </c>
      <c r="BK228" s="23">
        <f t="shared" si="101"/>
        <v>-1.1992428160919548E-4</v>
      </c>
      <c r="BL228" s="23">
        <f t="shared" si="102"/>
        <v>-1.1945008386416323E-3</v>
      </c>
      <c r="BM228" s="23">
        <f t="shared" si="103"/>
        <v>-1.7363804416434358E-3</v>
      </c>
      <c r="BN228" s="23">
        <f t="shared" si="104"/>
        <v>-8.2626499698365877E-4</v>
      </c>
      <c r="BO228" s="23">
        <f t="shared" si="105"/>
        <v>-2.4434337258691353E-4</v>
      </c>
      <c r="BP228" s="23">
        <f t="shared" si="106"/>
        <v>-8.4572944666714287E-4</v>
      </c>
      <c r="BQ228" s="23">
        <f t="shared" si="107"/>
        <v>-2.0288450333789815E-3</v>
      </c>
      <c r="BR228" s="23">
        <f t="shared" si="108"/>
        <v>-2.8334707422400618E-3</v>
      </c>
      <c r="BS228" s="23">
        <f t="shared" si="109"/>
        <v>-1.2986987499914533E-3</v>
      </c>
      <c r="BT228" s="23">
        <f t="shared" si="110"/>
        <v>8.573998820197758E-4</v>
      </c>
      <c r="BU228" s="23">
        <f t="shared" si="111"/>
        <v>-9.3184972096918648E-4</v>
      </c>
      <c r="BV228" s="23">
        <f t="shared" si="112"/>
        <v>-1.8241855945754005E-3</v>
      </c>
      <c r="BW228" s="23">
        <f t="shared" si="113"/>
        <v>-2.6089391868962231E-3</v>
      </c>
      <c r="BX228" s="23">
        <f t="shared" si="114"/>
        <v>6.5294740955769539E-3</v>
      </c>
      <c r="BY228" s="23">
        <f t="shared" si="115"/>
        <v>-3.6717173680411602E-3</v>
      </c>
      <c r="BZ228" s="23">
        <f t="shared" si="116"/>
        <v>4.2078962738841971E-2</v>
      </c>
      <c r="CA228" s="23">
        <f t="shared" si="117"/>
        <v>1.9795041315272092E-2</v>
      </c>
      <c r="CB228" s="23">
        <f t="shared" si="118"/>
        <v>-8.0234362068965707E-4</v>
      </c>
      <c r="CC228" s="23">
        <f t="shared" si="119"/>
        <v>-1.5468551724137926E-3</v>
      </c>
      <c r="CD228" s="23">
        <f t="shared" si="120"/>
        <v>-1.8181646551724167E-3</v>
      </c>
      <c r="CE228" s="23">
        <f t="shared" si="121"/>
        <v>-1.6782442528735637E-4</v>
      </c>
      <c r="CF228" s="23">
        <f t="shared" si="122"/>
        <v>0</v>
      </c>
      <c r="CG228" s="23">
        <f t="shared" si="123"/>
        <v>3.1892598872969614E-2</v>
      </c>
      <c r="CH228" s="23">
        <f t="shared" si="124"/>
        <v>-3.835997788566351E-3</v>
      </c>
      <c r="CI228" s="23">
        <f t="shared" si="125"/>
        <v>6.6573695511785956E-3</v>
      </c>
    </row>
    <row r="229" spans="1:87" x14ac:dyDescent="0.2">
      <c r="A229" s="20">
        <v>223</v>
      </c>
      <c r="B229" s="21">
        <v>42916</v>
      </c>
      <c r="C229" s="20">
        <v>1.2238899999999999</v>
      </c>
      <c r="D229" s="20">
        <v>-0.373</v>
      </c>
      <c r="E229" s="20">
        <v>0.25237999999999999</v>
      </c>
      <c r="F229" s="20">
        <v>-2.0500000000000001E-2</v>
      </c>
      <c r="G229" s="20">
        <v>205.99</v>
      </c>
      <c r="H229" s="20">
        <v>142.642</v>
      </c>
      <c r="I229" s="20">
        <v>107.85899999999999</v>
      </c>
      <c r="J229" s="20">
        <v>103.44199999999999</v>
      </c>
      <c r="K229" s="20">
        <v>1167.3320000000001</v>
      </c>
      <c r="L229" s="20">
        <v>365.98700000000002</v>
      </c>
      <c r="M229" s="20">
        <v>666.21900000000005</v>
      </c>
      <c r="N229" s="20">
        <v>194.49199999999999</v>
      </c>
      <c r="O229" s="20">
        <v>1979.4380000000001</v>
      </c>
      <c r="P229" s="20">
        <v>500.63299999999998</v>
      </c>
      <c r="Q229" s="20">
        <v>852.09</v>
      </c>
      <c r="R229" s="20">
        <v>258.73500000000001</v>
      </c>
      <c r="S229" s="20">
        <v>2423.41</v>
      </c>
      <c r="T229" s="20">
        <v>3441.88</v>
      </c>
      <c r="U229" s="20">
        <v>7312.72</v>
      </c>
      <c r="V229" s="20">
        <v>20033.43</v>
      </c>
      <c r="W229" s="20">
        <v>1.2238899999999999</v>
      </c>
      <c r="X229" s="20">
        <v>-0.53879999999999995</v>
      </c>
      <c r="Y229" s="20">
        <v>0.16819999999999999</v>
      </c>
      <c r="Z229" s="20">
        <v>-0.2064</v>
      </c>
      <c r="AA229" s="20">
        <v>1</v>
      </c>
      <c r="AB229" s="20">
        <v>0.87519999999999998</v>
      </c>
      <c r="AC229" s="20">
        <v>0.76770000000000005</v>
      </c>
      <c r="AD229" s="20">
        <v>112.39</v>
      </c>
      <c r="AE229" s="21">
        <f t="shared" si="97"/>
        <v>42916</v>
      </c>
      <c r="AF229" s="22" cm="1">
        <f t="array" ref="AF229">IF(INDEX(calc_types,1,AF$6)="INDEX",C229/C228-1,IF(INDEX(calc_types,1,AF$6)="CASH", C228/1200,C228/C229-1))</f>
        <v>8.8360833333333329E-4</v>
      </c>
      <c r="AG229" s="22" cm="1">
        <f t="array" ref="AG229">IF(INDEX(calc_types,1,AG$6)="INDEX",D229/D228-1,IF(INDEX(calc_types,1,AG$6)="CASH", D228/1200,D228/D229-1))</f>
        <v>-3.1166666666666669E-4</v>
      </c>
      <c r="AH229" s="22" cm="1">
        <f t="array" ref="AH229">IF(INDEX(calc_types,1,AH$6)="INDEX",E229/E228-1,IF(INDEX(calc_types,1,AH$6)="CASH", E228/1200,E228/E229-1))</f>
        <v>2.0953333333333332E-4</v>
      </c>
      <c r="AI229" s="22" cm="1">
        <f t="array" ref="AI229">IF(INDEX(calc_types,1,AI$6)="INDEX",F229/F228-1,IF(INDEX(calc_types,1,AI$6)="CASH", F228/1200,F228/F229-1))</f>
        <v>-2.7025E-5</v>
      </c>
      <c r="AJ229" s="22" cm="1">
        <f t="array" ref="AJ229">IF(INDEX(calc_types,1,AJ$6)="INDEX",G229/G228-1,IF(INDEX(calc_types,1,AJ$6)="CASH", G228/1200,G228/G229-1))</f>
        <v>7.5303033983531442E-4</v>
      </c>
      <c r="AK229" s="22" cm="1">
        <f t="array" ref="AK229">IF(INDEX(calc_types,1,AK$6)="INDEX",H229/H228-1,IF(INDEX(calc_types,1,AK$6)="CASH", H228/1200,H228/H229-1))</f>
        <v>-1.0224948875257045E-3</v>
      </c>
      <c r="AL229" s="22" cm="1">
        <f t="array" ref="AL229">IF(INDEX(calc_types,1,AL$6)="INDEX",I229/I228-1,IF(INDEX(calc_types,1,AL$6)="CASH", I228/1200,I228/I229-1))</f>
        <v>-6.856105176360483E-4</v>
      </c>
      <c r="AM229" s="22" cm="1">
        <f t="array" ref="AM229">IF(INDEX(calc_types,1,AM$6)="INDEX",J229/J228-1,IF(INDEX(calc_types,1,AM$6)="CASH", J228/1200,J228/J229-1))</f>
        <v>-3.382394155223567E-4</v>
      </c>
      <c r="AN229" s="22" cm="1">
        <f t="array" ref="AN229">IF(INDEX(calc_types,1,AN$6)="INDEX",K229/K228-1,IF(INDEX(calc_types,1,AN$6)="CASH", K228/1200,K228/K229-1))</f>
        <v>-8.0204131069117057E-4</v>
      </c>
      <c r="AO229" s="22" cm="1">
        <f t="array" ref="AO229">IF(INDEX(calc_types,1,AO$6)="INDEX",L229/L228-1,IF(INDEX(calc_types,1,AO$6)="CASH", L228/1200,L228/L229-1))</f>
        <v>-3.3196625327472917E-3</v>
      </c>
      <c r="AP229" s="22" cm="1">
        <f t="array" ref="AP229">IF(INDEX(calc_types,1,AP$6)="INDEX",M229/M228-1,IF(INDEX(calc_types,1,AP$6)="CASH", M228/1200,M228/M229-1))</f>
        <v>-4.3117362921160085E-3</v>
      </c>
      <c r="AQ229" s="22" cm="1">
        <f t="array" ref="AQ229">IF(INDEX(calc_types,1,AQ$6)="INDEX",N229/N228-1,IF(INDEX(calc_types,1,AQ$6)="CASH", N228/1200,N228/N229-1))</f>
        <v>-1.078571355199287E-3</v>
      </c>
      <c r="AR229" s="22" cm="1">
        <f t="array" ref="AR229">IF(INDEX(calc_types,1,AR$6)="INDEX",O229/O228-1,IF(INDEX(calc_types,1,AR$6)="CASH", O228/1200,O228/O229-1))</f>
        <v>-2.5150811644054638E-3</v>
      </c>
      <c r="AS229" s="22" cm="1">
        <f t="array" ref="AS229">IF(INDEX(calc_types,1,AS$6)="INDEX",P229/P228-1,IF(INDEX(calc_types,1,AS$6)="CASH", P228/1200,P228/P229-1))</f>
        <v>-8.1466879315298391E-3</v>
      </c>
      <c r="AT229" s="22" cm="1">
        <f t="array" ref="AT229">IF(INDEX(calc_types,1,AT$6)="INDEX",Q229/Q228-1,IF(INDEX(calc_types,1,AT$6)="CASH", Q228/1200,Q228/Q229-1))</f>
        <v>-8.4090136806482807E-3</v>
      </c>
      <c r="AU229" s="22" cm="1">
        <f t="array" ref="AU229">IF(INDEX(calc_types,1,AU$6)="INDEX",R229/R228-1,IF(INDEX(calc_types,1,AU$6)="CASH", R228/1200,R228/R229-1))</f>
        <v>-1.9634012744750295E-3</v>
      </c>
      <c r="AV229" s="22" cm="1">
        <f t="array" ref="AV229">IF(INDEX(calc_types,1,AV$6)="INDEX",S229/S228-1,IF(INDEX(calc_types,1,AV$6)="CASH", S228/1200,S228/S229-1))</f>
        <v>4.8138319927024664E-3</v>
      </c>
      <c r="AW229" s="22" cm="1">
        <f t="array" ref="AW229">IF(INDEX(calc_types,1,AW$6)="INDEX",T229/T228-1,IF(INDEX(calc_types,1,AW$6)="CASH", T228/1200,T228/T229-1))</f>
        <v>-3.1708298284752967E-2</v>
      </c>
      <c r="AX229" s="22" cm="1">
        <f t="array" ref="AX229">IF(INDEX(calc_types,1,AX$6)="INDEX",U229/U228-1,IF(INDEX(calc_types,1,AX$6)="CASH", U228/1200,U228/U229-1))</f>
        <v>-2.7557364078218516E-2</v>
      </c>
      <c r="AY229" s="22" cm="1">
        <f t="array" ref="AY229">IF(INDEX(calc_types,1,AY$6)="INDEX",V229/V228-1,IF(INDEX(calc_types,1,AY$6)="CASH", V228/1200,V228/V229-1))</f>
        <v>1.948340429819595E-2</v>
      </c>
      <c r="AZ229" s="22" cm="1">
        <f t="array" ref="AZ229">IF(INDEX(calc_types,1,AZ$6)="INDEX",W229/W228-1,IF(INDEX(calc_types,1,AZ$6)="CASH", W228/1200,W228/W229-1))</f>
        <v>8.8360833333333329E-4</v>
      </c>
      <c r="BA229" s="22" cm="1">
        <f t="array" ref="BA229">IF(INDEX(calc_types,1,BA$6)="INDEX",X229/X228-1,IF(INDEX(calc_types,1,BA$6)="CASH", X228/1200,X228/X229-1))</f>
        <v>-6.0808333333333331E-4</v>
      </c>
      <c r="BB229" s="22" cm="1">
        <f t="array" ref="BB229">IF(INDEX(calc_types,1,BB$6)="INDEX",Y229/Y228-1,IF(INDEX(calc_types,1,BB$6)="CASH", Y228/1200,Y228/Y229-1))</f>
        <v>7.6833333333333335E-5</v>
      </c>
      <c r="BC229" s="22" cm="1">
        <f t="array" ref="BC229">IF(INDEX(calc_types,1,BC$6)="INDEX",Z229/Z228-1,IF(INDEX(calc_types,1,BC$6)="CASH", Z228/1200,Z228/Z229-1))</f>
        <v>-3.5258333333333333E-4</v>
      </c>
      <c r="BD229" s="22" cm="1">
        <f t="array" ref="BD229">IF(INDEX(calc_types,1,BD$6)="INDEX",AA229/AA228-1,IF(INDEX(calc_types,1,BD$6)="CASH", AA228/1200,AA228/AA229-1))</f>
        <v>0</v>
      </c>
      <c r="BE229" s="22" cm="1">
        <f t="array" ref="BE229">IF(INDEX(calc_types,1,BE$6)="INDEX",AB229/AB228-1,IF(INDEX(calc_types,1,BE$6)="CASH", AB228/1200,AB228/AB229-1))</f>
        <v>1.6224862888482683E-2</v>
      </c>
      <c r="BF229" s="22" cm="1">
        <f t="array" ref="BF229">IF(INDEX(calc_types,1,BF$6)="INDEX",AC229/AC228-1,IF(INDEX(calc_types,1,BF$6)="CASH", AC228/1200,AC228/AC229-1))</f>
        <v>1.0550996483001063E-2</v>
      </c>
      <c r="BG229" s="22" cm="1">
        <f t="array" ref="BG229">IF(INDEX(calc_types,1,BG$6)="INDEX",AD229/AD228-1,IF(INDEX(calc_types,1,BG$6)="CASH", AD228/1200,AD228/AD229-1))</f>
        <v>-1.432511789305102E-2</v>
      </c>
      <c r="BH229" s="23">
        <f t="shared" si="98"/>
        <v>-7.4790195402299042E-4</v>
      </c>
      <c r="BI229" s="23">
        <f t="shared" si="99"/>
        <v>-1.477178160919539E-3</v>
      </c>
      <c r="BJ229" s="23">
        <f t="shared" si="100"/>
        <v>-1.7998724999999979E-3</v>
      </c>
      <c r="BK229" s="23">
        <f t="shared" si="101"/>
        <v>-1.2927428160919549E-4</v>
      </c>
      <c r="BL229" s="23">
        <f t="shared" si="102"/>
        <v>-8.6431786548795135E-4</v>
      </c>
      <c r="BM229" s="23">
        <f t="shared" si="103"/>
        <v>-2.114978352685436E-3</v>
      </c>
      <c r="BN229" s="23">
        <f t="shared" si="104"/>
        <v>-1.2617828877210279E-3</v>
      </c>
      <c r="BO229" s="23">
        <f t="shared" si="105"/>
        <v>-4.086613426288186E-4</v>
      </c>
      <c r="BP229" s="23">
        <f t="shared" si="106"/>
        <v>-2.8046633951505973E-3</v>
      </c>
      <c r="BQ229" s="23">
        <f t="shared" si="107"/>
        <v>-4.6763127548171829E-3</v>
      </c>
      <c r="BR229" s="23">
        <f t="shared" si="108"/>
        <v>-6.5641703394242572E-3</v>
      </c>
      <c r="BS229" s="23">
        <f t="shared" si="109"/>
        <v>-1.3613645125790748E-3</v>
      </c>
      <c r="BT229" s="23">
        <f t="shared" si="110"/>
        <v>-5.2717314714583697E-3</v>
      </c>
      <c r="BU229" s="23">
        <f t="shared" si="111"/>
        <v>-1.0058208491029813E-2</v>
      </c>
      <c r="BV229" s="23">
        <f t="shared" si="112"/>
        <v>-1.1050796006700203E-2</v>
      </c>
      <c r="BW229" s="23">
        <f t="shared" si="113"/>
        <v>-2.6819521810086656E-3</v>
      </c>
      <c r="BX229" s="23">
        <f t="shared" si="114"/>
        <v>-2.3290396121329864E-4</v>
      </c>
      <c r="BY229" s="23">
        <f t="shared" si="115"/>
        <v>-3.3975359498574095E-2</v>
      </c>
      <c r="BZ229" s="23">
        <f t="shared" si="116"/>
        <v>-2.9344674517665158E-2</v>
      </c>
      <c r="CA229" s="23">
        <f t="shared" si="117"/>
        <v>1.5637452403162604E-2</v>
      </c>
      <c r="CB229" s="23">
        <f t="shared" si="118"/>
        <v>-7.4790195402299042E-4</v>
      </c>
      <c r="CC229" s="23">
        <f t="shared" si="119"/>
        <v>-1.6971885057471259E-3</v>
      </c>
      <c r="CD229" s="23">
        <f t="shared" si="120"/>
        <v>-1.9104146551724168E-3</v>
      </c>
      <c r="CE229" s="23">
        <f t="shared" si="121"/>
        <v>-3.5882442528735638E-4</v>
      </c>
      <c r="CF229" s="23">
        <f t="shared" si="122"/>
        <v>0</v>
      </c>
      <c r="CG229" s="23">
        <f t="shared" si="123"/>
        <v>1.6185822454054012E-2</v>
      </c>
      <c r="CH229" s="23">
        <f t="shared" si="124"/>
        <v>1.1355369924133114E-2</v>
      </c>
      <c r="CI229" s="23">
        <f t="shared" si="125"/>
        <v>-1.4076847457236228E-2</v>
      </c>
    </row>
    <row r="230" spans="1:87" x14ac:dyDescent="0.2">
      <c r="A230" s="20">
        <v>224</v>
      </c>
      <c r="B230" s="21">
        <v>42947</v>
      </c>
      <c r="C230" s="20">
        <v>1.23167</v>
      </c>
      <c r="D230" s="20">
        <v>-0.37</v>
      </c>
      <c r="E230" s="20">
        <v>0.25230999999999998</v>
      </c>
      <c r="F230" s="20">
        <v>-3.4430000000000002E-2</v>
      </c>
      <c r="G230" s="20">
        <v>206.23099999999999</v>
      </c>
      <c r="H230" s="20">
        <v>142.571</v>
      </c>
      <c r="I230" s="20">
        <v>107.917</v>
      </c>
      <c r="J230" s="20">
        <v>103.428</v>
      </c>
      <c r="K230" s="20">
        <v>1169.818</v>
      </c>
      <c r="L230" s="20">
        <v>366.43900000000002</v>
      </c>
      <c r="M230" s="20">
        <v>667.48</v>
      </c>
      <c r="N230" s="20">
        <v>194.476</v>
      </c>
      <c r="O230" s="20">
        <v>1986.7940000000001</v>
      </c>
      <c r="P230" s="20">
        <v>501.78199999999998</v>
      </c>
      <c r="Q230" s="20">
        <v>855.19600000000003</v>
      </c>
      <c r="R230" s="20">
        <v>258.60700000000003</v>
      </c>
      <c r="S230" s="20">
        <v>2470.3000000000002</v>
      </c>
      <c r="T230" s="20">
        <v>3449.36</v>
      </c>
      <c r="U230" s="20">
        <v>7372</v>
      </c>
      <c r="V230" s="20">
        <v>19925.18</v>
      </c>
      <c r="W230" s="20">
        <v>1.23167</v>
      </c>
      <c r="X230" s="20">
        <v>-0.5544</v>
      </c>
      <c r="Y230" s="20">
        <v>0.13519999999999999</v>
      </c>
      <c r="Z230" s="20">
        <v>-0.2059</v>
      </c>
      <c r="AA230" s="20">
        <v>1</v>
      </c>
      <c r="AB230" s="20">
        <v>0.84450000000000003</v>
      </c>
      <c r="AC230" s="20">
        <v>0.75670000000000004</v>
      </c>
      <c r="AD230" s="20">
        <v>110.26</v>
      </c>
      <c r="AE230" s="21">
        <f t="shared" si="97"/>
        <v>42947</v>
      </c>
      <c r="AF230" s="22" cm="1">
        <f t="array" ref="AF230">IF(INDEX(calc_types,1,AF$6)="INDEX",C230/C229-1,IF(INDEX(calc_types,1,AF$6)="CASH", C229/1200,C229/C230-1))</f>
        <v>1.0199083333333333E-3</v>
      </c>
      <c r="AG230" s="22" cm="1">
        <f t="array" ref="AG230">IF(INDEX(calc_types,1,AG$6)="INDEX",D230/D229-1,IF(INDEX(calc_types,1,AG$6)="CASH", D229/1200,D229/D230-1))</f>
        <v>-3.1083333333333332E-4</v>
      </c>
      <c r="AH230" s="22" cm="1">
        <f t="array" ref="AH230">IF(INDEX(calc_types,1,AH$6)="INDEX",E230/E229-1,IF(INDEX(calc_types,1,AH$6)="CASH", E229/1200,E229/E230-1))</f>
        <v>2.1031666666666667E-4</v>
      </c>
      <c r="AI230" s="22" cm="1">
        <f t="array" ref="AI230">IF(INDEX(calc_types,1,AI$6)="INDEX",F230/F229-1,IF(INDEX(calc_types,1,AI$6)="CASH", F229/1200,F229/F230-1))</f>
        <v>-1.7083333333333333E-5</v>
      </c>
      <c r="AJ230" s="22" cm="1">
        <f t="array" ref="AJ230">IF(INDEX(calc_types,1,AJ$6)="INDEX",G230/G229-1,IF(INDEX(calc_types,1,AJ$6)="CASH", G229/1200,G229/G230-1))</f>
        <v>1.1699597067817979E-3</v>
      </c>
      <c r="AK230" s="22" cm="1">
        <f t="array" ref="AK230">IF(INDEX(calc_types,1,AK$6)="INDEX",H230/H229-1,IF(INDEX(calc_types,1,AK$6)="CASH", H229/1200,H229/H230-1))</f>
        <v>-4.9774961091397785E-4</v>
      </c>
      <c r="AL230" s="22" cm="1">
        <f t="array" ref="AL230">IF(INDEX(calc_types,1,AL$6)="INDEX",I230/I229-1,IF(INDEX(calc_types,1,AL$6)="CASH", I229/1200,I229/I230-1))</f>
        <v>5.3773908528742531E-4</v>
      </c>
      <c r="AM230" s="22" cm="1">
        <f t="array" ref="AM230">IF(INDEX(calc_types,1,AM$6)="INDEX",J230/J229-1,IF(INDEX(calc_types,1,AM$6)="CASH", J229/1200,J229/J230-1))</f>
        <v>-1.35341544053591E-4</v>
      </c>
      <c r="AN230" s="22" cm="1">
        <f t="array" ref="AN230">IF(INDEX(calc_types,1,AN$6)="INDEX",K230/K229-1,IF(INDEX(calc_types,1,AN$6)="CASH", K229/1200,K229/K230-1))</f>
        <v>2.1296426380839062E-3</v>
      </c>
      <c r="AO230" s="22" cm="1">
        <f t="array" ref="AO230">IF(INDEX(calc_types,1,AO$6)="INDEX",L230/L229-1,IF(INDEX(calc_types,1,AO$6)="CASH", L229/1200,L229/L230-1))</f>
        <v>1.2350165443035799E-3</v>
      </c>
      <c r="AP230" s="22" cm="1">
        <f t="array" ref="AP230">IF(INDEX(calc_types,1,AP$6)="INDEX",M230/M229-1,IF(INDEX(calc_types,1,AP$6)="CASH", M229/1200,M229/M230-1))</f>
        <v>1.8927709957234917E-3</v>
      </c>
      <c r="AQ230" s="22" cm="1">
        <f t="array" ref="AQ230">IF(INDEX(calc_types,1,AQ$6)="INDEX",N230/N229-1,IF(INDEX(calc_types,1,AQ$6)="CASH", N229/1200,N229/N230-1))</f>
        <v>-8.2265594471664372E-5</v>
      </c>
      <c r="AR230" s="22" cm="1">
        <f t="array" ref="AR230">IF(INDEX(calc_types,1,AR$6)="INDEX",O230/O229-1,IF(INDEX(calc_types,1,AR$6)="CASH", O229/1200,O229/O230-1))</f>
        <v>3.7162063171465309E-3</v>
      </c>
      <c r="AS230" s="22" cm="1">
        <f t="array" ref="AS230">IF(INDEX(calc_types,1,AS$6)="INDEX",P230/P229-1,IF(INDEX(calc_types,1,AS$6)="CASH", P229/1200,P229/P230-1))</f>
        <v>2.2950944104762616E-3</v>
      </c>
      <c r="AT230" s="22" cm="1">
        <f t="array" ref="AT230">IF(INDEX(calc_types,1,AT$6)="INDEX",Q230/Q229-1,IF(INDEX(calc_types,1,AT$6)="CASH", Q229/1200,Q229/Q230-1))</f>
        <v>3.645154854534205E-3</v>
      </c>
      <c r="AU230" s="22" cm="1">
        <f t="array" ref="AU230">IF(INDEX(calc_types,1,AU$6)="INDEX",R230/R229-1,IF(INDEX(calc_types,1,AU$6)="CASH", R229/1200,R229/R230-1))</f>
        <v>-4.9471466944939202E-4</v>
      </c>
      <c r="AV230" s="22" cm="1">
        <f t="array" ref="AV230">IF(INDEX(calc_types,1,AV$6)="INDEX",S230/S229-1,IF(INDEX(calc_types,1,AV$6)="CASH", S229/1200,S229/S230-1))</f>
        <v>1.9348768883515444E-2</v>
      </c>
      <c r="AW230" s="22" cm="1">
        <f t="array" ref="AW230">IF(INDEX(calc_types,1,AW$6)="INDEX",T230/T229-1,IF(INDEX(calc_types,1,AW$6)="CASH", T229/1200,T229/T230-1))</f>
        <v>2.173230908689483E-3</v>
      </c>
      <c r="AX230" s="22" cm="1">
        <f t="array" ref="AX230">IF(INDEX(calc_types,1,AX$6)="INDEX",U230/U229-1,IF(INDEX(calc_types,1,AX$6)="CASH", U229/1200,U229/U230-1))</f>
        <v>8.1064227811264988E-3</v>
      </c>
      <c r="AY230" s="22" cm="1">
        <f t="array" ref="AY230">IF(INDEX(calc_types,1,AY$6)="INDEX",V230/V229-1,IF(INDEX(calc_types,1,AY$6)="CASH", V229/1200,V229/V230-1))</f>
        <v>-5.4034681030656895E-3</v>
      </c>
      <c r="AZ230" s="22" cm="1">
        <f t="array" ref="AZ230">IF(INDEX(calc_types,1,AZ$6)="INDEX",W230/W229-1,IF(INDEX(calc_types,1,AZ$6)="CASH", W229/1200,W229/W230-1))</f>
        <v>1.0199083333333333E-3</v>
      </c>
      <c r="BA230" s="22" cm="1">
        <f t="array" ref="BA230">IF(INDEX(calc_types,1,BA$6)="INDEX",X230/X229-1,IF(INDEX(calc_types,1,BA$6)="CASH", X229/1200,X229/X230-1))</f>
        <v>-4.4899999999999996E-4</v>
      </c>
      <c r="BB230" s="22" cm="1">
        <f t="array" ref="BB230">IF(INDEX(calc_types,1,BB$6)="INDEX",Y230/Y229-1,IF(INDEX(calc_types,1,BB$6)="CASH", Y229/1200,Y229/Y230-1))</f>
        <v>1.4016666666666667E-4</v>
      </c>
      <c r="BC230" s="22" cm="1">
        <f t="array" ref="BC230">IF(INDEX(calc_types,1,BC$6)="INDEX",Z230/Z229-1,IF(INDEX(calc_types,1,BC$6)="CASH", Z229/1200,Z229/Z230-1))</f>
        <v>-1.7200000000000001E-4</v>
      </c>
      <c r="BD230" s="22" cm="1">
        <f t="array" ref="BD230">IF(INDEX(calc_types,1,BD$6)="INDEX",AA230/AA229-1,IF(INDEX(calc_types,1,BD$6)="CASH", AA229/1200,AA229/AA230-1))</f>
        <v>0</v>
      </c>
      <c r="BE230" s="22" cm="1">
        <f t="array" ref="BE230">IF(INDEX(calc_types,1,BE$6)="INDEX",AB230/AB229-1,IF(INDEX(calc_types,1,BE$6)="CASH", AB229/1200,AB229/AB230-1))</f>
        <v>3.6352871521610375E-2</v>
      </c>
      <c r="BF230" s="22" cm="1">
        <f t="array" ref="BF230">IF(INDEX(calc_types,1,BF$6)="INDEX",AC230/AC229-1,IF(INDEX(calc_types,1,BF$6)="CASH", AC229/1200,AC229/AC230-1))</f>
        <v>1.4536804546055215E-2</v>
      </c>
      <c r="BG230" s="22" cm="1">
        <f t="array" ref="BG230">IF(INDEX(calc_types,1,BG$6)="INDEX",AD230/AD229-1,IF(INDEX(calc_types,1,BG$6)="CASH", AD229/1200,AD229/AD230-1))</f>
        <v>1.931797569381466E-2</v>
      </c>
      <c r="BH230" s="23">
        <f t="shared" si="98"/>
        <v>-6.1160195402299041E-4</v>
      </c>
      <c r="BI230" s="23">
        <f t="shared" si="99"/>
        <v>-1.4763448275862056E-3</v>
      </c>
      <c r="BJ230" s="23">
        <f t="shared" si="100"/>
        <v>-1.7990891666666647E-3</v>
      </c>
      <c r="BK230" s="23">
        <f t="shared" si="101"/>
        <v>-1.1933261494252881E-4</v>
      </c>
      <c r="BL230" s="23">
        <f t="shared" si="102"/>
        <v>-4.4738849854146783E-4</v>
      </c>
      <c r="BM230" s="23">
        <f t="shared" si="103"/>
        <v>-1.5902330760737093E-3</v>
      </c>
      <c r="BN230" s="23">
        <f t="shared" si="104"/>
        <v>-3.843328479755429E-5</v>
      </c>
      <c r="BO230" s="23">
        <f t="shared" si="105"/>
        <v>-2.0576347116005292E-4</v>
      </c>
      <c r="BP230" s="23">
        <f t="shared" si="106"/>
        <v>1.2702055362447942E-4</v>
      </c>
      <c r="BQ230" s="23">
        <f t="shared" si="107"/>
        <v>-1.216336777663115E-4</v>
      </c>
      <c r="BR230" s="23">
        <f t="shared" si="108"/>
        <v>-3.5966305158475652E-4</v>
      </c>
      <c r="BS230" s="23">
        <f t="shared" si="109"/>
        <v>-3.6505875185145206E-4</v>
      </c>
      <c r="BT230" s="23">
        <f t="shared" si="110"/>
        <v>9.5955601009362502E-4</v>
      </c>
      <c r="BU230" s="23">
        <f t="shared" si="111"/>
        <v>3.8357385097628673E-4</v>
      </c>
      <c r="BV230" s="23">
        <f t="shared" si="112"/>
        <v>1.0033725284822824E-3</v>
      </c>
      <c r="BW230" s="23">
        <f t="shared" si="113"/>
        <v>-1.213265575983028E-3</v>
      </c>
      <c r="BX230" s="23">
        <f t="shared" si="114"/>
        <v>1.4302032929599678E-2</v>
      </c>
      <c r="BY230" s="23">
        <f t="shared" si="115"/>
        <v>-9.3830305131647421E-5</v>
      </c>
      <c r="BZ230" s="23">
        <f t="shared" si="116"/>
        <v>6.3191123416798554E-3</v>
      </c>
      <c r="CA230" s="23">
        <f t="shared" si="117"/>
        <v>-9.249419998099034E-3</v>
      </c>
      <c r="CB230" s="23">
        <f t="shared" si="118"/>
        <v>-6.1160195402299041E-4</v>
      </c>
      <c r="CC230" s="23">
        <f t="shared" si="119"/>
        <v>-1.5381051724137926E-3</v>
      </c>
      <c r="CD230" s="23">
        <f t="shared" si="120"/>
        <v>-1.8470813218390834E-3</v>
      </c>
      <c r="CE230" s="23">
        <f t="shared" si="121"/>
        <v>-1.7824109195402305E-4</v>
      </c>
      <c r="CF230" s="23">
        <f t="shared" si="122"/>
        <v>0</v>
      </c>
      <c r="CG230" s="23">
        <f t="shared" si="123"/>
        <v>3.6313831087181704E-2</v>
      </c>
      <c r="CH230" s="23">
        <f t="shared" si="124"/>
        <v>1.5341177987187267E-2</v>
      </c>
      <c r="CI230" s="23">
        <f t="shared" si="125"/>
        <v>1.9566246129629452E-2</v>
      </c>
    </row>
    <row r="231" spans="1:87" x14ac:dyDescent="0.2">
      <c r="A231" s="20">
        <v>225</v>
      </c>
      <c r="B231" s="21">
        <v>42978</v>
      </c>
      <c r="C231" s="20">
        <v>1.23167</v>
      </c>
      <c r="D231" s="20">
        <v>-0.373</v>
      </c>
      <c r="E231" s="20">
        <v>0.25019000000000002</v>
      </c>
      <c r="F231" s="20">
        <v>-5.3069999999999999E-2</v>
      </c>
      <c r="G231" s="20">
        <v>206.446</v>
      </c>
      <c r="H231" s="20">
        <v>142.51599999999999</v>
      </c>
      <c r="I231" s="20">
        <v>108.00700000000001</v>
      </c>
      <c r="J231" s="20">
        <v>103.43300000000001</v>
      </c>
      <c r="K231" s="20">
        <v>1172.0340000000001</v>
      </c>
      <c r="L231" s="20">
        <v>366.66800000000001</v>
      </c>
      <c r="M231" s="20">
        <v>669.04899999999998</v>
      </c>
      <c r="N231" s="20">
        <v>194.672</v>
      </c>
      <c r="O231" s="20">
        <v>1997.8309999999999</v>
      </c>
      <c r="P231" s="20">
        <v>504.24700000000001</v>
      </c>
      <c r="Q231" s="20">
        <v>859.82</v>
      </c>
      <c r="R231" s="20">
        <v>259.40800000000002</v>
      </c>
      <c r="S231" s="20">
        <v>2471.65</v>
      </c>
      <c r="T231" s="20">
        <v>3421.47</v>
      </c>
      <c r="U231" s="20">
        <v>7430.62</v>
      </c>
      <c r="V231" s="20">
        <v>19646.240000000002</v>
      </c>
      <c r="W231" s="20">
        <v>1.23167</v>
      </c>
      <c r="X231" s="20">
        <v>-0.61170000000000002</v>
      </c>
      <c r="Y231" s="20">
        <v>0.13239999999999999</v>
      </c>
      <c r="Z231" s="20">
        <v>-0.3735</v>
      </c>
      <c r="AA231" s="20">
        <v>1</v>
      </c>
      <c r="AB231" s="20">
        <v>0.8397</v>
      </c>
      <c r="AC231" s="20">
        <v>0.77359999999999995</v>
      </c>
      <c r="AD231" s="20">
        <v>109.98</v>
      </c>
      <c r="AE231" s="21">
        <f t="shared" si="97"/>
        <v>42978</v>
      </c>
      <c r="AF231" s="22" cm="1">
        <f t="array" ref="AF231">IF(INDEX(calc_types,1,AF$6)="INDEX",C231/C230-1,IF(INDEX(calc_types,1,AF$6)="CASH", C230/1200,C230/C231-1))</f>
        <v>1.0263916666666667E-3</v>
      </c>
      <c r="AG231" s="22" cm="1">
        <f t="array" ref="AG231">IF(INDEX(calc_types,1,AG$6)="INDEX",D231/D230-1,IF(INDEX(calc_types,1,AG$6)="CASH", D230/1200,D230/D231-1))</f>
        <v>-3.0833333333333331E-4</v>
      </c>
      <c r="AH231" s="22" cm="1">
        <f t="array" ref="AH231">IF(INDEX(calc_types,1,AH$6)="INDEX",E231/E230-1,IF(INDEX(calc_types,1,AH$6)="CASH", E230/1200,E230/E231-1))</f>
        <v>2.1025833333333333E-4</v>
      </c>
      <c r="AI231" s="22" cm="1">
        <f t="array" ref="AI231">IF(INDEX(calc_types,1,AI$6)="INDEX",F231/F230-1,IF(INDEX(calc_types,1,AI$6)="CASH", F230/1200,F230/F231-1))</f>
        <v>-2.8691666666666668E-5</v>
      </c>
      <c r="AJ231" s="22" cm="1">
        <f t="array" ref="AJ231">IF(INDEX(calc_types,1,AJ$6)="INDEX",G231/G230-1,IF(INDEX(calc_types,1,AJ$6)="CASH", G230/1200,G230/G231-1))</f>
        <v>1.0425202806561007E-3</v>
      </c>
      <c r="AK231" s="22" cm="1">
        <f t="array" ref="AK231">IF(INDEX(calc_types,1,AK$6)="INDEX",H231/H230-1,IF(INDEX(calc_types,1,AK$6)="CASH", H230/1200,H230/H231-1))</f>
        <v>-3.8577270272355246E-4</v>
      </c>
      <c r="AL231" s="22" cm="1">
        <f t="array" ref="AL231">IF(INDEX(calc_types,1,AL$6)="INDEX",I231/I230-1,IF(INDEX(calc_types,1,AL$6)="CASH", I230/1200,I230/I231-1))</f>
        <v>8.3397425799458524E-4</v>
      </c>
      <c r="AM231" s="22" cm="1">
        <f t="array" ref="AM231">IF(INDEX(calc_types,1,AM$6)="INDEX",J231/J230-1,IF(INDEX(calc_types,1,AM$6)="CASH", J230/1200,J230/J231-1))</f>
        <v>4.8342808523837988E-5</v>
      </c>
      <c r="AN231" s="22" cm="1">
        <f t="array" ref="AN231">IF(INDEX(calc_types,1,AN$6)="INDEX",K231/K230-1,IF(INDEX(calc_types,1,AN$6)="CASH", K230/1200,K230/K231-1))</f>
        <v>1.8943117647360896E-3</v>
      </c>
      <c r="AO231" s="22" cm="1">
        <f t="array" ref="AO231">IF(INDEX(calc_types,1,AO$6)="INDEX",L231/L230-1,IF(INDEX(calc_types,1,AO$6)="CASH", L230/1200,L230/L231-1))</f>
        <v>6.249334814252272E-4</v>
      </c>
      <c r="AP231" s="22" cm="1">
        <f t="array" ref="AP231">IF(INDEX(calc_types,1,AP$6)="INDEX",M231/M230-1,IF(INDEX(calc_types,1,AP$6)="CASH", M230/1200,M230/M231-1))</f>
        <v>2.3506322286810377E-3</v>
      </c>
      <c r="AQ231" s="22" cm="1">
        <f t="array" ref="AQ231">IF(INDEX(calc_types,1,AQ$6)="INDEX",N231/N230-1,IF(INDEX(calc_types,1,AQ$6)="CASH", N230/1200,N230/N231-1))</f>
        <v>1.0078364425429864E-3</v>
      </c>
      <c r="AR231" s="22" cm="1">
        <f t="array" ref="AR231">IF(INDEX(calc_types,1,AR$6)="INDEX",O231/O230-1,IF(INDEX(calc_types,1,AR$6)="CASH", O230/1200,O230/O231-1))</f>
        <v>5.55518085921336E-3</v>
      </c>
      <c r="AS231" s="22" cm="1">
        <f t="array" ref="AS231">IF(INDEX(calc_types,1,AS$6)="INDEX",P231/P230-1,IF(INDEX(calc_types,1,AS$6)="CASH", P230/1200,P230/P231-1))</f>
        <v>4.9124918789436034E-3</v>
      </c>
      <c r="AT231" s="22" cm="1">
        <f t="array" ref="AT231">IF(INDEX(calc_types,1,AT$6)="INDEX",Q231/Q230-1,IF(INDEX(calc_types,1,AT$6)="CASH", Q230/1200,Q230/Q231-1))</f>
        <v>5.4069476470890443E-3</v>
      </c>
      <c r="AU231" s="22" cm="1">
        <f t="array" ref="AU231">IF(INDEX(calc_types,1,AU$6)="INDEX",R231/R230-1,IF(INDEX(calc_types,1,AU$6)="CASH", R230/1200,R230/R231-1))</f>
        <v>3.0973639537985598E-3</v>
      </c>
      <c r="AV231" s="22" cm="1">
        <f t="array" ref="AV231">IF(INDEX(calc_types,1,AV$6)="INDEX",S231/S230-1,IF(INDEX(calc_types,1,AV$6)="CASH", S230/1200,S230/S231-1))</f>
        <v>5.4649232886694321E-4</v>
      </c>
      <c r="AW231" s="22" cm="1">
        <f t="array" ref="AW231">IF(INDEX(calc_types,1,AW$6)="INDEX",T231/T230-1,IF(INDEX(calc_types,1,AW$6)="CASH", T230/1200,T230/T231-1))</f>
        <v>-8.0855579005961742E-3</v>
      </c>
      <c r="AX231" s="22" cm="1">
        <f t="array" ref="AX231">IF(INDEX(calc_types,1,AX$6)="INDEX",U231/U230-1,IF(INDEX(calc_types,1,AX$6)="CASH", U230/1200,U230/U231-1))</f>
        <v>7.9517091698317888E-3</v>
      </c>
      <c r="AY231" s="22" cm="1">
        <f t="array" ref="AY231">IF(INDEX(calc_types,1,AY$6)="INDEX",V231/V230-1,IF(INDEX(calc_types,1,AY$6)="CASH", V230/1200,V230/V231-1))</f>
        <v>-1.3999371649340064E-2</v>
      </c>
      <c r="AZ231" s="22" cm="1">
        <f t="array" ref="AZ231">IF(INDEX(calc_types,1,AZ$6)="INDEX",W231/W230-1,IF(INDEX(calc_types,1,AZ$6)="CASH", W230/1200,W230/W231-1))</f>
        <v>1.0263916666666667E-3</v>
      </c>
      <c r="BA231" s="22" cm="1">
        <f t="array" ref="BA231">IF(INDEX(calc_types,1,BA$6)="INDEX",X231/X230-1,IF(INDEX(calc_types,1,BA$6)="CASH", X230/1200,X230/X231-1))</f>
        <v>-4.6200000000000001E-4</v>
      </c>
      <c r="BB231" s="22" cm="1">
        <f t="array" ref="BB231">IF(INDEX(calc_types,1,BB$6)="INDEX",Y231/Y230-1,IF(INDEX(calc_types,1,BB$6)="CASH", Y230/1200,Y230/Y231-1))</f>
        <v>1.1266666666666665E-4</v>
      </c>
      <c r="BC231" s="22" cm="1">
        <f t="array" ref="BC231">IF(INDEX(calc_types,1,BC$6)="INDEX",Z231/Z230-1,IF(INDEX(calc_types,1,BC$6)="CASH", Z230/1200,Z230/Z231-1))</f>
        <v>-1.7158333333333332E-4</v>
      </c>
      <c r="BD231" s="22" cm="1">
        <f t="array" ref="BD231">IF(INDEX(calc_types,1,BD$6)="INDEX",AA231/AA230-1,IF(INDEX(calc_types,1,BD$6)="CASH", AA230/1200,AA230/AA231-1))</f>
        <v>0</v>
      </c>
      <c r="BE231" s="22" cm="1">
        <f t="array" ref="BE231">IF(INDEX(calc_types,1,BE$6)="INDEX",AB231/AB230-1,IF(INDEX(calc_types,1,BE$6)="CASH", AB230/1200,AB230/AB231-1))</f>
        <v>5.7163272597355874E-3</v>
      </c>
      <c r="BF231" s="22" cm="1">
        <f t="array" ref="BF231">IF(INDEX(calc_types,1,BF$6)="INDEX",AC231/AC230-1,IF(INDEX(calc_types,1,BF$6)="CASH", AC230/1200,AC230/AC231-1))</f>
        <v>-2.1845915201654464E-2</v>
      </c>
      <c r="BG231" s="22" cm="1">
        <f t="array" ref="BG231">IF(INDEX(calc_types,1,BG$6)="INDEX",AD231/AD230-1,IF(INDEX(calc_types,1,BG$6)="CASH", AD230/1200,AD230/AD231-1))</f>
        <v>2.545917439534362E-3</v>
      </c>
      <c r="BH231" s="23">
        <f t="shared" si="98"/>
        <v>-6.0511862068965698E-4</v>
      </c>
      <c r="BI231" s="23">
        <f t="shared" si="99"/>
        <v>-1.4738448275862055E-3</v>
      </c>
      <c r="BJ231" s="23">
        <f t="shared" si="100"/>
        <v>-1.7991474999999981E-3</v>
      </c>
      <c r="BK231" s="23">
        <f t="shared" si="101"/>
        <v>-1.3094094827586215E-4</v>
      </c>
      <c r="BL231" s="23">
        <f t="shared" si="102"/>
        <v>-5.7482792466716508E-4</v>
      </c>
      <c r="BM231" s="23">
        <f t="shared" si="103"/>
        <v>-1.4782561678832839E-3</v>
      </c>
      <c r="BN231" s="23">
        <f t="shared" si="104"/>
        <v>2.5780188790960564E-4</v>
      </c>
      <c r="BO231" s="23">
        <f t="shared" si="105"/>
        <v>-2.2079118582623935E-5</v>
      </c>
      <c r="BP231" s="23">
        <f t="shared" si="106"/>
        <v>-1.0831031972333713E-4</v>
      </c>
      <c r="BQ231" s="23">
        <f t="shared" si="107"/>
        <v>-7.3171674064466418E-4</v>
      </c>
      <c r="BR231" s="23">
        <f t="shared" si="108"/>
        <v>9.8198181372789479E-5</v>
      </c>
      <c r="BS231" s="23">
        <f t="shared" si="109"/>
        <v>7.250432851631987E-4</v>
      </c>
      <c r="BT231" s="23">
        <f t="shared" si="110"/>
        <v>2.7985305521604541E-3</v>
      </c>
      <c r="BU231" s="23">
        <f t="shared" si="111"/>
        <v>3.0009713194436285E-3</v>
      </c>
      <c r="BV231" s="23">
        <f t="shared" si="112"/>
        <v>2.7651653210371218E-3</v>
      </c>
      <c r="BW231" s="23">
        <f t="shared" si="113"/>
        <v>2.3788130472649238E-3</v>
      </c>
      <c r="BX231" s="23">
        <f t="shared" si="114"/>
        <v>-4.5002436250488219E-3</v>
      </c>
      <c r="BY231" s="23">
        <f t="shared" si="115"/>
        <v>-1.0352619114417304E-2</v>
      </c>
      <c r="BZ231" s="23">
        <f t="shared" si="116"/>
        <v>6.1643987303851453E-3</v>
      </c>
      <c r="CA231" s="23">
        <f t="shared" si="117"/>
        <v>-1.7845323544373411E-2</v>
      </c>
      <c r="CB231" s="23">
        <f t="shared" si="118"/>
        <v>-6.0511862068965698E-4</v>
      </c>
      <c r="CC231" s="23">
        <f t="shared" si="119"/>
        <v>-1.5511051724137925E-3</v>
      </c>
      <c r="CD231" s="23">
        <f t="shared" si="120"/>
        <v>-1.8745813218390833E-3</v>
      </c>
      <c r="CE231" s="23">
        <f t="shared" si="121"/>
        <v>-1.7782442528735637E-4</v>
      </c>
      <c r="CF231" s="23">
        <f t="shared" si="122"/>
        <v>0</v>
      </c>
      <c r="CG231" s="23">
        <f t="shared" si="123"/>
        <v>5.6772868253069167E-3</v>
      </c>
      <c r="CH231" s="23">
        <f t="shared" si="124"/>
        <v>-2.1041541760522413E-2</v>
      </c>
      <c r="CI231" s="23">
        <f t="shared" si="125"/>
        <v>2.7941878753491543E-3</v>
      </c>
    </row>
    <row r="232" spans="1:87" x14ac:dyDescent="0.2">
      <c r="A232" s="20">
        <v>226</v>
      </c>
      <c r="B232" s="21">
        <v>43008</v>
      </c>
      <c r="C232" s="20">
        <v>1.2322200000000001</v>
      </c>
      <c r="D232" s="20">
        <v>-0.372</v>
      </c>
      <c r="E232" s="20">
        <v>0.25424999999999998</v>
      </c>
      <c r="F232" s="20">
        <v>-4.7500000000000001E-2</v>
      </c>
      <c r="G232" s="20">
        <v>206.6</v>
      </c>
      <c r="H232" s="20">
        <v>142.43600000000001</v>
      </c>
      <c r="I232" s="20">
        <v>107.876</v>
      </c>
      <c r="J232" s="20">
        <v>103.419</v>
      </c>
      <c r="K232" s="20">
        <v>1170.116</v>
      </c>
      <c r="L232" s="20">
        <v>366.28399999999999</v>
      </c>
      <c r="M232" s="20">
        <v>665.05899999999997</v>
      </c>
      <c r="N232" s="20">
        <v>194.523</v>
      </c>
      <c r="O232" s="20">
        <v>1986.2860000000001</v>
      </c>
      <c r="P232" s="20">
        <v>502.94799999999998</v>
      </c>
      <c r="Q232" s="20">
        <v>849.125</v>
      </c>
      <c r="R232" s="20">
        <v>258.82</v>
      </c>
      <c r="S232" s="20">
        <v>2519.36</v>
      </c>
      <c r="T232" s="20">
        <v>3594.85</v>
      </c>
      <c r="U232" s="20">
        <v>7372.76</v>
      </c>
      <c r="V232" s="20">
        <v>20356.28</v>
      </c>
      <c r="W232" s="20">
        <v>1.2322200000000001</v>
      </c>
      <c r="X232" s="20">
        <v>-0.58040000000000003</v>
      </c>
      <c r="Y232" s="20">
        <v>0.16309999999999999</v>
      </c>
      <c r="Z232" s="20">
        <v>-0.27879999999999999</v>
      </c>
      <c r="AA232" s="20">
        <v>1</v>
      </c>
      <c r="AB232" s="20">
        <v>0.84640000000000004</v>
      </c>
      <c r="AC232" s="20">
        <v>0.74650000000000005</v>
      </c>
      <c r="AD232" s="20">
        <v>112.51</v>
      </c>
      <c r="AE232" s="21">
        <f t="shared" si="97"/>
        <v>43008</v>
      </c>
      <c r="AF232" s="22" cm="1">
        <f t="array" ref="AF232">IF(INDEX(calc_types,1,AF$6)="INDEX",C232/C231-1,IF(INDEX(calc_types,1,AF$6)="CASH", C231/1200,C231/C232-1))</f>
        <v>1.0263916666666667E-3</v>
      </c>
      <c r="AG232" s="22" cm="1">
        <f t="array" ref="AG232">IF(INDEX(calc_types,1,AG$6)="INDEX",D232/D231-1,IF(INDEX(calc_types,1,AG$6)="CASH", D231/1200,D231/D232-1))</f>
        <v>-3.1083333333333332E-4</v>
      </c>
      <c r="AH232" s="22" cm="1">
        <f t="array" ref="AH232">IF(INDEX(calc_types,1,AH$6)="INDEX",E232/E231-1,IF(INDEX(calc_types,1,AH$6)="CASH", E231/1200,E231/E232-1))</f>
        <v>2.0849166666666669E-4</v>
      </c>
      <c r="AI232" s="22" cm="1">
        <f t="array" ref="AI232">IF(INDEX(calc_types,1,AI$6)="INDEX",F232/F231-1,IF(INDEX(calc_types,1,AI$6)="CASH", F231/1200,F231/F232-1))</f>
        <v>-4.4224999999999998E-5</v>
      </c>
      <c r="AJ232" s="22" cm="1">
        <f t="array" ref="AJ232">IF(INDEX(calc_types,1,AJ$6)="INDEX",G232/G231-1,IF(INDEX(calc_types,1,AJ$6)="CASH", G231/1200,G231/G232-1))</f>
        <v>7.459577807271689E-4</v>
      </c>
      <c r="AK232" s="22" cm="1">
        <f t="array" ref="AK232">IF(INDEX(calc_types,1,AK$6)="INDEX",H232/H231-1,IF(INDEX(calc_types,1,AK$6)="CASH", H231/1200,H231/H232-1))</f>
        <v>-5.6134048106870615E-4</v>
      </c>
      <c r="AL232" s="22" cm="1">
        <f t="array" ref="AL232">IF(INDEX(calc_types,1,AL$6)="INDEX",I232/I231-1,IF(INDEX(calc_types,1,AL$6)="CASH", I231/1200,I231/I232-1))</f>
        <v>-1.2128843500883724E-3</v>
      </c>
      <c r="AM232" s="22" cm="1">
        <f t="array" ref="AM232">IF(INDEX(calc_types,1,AM$6)="INDEX",J232/J231-1,IF(INDEX(calc_types,1,AM$6)="CASH", J231/1200,J231/J232-1))</f>
        <v>-1.3535332050707005E-4</v>
      </c>
      <c r="AN232" s="22" cm="1">
        <f t="array" ref="AN232">IF(INDEX(calc_types,1,AN$6)="INDEX",K232/K231-1,IF(INDEX(calc_types,1,AN$6)="CASH", K231/1200,K231/K232-1))</f>
        <v>-1.6364712969079154E-3</v>
      </c>
      <c r="AO232" s="22" cm="1">
        <f t="array" ref="AO232">IF(INDEX(calc_types,1,AO$6)="INDEX",L232/L231-1,IF(INDEX(calc_types,1,AO$6)="CASH", L231/1200,L231/L232-1))</f>
        <v>-1.0472689190221818E-3</v>
      </c>
      <c r="AP232" s="22" cm="1">
        <f t="array" ref="AP232">IF(INDEX(calc_types,1,AP$6)="INDEX",M232/M231-1,IF(INDEX(calc_types,1,AP$6)="CASH", M231/1200,M231/M232-1))</f>
        <v>-5.9636887582225073E-3</v>
      </c>
      <c r="AQ232" s="22" cm="1">
        <f t="array" ref="AQ232">IF(INDEX(calc_types,1,AQ$6)="INDEX",N232/N231-1,IF(INDEX(calc_types,1,AQ$6)="CASH", N231/1200,N231/N232-1))</f>
        <v>-7.6538998931541258E-4</v>
      </c>
      <c r="AR232" s="22" cm="1">
        <f t="array" ref="AR232">IF(INDEX(calc_types,1,AR$6)="INDEX",O232/O231-1,IF(INDEX(calc_types,1,AR$6)="CASH", O231/1200,O231/O232-1))</f>
        <v>-5.7787670728904894E-3</v>
      </c>
      <c r="AS232" s="22" cm="1">
        <f t="array" ref="AS232">IF(INDEX(calc_types,1,AS$6)="INDEX",P232/P231-1,IF(INDEX(calc_types,1,AS$6)="CASH", P231/1200,P231/P232-1))</f>
        <v>-2.5761184498866996E-3</v>
      </c>
      <c r="AT232" s="22" cm="1">
        <f t="array" ref="AT232">IF(INDEX(calc_types,1,AT$6)="INDEX",Q232/Q231-1,IF(INDEX(calc_types,1,AT$6)="CASH", Q231/1200,Q231/Q232-1))</f>
        <v>-1.2438649949989555E-2</v>
      </c>
      <c r="AU232" s="22" cm="1">
        <f t="array" ref="AU232">IF(INDEX(calc_types,1,AU$6)="INDEX",R232/R231-1,IF(INDEX(calc_types,1,AU$6)="CASH", R231/1200,R231/R232-1))</f>
        <v>-2.2666995620799213E-3</v>
      </c>
      <c r="AV232" s="22" cm="1">
        <f t="array" ref="AV232">IF(INDEX(calc_types,1,AV$6)="INDEX",S232/S231-1,IF(INDEX(calc_types,1,AV$6)="CASH", S231/1200,S231/S232-1))</f>
        <v>1.9302894827342154E-2</v>
      </c>
      <c r="AW232" s="22" cm="1">
        <f t="array" ref="AW232">IF(INDEX(calc_types,1,AW$6)="INDEX",T232/T231-1,IF(INDEX(calc_types,1,AW$6)="CASH", T231/1200,T231/T232-1))</f>
        <v>5.0674125449002849E-2</v>
      </c>
      <c r="AX232" s="22" cm="1">
        <f t="array" ref="AX232">IF(INDEX(calc_types,1,AX$6)="INDEX",U232/U231-1,IF(INDEX(calc_types,1,AX$6)="CASH", U231/1200,U231/U232-1))</f>
        <v>-7.7866988219017497E-3</v>
      </c>
      <c r="AY232" s="22" cm="1">
        <f t="array" ref="AY232">IF(INDEX(calc_types,1,AY$6)="INDEX",V232/V231-1,IF(INDEX(calc_types,1,AY$6)="CASH", V231/1200,V231/V232-1))</f>
        <v>3.6141266725846721E-2</v>
      </c>
      <c r="AZ232" s="22" cm="1">
        <f t="array" ref="AZ232">IF(INDEX(calc_types,1,AZ$6)="INDEX",W232/W231-1,IF(INDEX(calc_types,1,AZ$6)="CASH", W231/1200,W231/W232-1))</f>
        <v>1.0263916666666667E-3</v>
      </c>
      <c r="BA232" s="22" cm="1">
        <f t="array" ref="BA232">IF(INDEX(calc_types,1,BA$6)="INDEX",X232/X231-1,IF(INDEX(calc_types,1,BA$6)="CASH", X231/1200,X231/X232-1))</f>
        <v>-5.0975E-4</v>
      </c>
      <c r="BB232" s="22" cm="1">
        <f t="array" ref="BB232">IF(INDEX(calc_types,1,BB$6)="INDEX",Y232/Y231-1,IF(INDEX(calc_types,1,BB$6)="CASH", Y231/1200,Y231/Y232-1))</f>
        <v>1.1033333333333332E-4</v>
      </c>
      <c r="BC232" s="22" cm="1">
        <f t="array" ref="BC232">IF(INDEX(calc_types,1,BC$6)="INDEX",Z232/Z231-1,IF(INDEX(calc_types,1,BC$6)="CASH", Z231/1200,Z231/Z232-1))</f>
        <v>-3.1125E-4</v>
      </c>
      <c r="BD232" s="22" cm="1">
        <f t="array" ref="BD232">IF(INDEX(calc_types,1,BD$6)="INDEX",AA232/AA231-1,IF(INDEX(calc_types,1,BD$6)="CASH", AA231/1200,AA231/AA232-1))</f>
        <v>0</v>
      </c>
      <c r="BE232" s="22" cm="1">
        <f t="array" ref="BE232">IF(INDEX(calc_types,1,BE$6)="INDEX",AB232/AB231-1,IF(INDEX(calc_types,1,BE$6)="CASH", AB231/1200,AB231/AB232-1))</f>
        <v>-7.9158790170132942E-3</v>
      </c>
      <c r="BF232" s="22" cm="1">
        <f t="array" ref="BF232">IF(INDEX(calc_types,1,BF$6)="INDEX",AC232/AC231-1,IF(INDEX(calc_types,1,BF$6)="CASH", AC231/1200,AC231/AC232-1))</f>
        <v>3.6302746148693776E-2</v>
      </c>
      <c r="BG232" s="22" cm="1">
        <f t="array" ref="BG232">IF(INDEX(calc_types,1,BG$6)="INDEX",AD232/AD231-1,IF(INDEX(calc_types,1,BG$6)="CASH", AD231/1200,AD231/AD232-1))</f>
        <v>-2.2486890054217445E-2</v>
      </c>
      <c r="BH232" s="23">
        <f t="shared" si="98"/>
        <v>-6.0511862068965698E-4</v>
      </c>
      <c r="BI232" s="23">
        <f t="shared" si="99"/>
        <v>-1.4763448275862056E-3</v>
      </c>
      <c r="BJ232" s="23">
        <f t="shared" si="100"/>
        <v>-1.8009141666666647E-3</v>
      </c>
      <c r="BK232" s="23">
        <f t="shared" si="101"/>
        <v>-1.4647428160919547E-4</v>
      </c>
      <c r="BL232" s="23">
        <f t="shared" si="102"/>
        <v>-8.7139042459609688E-4</v>
      </c>
      <c r="BM232" s="23">
        <f t="shared" si="103"/>
        <v>-1.6538239462284376E-3</v>
      </c>
      <c r="BN232" s="23">
        <f t="shared" si="104"/>
        <v>-1.789056720173352E-3</v>
      </c>
      <c r="BO232" s="23">
        <f t="shared" si="105"/>
        <v>-2.0577524761353197E-4</v>
      </c>
      <c r="BP232" s="23">
        <f t="shared" si="106"/>
        <v>-3.6390933813673421E-3</v>
      </c>
      <c r="BQ232" s="23">
        <f t="shared" si="107"/>
        <v>-2.4039191410920729E-3</v>
      </c>
      <c r="BR232" s="23">
        <f t="shared" si="108"/>
        <v>-8.216122805530756E-3</v>
      </c>
      <c r="BS232" s="23">
        <f t="shared" si="109"/>
        <v>-1.0481831466952003E-3</v>
      </c>
      <c r="BT232" s="23">
        <f t="shared" si="110"/>
        <v>-8.5354173799433962E-3</v>
      </c>
      <c r="BU232" s="23">
        <f t="shared" si="111"/>
        <v>-4.4876390093866745E-3</v>
      </c>
      <c r="BV232" s="23">
        <f t="shared" si="112"/>
        <v>-1.5080432276041477E-2</v>
      </c>
      <c r="BW232" s="23">
        <f t="shared" si="113"/>
        <v>-2.9852504686135573E-3</v>
      </c>
      <c r="BX232" s="23">
        <f t="shared" si="114"/>
        <v>1.4256158873426388E-2</v>
      </c>
      <c r="BY232" s="23">
        <f t="shared" si="115"/>
        <v>4.8407064235181721E-2</v>
      </c>
      <c r="BZ232" s="23">
        <f t="shared" si="116"/>
        <v>-9.574009261348394E-3</v>
      </c>
      <c r="CA232" s="23">
        <f t="shared" si="117"/>
        <v>3.2295314830813375E-2</v>
      </c>
      <c r="CB232" s="23">
        <f t="shared" si="118"/>
        <v>-6.0511862068965698E-4</v>
      </c>
      <c r="CC232" s="23">
        <f t="shared" si="119"/>
        <v>-1.5988551724137926E-3</v>
      </c>
      <c r="CD232" s="23">
        <f t="shared" si="120"/>
        <v>-1.8769146551724167E-3</v>
      </c>
      <c r="CE232" s="23">
        <f t="shared" si="121"/>
        <v>-3.1749109195402305E-4</v>
      </c>
      <c r="CF232" s="23">
        <f t="shared" si="122"/>
        <v>0</v>
      </c>
      <c r="CG232" s="23">
        <f t="shared" si="123"/>
        <v>-7.9549194514419649E-3</v>
      </c>
      <c r="CH232" s="23">
        <f t="shared" si="124"/>
        <v>3.7107119589825828E-2</v>
      </c>
      <c r="CI232" s="23">
        <f t="shared" si="125"/>
        <v>-2.2238619618402653E-2</v>
      </c>
    </row>
    <row r="233" spans="1:87" x14ac:dyDescent="0.2">
      <c r="A233" s="20">
        <v>227</v>
      </c>
      <c r="B233" s="21">
        <v>43039</v>
      </c>
      <c r="C233" s="20">
        <v>1.24333</v>
      </c>
      <c r="D233" s="20">
        <v>-0.372</v>
      </c>
      <c r="E233" s="20">
        <v>0.40362999999999999</v>
      </c>
      <c r="F233" s="20">
        <v>-1.729E-2</v>
      </c>
      <c r="G233" s="20">
        <v>206.762</v>
      </c>
      <c r="H233" s="20">
        <v>142.35599999999999</v>
      </c>
      <c r="I233" s="20">
        <v>107.889</v>
      </c>
      <c r="J233" s="20">
        <v>103.417</v>
      </c>
      <c r="K233" s="20">
        <v>1169.405</v>
      </c>
      <c r="L233" s="20">
        <v>366.42</v>
      </c>
      <c r="M233" s="20">
        <v>665.255</v>
      </c>
      <c r="N233" s="20">
        <v>194.61500000000001</v>
      </c>
      <c r="O233" s="20">
        <v>1983.491</v>
      </c>
      <c r="P233" s="20">
        <v>504.15899999999999</v>
      </c>
      <c r="Q233" s="20">
        <v>849.63599999999997</v>
      </c>
      <c r="R233" s="20">
        <v>258.97300000000001</v>
      </c>
      <c r="S233" s="20">
        <v>2575.2600000000002</v>
      </c>
      <c r="T233" s="20">
        <v>3673.95</v>
      </c>
      <c r="U233" s="20">
        <v>7493.08</v>
      </c>
      <c r="V233" s="20">
        <v>22011.61</v>
      </c>
      <c r="W233" s="20">
        <v>1.24333</v>
      </c>
      <c r="X233" s="20">
        <v>-0.48549999999999999</v>
      </c>
      <c r="Y233" s="20">
        <v>0.40329999999999999</v>
      </c>
      <c r="Z233" s="20">
        <v>-9.1399999999999995E-2</v>
      </c>
      <c r="AA233" s="20">
        <v>1</v>
      </c>
      <c r="AB233" s="20">
        <v>0.85870000000000002</v>
      </c>
      <c r="AC233" s="20">
        <v>0.75280000000000002</v>
      </c>
      <c r="AD233" s="20">
        <v>113.64</v>
      </c>
      <c r="AE233" s="21">
        <f t="shared" si="97"/>
        <v>43039</v>
      </c>
      <c r="AF233" s="22" cm="1">
        <f t="array" ref="AF233">IF(INDEX(calc_types,1,AF$6)="INDEX",C233/C232-1,IF(INDEX(calc_types,1,AF$6)="CASH", C232/1200,C232/C233-1))</f>
        <v>1.0268500000000002E-3</v>
      </c>
      <c r="AG233" s="22" cm="1">
        <f t="array" ref="AG233">IF(INDEX(calc_types,1,AG$6)="INDEX",D233/D232-1,IF(INDEX(calc_types,1,AG$6)="CASH", D232/1200,D232/D233-1))</f>
        <v>-3.1E-4</v>
      </c>
      <c r="AH233" s="22" cm="1">
        <f t="array" ref="AH233">IF(INDEX(calc_types,1,AH$6)="INDEX",E233/E232-1,IF(INDEX(calc_types,1,AH$6)="CASH", E232/1200,E232/E233-1))</f>
        <v>2.1187499999999999E-4</v>
      </c>
      <c r="AI233" s="22" cm="1">
        <f t="array" ref="AI233">IF(INDEX(calc_types,1,AI$6)="INDEX",F233/F232-1,IF(INDEX(calc_types,1,AI$6)="CASH", F232/1200,F232/F233-1))</f>
        <v>-3.9583333333333331E-5</v>
      </c>
      <c r="AJ233" s="22" cm="1">
        <f t="array" ref="AJ233">IF(INDEX(calc_types,1,AJ$6)="INDEX",G233/G232-1,IF(INDEX(calc_types,1,AJ$6)="CASH", G232/1200,G232/G233-1))</f>
        <v>7.8412391093896083E-4</v>
      </c>
      <c r="AK233" s="22" cm="1">
        <f t="array" ref="AK233">IF(INDEX(calc_types,1,AK$6)="INDEX",H233/H232-1,IF(INDEX(calc_types,1,AK$6)="CASH", H232/1200,H232/H233-1))</f>
        <v>-5.6165576118405447E-4</v>
      </c>
      <c r="AL233" s="22" cm="1">
        <f t="array" ref="AL233">IF(INDEX(calc_types,1,AL$6)="INDEX",I233/I232-1,IF(INDEX(calc_types,1,AL$6)="CASH", I232/1200,I232/I233-1))</f>
        <v>1.2050873224800362E-4</v>
      </c>
      <c r="AM233" s="22" cm="1">
        <f t="array" ref="AM233">IF(INDEX(calc_types,1,AM$6)="INDEX",J233/J232-1,IF(INDEX(calc_types,1,AM$6)="CASH", J232/1200,J232/J233-1))</f>
        <v>-1.9338806215407622E-5</v>
      </c>
      <c r="AN233" s="22" cm="1">
        <f t="array" ref="AN233">IF(INDEX(calc_types,1,AN$6)="INDEX",K233/K232-1,IF(INDEX(calc_types,1,AN$6)="CASH", K232/1200,K232/K233-1))</f>
        <v>-6.0763206382963286E-4</v>
      </c>
      <c r="AO233" s="22" cm="1">
        <f t="array" ref="AO233">IF(INDEX(calc_types,1,AO$6)="INDEX",L233/L232-1,IF(INDEX(calc_types,1,AO$6)="CASH", L232/1200,L232/L233-1))</f>
        <v>3.7129658953172218E-4</v>
      </c>
      <c r="AP233" s="22" cm="1">
        <f t="array" ref="AP233">IF(INDEX(calc_types,1,AP$6)="INDEX",M233/M232-1,IF(INDEX(calc_types,1,AP$6)="CASH", M232/1200,M232/M233-1))</f>
        <v>2.9471069484054979E-4</v>
      </c>
      <c r="AQ233" s="22" cm="1">
        <f t="array" ref="AQ233">IF(INDEX(calc_types,1,AQ$6)="INDEX",N233/N232-1,IF(INDEX(calc_types,1,AQ$6)="CASH", N232/1200,N232/N233-1))</f>
        <v>4.7295178462203324E-4</v>
      </c>
      <c r="AR233" s="22" cm="1">
        <f t="array" ref="AR233">IF(INDEX(calc_types,1,AR$6)="INDEX",O233/O232-1,IF(INDEX(calc_types,1,AR$6)="CASH", O232/1200,O232/O233-1))</f>
        <v>-1.4071488194550286E-3</v>
      </c>
      <c r="AS233" s="22" cm="1">
        <f t="array" ref="AS233">IF(INDEX(calc_types,1,AS$6)="INDEX",P233/P232-1,IF(INDEX(calc_types,1,AS$6)="CASH", P232/1200,P232/P233-1))</f>
        <v>2.4078035900332306E-3</v>
      </c>
      <c r="AT233" s="22" cm="1">
        <f t="array" ref="AT233">IF(INDEX(calc_types,1,AT$6)="INDEX",Q233/Q232-1,IF(INDEX(calc_types,1,AT$6)="CASH", Q232/1200,Q232/Q233-1))</f>
        <v>6.0179596643594735E-4</v>
      </c>
      <c r="AU233" s="22" cm="1">
        <f t="array" ref="AU233">IF(INDEX(calc_types,1,AU$6)="INDEX",R233/R232-1,IF(INDEX(calc_types,1,AU$6)="CASH", R232/1200,R232/R233-1))</f>
        <v>5.9114442469687667E-4</v>
      </c>
      <c r="AV233" s="22" cm="1">
        <f t="array" ref="AV233">IF(INDEX(calc_types,1,AV$6)="INDEX",S233/S232-1,IF(INDEX(calc_types,1,AV$6)="CASH", S232/1200,S232/S233-1))</f>
        <v>2.2188174774546043E-2</v>
      </c>
      <c r="AW233" s="22" cm="1">
        <f t="array" ref="AW233">IF(INDEX(calc_types,1,AW$6)="INDEX",T233/T232-1,IF(INDEX(calc_types,1,AW$6)="CASH", T232/1200,T232/T233-1))</f>
        <v>2.2003699737124016E-2</v>
      </c>
      <c r="AX233" s="22" cm="1">
        <f t="array" ref="AX233">IF(INDEX(calc_types,1,AX$6)="INDEX",U233/U232-1,IF(INDEX(calc_types,1,AX$6)="CASH", U232/1200,U232/U233-1))</f>
        <v>1.6319532983577245E-2</v>
      </c>
      <c r="AY233" s="22" cm="1">
        <f t="array" ref="AY233">IF(INDEX(calc_types,1,AY$6)="INDEX",V233/V232-1,IF(INDEX(calc_types,1,AY$6)="CASH", V232/1200,V232/V233-1))</f>
        <v>8.1317902878129011E-2</v>
      </c>
      <c r="AZ233" s="22" cm="1">
        <f t="array" ref="AZ233">IF(INDEX(calc_types,1,AZ$6)="INDEX",W233/W232-1,IF(INDEX(calc_types,1,AZ$6)="CASH", W232/1200,W232/W233-1))</f>
        <v>1.0268500000000002E-3</v>
      </c>
      <c r="BA233" s="22" cm="1">
        <f t="array" ref="BA233">IF(INDEX(calc_types,1,BA$6)="INDEX",X233/X232-1,IF(INDEX(calc_types,1,BA$6)="CASH", X232/1200,X232/X233-1))</f>
        <v>-4.836666666666667E-4</v>
      </c>
      <c r="BB233" s="22" cm="1">
        <f t="array" ref="BB233">IF(INDEX(calc_types,1,BB$6)="INDEX",Y233/Y232-1,IF(INDEX(calc_types,1,BB$6)="CASH", Y232/1200,Y232/Y233-1))</f>
        <v>1.3591666666666667E-4</v>
      </c>
      <c r="BC233" s="22" cm="1">
        <f t="array" ref="BC233">IF(INDEX(calc_types,1,BC$6)="INDEX",Z233/Z232-1,IF(INDEX(calc_types,1,BC$6)="CASH", Z232/1200,Z232/Z233-1))</f>
        <v>-2.3233333333333333E-4</v>
      </c>
      <c r="BD233" s="22" cm="1">
        <f t="array" ref="BD233">IF(INDEX(calc_types,1,BD$6)="INDEX",AA233/AA232-1,IF(INDEX(calc_types,1,BD$6)="CASH", AA232/1200,AA232/AA233-1))</f>
        <v>0</v>
      </c>
      <c r="BE233" s="22" cm="1">
        <f t="array" ref="BE233">IF(INDEX(calc_types,1,BE$6)="INDEX",AB233/AB232-1,IF(INDEX(calc_types,1,BE$6)="CASH", AB232/1200,AB232/AB233-1))</f>
        <v>-1.4323978106439927E-2</v>
      </c>
      <c r="BF233" s="22" cm="1">
        <f t="array" ref="BF233">IF(INDEX(calc_types,1,BF$6)="INDEX",AC233/AC232-1,IF(INDEX(calc_types,1,BF$6)="CASH", AC232/1200,AC232/AC233-1))</f>
        <v>-8.3687566418703119E-3</v>
      </c>
      <c r="BG233" s="22" cm="1">
        <f t="array" ref="BG233">IF(INDEX(calc_types,1,BG$6)="INDEX",AD233/AD232-1,IF(INDEX(calc_types,1,BG$6)="CASH", AD232/1200,AD232/AD233-1))</f>
        <v>-9.9436818021823026E-3</v>
      </c>
      <c r="BH233" s="23">
        <f t="shared" si="98"/>
        <v>-6.0466028735632355E-4</v>
      </c>
      <c r="BI233" s="23">
        <f t="shared" si="99"/>
        <v>-1.4755114942528722E-3</v>
      </c>
      <c r="BJ233" s="23">
        <f t="shared" si="100"/>
        <v>-1.7975308333333313E-3</v>
      </c>
      <c r="BK233" s="23">
        <f t="shared" si="101"/>
        <v>-1.418326149425288E-4</v>
      </c>
      <c r="BL233" s="23">
        <f t="shared" si="102"/>
        <v>-8.3322429438430494E-4</v>
      </c>
      <c r="BM233" s="23">
        <f t="shared" si="103"/>
        <v>-1.6541392263437859E-3</v>
      </c>
      <c r="BN233" s="23">
        <f t="shared" si="104"/>
        <v>-4.5566363783697598E-4</v>
      </c>
      <c r="BO233" s="23">
        <f t="shared" si="105"/>
        <v>-8.9760733321869545E-5</v>
      </c>
      <c r="BP233" s="23">
        <f t="shared" si="106"/>
        <v>-2.6102541482890596E-3</v>
      </c>
      <c r="BQ233" s="23">
        <f t="shared" si="107"/>
        <v>-9.8535363253816921E-4</v>
      </c>
      <c r="BR233" s="23">
        <f t="shared" si="108"/>
        <v>-1.9577233524676984E-3</v>
      </c>
      <c r="BS233" s="23">
        <f t="shared" si="109"/>
        <v>1.9015862724224556E-4</v>
      </c>
      <c r="BT233" s="23">
        <f t="shared" si="110"/>
        <v>-4.1637991265079345E-3</v>
      </c>
      <c r="BU233" s="23">
        <f t="shared" si="111"/>
        <v>4.9628303053325575E-4</v>
      </c>
      <c r="BV233" s="23">
        <f t="shared" si="112"/>
        <v>-2.0399863596159752E-3</v>
      </c>
      <c r="BW233" s="23">
        <f t="shared" si="113"/>
        <v>-1.2740648183675945E-4</v>
      </c>
      <c r="BX233" s="23">
        <f t="shared" si="114"/>
        <v>1.7141438820630277E-2</v>
      </c>
      <c r="BY233" s="23">
        <f t="shared" si="115"/>
        <v>1.9736638523302884E-2</v>
      </c>
      <c r="BZ233" s="23">
        <f t="shared" si="116"/>
        <v>1.4532222544130601E-2</v>
      </c>
      <c r="CA233" s="23">
        <f t="shared" si="117"/>
        <v>7.7471950983095672E-2</v>
      </c>
      <c r="CB233" s="23">
        <f t="shared" si="118"/>
        <v>-6.0466028735632355E-4</v>
      </c>
      <c r="CC233" s="23">
        <f t="shared" si="119"/>
        <v>-1.5727718390804593E-3</v>
      </c>
      <c r="CD233" s="23">
        <f t="shared" si="120"/>
        <v>-1.8513313218390835E-3</v>
      </c>
      <c r="CE233" s="23">
        <f t="shared" si="121"/>
        <v>-2.3857442528735638E-4</v>
      </c>
      <c r="CF233" s="23">
        <f t="shared" si="122"/>
        <v>0</v>
      </c>
      <c r="CG233" s="23">
        <f t="shared" si="123"/>
        <v>-1.4363018540868598E-2</v>
      </c>
      <c r="CH233" s="23">
        <f t="shared" si="124"/>
        <v>-7.5643832007382594E-3</v>
      </c>
      <c r="CI233" s="23">
        <f t="shared" si="125"/>
        <v>-9.6954113663675102E-3</v>
      </c>
    </row>
    <row r="234" spans="1:87" x14ac:dyDescent="0.2">
      <c r="A234" s="20">
        <v>228</v>
      </c>
      <c r="B234" s="21">
        <v>43069</v>
      </c>
      <c r="C234" s="20">
        <v>1.37188</v>
      </c>
      <c r="D234" s="20">
        <v>-0.371</v>
      </c>
      <c r="E234" s="20">
        <v>0.49281000000000003</v>
      </c>
      <c r="F234" s="20">
        <v>-4.2160000000000003E-2</v>
      </c>
      <c r="G234" s="20">
        <v>206.858</v>
      </c>
      <c r="H234" s="20">
        <v>142.25</v>
      </c>
      <c r="I234" s="20">
        <v>107.90900000000001</v>
      </c>
      <c r="J234" s="20">
        <v>103.405</v>
      </c>
      <c r="K234" s="20">
        <v>1167.049</v>
      </c>
      <c r="L234" s="20">
        <v>365.87400000000002</v>
      </c>
      <c r="M234" s="20">
        <v>665.05</v>
      </c>
      <c r="N234" s="20">
        <v>194.56299999999999</v>
      </c>
      <c r="O234" s="20">
        <v>1975.569</v>
      </c>
      <c r="P234" s="20">
        <v>502.959</v>
      </c>
      <c r="Q234" s="20">
        <v>849.11300000000006</v>
      </c>
      <c r="R234" s="20">
        <v>259.13200000000001</v>
      </c>
      <c r="S234" s="20">
        <v>2647.58</v>
      </c>
      <c r="T234" s="20">
        <v>3569.93</v>
      </c>
      <c r="U234" s="20">
        <v>7326.67</v>
      </c>
      <c r="V234" s="20">
        <v>22724.959999999999</v>
      </c>
      <c r="W234" s="20">
        <v>1.37188</v>
      </c>
      <c r="X234" s="20">
        <v>-1.1326000000000001</v>
      </c>
      <c r="Y234" s="20">
        <v>0.27200000000000002</v>
      </c>
      <c r="Z234" s="20">
        <v>-0.71430000000000005</v>
      </c>
      <c r="AA234" s="20">
        <v>1</v>
      </c>
      <c r="AB234" s="20">
        <v>0.84009999999999996</v>
      </c>
      <c r="AC234" s="20">
        <v>0.73929999999999996</v>
      </c>
      <c r="AD234" s="20">
        <v>112.54</v>
      </c>
      <c r="AE234" s="21">
        <f t="shared" si="97"/>
        <v>43069</v>
      </c>
      <c r="AF234" s="22" cm="1">
        <f t="array" ref="AF234">IF(INDEX(calc_types,1,AF$6)="INDEX",C234/C233-1,IF(INDEX(calc_types,1,AF$6)="CASH", C233/1200,C233/C234-1))</f>
        <v>1.0361083333333334E-3</v>
      </c>
      <c r="AG234" s="22" cm="1">
        <f t="array" ref="AG234">IF(INDEX(calc_types,1,AG$6)="INDEX",D234/D233-1,IF(INDEX(calc_types,1,AG$6)="CASH", D233/1200,D233/D234-1))</f>
        <v>-3.1E-4</v>
      </c>
      <c r="AH234" s="22" cm="1">
        <f t="array" ref="AH234">IF(INDEX(calc_types,1,AH$6)="INDEX",E234/E233-1,IF(INDEX(calc_types,1,AH$6)="CASH", E233/1200,E233/E234-1))</f>
        <v>3.363583333333333E-4</v>
      </c>
      <c r="AI234" s="22" cm="1">
        <f t="array" ref="AI234">IF(INDEX(calc_types,1,AI$6)="INDEX",F234/F233-1,IF(INDEX(calc_types,1,AI$6)="CASH", F233/1200,F233/F234-1))</f>
        <v>-1.4408333333333334E-5</v>
      </c>
      <c r="AJ234" s="22" cm="1">
        <f t="array" ref="AJ234">IF(INDEX(calc_types,1,AJ$6)="INDEX",G234/G233-1,IF(INDEX(calc_types,1,AJ$6)="CASH", G233/1200,G233/G234-1))</f>
        <v>4.643019510355284E-4</v>
      </c>
      <c r="AK234" s="22" cm="1">
        <f t="array" ref="AK234">IF(INDEX(calc_types,1,AK$6)="INDEX",H234/H233-1,IF(INDEX(calc_types,1,AK$6)="CASH", H233/1200,H233/H234-1))</f>
        <v>-7.4461209924414629E-4</v>
      </c>
      <c r="AL234" s="22" cm="1">
        <f t="array" ref="AL234">IF(INDEX(calc_types,1,AL$6)="INDEX",I234/I233-1,IF(INDEX(calc_types,1,AL$6)="CASH", I233/1200,I233/I234-1))</f>
        <v>1.8537571022081423E-4</v>
      </c>
      <c r="AM234" s="22" cm="1">
        <f t="array" ref="AM234">IF(INDEX(calc_types,1,AM$6)="INDEX",J234/J233-1,IF(INDEX(calc_types,1,AM$6)="CASH", J233/1200,J233/J234-1))</f>
        <v>-1.1603508127289164E-4</v>
      </c>
      <c r="AN234" s="22" cm="1">
        <f t="array" ref="AN234">IF(INDEX(calc_types,1,AN$6)="INDEX",K234/K233-1,IF(INDEX(calc_types,1,AN$6)="CASH", K233/1200,K233/K234-1))</f>
        <v>-2.0146997832231062E-3</v>
      </c>
      <c r="AO234" s="22" cm="1">
        <f t="array" ref="AO234">IF(INDEX(calc_types,1,AO$6)="INDEX",L234/L233-1,IF(INDEX(calc_types,1,AO$6)="CASH", L233/1200,L233/L234-1))</f>
        <v>-1.4900933355166401E-3</v>
      </c>
      <c r="AP234" s="22" cm="1">
        <f t="array" ref="AP234">IF(INDEX(calc_types,1,AP$6)="INDEX",M234/M233-1,IF(INDEX(calc_types,1,AP$6)="CASH", M233/1200,M233/M234-1))</f>
        <v>-3.0815251294624701E-4</v>
      </c>
      <c r="AQ234" s="22" cm="1">
        <f t="array" ref="AQ234">IF(INDEX(calc_types,1,AQ$6)="INDEX",N234/N233-1,IF(INDEX(calc_types,1,AQ$6)="CASH", N233/1200,N233/N234-1))</f>
        <v>-2.6719420394116788E-4</v>
      </c>
      <c r="AR234" s="22" cm="1">
        <f t="array" ref="AR234">IF(INDEX(calc_types,1,AR$6)="INDEX",O234/O233-1,IF(INDEX(calc_types,1,AR$6)="CASH", O233/1200,O233/O234-1))</f>
        <v>-3.9939682105943897E-3</v>
      </c>
      <c r="AS234" s="22" cm="1">
        <f t="array" ref="AS234">IF(INDEX(calc_types,1,AS$6)="INDEX",P234/P233-1,IF(INDEX(calc_types,1,AS$6)="CASH", P233/1200,P233/P234-1))</f>
        <v>-2.3802014840555996E-3</v>
      </c>
      <c r="AT234" s="22" cm="1">
        <f t="array" ref="AT234">IF(INDEX(calc_types,1,AT$6)="INDEX",Q234/Q233-1,IF(INDEX(calc_types,1,AT$6)="CASH", Q233/1200,Q233/Q234-1))</f>
        <v>-6.1555772118870866E-4</v>
      </c>
      <c r="AU234" s="22" cm="1">
        <f t="array" ref="AU234">IF(INDEX(calc_types,1,AU$6)="INDEX",R234/R233-1,IF(INDEX(calc_types,1,AU$6)="CASH", R233/1200,R233/R234-1))</f>
        <v>6.1396361782883879E-4</v>
      </c>
      <c r="AV234" s="22" cm="1">
        <f t="array" ref="AV234">IF(INDEX(calc_types,1,AV$6)="INDEX",S234/S233-1,IF(INDEX(calc_types,1,AV$6)="CASH", S233/1200,S233/S234-1))</f>
        <v>2.8082601368405458E-2</v>
      </c>
      <c r="AW234" s="22" cm="1">
        <f t="array" ref="AW234">IF(INDEX(calc_types,1,AW$6)="INDEX",T234/T233-1,IF(INDEX(calc_types,1,AW$6)="CASH", T233/1200,T233/T234-1))</f>
        <v>-2.8312851290845042E-2</v>
      </c>
      <c r="AX234" s="22" cm="1">
        <f t="array" ref="AX234">IF(INDEX(calc_types,1,AX$6)="INDEX",U234/U233-1,IF(INDEX(calc_types,1,AX$6)="CASH", U233/1200,U233/U234-1))</f>
        <v>-2.2208491034394373E-2</v>
      </c>
      <c r="AY234" s="22" cm="1">
        <f t="array" ref="AY234">IF(INDEX(calc_types,1,AY$6)="INDEX",V234/V233-1,IF(INDEX(calc_types,1,AY$6)="CASH", V233/1200,V233/V234-1))</f>
        <v>3.2407897468653912E-2</v>
      </c>
      <c r="AZ234" s="22" cm="1">
        <f t="array" ref="AZ234">IF(INDEX(calc_types,1,AZ$6)="INDEX",W234/W233-1,IF(INDEX(calc_types,1,AZ$6)="CASH", W233/1200,W233/W234-1))</f>
        <v>1.0361083333333334E-3</v>
      </c>
      <c r="BA234" s="22" cm="1">
        <f t="array" ref="BA234">IF(INDEX(calc_types,1,BA$6)="INDEX",X234/X233-1,IF(INDEX(calc_types,1,BA$6)="CASH", X233/1200,X233/X234-1))</f>
        <v>-4.0458333333333335E-4</v>
      </c>
      <c r="BB234" s="22" cm="1">
        <f t="array" ref="BB234">IF(INDEX(calc_types,1,BB$6)="INDEX",Y234/Y233-1,IF(INDEX(calc_types,1,BB$6)="CASH", Y233/1200,Y233/Y234-1))</f>
        <v>3.3608333333333331E-4</v>
      </c>
      <c r="BC234" s="22" cm="1">
        <f t="array" ref="BC234">IF(INDEX(calc_types,1,BC$6)="INDEX",Z234/Z233-1,IF(INDEX(calc_types,1,BC$6)="CASH", Z233/1200,Z233/Z234-1))</f>
        <v>-7.6166666666666657E-5</v>
      </c>
      <c r="BD234" s="22" cm="1">
        <f t="array" ref="BD234">IF(INDEX(calc_types,1,BD$6)="INDEX",AA234/AA233-1,IF(INDEX(calc_types,1,BD$6)="CASH", AA233/1200,AA233/AA234-1))</f>
        <v>0</v>
      </c>
      <c r="BE234" s="22" cm="1">
        <f t="array" ref="BE234">IF(INDEX(calc_types,1,BE$6)="INDEX",AB234/AB233-1,IF(INDEX(calc_types,1,BE$6)="CASH", AB233/1200,AB233/AB234-1))</f>
        <v>2.2140221402214166E-2</v>
      </c>
      <c r="BF234" s="22" cm="1">
        <f t="array" ref="BF234">IF(INDEX(calc_types,1,BF$6)="INDEX",AC234/AC233-1,IF(INDEX(calc_types,1,BF$6)="CASH", AC233/1200,AC233/AC234-1))</f>
        <v>1.8260516704991403E-2</v>
      </c>
      <c r="BG234" s="22" cm="1">
        <f t="array" ref="BG234">IF(INDEX(calc_types,1,BG$6)="INDEX",AD234/AD233-1,IF(INDEX(calc_types,1,BG$6)="CASH", AD233/1200,AD233/AD234-1))</f>
        <v>9.7743024702328096E-3</v>
      </c>
      <c r="BH234" s="23">
        <f t="shared" si="98"/>
        <v>-5.9540195402299034E-4</v>
      </c>
      <c r="BI234" s="23">
        <f t="shared" si="99"/>
        <v>-1.4755114942528722E-3</v>
      </c>
      <c r="BJ234" s="23">
        <f t="shared" si="100"/>
        <v>-1.673047499999998E-3</v>
      </c>
      <c r="BK234" s="23">
        <f t="shared" si="101"/>
        <v>-1.1665761494252881E-4</v>
      </c>
      <c r="BL234" s="23">
        <f t="shared" si="102"/>
        <v>-1.1530462542877374E-3</v>
      </c>
      <c r="BM234" s="23">
        <f t="shared" si="103"/>
        <v>-1.8370955644038778E-3</v>
      </c>
      <c r="BN234" s="23">
        <f t="shared" si="104"/>
        <v>-3.9079665986416537E-4</v>
      </c>
      <c r="BO234" s="23">
        <f t="shared" si="105"/>
        <v>-1.8645700837935356E-4</v>
      </c>
      <c r="BP234" s="23">
        <f t="shared" si="106"/>
        <v>-4.0173218676825325E-3</v>
      </c>
      <c r="BQ234" s="23">
        <f t="shared" si="107"/>
        <v>-2.8467435575865313E-3</v>
      </c>
      <c r="BR234" s="23">
        <f t="shared" si="108"/>
        <v>-2.5605865602544953E-3</v>
      </c>
      <c r="BS234" s="23">
        <f t="shared" si="109"/>
        <v>-5.4998736132095562E-4</v>
      </c>
      <c r="BT234" s="23">
        <f t="shared" si="110"/>
        <v>-6.7506185176472956E-3</v>
      </c>
      <c r="BU234" s="23">
        <f t="shared" si="111"/>
        <v>-4.2917220435555745E-3</v>
      </c>
      <c r="BV234" s="23">
        <f t="shared" si="112"/>
        <v>-3.2573400472406312E-3</v>
      </c>
      <c r="BW234" s="23">
        <f t="shared" si="113"/>
        <v>-1.0458728870479733E-4</v>
      </c>
      <c r="BX234" s="23">
        <f t="shared" si="114"/>
        <v>2.3035865414489692E-2</v>
      </c>
      <c r="BY234" s="23">
        <f t="shared" si="115"/>
        <v>-3.0579912504666174E-2</v>
      </c>
      <c r="BZ234" s="23">
        <f t="shared" si="116"/>
        <v>-2.3995801473841016E-2</v>
      </c>
      <c r="CA234" s="23">
        <f t="shared" si="117"/>
        <v>2.8561945573620566E-2</v>
      </c>
      <c r="CB234" s="23">
        <f t="shared" si="118"/>
        <v>-5.9540195402299034E-4</v>
      </c>
      <c r="CC234" s="23">
        <f t="shared" si="119"/>
        <v>-1.493688505747126E-3</v>
      </c>
      <c r="CD234" s="23">
        <f t="shared" si="120"/>
        <v>-1.6511646551724169E-3</v>
      </c>
      <c r="CE234" s="23">
        <f t="shared" si="121"/>
        <v>-8.2407758620689703E-5</v>
      </c>
      <c r="CF234" s="23">
        <f t="shared" si="122"/>
        <v>0</v>
      </c>
      <c r="CG234" s="23">
        <f t="shared" si="123"/>
        <v>2.2101180967785496E-2</v>
      </c>
      <c r="CH234" s="23">
        <f t="shared" si="124"/>
        <v>1.9064890146123455E-2</v>
      </c>
      <c r="CI234" s="23">
        <f t="shared" si="125"/>
        <v>1.0022572906047602E-2</v>
      </c>
    </row>
    <row r="235" spans="1:87" x14ac:dyDescent="0.2">
      <c r="A235" s="20">
        <v>229</v>
      </c>
      <c r="B235" s="21">
        <v>43100</v>
      </c>
      <c r="C235" s="20">
        <v>1.5642499999999999</v>
      </c>
      <c r="D235" s="20">
        <v>-0.36799999999999999</v>
      </c>
      <c r="E235" s="20">
        <v>0.49619000000000002</v>
      </c>
      <c r="F235" s="20">
        <v>-3.0360000000000002E-2</v>
      </c>
      <c r="G235" s="20">
        <v>207.065</v>
      </c>
      <c r="H235" s="20">
        <v>142.136</v>
      </c>
      <c r="I235" s="20">
        <v>107.98</v>
      </c>
      <c r="J235" s="20">
        <v>103.384</v>
      </c>
      <c r="K235" s="20">
        <v>1167.1890000000001</v>
      </c>
      <c r="L235" s="20">
        <v>365.22199999999998</v>
      </c>
      <c r="M235" s="20">
        <v>666.221</v>
      </c>
      <c r="N235" s="20">
        <v>194.47900000000001</v>
      </c>
      <c r="O235" s="20">
        <v>1974.9680000000001</v>
      </c>
      <c r="P235" s="20">
        <v>500.93200000000002</v>
      </c>
      <c r="Q235" s="20">
        <v>852.18299999999999</v>
      </c>
      <c r="R235" s="20">
        <v>258.96199999999999</v>
      </c>
      <c r="S235" s="20">
        <v>2673.61</v>
      </c>
      <c r="T235" s="20">
        <v>3503.96</v>
      </c>
      <c r="U235" s="20">
        <v>7687.77</v>
      </c>
      <c r="V235" s="20">
        <v>22764.94</v>
      </c>
      <c r="W235" s="20">
        <v>1.5642499999999999</v>
      </c>
      <c r="X235" s="20">
        <v>-0.38450000000000001</v>
      </c>
      <c r="Y235" s="20">
        <v>0.54090000000000005</v>
      </c>
      <c r="Z235" s="20">
        <v>-6.0600000000000001E-2</v>
      </c>
      <c r="AA235" s="20">
        <v>1</v>
      </c>
      <c r="AB235" s="20">
        <v>0.83299999999999996</v>
      </c>
      <c r="AC235" s="20">
        <v>0.74019999999999997</v>
      </c>
      <c r="AD235" s="20">
        <v>112.69</v>
      </c>
      <c r="AE235" s="21">
        <f t="shared" si="97"/>
        <v>43100</v>
      </c>
      <c r="AF235" s="22" cm="1">
        <f t="array" ref="AF235">IF(INDEX(calc_types,1,AF$6)="INDEX",C235/C234-1,IF(INDEX(calc_types,1,AF$6)="CASH", C234/1200,C234/C235-1))</f>
        <v>1.1432333333333334E-3</v>
      </c>
      <c r="AG235" s="22" cm="1">
        <f t="array" ref="AG235">IF(INDEX(calc_types,1,AG$6)="INDEX",D235/D234-1,IF(INDEX(calc_types,1,AG$6)="CASH", D234/1200,D234/D235-1))</f>
        <v>-3.0916666666666668E-4</v>
      </c>
      <c r="AH235" s="22" cm="1">
        <f t="array" ref="AH235">IF(INDEX(calc_types,1,AH$6)="INDEX",E235/E234-1,IF(INDEX(calc_types,1,AH$6)="CASH", E234/1200,E234/E235-1))</f>
        <v>4.1067500000000005E-4</v>
      </c>
      <c r="AI235" s="22" cm="1">
        <f t="array" ref="AI235">IF(INDEX(calc_types,1,AI$6)="INDEX",F235/F234-1,IF(INDEX(calc_types,1,AI$6)="CASH", F234/1200,F234/F235-1))</f>
        <v>-3.5133333333333338E-5</v>
      </c>
      <c r="AJ235" s="22" cm="1">
        <f t="array" ref="AJ235">IF(INDEX(calc_types,1,AJ$6)="INDEX",G235/G234-1,IF(INDEX(calc_types,1,AJ$6)="CASH", G234/1200,G234/G235-1))</f>
        <v>1.0006864612439603E-3</v>
      </c>
      <c r="AK235" s="22" cm="1">
        <f t="array" ref="AK235">IF(INDEX(calc_types,1,AK$6)="INDEX",H235/H234-1,IF(INDEX(calc_types,1,AK$6)="CASH", H234/1200,H234/H235-1))</f>
        <v>-8.0140597539546388E-4</v>
      </c>
      <c r="AL235" s="22" cm="1">
        <f t="array" ref="AL235">IF(INDEX(calc_types,1,AL$6)="INDEX",I235/I234-1,IF(INDEX(calc_types,1,AL$6)="CASH", I234/1200,I234/I235-1))</f>
        <v>6.5796180114729985E-4</v>
      </c>
      <c r="AM235" s="22" cm="1">
        <f t="array" ref="AM235">IF(INDEX(calc_types,1,AM$6)="INDEX",J235/J234-1,IF(INDEX(calc_types,1,AM$6)="CASH", J234/1200,J234/J235-1))</f>
        <v>-2.0308495720711139E-4</v>
      </c>
      <c r="AN235" s="22" cm="1">
        <f t="array" ref="AN235">IF(INDEX(calc_types,1,AN$6)="INDEX",K235/K234-1,IF(INDEX(calc_types,1,AN$6)="CASH", K234/1200,K234/K235-1))</f>
        <v>1.1996068716912944E-4</v>
      </c>
      <c r="AO235" s="22" cm="1">
        <f t="array" ref="AO235">IF(INDEX(calc_types,1,AO$6)="INDEX",L235/L234-1,IF(INDEX(calc_types,1,AO$6)="CASH", L234/1200,L234/L235-1))</f>
        <v>-1.7820342522290034E-3</v>
      </c>
      <c r="AP235" s="22" cm="1">
        <f t="array" ref="AP235">IF(INDEX(calc_types,1,AP$6)="INDEX",M235/M234-1,IF(INDEX(calc_types,1,AP$6)="CASH", M234/1200,M234/M235-1))</f>
        <v>1.7607698669273031E-3</v>
      </c>
      <c r="AQ235" s="22" cm="1">
        <f t="array" ref="AQ235">IF(INDEX(calc_types,1,AQ$6)="INDEX",N235/N234-1,IF(INDEX(calc_types,1,AQ$6)="CASH", N234/1200,N234/N235-1))</f>
        <v>-4.3173676392727067E-4</v>
      </c>
      <c r="AR235" s="22" cm="1">
        <f t="array" ref="AR235">IF(INDEX(calc_types,1,AR$6)="INDEX",O235/O234-1,IF(INDEX(calc_types,1,AR$6)="CASH", O234/1200,O234/O235-1))</f>
        <v>-3.0421615240971978E-4</v>
      </c>
      <c r="AS235" s="22" cm="1">
        <f t="array" ref="AS235">IF(INDEX(calc_types,1,AS$6)="INDEX",P235/P234-1,IF(INDEX(calc_types,1,AS$6)="CASH", P234/1200,P234/P235-1))</f>
        <v>-4.0301495748161775E-3</v>
      </c>
      <c r="AT235" s="22" cm="1">
        <f t="array" ref="AT235">IF(INDEX(calc_types,1,AT$6)="INDEX",Q235/Q234-1,IF(INDEX(calc_types,1,AT$6)="CASH", Q234/1200,Q234/Q235-1))</f>
        <v>3.6155376257340777E-3</v>
      </c>
      <c r="AU235" s="22" cm="1">
        <f t="array" ref="AU235">IF(INDEX(calc_types,1,AU$6)="INDEX",R235/R234-1,IF(INDEX(calc_types,1,AU$6)="CASH", R234/1200,R234/R235-1))</f>
        <v>-6.5603630582100614E-4</v>
      </c>
      <c r="AV235" s="22" cm="1">
        <f t="array" ref="AV235">IF(INDEX(calc_types,1,AV$6)="INDEX",S235/S234-1,IF(INDEX(calc_types,1,AV$6)="CASH", S234/1200,S234/S235-1))</f>
        <v>9.8316198188534987E-3</v>
      </c>
      <c r="AW235" s="22" cm="1">
        <f t="array" ref="AW235">IF(INDEX(calc_types,1,AW$6)="INDEX",T235/T234-1,IF(INDEX(calc_types,1,AW$6)="CASH", T234/1200,T234/T235-1))</f>
        <v>-1.8479353936911913E-2</v>
      </c>
      <c r="AX235" s="22" cm="1">
        <f t="array" ref="AX235">IF(INDEX(calc_types,1,AX$6)="INDEX",U235/U234-1,IF(INDEX(calc_types,1,AX$6)="CASH", U234/1200,U234/U235-1))</f>
        <v>4.9285691862742675E-2</v>
      </c>
      <c r="AY235" s="22" cm="1">
        <f t="array" ref="AY235">IF(INDEX(calc_types,1,AY$6)="INDEX",V235/V234-1,IF(INDEX(calc_types,1,AY$6)="CASH", V234/1200,V234/V235-1))</f>
        <v>1.7592990262689234E-3</v>
      </c>
      <c r="AZ235" s="22" cm="1">
        <f t="array" ref="AZ235">IF(INDEX(calc_types,1,AZ$6)="INDEX",W235/W234-1,IF(INDEX(calc_types,1,AZ$6)="CASH", W234/1200,W234/W235-1))</f>
        <v>1.1432333333333334E-3</v>
      </c>
      <c r="BA235" s="22" cm="1">
        <f t="array" ref="BA235">IF(INDEX(calc_types,1,BA$6)="INDEX",X235/X234-1,IF(INDEX(calc_types,1,BA$6)="CASH", X234/1200,X234/X235-1))</f>
        <v>-9.4383333333333342E-4</v>
      </c>
      <c r="BB235" s="22" cm="1">
        <f t="array" ref="BB235">IF(INDEX(calc_types,1,BB$6)="INDEX",Y235/Y234-1,IF(INDEX(calc_types,1,BB$6)="CASH", Y234/1200,Y234/Y235-1))</f>
        <v>2.2666666666666668E-4</v>
      </c>
      <c r="BC235" s="22" cm="1">
        <f t="array" ref="BC235">IF(INDEX(calc_types,1,BC$6)="INDEX",Z235/Z234-1,IF(INDEX(calc_types,1,BC$6)="CASH", Z234/1200,Z234/Z235-1))</f>
        <v>-5.9525000000000008E-4</v>
      </c>
      <c r="BD235" s="22" cm="1">
        <f t="array" ref="BD235">IF(INDEX(calc_types,1,BD$6)="INDEX",AA235/AA234-1,IF(INDEX(calc_types,1,BD$6)="CASH", AA234/1200,AA234/AA235-1))</f>
        <v>0</v>
      </c>
      <c r="BE235" s="22" cm="1">
        <f t="array" ref="BE235">IF(INDEX(calc_types,1,BE$6)="INDEX",AB235/AB234-1,IF(INDEX(calc_types,1,BE$6)="CASH", AB234/1200,AB234/AB235-1))</f>
        <v>8.5234093637454045E-3</v>
      </c>
      <c r="BF235" s="22" cm="1">
        <f t="array" ref="BF235">IF(INDEX(calc_types,1,BF$6)="INDEX",AC235/AC234-1,IF(INDEX(calc_types,1,BF$6)="CASH", AC234/1200,AC234/AC235-1))</f>
        <v>-1.2158875979465522E-3</v>
      </c>
      <c r="BG235" s="22" cm="1">
        <f t="array" ref="BG235">IF(INDEX(calc_types,1,BG$6)="INDEX",AD235/AD234-1,IF(INDEX(calc_types,1,BG$6)="CASH", AD234/1200,AD234/AD235-1))</f>
        <v>-1.3310852781966975E-3</v>
      </c>
      <c r="BH235" s="23">
        <f t="shared" si="98"/>
        <v>-4.8827695402299033E-4</v>
      </c>
      <c r="BI235" s="23">
        <f t="shared" si="99"/>
        <v>-1.4746781609195391E-3</v>
      </c>
      <c r="BJ235" s="23">
        <f t="shared" si="100"/>
        <v>-1.5987308333333312E-3</v>
      </c>
      <c r="BK235" s="23">
        <f t="shared" si="101"/>
        <v>-1.3738261494252883E-4</v>
      </c>
      <c r="BL235" s="23">
        <f t="shared" si="102"/>
        <v>-6.1666174407930545E-4</v>
      </c>
      <c r="BM235" s="23">
        <f t="shared" si="103"/>
        <v>-1.8938894405551954E-3</v>
      </c>
      <c r="BN235" s="23">
        <f t="shared" si="104"/>
        <v>8.1789431062320251E-5</v>
      </c>
      <c r="BO235" s="23">
        <f t="shared" si="105"/>
        <v>-2.7350688431357329E-4</v>
      </c>
      <c r="BP235" s="23">
        <f t="shared" si="106"/>
        <v>-1.8826613972902973E-3</v>
      </c>
      <c r="BQ235" s="23">
        <f t="shared" si="107"/>
        <v>-3.1386844742988945E-3</v>
      </c>
      <c r="BR235" s="23">
        <f t="shared" si="108"/>
        <v>-4.9166418038094515E-4</v>
      </c>
      <c r="BS235" s="23">
        <f t="shared" si="109"/>
        <v>-7.1452992130705841E-4</v>
      </c>
      <c r="BT235" s="23">
        <f t="shared" si="110"/>
        <v>-3.0608664594626257E-3</v>
      </c>
      <c r="BU235" s="23">
        <f t="shared" si="111"/>
        <v>-5.9416701343161524E-3</v>
      </c>
      <c r="BV235" s="23">
        <f t="shared" si="112"/>
        <v>9.7375529968215515E-4</v>
      </c>
      <c r="BW235" s="23">
        <f t="shared" si="113"/>
        <v>-1.3745872123546421E-3</v>
      </c>
      <c r="BX235" s="23">
        <f t="shared" si="114"/>
        <v>4.7848838649377336E-3</v>
      </c>
      <c r="BY235" s="23">
        <f t="shared" si="115"/>
        <v>-2.0746415150733045E-2</v>
      </c>
      <c r="BZ235" s="23">
        <f t="shared" si="116"/>
        <v>4.7498381423296029E-2</v>
      </c>
      <c r="CA235" s="23">
        <f t="shared" si="117"/>
        <v>-2.0866528687644211E-3</v>
      </c>
      <c r="CB235" s="23">
        <f t="shared" si="118"/>
        <v>-4.8827695402299033E-4</v>
      </c>
      <c r="CC235" s="23">
        <f t="shared" si="119"/>
        <v>-2.0329385057471262E-3</v>
      </c>
      <c r="CD235" s="23">
        <f t="shared" si="120"/>
        <v>-1.7605813218390834E-3</v>
      </c>
      <c r="CE235" s="23">
        <f t="shared" si="121"/>
        <v>-6.0149109195402307E-4</v>
      </c>
      <c r="CF235" s="23">
        <f t="shared" si="122"/>
        <v>0</v>
      </c>
      <c r="CG235" s="23">
        <f t="shared" si="123"/>
        <v>8.4843689293167338E-3</v>
      </c>
      <c r="CH235" s="23">
        <f t="shared" si="124"/>
        <v>-4.1151415681449984E-4</v>
      </c>
      <c r="CI235" s="23">
        <f t="shared" si="125"/>
        <v>-1.0828148423819054E-3</v>
      </c>
    </row>
    <row r="236" spans="1:87" x14ac:dyDescent="0.2">
      <c r="A236" s="20">
        <v>230</v>
      </c>
      <c r="B236" s="21">
        <v>43131</v>
      </c>
      <c r="C236" s="20">
        <v>1.5797000000000001</v>
      </c>
      <c r="D236" s="20">
        <v>-0.36899999999999999</v>
      </c>
      <c r="E236" s="20">
        <v>0.49414000000000002</v>
      </c>
      <c r="F236" s="20">
        <v>-3.7229999999999999E-2</v>
      </c>
      <c r="G236" s="20">
        <v>207.274</v>
      </c>
      <c r="H236" s="20">
        <v>142.011</v>
      </c>
      <c r="I236" s="20">
        <v>107.999</v>
      </c>
      <c r="J236" s="20">
        <v>103.35899999999999</v>
      </c>
      <c r="K236" s="20">
        <v>1163.8340000000001</v>
      </c>
      <c r="L236" s="20">
        <v>364.435</v>
      </c>
      <c r="M236" s="20">
        <v>663.55200000000002</v>
      </c>
      <c r="N236" s="20">
        <v>194.404</v>
      </c>
      <c r="O236" s="20">
        <v>1955.9010000000001</v>
      </c>
      <c r="P236" s="20">
        <v>497.36500000000001</v>
      </c>
      <c r="Q236" s="20">
        <v>843.91200000000003</v>
      </c>
      <c r="R236" s="20">
        <v>258.73200000000003</v>
      </c>
      <c r="S236" s="20">
        <v>2823.81</v>
      </c>
      <c r="T236" s="20">
        <v>3609.29</v>
      </c>
      <c r="U236" s="20">
        <v>7533.55</v>
      </c>
      <c r="V236" s="20">
        <v>23098.29</v>
      </c>
      <c r="W236" s="20">
        <v>1.5797000000000001</v>
      </c>
      <c r="X236" s="20">
        <v>-0.49390000000000001</v>
      </c>
      <c r="Y236" s="20">
        <v>0.46239999999999998</v>
      </c>
      <c r="Z236" s="20">
        <v>-0.14230000000000001</v>
      </c>
      <c r="AA236" s="20">
        <v>1</v>
      </c>
      <c r="AB236" s="20">
        <v>0.80559999999999998</v>
      </c>
      <c r="AC236" s="20">
        <v>0.7046</v>
      </c>
      <c r="AD236" s="20">
        <v>109.19</v>
      </c>
      <c r="AE236" s="21">
        <f t="shared" si="97"/>
        <v>43131</v>
      </c>
      <c r="AF236" s="22" cm="1">
        <f t="array" ref="AF236">IF(INDEX(calc_types,1,AF$6)="INDEX",C236/C235-1,IF(INDEX(calc_types,1,AF$6)="CASH", C235/1200,C235/C236-1))</f>
        <v>1.3035416666666666E-3</v>
      </c>
      <c r="AG236" s="22" cm="1">
        <f t="array" ref="AG236">IF(INDEX(calc_types,1,AG$6)="INDEX",D236/D235-1,IF(INDEX(calc_types,1,AG$6)="CASH", D235/1200,D235/D236-1))</f>
        <v>-3.0666666666666668E-4</v>
      </c>
      <c r="AH236" s="22" cm="1">
        <f t="array" ref="AH236">IF(INDEX(calc_types,1,AH$6)="INDEX",E236/E235-1,IF(INDEX(calc_types,1,AH$6)="CASH", E235/1200,E235/E236-1))</f>
        <v>4.1349166666666668E-4</v>
      </c>
      <c r="AI236" s="22" cm="1">
        <f t="array" ref="AI236">IF(INDEX(calc_types,1,AI$6)="INDEX",F236/F235-1,IF(INDEX(calc_types,1,AI$6)="CASH", F235/1200,F235/F236-1))</f>
        <v>-2.5300000000000002E-5</v>
      </c>
      <c r="AJ236" s="22" cm="1">
        <f t="array" ref="AJ236">IF(INDEX(calc_types,1,AJ$6)="INDEX",G236/G235-1,IF(INDEX(calc_types,1,AJ$6)="CASH", G235/1200,G235/G236-1))</f>
        <v>1.0093448917007919E-3</v>
      </c>
      <c r="AK236" s="22" cm="1">
        <f t="array" ref="AK236">IF(INDEX(calc_types,1,AK$6)="INDEX",H236/H235-1,IF(INDEX(calc_types,1,AK$6)="CASH", H235/1200,H235/H236-1))</f>
        <v>-8.7943941014234639E-4</v>
      </c>
      <c r="AL236" s="22" cm="1">
        <f t="array" ref="AL236">IF(INDEX(calc_types,1,AL$6)="INDEX",I236/I235-1,IF(INDEX(calc_types,1,AL$6)="CASH", I235/1200,I235/I236-1))</f>
        <v>1.7595851083518355E-4</v>
      </c>
      <c r="AM236" s="22" cm="1">
        <f t="array" ref="AM236">IF(INDEX(calc_types,1,AM$6)="INDEX",J236/J235-1,IF(INDEX(calc_types,1,AM$6)="CASH", J235/1200,J235/J236-1))</f>
        <v>-2.4181691557689788E-4</v>
      </c>
      <c r="AN236" s="22" cm="1">
        <f t="array" ref="AN236">IF(INDEX(calc_types,1,AN$6)="INDEX",K236/K235-1,IF(INDEX(calc_types,1,AN$6)="CASH", K235/1200,K235/K236-1))</f>
        <v>-2.8744273635203932E-3</v>
      </c>
      <c r="AO236" s="22" cm="1">
        <f t="array" ref="AO236">IF(INDEX(calc_types,1,AO$6)="INDEX",L236/L235-1,IF(INDEX(calc_types,1,AO$6)="CASH", L235/1200,L235/L236-1))</f>
        <v>-2.1548537601786544E-3</v>
      </c>
      <c r="AP236" s="22" cm="1">
        <f t="array" ref="AP236">IF(INDEX(calc_types,1,AP$6)="INDEX",M236/M235-1,IF(INDEX(calc_types,1,AP$6)="CASH", M235/1200,M235/M236-1))</f>
        <v>-4.0061781300799737E-3</v>
      </c>
      <c r="AQ236" s="22" cm="1">
        <f t="array" ref="AQ236">IF(INDEX(calc_types,1,AQ$6)="INDEX",N236/N235-1,IF(INDEX(calc_types,1,AQ$6)="CASH", N235/1200,N235/N236-1))</f>
        <v>-3.8564575095523246E-4</v>
      </c>
      <c r="AR236" s="22" cm="1">
        <f t="array" ref="AR236">IF(INDEX(calc_types,1,AR$6)="INDEX",O236/O235-1,IF(INDEX(calc_types,1,AR$6)="CASH", O235/1200,O235/O236-1))</f>
        <v>-9.6543336398361435E-3</v>
      </c>
      <c r="AS236" s="22" cm="1">
        <f t="array" ref="AS236">IF(INDEX(calc_types,1,AS$6)="INDEX",P236/P235-1,IF(INDEX(calc_types,1,AS$6)="CASH", P235/1200,P235/P236-1))</f>
        <v>-7.1207269649373739E-3</v>
      </c>
      <c r="AT236" s="22" cm="1">
        <f t="array" ref="AT236">IF(INDEX(calc_types,1,AT$6)="INDEX",Q236/Q235-1,IF(INDEX(calc_types,1,AT$6)="CASH", Q235/1200,Q235/Q236-1))</f>
        <v>-9.70566181207555E-3</v>
      </c>
      <c r="AU236" s="22" cm="1">
        <f t="array" ref="AU236">IF(INDEX(calc_types,1,AU$6)="INDEX",R236/R235-1,IF(INDEX(calc_types,1,AU$6)="CASH", R235/1200,R235/R236-1))</f>
        <v>-8.881611973956538E-4</v>
      </c>
      <c r="AV236" s="22" cm="1">
        <f t="array" ref="AV236">IF(INDEX(calc_types,1,AV$6)="INDEX",S236/S235-1,IF(INDEX(calc_types,1,AV$6)="CASH", S235/1200,S235/S236-1))</f>
        <v>5.6178724645703726E-2</v>
      </c>
      <c r="AW236" s="22" cm="1">
        <f t="array" ref="AW236">IF(INDEX(calc_types,1,AW$6)="INDEX",T236/T235-1,IF(INDEX(calc_types,1,AW$6)="CASH", T235/1200,T235/T236-1))</f>
        <v>3.0060274660669517E-2</v>
      </c>
      <c r="AX236" s="22" cm="1">
        <f t="array" ref="AX236">IF(INDEX(calc_types,1,AX$6)="INDEX",U236/U235-1,IF(INDEX(calc_types,1,AX$6)="CASH", U235/1200,U235/U236-1))</f>
        <v>-2.0060433649810028E-2</v>
      </c>
      <c r="AY236" s="22" cm="1">
        <f t="array" ref="AY236">IF(INDEX(calc_types,1,AY$6)="INDEX",V236/V235-1,IF(INDEX(calc_types,1,AY$6)="CASH", V235/1200,V235/V236-1))</f>
        <v>1.4643131060305903E-2</v>
      </c>
      <c r="AZ236" s="22" cm="1">
        <f t="array" ref="AZ236">IF(INDEX(calc_types,1,AZ$6)="INDEX",W236/W235-1,IF(INDEX(calc_types,1,AZ$6)="CASH", W235/1200,W235/W236-1))</f>
        <v>1.3035416666666666E-3</v>
      </c>
      <c r="BA236" s="22" cm="1">
        <f t="array" ref="BA236">IF(INDEX(calc_types,1,BA$6)="INDEX",X236/X235-1,IF(INDEX(calc_types,1,BA$6)="CASH", X235/1200,X235/X236-1))</f>
        <v>-3.2041666666666666E-4</v>
      </c>
      <c r="BB236" s="22" cm="1">
        <f t="array" ref="BB236">IF(INDEX(calc_types,1,BB$6)="INDEX",Y236/Y235-1,IF(INDEX(calc_types,1,BB$6)="CASH", Y235/1200,Y235/Y236-1))</f>
        <v>4.5075000000000003E-4</v>
      </c>
      <c r="BC236" s="22" cm="1">
        <f t="array" ref="BC236">IF(INDEX(calc_types,1,BC$6)="INDEX",Z236/Z235-1,IF(INDEX(calc_types,1,BC$6)="CASH", Z235/1200,Z235/Z236-1))</f>
        <v>-5.0500000000000001E-5</v>
      </c>
      <c r="BD236" s="22" cm="1">
        <f t="array" ref="BD236">IF(INDEX(calc_types,1,BD$6)="INDEX",AA236/AA235-1,IF(INDEX(calc_types,1,BD$6)="CASH", AA235/1200,AA235/AA236-1))</f>
        <v>0</v>
      </c>
      <c r="BE236" s="22" cm="1">
        <f t="array" ref="BE236">IF(INDEX(calc_types,1,BE$6)="INDEX",AB236/AB235-1,IF(INDEX(calc_types,1,BE$6)="CASH", AB235/1200,AB235/AB236-1))</f>
        <v>3.401191658391256E-2</v>
      </c>
      <c r="BF236" s="22" cm="1">
        <f t="array" ref="BF236">IF(INDEX(calc_types,1,BF$6)="INDEX",AC236/AC235-1,IF(INDEX(calc_types,1,BF$6)="CASH", AC235/1200,AC235/AC236-1))</f>
        <v>5.0525120635821708E-2</v>
      </c>
      <c r="BG236" s="22" cm="1">
        <f t="array" ref="BG236">IF(INDEX(calc_types,1,BG$6)="INDEX",AD236/AD235-1,IF(INDEX(calc_types,1,BG$6)="CASH", AD235/1200,AD235/AD236-1))</f>
        <v>3.2054217419177577E-2</v>
      </c>
      <c r="BH236" s="23">
        <f t="shared" si="98"/>
        <v>-3.279686206896571E-4</v>
      </c>
      <c r="BI236" s="23">
        <f t="shared" si="99"/>
        <v>-1.472178160919539E-3</v>
      </c>
      <c r="BJ236" s="23">
        <f t="shared" si="100"/>
        <v>-1.5959141666666646E-3</v>
      </c>
      <c r="BK236" s="23">
        <f t="shared" si="101"/>
        <v>-1.2754928160919548E-4</v>
      </c>
      <c r="BL236" s="23">
        <f t="shared" si="102"/>
        <v>-6.0800331362247388E-4</v>
      </c>
      <c r="BM236" s="23">
        <f t="shared" si="103"/>
        <v>-1.9719228753020779E-3</v>
      </c>
      <c r="BN236" s="23">
        <f t="shared" si="104"/>
        <v>-4.0021385924979606E-4</v>
      </c>
      <c r="BO236" s="23">
        <f t="shared" si="105"/>
        <v>-3.1223884268335978E-4</v>
      </c>
      <c r="BP236" s="23">
        <f t="shared" si="106"/>
        <v>-4.8770494479798195E-3</v>
      </c>
      <c r="BQ236" s="23">
        <f t="shared" si="107"/>
        <v>-3.5115039822485455E-3</v>
      </c>
      <c r="BR236" s="23">
        <f t="shared" si="108"/>
        <v>-6.2586121773882224E-3</v>
      </c>
      <c r="BS236" s="23">
        <f t="shared" si="109"/>
        <v>-6.684389083350202E-4</v>
      </c>
      <c r="BT236" s="23">
        <f t="shared" si="110"/>
        <v>-1.241098394688905E-2</v>
      </c>
      <c r="BU236" s="23">
        <f t="shared" si="111"/>
        <v>-9.0322475244373479E-3</v>
      </c>
      <c r="BV236" s="23">
        <f t="shared" si="112"/>
        <v>-1.2347444138127472E-2</v>
      </c>
      <c r="BW236" s="23">
        <f t="shared" si="113"/>
        <v>-1.6067121039292898E-3</v>
      </c>
      <c r="BX236" s="23">
        <f t="shared" si="114"/>
        <v>5.1131988691787963E-2</v>
      </c>
      <c r="BY236" s="23">
        <f t="shared" si="115"/>
        <v>2.7793213446848385E-2</v>
      </c>
      <c r="BZ236" s="23">
        <f t="shared" si="116"/>
        <v>-2.184774408925667E-2</v>
      </c>
      <c r="CA236" s="23">
        <f t="shared" si="117"/>
        <v>1.0797179165272558E-2</v>
      </c>
      <c r="CB236" s="23">
        <f t="shared" si="118"/>
        <v>-3.279686206896571E-4</v>
      </c>
      <c r="CC236" s="23">
        <f t="shared" si="119"/>
        <v>-1.4095218390804591E-3</v>
      </c>
      <c r="CD236" s="23">
        <f t="shared" si="120"/>
        <v>-1.5364979885057501E-3</v>
      </c>
      <c r="CE236" s="23">
        <f t="shared" si="121"/>
        <v>-5.6741091954023041E-5</v>
      </c>
      <c r="CF236" s="23">
        <f t="shared" si="122"/>
        <v>0</v>
      </c>
      <c r="CG236" s="23">
        <f t="shared" si="123"/>
        <v>3.397287614948389E-2</v>
      </c>
      <c r="CH236" s="23">
        <f t="shared" si="124"/>
        <v>5.1329494076953759E-2</v>
      </c>
      <c r="CI236" s="23">
        <f t="shared" si="125"/>
        <v>3.2302487854992366E-2</v>
      </c>
    </row>
    <row r="237" spans="1:87" x14ac:dyDescent="0.2">
      <c r="A237" s="20">
        <v>231</v>
      </c>
      <c r="B237" s="21">
        <v>43159</v>
      </c>
      <c r="C237" s="20">
        <v>1.6700699999999999</v>
      </c>
      <c r="D237" s="20">
        <v>-0.37</v>
      </c>
      <c r="E237" s="20">
        <v>0.49663000000000002</v>
      </c>
      <c r="F237" s="20">
        <v>-8.0329999999999999E-2</v>
      </c>
      <c r="G237" s="20">
        <v>207.41399999999999</v>
      </c>
      <c r="H237" s="20">
        <v>141.96899999999999</v>
      </c>
      <c r="I237" s="20">
        <v>108.02500000000001</v>
      </c>
      <c r="J237" s="20">
        <v>103.364</v>
      </c>
      <c r="K237" s="20">
        <v>1163.3920000000001</v>
      </c>
      <c r="L237" s="20">
        <v>364.69799999999998</v>
      </c>
      <c r="M237" s="20">
        <v>663.52200000000005</v>
      </c>
      <c r="N237" s="20">
        <v>194.50700000000001</v>
      </c>
      <c r="O237" s="20">
        <v>1951.0029999999999</v>
      </c>
      <c r="P237" s="20">
        <v>498.85500000000002</v>
      </c>
      <c r="Q237" s="20">
        <v>843.79600000000005</v>
      </c>
      <c r="R237" s="20">
        <v>259.07900000000001</v>
      </c>
      <c r="S237" s="20">
        <v>2713.83</v>
      </c>
      <c r="T237" s="20">
        <v>3438.96</v>
      </c>
      <c r="U237" s="20">
        <v>7231.91</v>
      </c>
      <c r="V237" s="20">
        <v>22068.240000000002</v>
      </c>
      <c r="W237" s="20">
        <v>1.6700699999999999</v>
      </c>
      <c r="X237" s="20">
        <v>-0.79830000000000001</v>
      </c>
      <c r="Y237" s="20">
        <v>0.4778</v>
      </c>
      <c r="Z237" s="20">
        <v>-0.64229999999999998</v>
      </c>
      <c r="AA237" s="20">
        <v>1</v>
      </c>
      <c r="AB237" s="20">
        <v>0.82010000000000005</v>
      </c>
      <c r="AC237" s="20">
        <v>0.7268</v>
      </c>
      <c r="AD237" s="20">
        <v>106.68</v>
      </c>
      <c r="AE237" s="21">
        <f t="shared" si="97"/>
        <v>43159</v>
      </c>
      <c r="AF237" s="22" cm="1">
        <f t="array" ref="AF237">IF(INDEX(calc_types,1,AF$6)="INDEX",C237/C236-1,IF(INDEX(calc_types,1,AF$6)="CASH", C236/1200,C236/C237-1))</f>
        <v>1.3164166666666667E-3</v>
      </c>
      <c r="AG237" s="22" cm="1">
        <f t="array" ref="AG237">IF(INDEX(calc_types,1,AG$6)="INDEX",D237/D236-1,IF(INDEX(calc_types,1,AG$6)="CASH", D236/1200,D236/D237-1))</f>
        <v>-3.0749999999999999E-4</v>
      </c>
      <c r="AH237" s="22" cm="1">
        <f t="array" ref="AH237">IF(INDEX(calc_types,1,AH$6)="INDEX",E237/E236-1,IF(INDEX(calc_types,1,AH$6)="CASH", E236/1200,E236/E237-1))</f>
        <v>4.1178333333333336E-4</v>
      </c>
      <c r="AI237" s="22" cm="1">
        <f t="array" ref="AI237">IF(INDEX(calc_types,1,AI$6)="INDEX",F237/F236-1,IF(INDEX(calc_types,1,AI$6)="CASH", F236/1200,F236/F237-1))</f>
        <v>-3.1025000000000002E-5</v>
      </c>
      <c r="AJ237" s="22" cm="1">
        <f t="array" ref="AJ237">IF(INDEX(calc_types,1,AJ$6)="INDEX",G237/G236-1,IF(INDEX(calc_types,1,AJ$6)="CASH", G236/1200,G236/G237-1))</f>
        <v>6.7543444908668704E-4</v>
      </c>
      <c r="AK237" s="22" cm="1">
        <f t="array" ref="AK237">IF(INDEX(calc_types,1,AK$6)="INDEX",H237/H236-1,IF(INDEX(calc_types,1,AK$6)="CASH", H236/1200,H236/H237-1))</f>
        <v>-2.957517375414831E-4</v>
      </c>
      <c r="AL237" s="22" cm="1">
        <f t="array" ref="AL237">IF(INDEX(calc_types,1,AL$6)="INDEX",I237/I236-1,IF(INDEX(calc_types,1,AL$6)="CASH", I236/1200,I236/I237-1))</f>
        <v>2.4074296984233357E-4</v>
      </c>
      <c r="AM237" s="22" cm="1">
        <f t="array" ref="AM237">IF(INDEX(calc_types,1,AM$6)="INDEX",J237/J236-1,IF(INDEX(calc_types,1,AM$6)="CASH", J236/1200,J236/J237-1))</f>
        <v>4.8375081028284583E-5</v>
      </c>
      <c r="AN237" s="22" cm="1">
        <f t="array" ref="AN237">IF(INDEX(calc_types,1,AN$6)="INDEX",K237/K236-1,IF(INDEX(calc_types,1,AN$6)="CASH", K236/1200,K236/K237-1))</f>
        <v>-3.7977924686849462E-4</v>
      </c>
      <c r="AO237" s="22" cm="1">
        <f t="array" ref="AO237">IF(INDEX(calc_types,1,AO$6)="INDEX",L237/L236-1,IF(INDEX(calc_types,1,AO$6)="CASH", L236/1200,L236/L237-1))</f>
        <v>7.2166504314896684E-4</v>
      </c>
      <c r="AP237" s="22" cm="1">
        <f t="array" ref="AP237">IF(INDEX(calc_types,1,AP$6)="INDEX",M237/M236-1,IF(INDEX(calc_types,1,AP$6)="CASH", M236/1200,M236/M237-1))</f>
        <v>-4.5211226851860076E-5</v>
      </c>
      <c r="AQ237" s="22" cm="1">
        <f t="array" ref="AQ237">IF(INDEX(calc_types,1,AQ$6)="INDEX",N237/N236-1,IF(INDEX(calc_types,1,AQ$6)="CASH", N236/1200,N236/N237-1))</f>
        <v>5.298244892080195E-4</v>
      </c>
      <c r="AR237" s="22" cm="1">
        <f t="array" ref="AR237">IF(INDEX(calc_types,1,AR$6)="INDEX",O237/O236-1,IF(INDEX(calc_types,1,AR$6)="CASH", O236/1200,O236/O237-1))</f>
        <v>-2.5042167267157467E-3</v>
      </c>
      <c r="AS237" s="22" cm="1">
        <f t="array" ref="AS237">IF(INDEX(calc_types,1,AS$6)="INDEX",P237/P236-1,IF(INDEX(calc_types,1,AS$6)="CASH", P236/1200,P236/P237-1))</f>
        <v>2.9957878017150552E-3</v>
      </c>
      <c r="AT237" s="22" cm="1">
        <f t="array" ref="AT237">IF(INDEX(calc_types,1,AT$6)="INDEX",Q237/Q236-1,IF(INDEX(calc_types,1,AT$6)="CASH", Q236/1200,Q236/Q237-1))</f>
        <v>-1.3745509010421042E-4</v>
      </c>
      <c r="AU237" s="22" cm="1">
        <f t="array" ref="AU237">IF(INDEX(calc_types,1,AU$6)="INDEX",R237/R236-1,IF(INDEX(calc_types,1,AU$6)="CASH", R236/1200,R236/R237-1))</f>
        <v>1.3411560997478311E-3</v>
      </c>
      <c r="AV237" s="22" cm="1">
        <f t="array" ref="AV237">IF(INDEX(calc_types,1,AV$6)="INDEX",S237/S236-1,IF(INDEX(calc_types,1,AV$6)="CASH", S236/1200,S236/S237-1))</f>
        <v>-3.8947379604151844E-2</v>
      </c>
      <c r="AW237" s="22" cm="1">
        <f t="array" ref="AW237">IF(INDEX(calc_types,1,AW$6)="INDEX",T237/T236-1,IF(INDEX(calc_types,1,AW$6)="CASH", T236/1200,T236/T237-1))</f>
        <v>-4.719210703490162E-2</v>
      </c>
      <c r="AX237" s="22" cm="1">
        <f t="array" ref="AX237">IF(INDEX(calc_types,1,AX$6)="INDEX",U237/U236-1,IF(INDEX(calc_types,1,AX$6)="CASH", U236/1200,U236/U237-1))</f>
        <v>-4.0039556384440345E-2</v>
      </c>
      <c r="AY237" s="22" cm="1">
        <f t="array" ref="AY237">IF(INDEX(calc_types,1,AY$6)="INDEX",V237/V236-1,IF(INDEX(calc_types,1,AY$6)="CASH", V236/1200,V236/V237-1))</f>
        <v>-4.4594210220756603E-2</v>
      </c>
      <c r="AZ237" s="22" cm="1">
        <f t="array" ref="AZ237">IF(INDEX(calc_types,1,AZ$6)="INDEX",W237/W236-1,IF(INDEX(calc_types,1,AZ$6)="CASH", W236/1200,W236/W237-1))</f>
        <v>1.3164166666666667E-3</v>
      </c>
      <c r="BA237" s="22" cm="1">
        <f t="array" ref="BA237">IF(INDEX(calc_types,1,BA$6)="INDEX",X237/X236-1,IF(INDEX(calc_types,1,BA$6)="CASH", X236/1200,X236/X237-1))</f>
        <v>-4.1158333333333335E-4</v>
      </c>
      <c r="BB237" s="22" cm="1">
        <f t="array" ref="BB237">IF(INDEX(calc_types,1,BB$6)="INDEX",Y237/Y236-1,IF(INDEX(calc_types,1,BB$6)="CASH", Y236/1200,Y236/Y237-1))</f>
        <v>3.8533333333333334E-4</v>
      </c>
      <c r="BC237" s="22" cm="1">
        <f t="array" ref="BC237">IF(INDEX(calc_types,1,BC$6)="INDEX",Z237/Z236-1,IF(INDEX(calc_types,1,BC$6)="CASH", Z236/1200,Z236/Z237-1))</f>
        <v>-1.1858333333333335E-4</v>
      </c>
      <c r="BD237" s="22" cm="1">
        <f t="array" ref="BD237">IF(INDEX(calc_types,1,BD$6)="INDEX",AA237/AA236-1,IF(INDEX(calc_types,1,BD$6)="CASH", AA236/1200,AA236/AA237-1))</f>
        <v>0</v>
      </c>
      <c r="BE237" s="22" cm="1">
        <f t="array" ref="BE237">IF(INDEX(calc_types,1,BE$6)="INDEX",AB237/AB236-1,IF(INDEX(calc_types,1,BE$6)="CASH", AB236/1200,AB236/AB237-1))</f>
        <v>-1.7680770637727217E-2</v>
      </c>
      <c r="BF237" s="22" cm="1">
        <f t="array" ref="BF237">IF(INDEX(calc_types,1,BF$6)="INDEX",AC237/AC236-1,IF(INDEX(calc_types,1,BF$6)="CASH", AC236/1200,AC236/AC237-1))</f>
        <v>-3.0544854155200918E-2</v>
      </c>
      <c r="BG237" s="22" cm="1">
        <f t="array" ref="BG237">IF(INDEX(calc_types,1,BG$6)="INDEX",AD237/AD236-1,IF(INDEX(calc_types,1,BG$6)="CASH", AD236/1200,AD236/AD237-1))</f>
        <v>2.3528308961379807E-2</v>
      </c>
      <c r="BH237" s="23">
        <f t="shared" si="98"/>
        <v>-3.1509362068965702E-4</v>
      </c>
      <c r="BI237" s="23">
        <f t="shared" si="99"/>
        <v>-1.4730114942528723E-3</v>
      </c>
      <c r="BJ237" s="23">
        <f t="shared" si="100"/>
        <v>-1.5976224999999979E-3</v>
      </c>
      <c r="BK237" s="23">
        <f t="shared" si="101"/>
        <v>-1.3327428160919547E-4</v>
      </c>
      <c r="BL237" s="23">
        <f t="shared" si="102"/>
        <v>-9.4191375623657874E-4</v>
      </c>
      <c r="BM237" s="23">
        <f t="shared" si="103"/>
        <v>-1.3882352027012146E-3</v>
      </c>
      <c r="BN237" s="23">
        <f t="shared" si="104"/>
        <v>-3.3542940024264604E-4</v>
      </c>
      <c r="BO237" s="23">
        <f t="shared" si="105"/>
        <v>-2.2046846078177339E-5</v>
      </c>
      <c r="BP237" s="23">
        <f t="shared" si="106"/>
        <v>-2.3824013313279214E-3</v>
      </c>
      <c r="BQ237" s="23">
        <f t="shared" si="107"/>
        <v>-6.3498517892092454E-4</v>
      </c>
      <c r="BR237" s="23">
        <f t="shared" si="108"/>
        <v>-2.2976452741601083E-3</v>
      </c>
      <c r="BS237" s="23">
        <f t="shared" si="109"/>
        <v>2.4703133182823182E-4</v>
      </c>
      <c r="BT237" s="23">
        <f t="shared" si="110"/>
        <v>-5.2608670337686526E-3</v>
      </c>
      <c r="BU237" s="23">
        <f t="shared" si="111"/>
        <v>1.0842672422150803E-3</v>
      </c>
      <c r="BV237" s="23">
        <f t="shared" si="112"/>
        <v>-2.7792374161561329E-3</v>
      </c>
      <c r="BW237" s="23">
        <f t="shared" si="113"/>
        <v>6.22605193214195E-4</v>
      </c>
      <c r="BX237" s="23">
        <f t="shared" si="114"/>
        <v>-4.3994115558067606E-2</v>
      </c>
      <c r="BY237" s="23">
        <f t="shared" si="115"/>
        <v>-4.9459168248722749E-2</v>
      </c>
      <c r="BZ237" s="23">
        <f t="shared" si="116"/>
        <v>-4.1826866823886991E-2</v>
      </c>
      <c r="CA237" s="23">
        <f t="shared" si="117"/>
        <v>-4.8440162115789949E-2</v>
      </c>
      <c r="CB237" s="23">
        <f t="shared" si="118"/>
        <v>-3.1509362068965702E-4</v>
      </c>
      <c r="CC237" s="23">
        <f t="shared" si="119"/>
        <v>-1.5006885057471261E-3</v>
      </c>
      <c r="CD237" s="23">
        <f t="shared" si="120"/>
        <v>-1.6019146551724166E-3</v>
      </c>
      <c r="CE237" s="23">
        <f t="shared" si="121"/>
        <v>-1.2482442528735638E-4</v>
      </c>
      <c r="CF237" s="23">
        <f t="shared" si="122"/>
        <v>0</v>
      </c>
      <c r="CG237" s="23">
        <f t="shared" si="123"/>
        <v>-1.7719811072155887E-2</v>
      </c>
      <c r="CH237" s="23">
        <f t="shared" si="124"/>
        <v>-2.9740480714068866E-2</v>
      </c>
      <c r="CI237" s="23">
        <f t="shared" si="125"/>
        <v>2.3776579397194599E-2</v>
      </c>
    </row>
    <row r="238" spans="1:87" x14ac:dyDescent="0.2">
      <c r="A238" s="20">
        <v>232</v>
      </c>
      <c r="B238" s="21">
        <v>43190</v>
      </c>
      <c r="C238" s="20">
        <v>1.88313</v>
      </c>
      <c r="D238" s="20">
        <v>-0.372</v>
      </c>
      <c r="E238" s="20">
        <v>0.51124999999999998</v>
      </c>
      <c r="F238" s="20">
        <v>-4.1529999999999997E-2</v>
      </c>
      <c r="G238" s="20">
        <v>207.72800000000001</v>
      </c>
      <c r="H238" s="20">
        <v>141.88</v>
      </c>
      <c r="I238" s="20">
        <v>107.985</v>
      </c>
      <c r="J238" s="20">
        <v>103.337</v>
      </c>
      <c r="K238" s="20">
        <v>1165.673</v>
      </c>
      <c r="L238" s="20">
        <v>364.79700000000003</v>
      </c>
      <c r="M238" s="20">
        <v>663.44100000000003</v>
      </c>
      <c r="N238" s="20">
        <v>194.429</v>
      </c>
      <c r="O238" s="20">
        <v>1960.72</v>
      </c>
      <c r="P238" s="20">
        <v>500.80799999999999</v>
      </c>
      <c r="Q238" s="20">
        <v>845</v>
      </c>
      <c r="R238" s="20">
        <v>258.97800000000001</v>
      </c>
      <c r="S238" s="20">
        <v>2640.87</v>
      </c>
      <c r="T238" s="20">
        <v>3361.5</v>
      </c>
      <c r="U238" s="20">
        <v>7056.61</v>
      </c>
      <c r="V238" s="20">
        <v>21454.3</v>
      </c>
      <c r="W238" s="20">
        <v>1.88313</v>
      </c>
      <c r="X238" s="20">
        <v>-0.253</v>
      </c>
      <c r="Y238" s="20">
        <v>0.79039999999999999</v>
      </c>
      <c r="Z238" s="20">
        <v>2.0500000000000001E-2</v>
      </c>
      <c r="AA238" s="20">
        <v>1</v>
      </c>
      <c r="AB238" s="20">
        <v>0.81140000000000001</v>
      </c>
      <c r="AC238" s="20">
        <v>0.71340000000000003</v>
      </c>
      <c r="AD238" s="20">
        <v>106.28</v>
      </c>
      <c r="AE238" s="21">
        <f t="shared" si="97"/>
        <v>43190</v>
      </c>
      <c r="AF238" s="22" cm="1">
        <f t="array" ref="AF238">IF(INDEX(calc_types,1,AF$6)="INDEX",C238/C237-1,IF(INDEX(calc_types,1,AF$6)="CASH", C237/1200,C237/C238-1))</f>
        <v>1.3917249999999999E-3</v>
      </c>
      <c r="AG238" s="22" cm="1">
        <f t="array" ref="AG238">IF(INDEX(calc_types,1,AG$6)="INDEX",D238/D237-1,IF(INDEX(calc_types,1,AG$6)="CASH", D237/1200,D237/D238-1))</f>
        <v>-3.0833333333333331E-4</v>
      </c>
      <c r="AH238" s="22" cm="1">
        <f t="array" ref="AH238">IF(INDEX(calc_types,1,AH$6)="INDEX",E238/E237-1,IF(INDEX(calc_types,1,AH$6)="CASH", E237/1200,E237/E238-1))</f>
        <v>4.1385833333333334E-4</v>
      </c>
      <c r="AI238" s="22" cm="1">
        <f t="array" ref="AI238">IF(INDEX(calc_types,1,AI$6)="INDEX",F238/F237-1,IF(INDEX(calc_types,1,AI$6)="CASH", F237/1200,F237/F238-1))</f>
        <v>-6.6941666666666663E-5</v>
      </c>
      <c r="AJ238" s="22" cm="1">
        <f t="array" ref="AJ238">IF(INDEX(calc_types,1,AJ$6)="INDEX",G238/G237-1,IF(INDEX(calc_types,1,AJ$6)="CASH", G237/1200,G237/G238-1))</f>
        <v>1.5138804516572346E-3</v>
      </c>
      <c r="AK238" s="22" cm="1">
        <f t="array" ref="AK238">IF(INDEX(calc_types,1,AK$6)="INDEX",H238/H237-1,IF(INDEX(calc_types,1,AK$6)="CASH", H237/1200,H237/H238-1))</f>
        <v>-6.2689742126798009E-4</v>
      </c>
      <c r="AL238" s="22" cm="1">
        <f t="array" ref="AL238">IF(INDEX(calc_types,1,AL$6)="INDEX",I238/I237-1,IF(INDEX(calc_types,1,AL$6)="CASH", I237/1200,I237/I238-1))</f>
        <v>-3.7028465632960028E-4</v>
      </c>
      <c r="AM238" s="22" cm="1">
        <f t="array" ref="AM238">IF(INDEX(calc_types,1,AM$6)="INDEX",J238/J237-1,IF(INDEX(calc_types,1,AM$6)="CASH", J237/1200,J237/J238-1))</f>
        <v>-2.6121280136215397E-4</v>
      </c>
      <c r="AN238" s="22" cm="1">
        <f t="array" ref="AN238">IF(INDEX(calc_types,1,AN$6)="INDEX",K238/K237-1,IF(INDEX(calc_types,1,AN$6)="CASH", K237/1200,K237/K238-1))</f>
        <v>1.9606461106831397E-3</v>
      </c>
      <c r="AO238" s="22" cm="1">
        <f t="array" ref="AO238">IF(INDEX(calc_types,1,AO$6)="INDEX",L238/L237-1,IF(INDEX(calc_types,1,AO$6)="CASH", L237/1200,L237/L238-1))</f>
        <v>2.7145747988766011E-4</v>
      </c>
      <c r="AP238" s="22" cm="1">
        <f t="array" ref="AP238">IF(INDEX(calc_types,1,AP$6)="INDEX",M238/M237-1,IF(INDEX(calc_types,1,AP$6)="CASH", M237/1200,M237/M238-1))</f>
        <v>-1.2207583169809855E-4</v>
      </c>
      <c r="AQ238" s="22" cm="1">
        <f t="array" ref="AQ238">IF(INDEX(calc_types,1,AQ$6)="INDEX",N238/N237-1,IF(INDEX(calc_types,1,AQ$6)="CASH", N237/1200,N237/N238-1))</f>
        <v>-4.0101384526003425E-4</v>
      </c>
      <c r="AR238" s="22" cm="1">
        <f t="array" ref="AR238">IF(INDEX(calc_types,1,AR$6)="INDEX",O238/O237-1,IF(INDEX(calc_types,1,AR$6)="CASH", O237/1200,O237/O238-1))</f>
        <v>4.9805151504125345E-3</v>
      </c>
      <c r="AS238" s="22" cm="1">
        <f t="array" ref="AS238">IF(INDEX(calc_types,1,AS$6)="INDEX",P238/P237-1,IF(INDEX(calc_types,1,AS$6)="CASH", P237/1200,P237/P238-1))</f>
        <v>3.9149652704693061E-3</v>
      </c>
      <c r="AT238" s="22" cm="1">
        <f t="array" ref="AT238">IF(INDEX(calc_types,1,AT$6)="INDEX",Q238/Q237-1,IF(INDEX(calc_types,1,AT$6)="CASH", Q237/1200,Q237/Q238-1))</f>
        <v>1.4268851712972985E-3</v>
      </c>
      <c r="AU238" s="22" cm="1">
        <f t="array" ref="AU238">IF(INDEX(calc_types,1,AU$6)="INDEX",R238/R237-1,IF(INDEX(calc_types,1,AU$6)="CASH", R237/1200,R237/R238-1))</f>
        <v>-3.8984248047890802E-4</v>
      </c>
      <c r="AV238" s="22" cm="1">
        <f t="array" ref="AV238">IF(INDEX(calc_types,1,AV$6)="INDEX",S238/S237-1,IF(INDEX(calc_types,1,AV$6)="CASH", S237/1200,S237/S238-1))</f>
        <v>-2.6884513768364315E-2</v>
      </c>
      <c r="AW238" s="22" cm="1">
        <f t="array" ref="AW238">IF(INDEX(calc_types,1,AW$6)="INDEX",T238/T237-1,IF(INDEX(calc_types,1,AW$6)="CASH", T237/1200,T237/T238-1))</f>
        <v>-2.2524251517900717E-2</v>
      </c>
      <c r="AX238" s="22" cm="1">
        <f t="array" ref="AX238">IF(INDEX(calc_types,1,AX$6)="INDEX",U238/U237-1,IF(INDEX(calc_types,1,AX$6)="CASH", U237/1200,U237/U238-1))</f>
        <v>-2.4239792807156046E-2</v>
      </c>
      <c r="AY238" s="22" cm="1">
        <f t="array" ref="AY238">IF(INDEX(calc_types,1,AY$6)="INDEX",V238/V237-1,IF(INDEX(calc_types,1,AY$6)="CASH", V237/1200,V237/V238-1))</f>
        <v>-2.7820070834828847E-2</v>
      </c>
      <c r="AZ238" s="22" cm="1">
        <f t="array" ref="AZ238">IF(INDEX(calc_types,1,AZ$6)="INDEX",W238/W237-1,IF(INDEX(calc_types,1,AZ$6)="CASH", W237/1200,W237/W238-1))</f>
        <v>1.3917249999999999E-3</v>
      </c>
      <c r="BA238" s="22" cm="1">
        <f t="array" ref="BA238">IF(INDEX(calc_types,1,BA$6)="INDEX",X238/X237-1,IF(INDEX(calc_types,1,BA$6)="CASH", X237/1200,X237/X238-1))</f>
        <v>-6.6525000000000004E-4</v>
      </c>
      <c r="BB238" s="22" cm="1">
        <f t="array" ref="BB238">IF(INDEX(calc_types,1,BB$6)="INDEX",Y238/Y237-1,IF(INDEX(calc_types,1,BB$6)="CASH", Y237/1200,Y237/Y238-1))</f>
        <v>3.9816666666666668E-4</v>
      </c>
      <c r="BC238" s="22" cm="1">
        <f t="array" ref="BC238">IF(INDEX(calc_types,1,BC$6)="INDEX",Z238/Z237-1,IF(INDEX(calc_types,1,BC$6)="CASH", Z237/1200,Z237/Z238-1))</f>
        <v>-5.3525000000000003E-4</v>
      </c>
      <c r="BD238" s="22" cm="1">
        <f t="array" ref="BD238">IF(INDEX(calc_types,1,BD$6)="INDEX",AA238/AA237-1,IF(INDEX(calc_types,1,BD$6)="CASH", AA237/1200,AA237/AA238-1))</f>
        <v>0</v>
      </c>
      <c r="BE238" s="22" cm="1">
        <f t="array" ref="BE238">IF(INDEX(calc_types,1,BE$6)="INDEX",AB238/AB237-1,IF(INDEX(calc_types,1,BE$6)="CASH", AB237/1200,AB237/AB238-1))</f>
        <v>1.0722208528469279E-2</v>
      </c>
      <c r="BF238" s="22" cm="1">
        <f t="array" ref="BF238">IF(INDEX(calc_types,1,BF$6)="INDEX",AC238/AC237-1,IF(INDEX(calc_types,1,BF$6)="CASH", AC237/1200,AC237/AC238-1))</f>
        <v>1.8783291281188719E-2</v>
      </c>
      <c r="BG238" s="22" cm="1">
        <f t="array" ref="BG238">IF(INDEX(calc_types,1,BG$6)="INDEX",AD238/AD237-1,IF(INDEX(calc_types,1,BG$6)="CASH", AD237/1200,AD237/AD238-1))</f>
        <v>3.7636432066241454E-3</v>
      </c>
      <c r="BH238" s="23">
        <f t="shared" si="98"/>
        <v>-2.397852873563238E-4</v>
      </c>
      <c r="BI238" s="23">
        <f t="shared" si="99"/>
        <v>-1.4738448275862055E-3</v>
      </c>
      <c r="BJ238" s="23">
        <f t="shared" si="100"/>
        <v>-1.5955474999999979E-3</v>
      </c>
      <c r="BK238" s="23">
        <f t="shared" si="101"/>
        <v>-1.6919094827586213E-4</v>
      </c>
      <c r="BL238" s="23">
        <f t="shared" si="102"/>
        <v>-1.0346775366603116E-4</v>
      </c>
      <c r="BM238" s="23">
        <f t="shared" si="103"/>
        <v>-1.7193808864277116E-3</v>
      </c>
      <c r="BN238" s="23">
        <f t="shared" si="104"/>
        <v>-9.4645702641457988E-4</v>
      </c>
      <c r="BO238" s="23">
        <f t="shared" si="105"/>
        <v>-3.3163472846861586E-4</v>
      </c>
      <c r="BP238" s="23">
        <f t="shared" si="106"/>
        <v>-4.1975973776287121E-5</v>
      </c>
      <c r="BQ238" s="23">
        <f t="shared" si="107"/>
        <v>-1.0851927421822313E-3</v>
      </c>
      <c r="BR238" s="23">
        <f t="shared" si="108"/>
        <v>-2.3745098790063468E-3</v>
      </c>
      <c r="BS238" s="23">
        <f t="shared" si="109"/>
        <v>-6.8380700263982199E-4</v>
      </c>
      <c r="BT238" s="23">
        <f t="shared" si="110"/>
        <v>2.2238648433596285E-3</v>
      </c>
      <c r="BU238" s="23">
        <f t="shared" si="111"/>
        <v>2.0034447109693312E-3</v>
      </c>
      <c r="BV238" s="23">
        <f t="shared" si="112"/>
        <v>-1.214897154754624E-3</v>
      </c>
      <c r="BW238" s="23">
        <f t="shared" si="113"/>
        <v>-1.108393387012544E-3</v>
      </c>
      <c r="BX238" s="23">
        <f t="shared" si="114"/>
        <v>-3.1931249722280078E-2</v>
      </c>
      <c r="BY238" s="23">
        <f t="shared" si="115"/>
        <v>-2.4791312731721849E-2</v>
      </c>
      <c r="BZ238" s="23">
        <f t="shared" si="116"/>
        <v>-2.6027103246602689E-2</v>
      </c>
      <c r="CA238" s="23">
        <f t="shared" si="117"/>
        <v>-3.1666022729862194E-2</v>
      </c>
      <c r="CB238" s="23">
        <f t="shared" si="118"/>
        <v>-2.397852873563238E-4</v>
      </c>
      <c r="CC238" s="23">
        <f t="shared" si="119"/>
        <v>-1.7543551724137926E-3</v>
      </c>
      <c r="CD238" s="23">
        <f t="shared" si="120"/>
        <v>-1.5890813218390834E-3</v>
      </c>
      <c r="CE238" s="23">
        <f t="shared" si="121"/>
        <v>-5.4149109195402302E-4</v>
      </c>
      <c r="CF238" s="23">
        <f t="shared" si="122"/>
        <v>0</v>
      </c>
      <c r="CG238" s="23">
        <f t="shared" si="123"/>
        <v>1.0683168094040608E-2</v>
      </c>
      <c r="CH238" s="23">
        <f t="shared" si="124"/>
        <v>1.958766472232077E-2</v>
      </c>
      <c r="CI238" s="23">
        <f t="shared" si="125"/>
        <v>4.0119136424389377E-3</v>
      </c>
    </row>
    <row r="239" spans="1:87" x14ac:dyDescent="0.2">
      <c r="A239" s="20">
        <v>233</v>
      </c>
      <c r="B239" s="21">
        <v>43220</v>
      </c>
      <c r="C239" s="20">
        <v>1.9093199999999999</v>
      </c>
      <c r="D239" s="20">
        <v>-0.371</v>
      </c>
      <c r="E239" s="20">
        <v>0.51446000000000003</v>
      </c>
      <c r="F239" s="20">
        <v>-4.7829999999999998E-2</v>
      </c>
      <c r="G239" s="20">
        <v>207.97900000000001</v>
      </c>
      <c r="H239" s="20">
        <v>141.78299999999999</v>
      </c>
      <c r="I239" s="20">
        <v>108.08499999999999</v>
      </c>
      <c r="J239" s="20">
        <v>103.334</v>
      </c>
      <c r="K239" s="20">
        <v>1163.8620000000001</v>
      </c>
      <c r="L239" s="20">
        <v>364.464</v>
      </c>
      <c r="M239" s="20">
        <v>664.56700000000001</v>
      </c>
      <c r="N239" s="20">
        <v>194.41200000000001</v>
      </c>
      <c r="O239" s="20">
        <v>1948.703</v>
      </c>
      <c r="P239" s="20">
        <v>499.96199999999999</v>
      </c>
      <c r="Q239" s="20">
        <v>846.07600000000002</v>
      </c>
      <c r="R239" s="20">
        <v>258.94200000000001</v>
      </c>
      <c r="S239" s="20">
        <v>2648.05</v>
      </c>
      <c r="T239" s="20">
        <v>3536.52</v>
      </c>
      <c r="U239" s="20">
        <v>7509.3</v>
      </c>
      <c r="V239" s="20">
        <v>22467.87</v>
      </c>
      <c r="W239" s="20">
        <v>1.9093199999999999</v>
      </c>
      <c r="X239" s="20">
        <v>-0.20780000000000001</v>
      </c>
      <c r="Y239" s="20">
        <v>0.78859999999999997</v>
      </c>
      <c r="Z239" s="20">
        <v>9.3100000000000002E-2</v>
      </c>
      <c r="AA239" s="20">
        <v>1</v>
      </c>
      <c r="AB239" s="20">
        <v>0.82789999999999997</v>
      </c>
      <c r="AC239" s="20">
        <v>0.72650000000000003</v>
      </c>
      <c r="AD239" s="20">
        <v>109.34</v>
      </c>
      <c r="AE239" s="21">
        <f t="shared" si="97"/>
        <v>43220</v>
      </c>
      <c r="AF239" s="22" cm="1">
        <f t="array" ref="AF239">IF(INDEX(calc_types,1,AF$6)="INDEX",C239/C238-1,IF(INDEX(calc_types,1,AF$6)="CASH", C238/1200,C238/C239-1))</f>
        <v>1.569275E-3</v>
      </c>
      <c r="AG239" s="22" cm="1">
        <f t="array" ref="AG239">IF(INDEX(calc_types,1,AG$6)="INDEX",D239/D238-1,IF(INDEX(calc_types,1,AG$6)="CASH", D238/1200,D238/D239-1))</f>
        <v>-3.1E-4</v>
      </c>
      <c r="AH239" s="22" cm="1">
        <f t="array" ref="AH239">IF(INDEX(calc_types,1,AH$6)="INDEX",E239/E238-1,IF(INDEX(calc_types,1,AH$6)="CASH", E238/1200,E238/E239-1))</f>
        <v>4.2604166666666664E-4</v>
      </c>
      <c r="AI239" s="22" cm="1">
        <f t="array" ref="AI239">IF(INDEX(calc_types,1,AI$6)="INDEX",F239/F238-1,IF(INDEX(calc_types,1,AI$6)="CASH", F238/1200,F238/F239-1))</f>
        <v>-3.4608333333333332E-5</v>
      </c>
      <c r="AJ239" s="22" cm="1">
        <f t="array" ref="AJ239">IF(INDEX(calc_types,1,AJ$6)="INDEX",G239/G238-1,IF(INDEX(calc_types,1,AJ$6)="CASH", G238/1200,G238/G239-1))</f>
        <v>1.2083108680582821E-3</v>
      </c>
      <c r="AK239" s="22" cm="1">
        <f t="array" ref="AK239">IF(INDEX(calc_types,1,AK$6)="INDEX",H239/H238-1,IF(INDEX(calc_types,1,AK$6)="CASH", H238/1200,H238/H239-1))</f>
        <v>-6.8367634620813966E-4</v>
      </c>
      <c r="AL239" s="22" cm="1">
        <f t="array" ref="AL239">IF(INDEX(calc_types,1,AL$6)="INDEX",I239/I238-1,IF(INDEX(calc_types,1,AL$6)="CASH", I238/1200,I238/I239-1))</f>
        <v>9.2605454461258674E-4</v>
      </c>
      <c r="AM239" s="22" cm="1">
        <f t="array" ref="AM239">IF(INDEX(calc_types,1,AM$6)="INDEX",J239/J238-1,IF(INDEX(calc_types,1,AM$6)="CASH", J238/1200,J238/J239-1))</f>
        <v>-2.9031227924192216E-5</v>
      </c>
      <c r="AN239" s="22" cm="1">
        <f t="array" ref="AN239">IF(INDEX(calc_types,1,AN$6)="INDEX",K239/K238-1,IF(INDEX(calc_types,1,AN$6)="CASH", K238/1200,K238/K239-1))</f>
        <v>-1.5536089452187207E-3</v>
      </c>
      <c r="AO239" s="22" cm="1">
        <f t="array" ref="AO239">IF(INDEX(calc_types,1,AO$6)="INDEX",L239/L238-1,IF(INDEX(calc_types,1,AO$6)="CASH", L238/1200,L238/L239-1))</f>
        <v>-9.1283645424722337E-4</v>
      </c>
      <c r="AP239" s="22" cm="1">
        <f t="array" ref="AP239">IF(INDEX(calc_types,1,AP$6)="INDEX",M239/M238-1,IF(INDEX(calc_types,1,AP$6)="CASH", M238/1200,M238/M239-1))</f>
        <v>1.6972119600686675E-3</v>
      </c>
      <c r="AQ239" s="22" cm="1">
        <f t="array" ref="AQ239">IF(INDEX(calc_types,1,AQ$6)="INDEX",N239/N238-1,IF(INDEX(calc_types,1,AQ$6)="CASH", N238/1200,N238/N239-1))</f>
        <v>-8.7435516306744177E-5</v>
      </c>
      <c r="AR239" s="22" cm="1">
        <f t="array" ref="AR239">IF(INDEX(calc_types,1,AR$6)="INDEX",O239/O238-1,IF(INDEX(calc_types,1,AR$6)="CASH", O238/1200,O238/O239-1))</f>
        <v>-6.1288710269696844E-3</v>
      </c>
      <c r="AS239" s="22" cm="1">
        <f t="array" ref="AS239">IF(INDEX(calc_types,1,AS$6)="INDEX",P239/P238-1,IF(INDEX(calc_types,1,AS$6)="CASH", P238/1200,P238/P239-1))</f>
        <v>-1.689270139454635E-3</v>
      </c>
      <c r="AT239" s="22" cm="1">
        <f t="array" ref="AT239">IF(INDEX(calc_types,1,AT$6)="INDEX",Q239/Q238-1,IF(INDEX(calc_types,1,AT$6)="CASH", Q238/1200,Q238/Q239-1))</f>
        <v>1.2733727810652073E-3</v>
      </c>
      <c r="AU239" s="22" cm="1">
        <f t="array" ref="AU239">IF(INDEX(calc_types,1,AU$6)="INDEX",R239/R238-1,IF(INDEX(calc_types,1,AU$6)="CASH", R238/1200,R238/R239-1))</f>
        <v>-1.3900794662091709E-4</v>
      </c>
      <c r="AV239" s="22" cm="1">
        <f t="array" ref="AV239">IF(INDEX(calc_types,1,AV$6)="INDEX",S239/S238-1,IF(INDEX(calc_types,1,AV$6)="CASH", S238/1200,S238/S239-1))</f>
        <v>2.718801001185378E-3</v>
      </c>
      <c r="AW239" s="22" cm="1">
        <f t="array" ref="AW239">IF(INDEX(calc_types,1,AW$6)="INDEX",T239/T238-1,IF(INDEX(calc_types,1,AW$6)="CASH", T238/1200,T238/T239-1))</f>
        <v>5.2066041945560082E-2</v>
      </c>
      <c r="AX239" s="22" cm="1">
        <f t="array" ref="AX239">IF(INDEX(calc_types,1,AX$6)="INDEX",U239/U238-1,IF(INDEX(calc_types,1,AX$6)="CASH", U238/1200,U238/U239-1))</f>
        <v>6.4151200080492021E-2</v>
      </c>
      <c r="AY239" s="22" cm="1">
        <f t="array" ref="AY239">IF(INDEX(calc_types,1,AY$6)="INDEX",V239/V238-1,IF(INDEX(calc_types,1,AY$6)="CASH", V238/1200,V238/V239-1))</f>
        <v>4.7243209985877055E-2</v>
      </c>
      <c r="AZ239" s="22" cm="1">
        <f t="array" ref="AZ239">IF(INDEX(calc_types,1,AZ$6)="INDEX",W239/W238-1,IF(INDEX(calc_types,1,AZ$6)="CASH", W238/1200,W238/W239-1))</f>
        <v>1.569275E-3</v>
      </c>
      <c r="BA239" s="22" cm="1">
        <f t="array" ref="BA239">IF(INDEX(calc_types,1,BA$6)="INDEX",X239/X238-1,IF(INDEX(calc_types,1,BA$6)="CASH", X238/1200,X238/X239-1))</f>
        <v>-2.1083333333333333E-4</v>
      </c>
      <c r="BB239" s="22" cm="1">
        <f t="array" ref="BB239">IF(INDEX(calc_types,1,BB$6)="INDEX",Y239/Y238-1,IF(INDEX(calc_types,1,BB$6)="CASH", Y238/1200,Y238/Y239-1))</f>
        <v>6.5866666666666667E-4</v>
      </c>
      <c r="BC239" s="22" cm="1">
        <f t="array" ref="BC239">IF(INDEX(calc_types,1,BC$6)="INDEX",Z239/Z238-1,IF(INDEX(calc_types,1,BC$6)="CASH", Z238/1200,Z238/Z239-1))</f>
        <v>1.7083333333333333E-5</v>
      </c>
      <c r="BD239" s="22" cm="1">
        <f t="array" ref="BD239">IF(INDEX(calc_types,1,BD$6)="INDEX",AA239/AA238-1,IF(INDEX(calc_types,1,BD$6)="CASH", AA238/1200,AA238/AA239-1))</f>
        <v>0</v>
      </c>
      <c r="BE239" s="22" cm="1">
        <f t="array" ref="BE239">IF(INDEX(calc_types,1,BE$6)="INDEX",AB239/AB238-1,IF(INDEX(calc_types,1,BE$6)="CASH", AB238/1200,AB238/AB239-1))</f>
        <v>-1.9929943229858638E-2</v>
      </c>
      <c r="BF239" s="22" cm="1">
        <f t="array" ref="BF239">IF(INDEX(calc_types,1,BF$6)="INDEX",AC239/AC238-1,IF(INDEX(calc_types,1,BF$6)="CASH", AC238/1200,AC238/AC239-1))</f>
        <v>-1.8031658637302161E-2</v>
      </c>
      <c r="BG239" s="22" cm="1">
        <f t="array" ref="BG239">IF(INDEX(calc_types,1,BG$6)="INDEX",AD239/AD238-1,IF(INDEX(calc_types,1,BG$6)="CASH", AD238/1200,AD238/AD239-1))</f>
        <v>-2.7986098408633642E-2</v>
      </c>
      <c r="BH239" s="23">
        <f t="shared" si="98"/>
        <v>-6.2235287356323743E-5</v>
      </c>
      <c r="BI239" s="23">
        <f t="shared" si="99"/>
        <v>-1.4755114942528722E-3</v>
      </c>
      <c r="BJ239" s="23">
        <f t="shared" si="100"/>
        <v>-1.5833641666666647E-3</v>
      </c>
      <c r="BK239" s="23">
        <f t="shared" si="101"/>
        <v>-1.368576149425288E-4</v>
      </c>
      <c r="BL239" s="23">
        <f t="shared" si="102"/>
        <v>-4.0903733726498363E-4</v>
      </c>
      <c r="BM239" s="23">
        <f t="shared" si="103"/>
        <v>-1.7761598113678711E-3</v>
      </c>
      <c r="BN239" s="23">
        <f t="shared" si="104"/>
        <v>3.4988217452760714E-4</v>
      </c>
      <c r="BO239" s="23">
        <f t="shared" si="105"/>
        <v>-9.9453155030654138E-5</v>
      </c>
      <c r="BP239" s="23">
        <f t="shared" si="106"/>
        <v>-3.5562310296781475E-3</v>
      </c>
      <c r="BQ239" s="23">
        <f t="shared" si="107"/>
        <v>-2.2694866763171145E-3</v>
      </c>
      <c r="BR239" s="23">
        <f t="shared" si="108"/>
        <v>-5.5522208723958076E-4</v>
      </c>
      <c r="BS239" s="23">
        <f t="shared" si="109"/>
        <v>-3.7022867368653186E-4</v>
      </c>
      <c r="BT239" s="23">
        <f t="shared" si="110"/>
        <v>-8.8855213340225912E-3</v>
      </c>
      <c r="BU239" s="23">
        <f t="shared" si="111"/>
        <v>-3.6007906989546099E-3</v>
      </c>
      <c r="BV239" s="23">
        <f t="shared" si="112"/>
        <v>-1.3684095449867152E-3</v>
      </c>
      <c r="BW239" s="23">
        <f t="shared" si="113"/>
        <v>-8.5755885315455321E-4</v>
      </c>
      <c r="BX239" s="23">
        <f t="shared" si="114"/>
        <v>-2.327934952730387E-3</v>
      </c>
      <c r="BY239" s="23">
        <f t="shared" si="115"/>
        <v>4.9798980731738954E-2</v>
      </c>
      <c r="BZ239" s="23">
        <f t="shared" si="116"/>
        <v>6.2363889641045375E-2</v>
      </c>
      <c r="CA239" s="23">
        <f t="shared" si="117"/>
        <v>4.3397258090843709E-2</v>
      </c>
      <c r="CB239" s="23">
        <f t="shared" si="118"/>
        <v>-6.2235287356323743E-5</v>
      </c>
      <c r="CC239" s="23">
        <f t="shared" si="119"/>
        <v>-1.2999385057471259E-3</v>
      </c>
      <c r="CD239" s="23">
        <f t="shared" si="120"/>
        <v>-1.3285813218390833E-3</v>
      </c>
      <c r="CE239" s="23">
        <f t="shared" si="121"/>
        <v>1.0842241379310293E-5</v>
      </c>
      <c r="CF239" s="23">
        <f t="shared" si="122"/>
        <v>0</v>
      </c>
      <c r="CG239" s="23">
        <f t="shared" si="123"/>
        <v>-1.9968983664287308E-2</v>
      </c>
      <c r="CH239" s="23">
        <f t="shared" si="124"/>
        <v>-1.722728519617011E-2</v>
      </c>
      <c r="CI239" s="23">
        <f t="shared" si="125"/>
        <v>-2.7737827972818849E-2</v>
      </c>
    </row>
    <row r="240" spans="1:87" x14ac:dyDescent="0.2">
      <c r="A240" s="20">
        <v>234</v>
      </c>
      <c r="B240" s="21">
        <v>43251</v>
      </c>
      <c r="C240" s="20">
        <v>2.0007000000000001</v>
      </c>
      <c r="D240" s="20">
        <v>-0.36899999999999999</v>
      </c>
      <c r="E240" s="20">
        <v>0.49580999999999997</v>
      </c>
      <c r="F240" s="20">
        <v>-5.0130000000000001E-2</v>
      </c>
      <c r="G240" s="20">
        <v>208.357</v>
      </c>
      <c r="H240" s="20">
        <v>141.70500000000001</v>
      </c>
      <c r="I240" s="20">
        <v>108.22</v>
      </c>
      <c r="J240" s="20">
        <v>103.31699999999999</v>
      </c>
      <c r="K240" s="20">
        <v>1168.078</v>
      </c>
      <c r="L240" s="20">
        <v>365.11700000000002</v>
      </c>
      <c r="M240" s="20">
        <v>667.07899999999995</v>
      </c>
      <c r="N240" s="20">
        <v>194.43</v>
      </c>
      <c r="O240" s="20">
        <v>1961.366</v>
      </c>
      <c r="P240" s="20">
        <v>503.95499999999998</v>
      </c>
      <c r="Q240" s="20">
        <v>852.072</v>
      </c>
      <c r="R240" s="20">
        <v>259.04300000000001</v>
      </c>
      <c r="S240" s="20">
        <v>2705.27</v>
      </c>
      <c r="T240" s="20">
        <v>3406.65</v>
      </c>
      <c r="U240" s="20">
        <v>7678.2</v>
      </c>
      <c r="V240" s="20">
        <v>22201.82</v>
      </c>
      <c r="W240" s="20">
        <v>2.0007000000000001</v>
      </c>
      <c r="X240" s="20">
        <v>-0.49320000000000003</v>
      </c>
      <c r="Y240" s="20">
        <v>0.62019999999999997</v>
      </c>
      <c r="Z240" s="20">
        <v>-0.19309999999999999</v>
      </c>
      <c r="AA240" s="20">
        <v>1</v>
      </c>
      <c r="AB240" s="20">
        <v>0.85529999999999995</v>
      </c>
      <c r="AC240" s="20">
        <v>0.75209999999999999</v>
      </c>
      <c r="AD240" s="20">
        <v>108.82</v>
      </c>
      <c r="AE240" s="21">
        <f t="shared" si="97"/>
        <v>43251</v>
      </c>
      <c r="AF240" s="22" cm="1">
        <f t="array" ref="AF240">IF(INDEX(calc_types,1,AF$6)="INDEX",C240/C239-1,IF(INDEX(calc_types,1,AF$6)="CASH", C239/1200,C239/C240-1))</f>
        <v>1.5911E-3</v>
      </c>
      <c r="AG240" s="22" cm="1">
        <f t="array" ref="AG240">IF(INDEX(calc_types,1,AG$6)="INDEX",D240/D239-1,IF(INDEX(calc_types,1,AG$6)="CASH", D239/1200,D239/D240-1))</f>
        <v>-3.0916666666666668E-4</v>
      </c>
      <c r="AH240" s="22" cm="1">
        <f t="array" ref="AH240">IF(INDEX(calc_types,1,AH$6)="INDEX",E240/E239-1,IF(INDEX(calc_types,1,AH$6)="CASH", E239/1200,E239/E240-1))</f>
        <v>4.2871666666666669E-4</v>
      </c>
      <c r="AI240" s="22" cm="1">
        <f t="array" ref="AI240">IF(INDEX(calc_types,1,AI$6)="INDEX",F240/F239-1,IF(INDEX(calc_types,1,AI$6)="CASH", F239/1200,F239/F240-1))</f>
        <v>-3.9858333333333331E-5</v>
      </c>
      <c r="AJ240" s="22" cm="1">
        <f t="array" ref="AJ240">IF(INDEX(calc_types,1,AJ$6)="INDEX",G240/G239-1,IF(INDEX(calc_types,1,AJ$6)="CASH", G239/1200,G239/G240-1))</f>
        <v>1.8174911890143086E-3</v>
      </c>
      <c r="AK240" s="22" cm="1">
        <f t="array" ref="AK240">IF(INDEX(calc_types,1,AK$6)="INDEX",H240/H239-1,IF(INDEX(calc_types,1,AK$6)="CASH", H239/1200,H239/H240-1))</f>
        <v>-5.5013647616408701E-4</v>
      </c>
      <c r="AL240" s="22" cm="1">
        <f t="array" ref="AL240">IF(INDEX(calc_types,1,AL$6)="INDEX",I240/I239-1,IF(INDEX(calc_types,1,AL$6)="CASH", I239/1200,I239/I240-1))</f>
        <v>1.2490169773788917E-3</v>
      </c>
      <c r="AM240" s="22" cm="1">
        <f t="array" ref="AM240">IF(INDEX(calc_types,1,AM$6)="INDEX",J240/J239-1,IF(INDEX(calc_types,1,AM$6)="CASH", J239/1200,J239/J240-1))</f>
        <v>-1.6451506764481039E-4</v>
      </c>
      <c r="AN240" s="22" cm="1">
        <f t="array" ref="AN240">IF(INDEX(calc_types,1,AN$6)="INDEX",K240/K239-1,IF(INDEX(calc_types,1,AN$6)="CASH", K239/1200,K239/K240-1))</f>
        <v>3.6224225896195339E-3</v>
      </c>
      <c r="AO240" s="22" cm="1">
        <f t="array" ref="AO240">IF(INDEX(calc_types,1,AO$6)="INDEX",L240/L239-1,IF(INDEX(calc_types,1,AO$6)="CASH", L239/1200,L239/L240-1))</f>
        <v>1.7916721541770819E-3</v>
      </c>
      <c r="AP240" s="22" cm="1">
        <f t="array" ref="AP240">IF(INDEX(calc_types,1,AP$6)="INDEX",M240/M239-1,IF(INDEX(calc_types,1,AP$6)="CASH", M239/1200,M239/M240-1))</f>
        <v>3.7799048101996302E-3</v>
      </c>
      <c r="AQ240" s="22" cm="1">
        <f t="array" ref="AQ240">IF(INDEX(calc_types,1,AQ$6)="INDEX",N240/N239-1,IF(INDEX(calc_types,1,AQ$6)="CASH", N239/1200,N239/N240-1))</f>
        <v>9.258687735336224E-5</v>
      </c>
      <c r="AR240" s="22" cm="1">
        <f t="array" ref="AR240">IF(INDEX(calc_types,1,AR$6)="INDEX",O240/O239-1,IF(INDEX(calc_types,1,AR$6)="CASH", O239/1200,O239/O240-1))</f>
        <v>6.4981682688434184E-3</v>
      </c>
      <c r="AS240" s="22" cm="1">
        <f t="array" ref="AS240">IF(INDEX(calc_types,1,AS$6)="INDEX",P240/P239-1,IF(INDEX(calc_types,1,AS$6)="CASH", P239/1200,P239/P240-1))</f>
        <v>7.9866069821306063E-3</v>
      </c>
      <c r="AT240" s="22" cm="1">
        <f t="array" ref="AT240">IF(INDEX(calc_types,1,AT$6)="INDEX",Q240/Q239-1,IF(INDEX(calc_types,1,AT$6)="CASH", Q239/1200,Q239/Q240-1))</f>
        <v>7.0868338068921233E-3</v>
      </c>
      <c r="AU240" s="22" cm="1">
        <f t="array" ref="AU240">IF(INDEX(calc_types,1,AU$6)="INDEX",R240/R239-1,IF(INDEX(calc_types,1,AU$6)="CASH", R239/1200,R239/R240-1))</f>
        <v>3.9004873678272212E-4</v>
      </c>
      <c r="AV240" s="22" cm="1">
        <f t="array" ref="AV240">IF(INDEX(calc_types,1,AV$6)="INDEX",S240/S239-1,IF(INDEX(calc_types,1,AV$6)="CASH", S239/1200,S239/S240-1))</f>
        <v>2.1608353316591389E-2</v>
      </c>
      <c r="AW240" s="22" cm="1">
        <f t="array" ref="AW240">IF(INDEX(calc_types,1,AW$6)="INDEX",T240/T239-1,IF(INDEX(calc_types,1,AW$6)="CASH", T239/1200,T239/T240-1))</f>
        <v>-3.6722540802823112E-2</v>
      </c>
      <c r="AX240" s="22" cm="1">
        <f t="array" ref="AX240">IF(INDEX(calc_types,1,AX$6)="INDEX",U240/U239-1,IF(INDEX(calc_types,1,AX$6)="CASH", U239/1200,U239/U240-1))</f>
        <v>2.2492109783867953E-2</v>
      </c>
      <c r="AY240" s="22" cm="1">
        <f t="array" ref="AY240">IF(INDEX(calc_types,1,AY$6)="INDEX",V240/V239-1,IF(INDEX(calc_types,1,AY$6)="CASH", V239/1200,V239/V240-1))</f>
        <v>-1.1841353897810492E-2</v>
      </c>
      <c r="AZ240" s="22" cm="1">
        <f t="array" ref="AZ240">IF(INDEX(calc_types,1,AZ$6)="INDEX",W240/W239-1,IF(INDEX(calc_types,1,AZ$6)="CASH", W239/1200,W239/W240-1))</f>
        <v>1.5911E-3</v>
      </c>
      <c r="BA240" s="22" cm="1">
        <f t="array" ref="BA240">IF(INDEX(calc_types,1,BA$6)="INDEX",X240/X239-1,IF(INDEX(calc_types,1,BA$6)="CASH", X239/1200,X239/X240-1))</f>
        <v>-1.7316666666666668E-4</v>
      </c>
      <c r="BB240" s="22" cm="1">
        <f t="array" ref="BB240">IF(INDEX(calc_types,1,BB$6)="INDEX",Y240/Y239-1,IF(INDEX(calc_types,1,BB$6)="CASH", Y239/1200,Y239/Y240-1))</f>
        <v>6.5716666666666668E-4</v>
      </c>
      <c r="BC240" s="22" cm="1">
        <f t="array" ref="BC240">IF(INDEX(calc_types,1,BC$6)="INDEX",Z240/Z239-1,IF(INDEX(calc_types,1,BC$6)="CASH", Z239/1200,Z239/Z240-1))</f>
        <v>7.758333333333334E-5</v>
      </c>
      <c r="BD240" s="22" cm="1">
        <f t="array" ref="BD240">IF(INDEX(calc_types,1,BD$6)="INDEX",AA240/AA239-1,IF(INDEX(calc_types,1,BD$6)="CASH", AA239/1200,AA239/AA240-1))</f>
        <v>0</v>
      </c>
      <c r="BE240" s="22" cm="1">
        <f t="array" ref="BE240">IF(INDEX(calc_types,1,BE$6)="INDEX",AB240/AB239-1,IF(INDEX(calc_types,1,BE$6)="CASH", AB239/1200,AB239/AB240-1))</f>
        <v>-3.2035543084297902E-2</v>
      </c>
      <c r="BF240" s="22" cm="1">
        <f t="array" ref="BF240">IF(INDEX(calc_types,1,BF$6)="INDEX",AC240/AC239-1,IF(INDEX(calc_types,1,BF$6)="CASH", AC239/1200,AC239/AC240-1))</f>
        <v>-3.403802685813051E-2</v>
      </c>
      <c r="BG240" s="22" cm="1">
        <f t="array" ref="BG240">IF(INDEX(calc_types,1,BG$6)="INDEX",AD240/AD239-1,IF(INDEX(calc_types,1,BG$6)="CASH", AD239/1200,AD239/AD240-1))</f>
        <v>4.7785333578387323E-3</v>
      </c>
      <c r="BH240" s="23">
        <f t="shared" si="98"/>
        <v>-4.0410287356323687E-5</v>
      </c>
      <c r="BI240" s="23">
        <f t="shared" si="99"/>
        <v>-1.4746781609195391E-3</v>
      </c>
      <c r="BJ240" s="23">
        <f t="shared" si="100"/>
        <v>-1.5806891666666645E-3</v>
      </c>
      <c r="BK240" s="23">
        <f t="shared" si="101"/>
        <v>-1.421076149425288E-4</v>
      </c>
      <c r="BL240" s="23">
        <f t="shared" si="102"/>
        <v>2.0014298369104284E-4</v>
      </c>
      <c r="BM240" s="23">
        <f t="shared" si="103"/>
        <v>-1.6426199413238185E-3</v>
      </c>
      <c r="BN240" s="23">
        <f t="shared" si="104"/>
        <v>6.7284460729391212E-4</v>
      </c>
      <c r="BO240" s="23">
        <f t="shared" si="105"/>
        <v>-2.3493699475127231E-4</v>
      </c>
      <c r="BP240" s="23">
        <f t="shared" si="106"/>
        <v>1.6198005051601071E-3</v>
      </c>
      <c r="BQ240" s="23">
        <f t="shared" si="107"/>
        <v>4.3502193210719054E-4</v>
      </c>
      <c r="BR240" s="23">
        <f t="shared" si="108"/>
        <v>1.527470762891382E-3</v>
      </c>
      <c r="BS240" s="23">
        <f t="shared" si="109"/>
        <v>-1.9020628002642544E-4</v>
      </c>
      <c r="BT240" s="23">
        <f t="shared" si="110"/>
        <v>3.7415179617905124E-3</v>
      </c>
      <c r="BU240" s="23">
        <f t="shared" si="111"/>
        <v>6.0750864226306314E-3</v>
      </c>
      <c r="BV240" s="23">
        <f t="shared" si="112"/>
        <v>4.4450514808402012E-3</v>
      </c>
      <c r="BW240" s="23">
        <f t="shared" si="113"/>
        <v>-3.28502169750914E-4</v>
      </c>
      <c r="BX240" s="23">
        <f t="shared" si="114"/>
        <v>1.6561617362675623E-2</v>
      </c>
      <c r="BY240" s="23">
        <f t="shared" si="115"/>
        <v>-3.898960201664424E-2</v>
      </c>
      <c r="BZ240" s="23">
        <f t="shared" si="116"/>
        <v>2.070479934442131E-2</v>
      </c>
      <c r="CA240" s="23">
        <f t="shared" si="117"/>
        <v>-1.5687305792843838E-2</v>
      </c>
      <c r="CB240" s="23">
        <f t="shared" si="118"/>
        <v>-4.0410287356323687E-5</v>
      </c>
      <c r="CC240" s="23">
        <f t="shared" si="119"/>
        <v>-1.2622718390804593E-3</v>
      </c>
      <c r="CD240" s="23">
        <f t="shared" si="120"/>
        <v>-1.3300813218390835E-3</v>
      </c>
      <c r="CE240" s="23">
        <f t="shared" si="121"/>
        <v>7.1342241379310293E-5</v>
      </c>
      <c r="CF240" s="23">
        <f t="shared" si="122"/>
        <v>0</v>
      </c>
      <c r="CG240" s="23">
        <f t="shared" si="123"/>
        <v>-3.2074583518726572E-2</v>
      </c>
      <c r="CH240" s="23">
        <f t="shared" si="124"/>
        <v>-3.3233653416998458E-2</v>
      </c>
      <c r="CI240" s="23">
        <f t="shared" si="125"/>
        <v>5.0268037936535247E-3</v>
      </c>
    </row>
    <row r="241" spans="1:87" x14ac:dyDescent="0.2">
      <c r="A241" s="20">
        <v>235</v>
      </c>
      <c r="B241" s="21">
        <v>43281</v>
      </c>
      <c r="C241" s="20">
        <v>2.0902500000000002</v>
      </c>
      <c r="D241" s="20">
        <v>-0.37</v>
      </c>
      <c r="E241" s="20">
        <v>0.50080999999999998</v>
      </c>
      <c r="F241" s="20">
        <v>-7.417E-2</v>
      </c>
      <c r="G241" s="20">
        <v>208.68700000000001</v>
      </c>
      <c r="H241" s="20">
        <v>141.636</v>
      </c>
      <c r="I241" s="20">
        <v>108.22</v>
      </c>
      <c r="J241" s="20">
        <v>103.3</v>
      </c>
      <c r="K241" s="20">
        <v>1168.259</v>
      </c>
      <c r="L241" s="20">
        <v>364.846</v>
      </c>
      <c r="M241" s="20">
        <v>665.91600000000005</v>
      </c>
      <c r="N241" s="20">
        <v>194.36699999999999</v>
      </c>
      <c r="O241" s="20">
        <v>1960.595</v>
      </c>
      <c r="P241" s="20">
        <v>503.78300000000002</v>
      </c>
      <c r="Q241" s="20">
        <v>849.80799999999999</v>
      </c>
      <c r="R241" s="20">
        <v>258.93400000000003</v>
      </c>
      <c r="S241" s="20">
        <v>2718.37</v>
      </c>
      <c r="T241" s="20">
        <v>3395.6</v>
      </c>
      <c r="U241" s="20">
        <v>7636.93</v>
      </c>
      <c r="V241" s="20">
        <v>22304.51</v>
      </c>
      <c r="W241" s="20">
        <v>2.0902500000000002</v>
      </c>
      <c r="X241" s="20">
        <v>-0.26879999999999998</v>
      </c>
      <c r="Y241" s="20">
        <v>0.71440000000000003</v>
      </c>
      <c r="Z241" s="20">
        <v>-4.9099999999999998E-2</v>
      </c>
      <c r="AA241" s="20">
        <v>1</v>
      </c>
      <c r="AB241" s="20">
        <v>0.85580000000000001</v>
      </c>
      <c r="AC241" s="20">
        <v>0.75719999999999998</v>
      </c>
      <c r="AD241" s="20">
        <v>110.76</v>
      </c>
      <c r="AE241" s="21">
        <f t="shared" si="97"/>
        <v>43281</v>
      </c>
      <c r="AF241" s="22" cm="1">
        <f t="array" ref="AF241">IF(INDEX(calc_types,1,AF$6)="INDEX",C241/C240-1,IF(INDEX(calc_types,1,AF$6)="CASH", C240/1200,C240/C241-1))</f>
        <v>1.6672500000000001E-3</v>
      </c>
      <c r="AG241" s="22" cm="1">
        <f t="array" ref="AG241">IF(INDEX(calc_types,1,AG$6)="INDEX",D241/D240-1,IF(INDEX(calc_types,1,AG$6)="CASH", D240/1200,D240/D241-1))</f>
        <v>-3.0749999999999999E-4</v>
      </c>
      <c r="AH241" s="22" cm="1">
        <f t="array" ref="AH241">IF(INDEX(calc_types,1,AH$6)="INDEX",E241/E240-1,IF(INDEX(calc_types,1,AH$6)="CASH", E240/1200,E240/E241-1))</f>
        <v>4.13175E-4</v>
      </c>
      <c r="AI241" s="22" cm="1">
        <f t="array" ref="AI241">IF(INDEX(calc_types,1,AI$6)="INDEX",F241/F240-1,IF(INDEX(calc_types,1,AI$6)="CASH", F240/1200,F240/F241-1))</f>
        <v>-4.1774999999999999E-5</v>
      </c>
      <c r="AJ241" s="22" cm="1">
        <f t="array" ref="AJ241">IF(INDEX(calc_types,1,AJ$6)="INDEX",G241/G240-1,IF(INDEX(calc_types,1,AJ$6)="CASH", G240/1200,G240/G241-1))</f>
        <v>1.5838200780391443E-3</v>
      </c>
      <c r="AK241" s="22" cm="1">
        <f t="array" ref="AK241">IF(INDEX(calc_types,1,AK$6)="INDEX",H241/H240-1,IF(INDEX(calc_types,1,AK$6)="CASH", H240/1200,H240/H241-1))</f>
        <v>-4.8692706679376307E-4</v>
      </c>
      <c r="AL241" s="22" cm="1">
        <f t="array" ref="AL241">IF(INDEX(calc_types,1,AL$6)="INDEX",I241/I240-1,IF(INDEX(calc_types,1,AL$6)="CASH", I240/1200,I240/I241-1))</f>
        <v>0</v>
      </c>
      <c r="AM241" s="22" cm="1">
        <f t="array" ref="AM241">IF(INDEX(calc_types,1,AM$6)="INDEX",J241/J240-1,IF(INDEX(calc_types,1,AM$6)="CASH", J240/1200,J240/J241-1))</f>
        <v>-1.6454213730554557E-4</v>
      </c>
      <c r="AN241" s="22" cm="1">
        <f t="array" ref="AN241">IF(INDEX(calc_types,1,AN$6)="INDEX",K241/K240-1,IF(INDEX(calc_types,1,AN$6)="CASH", K240/1200,K240/K241-1))</f>
        <v>1.5495540537546759E-4</v>
      </c>
      <c r="AO241" s="22" cm="1">
        <f t="array" ref="AO241">IF(INDEX(calc_types,1,AO$6)="INDEX",L241/L240-1,IF(INDEX(calc_types,1,AO$6)="CASH", L240/1200,L240/L241-1))</f>
        <v>-7.4222783381772128E-4</v>
      </c>
      <c r="AP241" s="22" cm="1">
        <f t="array" ref="AP241">IF(INDEX(calc_types,1,AP$6)="INDEX",M241/M240-1,IF(INDEX(calc_types,1,AP$6)="CASH", M240/1200,M240/M241-1))</f>
        <v>-1.7434216936823566E-3</v>
      </c>
      <c r="AQ241" s="22" cm="1">
        <f t="array" ref="AQ241">IF(INDEX(calc_types,1,AQ$6)="INDEX",N241/N240-1,IF(INDEX(calc_types,1,AQ$6)="CASH", N240/1200,N240/N241-1))</f>
        <v>-3.2402407035958536E-4</v>
      </c>
      <c r="AR241" s="22" cm="1">
        <f t="array" ref="AR241">IF(INDEX(calc_types,1,AR$6)="INDEX",O241/O240-1,IF(INDEX(calc_types,1,AR$6)="CASH", O240/1200,O240/O241-1))</f>
        <v>-3.9309338491644308E-4</v>
      </c>
      <c r="AS241" s="22" cm="1">
        <f t="array" ref="AS241">IF(INDEX(calc_types,1,AS$6)="INDEX",P241/P240-1,IF(INDEX(calc_types,1,AS$6)="CASH", P240/1200,P240/P241-1))</f>
        <v>-3.413003145121829E-4</v>
      </c>
      <c r="AT241" s="22" cm="1">
        <f t="array" ref="AT241">IF(INDEX(calc_types,1,AT$6)="INDEX",Q241/Q240-1,IF(INDEX(calc_types,1,AT$6)="CASH", Q240/1200,Q240/Q241-1))</f>
        <v>-2.6570524556610575E-3</v>
      </c>
      <c r="AU241" s="22" cm="1">
        <f t="array" ref="AU241">IF(INDEX(calc_types,1,AU$6)="INDEX",R241/R240-1,IF(INDEX(calc_types,1,AU$6)="CASH", R240/1200,R240/R241-1))</f>
        <v>-4.2077956169428443E-4</v>
      </c>
      <c r="AV241" s="22" cm="1">
        <f t="array" ref="AV241">IF(INDEX(calc_types,1,AV$6)="INDEX",S241/S240-1,IF(INDEX(calc_types,1,AV$6)="CASH", S240/1200,S240/S241-1))</f>
        <v>4.8424002040461378E-3</v>
      </c>
      <c r="AW241" s="22" cm="1">
        <f t="array" ref="AW241">IF(INDEX(calc_types,1,AW$6)="INDEX",T241/T240-1,IF(INDEX(calc_types,1,AW$6)="CASH", T240/1200,T240/T241-1))</f>
        <v>-3.243655790879707E-3</v>
      </c>
      <c r="AX241" s="22" cm="1">
        <f t="array" ref="AX241">IF(INDEX(calc_types,1,AX$6)="INDEX",U241/U240-1,IF(INDEX(calc_types,1,AX$6)="CASH", U240/1200,U240/U241-1))</f>
        <v>-5.3749576723710613E-3</v>
      </c>
      <c r="AY241" s="22" cm="1">
        <f t="array" ref="AY241">IF(INDEX(calc_types,1,AY$6)="INDEX",V241/V240-1,IF(INDEX(calc_types,1,AY$6)="CASH", V240/1200,V240/V241-1))</f>
        <v>4.6252964847024458E-3</v>
      </c>
      <c r="AZ241" s="22" cm="1">
        <f t="array" ref="AZ241">IF(INDEX(calc_types,1,AZ$6)="INDEX",W241/W240-1,IF(INDEX(calc_types,1,AZ$6)="CASH", W240/1200,W240/W241-1))</f>
        <v>1.6672500000000001E-3</v>
      </c>
      <c r="BA241" s="22" cm="1">
        <f t="array" ref="BA241">IF(INDEX(calc_types,1,BA$6)="INDEX",X241/X240-1,IF(INDEX(calc_types,1,BA$6)="CASH", X240/1200,X240/X241-1))</f>
        <v>-4.1100000000000002E-4</v>
      </c>
      <c r="BB241" s="22" cm="1">
        <f t="array" ref="BB241">IF(INDEX(calc_types,1,BB$6)="INDEX",Y241/Y240-1,IF(INDEX(calc_types,1,BB$6)="CASH", Y240/1200,Y240/Y241-1))</f>
        <v>5.1683333333333334E-4</v>
      </c>
      <c r="BC241" s="22" cm="1">
        <f t="array" ref="BC241">IF(INDEX(calc_types,1,BC$6)="INDEX",Z241/Z240-1,IF(INDEX(calc_types,1,BC$6)="CASH", Z240/1200,Z240/Z241-1))</f>
        <v>-1.6091666666666666E-4</v>
      </c>
      <c r="BD241" s="22" cm="1">
        <f t="array" ref="BD241">IF(INDEX(calc_types,1,BD$6)="INDEX",AA241/AA240-1,IF(INDEX(calc_types,1,BD$6)="CASH", AA240/1200,AA240/AA241-1))</f>
        <v>0</v>
      </c>
      <c r="BE241" s="22" cm="1">
        <f t="array" ref="BE241">IF(INDEX(calc_types,1,BE$6)="INDEX",AB241/AB240-1,IF(INDEX(calc_types,1,BE$6)="CASH", AB240/1200,AB240/AB241-1))</f>
        <v>-5.8424865622819233E-4</v>
      </c>
      <c r="BF241" s="22" cm="1">
        <f t="array" ref="BF241">IF(INDEX(calc_types,1,BF$6)="INDEX",AC241/AC240-1,IF(INDEX(calc_types,1,BF$6)="CASH", AC240/1200,AC240/AC241-1))</f>
        <v>-6.7353407290016154E-3</v>
      </c>
      <c r="BG241" s="22" cm="1">
        <f t="array" ref="BG241">IF(INDEX(calc_types,1,BG$6)="INDEX",AD241/AD240-1,IF(INDEX(calc_types,1,BG$6)="CASH", AD240/1200,AD240/AD241-1))</f>
        <v>-1.7515348501264127E-2</v>
      </c>
      <c r="BH241" s="23">
        <f t="shared" si="98"/>
        <v>3.5739712643676402E-5</v>
      </c>
      <c r="BI241" s="23">
        <f t="shared" si="99"/>
        <v>-1.4730114942528723E-3</v>
      </c>
      <c r="BJ241" s="23">
        <f t="shared" si="100"/>
        <v>-1.5962308333333313E-3</v>
      </c>
      <c r="BK241" s="23">
        <f t="shared" si="101"/>
        <v>-1.4402428160919546E-4</v>
      </c>
      <c r="BL241" s="23">
        <f t="shared" si="102"/>
        <v>-3.3528127284121511E-5</v>
      </c>
      <c r="BM241" s="23">
        <f t="shared" si="103"/>
        <v>-1.5794105319534946E-3</v>
      </c>
      <c r="BN241" s="23">
        <f t="shared" si="104"/>
        <v>-5.761723700849796E-4</v>
      </c>
      <c r="BO241" s="23">
        <f t="shared" si="105"/>
        <v>-2.3496406441200749E-4</v>
      </c>
      <c r="BP241" s="23">
        <f t="shared" si="106"/>
        <v>-1.8476666790839592E-3</v>
      </c>
      <c r="BQ241" s="23">
        <f t="shared" si="107"/>
        <v>-2.0988780558876124E-3</v>
      </c>
      <c r="BR241" s="23">
        <f t="shared" si="108"/>
        <v>-3.9958557409906052E-3</v>
      </c>
      <c r="BS241" s="23">
        <f t="shared" si="109"/>
        <v>-6.068172277393731E-4</v>
      </c>
      <c r="BT241" s="23">
        <f t="shared" si="110"/>
        <v>-3.149743691969349E-3</v>
      </c>
      <c r="BU241" s="23">
        <f t="shared" si="111"/>
        <v>-2.2528208740121578E-3</v>
      </c>
      <c r="BV241" s="23">
        <f t="shared" si="112"/>
        <v>-5.2988347817129796E-3</v>
      </c>
      <c r="BW241" s="23">
        <f t="shared" si="113"/>
        <v>-1.1393304682279204E-3</v>
      </c>
      <c r="BX241" s="23">
        <f t="shared" si="114"/>
        <v>-2.0433574986962726E-4</v>
      </c>
      <c r="BY241" s="23">
        <f t="shared" si="115"/>
        <v>-5.510717004700837E-3</v>
      </c>
      <c r="BZ241" s="23">
        <f t="shared" si="116"/>
        <v>-7.1622681118177047E-3</v>
      </c>
      <c r="CA241" s="23">
        <f t="shared" si="117"/>
        <v>7.7934458966910126E-4</v>
      </c>
      <c r="CB241" s="23">
        <f t="shared" si="118"/>
        <v>3.5739712643676402E-5</v>
      </c>
      <c r="CC241" s="23">
        <f t="shared" si="119"/>
        <v>-1.5001051724137927E-3</v>
      </c>
      <c r="CD241" s="23">
        <f t="shared" si="120"/>
        <v>-1.4704146551724167E-3</v>
      </c>
      <c r="CE241" s="23">
        <f t="shared" si="121"/>
        <v>-1.671577586206897E-4</v>
      </c>
      <c r="CF241" s="23">
        <f t="shared" si="122"/>
        <v>0</v>
      </c>
      <c r="CG241" s="23">
        <f t="shared" si="123"/>
        <v>-6.2328909065686295E-4</v>
      </c>
      <c r="CH241" s="23">
        <f t="shared" si="124"/>
        <v>-5.9309672878695629E-3</v>
      </c>
      <c r="CI241" s="23">
        <f t="shared" si="125"/>
        <v>-1.7267078065449335E-2</v>
      </c>
    </row>
    <row r="242" spans="1:87" x14ac:dyDescent="0.2">
      <c r="A242" s="20">
        <v>236</v>
      </c>
      <c r="B242" s="21">
        <v>43312</v>
      </c>
      <c r="C242" s="20">
        <v>2.0813799999999998</v>
      </c>
      <c r="D242" s="20">
        <v>-0.36899999999999999</v>
      </c>
      <c r="E242" s="20">
        <v>0.68025000000000002</v>
      </c>
      <c r="F242" s="20">
        <v>-6.8330000000000002E-2</v>
      </c>
      <c r="G242" s="20">
        <v>209.04</v>
      </c>
      <c r="H242" s="20">
        <v>141.554</v>
      </c>
      <c r="I242" s="20">
        <v>108.22199999999999</v>
      </c>
      <c r="J242" s="20">
        <v>103.28100000000001</v>
      </c>
      <c r="K242" s="20">
        <v>1168.2049999999999</v>
      </c>
      <c r="L242" s="20">
        <v>364.173</v>
      </c>
      <c r="M242" s="20">
        <v>665.73800000000006</v>
      </c>
      <c r="N242" s="20">
        <v>194.315</v>
      </c>
      <c r="O242" s="20">
        <v>1956.2929999999999</v>
      </c>
      <c r="P242" s="20">
        <v>501.83800000000002</v>
      </c>
      <c r="Q242" s="20">
        <v>848.94200000000001</v>
      </c>
      <c r="R242" s="20">
        <v>258.77800000000002</v>
      </c>
      <c r="S242" s="20">
        <v>2816.29</v>
      </c>
      <c r="T242" s="20">
        <v>3525.49</v>
      </c>
      <c r="U242" s="20">
        <v>7748.76</v>
      </c>
      <c r="V242" s="20">
        <v>22553.72</v>
      </c>
      <c r="W242" s="20">
        <v>2.0813799999999998</v>
      </c>
      <c r="X242" s="20">
        <v>-0.24460000000000001</v>
      </c>
      <c r="Y242" s="20">
        <v>0.90600000000000003</v>
      </c>
      <c r="Z242" s="20">
        <v>2.1700000000000001E-2</v>
      </c>
      <c r="AA242" s="20">
        <v>1</v>
      </c>
      <c r="AB242" s="20">
        <v>0.85540000000000005</v>
      </c>
      <c r="AC242" s="20">
        <v>0.76190000000000002</v>
      </c>
      <c r="AD242" s="20">
        <v>111.86</v>
      </c>
      <c r="AE242" s="21">
        <f t="shared" si="97"/>
        <v>43312</v>
      </c>
      <c r="AF242" s="22" cm="1">
        <f t="array" ref="AF242">IF(INDEX(calc_types,1,AF$6)="INDEX",C242/C241-1,IF(INDEX(calc_types,1,AF$6)="CASH", C241/1200,C241/C242-1))</f>
        <v>1.7418750000000002E-3</v>
      </c>
      <c r="AG242" s="22" cm="1">
        <f t="array" ref="AG242">IF(INDEX(calc_types,1,AG$6)="INDEX",D242/D241-1,IF(INDEX(calc_types,1,AG$6)="CASH", D241/1200,D241/D242-1))</f>
        <v>-3.0833333333333331E-4</v>
      </c>
      <c r="AH242" s="22" cm="1">
        <f t="array" ref="AH242">IF(INDEX(calc_types,1,AH$6)="INDEX",E242/E241-1,IF(INDEX(calc_types,1,AH$6)="CASH", E241/1200,E241/E242-1))</f>
        <v>4.1734166666666664E-4</v>
      </c>
      <c r="AI242" s="22" cm="1">
        <f t="array" ref="AI242">IF(INDEX(calc_types,1,AI$6)="INDEX",F242/F241-1,IF(INDEX(calc_types,1,AI$6)="CASH", F241/1200,F241/F242-1))</f>
        <v>-6.1808333333333336E-5</v>
      </c>
      <c r="AJ242" s="22" cm="1">
        <f t="array" ref="AJ242">IF(INDEX(calc_types,1,AJ$6)="INDEX",G242/G241-1,IF(INDEX(calc_types,1,AJ$6)="CASH", G241/1200,G241/G242-1))</f>
        <v>1.6915284612839532E-3</v>
      </c>
      <c r="AK242" s="22" cm="1">
        <f t="array" ref="AK242">IF(INDEX(calc_types,1,AK$6)="INDEX",H242/H241-1,IF(INDEX(calc_types,1,AK$6)="CASH", H241/1200,H241/H242-1))</f>
        <v>-5.7894885481091229E-4</v>
      </c>
      <c r="AL242" s="22" cm="1">
        <f t="array" ref="AL242">IF(INDEX(calc_types,1,AL$6)="INDEX",I242/I241-1,IF(INDEX(calc_types,1,AL$6)="CASH", I241/1200,I241/I242-1))</f>
        <v>1.8480872297166329E-5</v>
      </c>
      <c r="AM242" s="22" cm="1">
        <f t="array" ref="AM242">IF(INDEX(calc_types,1,AM$6)="INDEX",J242/J241-1,IF(INDEX(calc_types,1,AM$6)="CASH", J241/1200,J241/J242-1))</f>
        <v>-1.8393030009666855E-4</v>
      </c>
      <c r="AN242" s="22" cm="1">
        <f t="array" ref="AN242">IF(INDEX(calc_types,1,AN$6)="INDEX",K242/K241-1,IF(INDEX(calc_types,1,AN$6)="CASH", K241/1200,K241/K242-1))</f>
        <v>-4.6222627003156269E-5</v>
      </c>
      <c r="AO242" s="22" cm="1">
        <f t="array" ref="AO242">IF(INDEX(calc_types,1,AO$6)="INDEX",L242/L241-1,IF(INDEX(calc_types,1,AO$6)="CASH", L241/1200,L241/L242-1))</f>
        <v>-1.8446138918886135E-3</v>
      </c>
      <c r="AP242" s="22" cm="1">
        <f t="array" ref="AP242">IF(INDEX(calc_types,1,AP$6)="INDEX",M242/M241-1,IF(INDEX(calc_types,1,AP$6)="CASH", M241/1200,M241/M242-1))</f>
        <v>-2.673009809044391E-4</v>
      </c>
      <c r="AQ242" s="22" cm="1">
        <f t="array" ref="AQ242">IF(INDEX(calc_types,1,AQ$6)="INDEX",N242/N241-1,IF(INDEX(calc_types,1,AQ$6)="CASH", N241/1200,N241/N242-1))</f>
        <v>-2.6753512684762892E-4</v>
      </c>
      <c r="AR242" s="22" cm="1">
        <f t="array" ref="AR242">IF(INDEX(calc_types,1,AR$6)="INDEX",O242/O241-1,IF(INDEX(calc_types,1,AR$6)="CASH", O241/1200,O241/O242-1))</f>
        <v>-2.1942318530855376E-3</v>
      </c>
      <c r="AS242" s="22" cm="1">
        <f t="array" ref="AS242">IF(INDEX(calc_types,1,AS$6)="INDEX",P242/P241-1,IF(INDEX(calc_types,1,AS$6)="CASH", P241/1200,P241/P242-1))</f>
        <v>-3.8607892683952816E-3</v>
      </c>
      <c r="AT242" s="22" cm="1">
        <f t="array" ref="AT242">IF(INDEX(calc_types,1,AT$6)="INDEX",Q242/Q241-1,IF(INDEX(calc_types,1,AT$6)="CASH", Q241/1200,Q241/Q242-1))</f>
        <v>-1.0190537156627988E-3</v>
      </c>
      <c r="AU242" s="22" cm="1">
        <f t="array" ref="AU242">IF(INDEX(calc_types,1,AU$6)="INDEX",R242/R241-1,IF(INDEX(calc_types,1,AU$6)="CASH", R241/1200,R241/R242-1))</f>
        <v>-6.0247012752290274E-4</v>
      </c>
      <c r="AV242" s="22" cm="1">
        <f t="array" ref="AV242">IF(INDEX(calc_types,1,AV$6)="INDEX",S242/S241-1,IF(INDEX(calc_types,1,AV$6)="CASH", S241/1200,S241/S242-1))</f>
        <v>3.6021586465418753E-2</v>
      </c>
      <c r="AW242" s="22" cm="1">
        <f t="array" ref="AW242">IF(INDEX(calc_types,1,AW$6)="INDEX",T242/T241-1,IF(INDEX(calc_types,1,AW$6)="CASH", T241/1200,T241/T242-1))</f>
        <v>3.8252444339733627E-2</v>
      </c>
      <c r="AX242" s="22" cm="1">
        <f t="array" ref="AX242">IF(INDEX(calc_types,1,AX$6)="INDEX",U242/U241-1,IF(INDEX(calc_types,1,AX$6)="CASH", U241/1200,U241/U242-1))</f>
        <v>1.4643318715766629E-2</v>
      </c>
      <c r="AY242" s="22" cm="1">
        <f t="array" ref="AY242">IF(INDEX(calc_types,1,AY$6)="INDEX",V242/V241-1,IF(INDEX(calc_types,1,AY$6)="CASH", V241/1200,V241/V242-1))</f>
        <v>1.1173076655797587E-2</v>
      </c>
      <c r="AZ242" s="22" cm="1">
        <f t="array" ref="AZ242">IF(INDEX(calc_types,1,AZ$6)="INDEX",W242/W241-1,IF(INDEX(calc_types,1,AZ$6)="CASH", W241/1200,W241/W242-1))</f>
        <v>1.7418750000000002E-3</v>
      </c>
      <c r="BA242" s="22" cm="1">
        <f t="array" ref="BA242">IF(INDEX(calc_types,1,BA$6)="INDEX",X242/X241-1,IF(INDEX(calc_types,1,BA$6)="CASH", X241/1200,X241/X242-1))</f>
        <v>-2.24E-4</v>
      </c>
      <c r="BB242" s="22" cm="1">
        <f t="array" ref="BB242">IF(INDEX(calc_types,1,BB$6)="INDEX",Y242/Y241-1,IF(INDEX(calc_types,1,BB$6)="CASH", Y241/1200,Y241/Y242-1))</f>
        <v>5.9533333333333335E-4</v>
      </c>
      <c r="BC242" s="22" cm="1">
        <f t="array" ref="BC242">IF(INDEX(calc_types,1,BC$6)="INDEX",Z242/Z241-1,IF(INDEX(calc_types,1,BC$6)="CASH", Z241/1200,Z241/Z242-1))</f>
        <v>-4.0916666666666667E-5</v>
      </c>
      <c r="BD242" s="22" cm="1">
        <f t="array" ref="BD242">IF(INDEX(calc_types,1,BD$6)="INDEX",AA242/AA241-1,IF(INDEX(calc_types,1,BD$6)="CASH", AA241/1200,AA241/AA242-1))</f>
        <v>0</v>
      </c>
      <c r="BE242" s="22" cm="1">
        <f t="array" ref="BE242">IF(INDEX(calc_types,1,BE$6)="INDEX",AB242/AB241-1,IF(INDEX(calc_types,1,BE$6)="CASH", AB241/1200,AB241/AB242-1))</f>
        <v>4.6761748889401211E-4</v>
      </c>
      <c r="BF242" s="22" cm="1">
        <f t="array" ref="BF242">IF(INDEX(calc_types,1,BF$6)="INDEX",AC242/AC241-1,IF(INDEX(calc_types,1,BF$6)="CASH", AC241/1200,AC241/AC242-1))</f>
        <v>-6.1687885549285282E-3</v>
      </c>
      <c r="BG242" s="22" cm="1">
        <f t="array" ref="BG242">IF(INDEX(calc_types,1,BG$6)="INDEX",AD242/AD241-1,IF(INDEX(calc_types,1,BG$6)="CASH", AD241/1200,AD241/AD242-1))</f>
        <v>-9.8337207223314627E-3</v>
      </c>
      <c r="BH242" s="23">
        <f t="shared" si="98"/>
        <v>1.1036471264367644E-4</v>
      </c>
      <c r="BI242" s="23">
        <f t="shared" si="99"/>
        <v>-1.4738448275862055E-3</v>
      </c>
      <c r="BJ242" s="23">
        <f t="shared" si="100"/>
        <v>-1.5920641666666646E-3</v>
      </c>
      <c r="BK242" s="23">
        <f t="shared" si="101"/>
        <v>-1.6405761494252882E-4</v>
      </c>
      <c r="BL242" s="23">
        <f t="shared" si="102"/>
        <v>7.4180255960687403E-5</v>
      </c>
      <c r="BM242" s="23">
        <f t="shared" si="103"/>
        <v>-1.6714323199706438E-3</v>
      </c>
      <c r="BN242" s="23">
        <f t="shared" si="104"/>
        <v>-5.5769149778781327E-4</v>
      </c>
      <c r="BO242" s="23">
        <f t="shared" si="105"/>
        <v>-2.5435222720313045E-4</v>
      </c>
      <c r="BP242" s="23">
        <f t="shared" si="106"/>
        <v>-2.048844711462583E-3</v>
      </c>
      <c r="BQ242" s="23">
        <f t="shared" si="107"/>
        <v>-3.2012641139585046E-3</v>
      </c>
      <c r="BR242" s="23">
        <f t="shared" si="108"/>
        <v>-2.5197350282126873E-3</v>
      </c>
      <c r="BS242" s="23">
        <f t="shared" si="109"/>
        <v>-5.5032828422741666E-4</v>
      </c>
      <c r="BT242" s="23">
        <f t="shared" si="110"/>
        <v>-4.9508821601384435E-3</v>
      </c>
      <c r="BU242" s="23">
        <f t="shared" si="111"/>
        <v>-5.7723098278952565E-3</v>
      </c>
      <c r="BV242" s="23">
        <f t="shared" si="112"/>
        <v>-3.6608360417147213E-3</v>
      </c>
      <c r="BW242" s="23">
        <f t="shared" si="113"/>
        <v>-1.3210210340565388E-3</v>
      </c>
      <c r="BX242" s="23">
        <f t="shared" si="114"/>
        <v>3.0974850511502987E-2</v>
      </c>
      <c r="BY242" s="23">
        <f t="shared" si="115"/>
        <v>3.5985383125912498E-2</v>
      </c>
      <c r="BZ242" s="23">
        <f t="shared" si="116"/>
        <v>1.2856008276319985E-2</v>
      </c>
      <c r="CA242" s="23">
        <f t="shared" si="117"/>
        <v>7.3271247607642424E-3</v>
      </c>
      <c r="CB242" s="23">
        <f t="shared" si="118"/>
        <v>1.1036471264367644E-4</v>
      </c>
      <c r="CC242" s="23">
        <f t="shared" si="119"/>
        <v>-1.3131051724137926E-3</v>
      </c>
      <c r="CD242" s="23">
        <f t="shared" si="120"/>
        <v>-1.3919146551724167E-3</v>
      </c>
      <c r="CE242" s="23">
        <f t="shared" si="121"/>
        <v>-4.7157758620689707E-5</v>
      </c>
      <c r="CF242" s="23">
        <f t="shared" si="122"/>
        <v>0</v>
      </c>
      <c r="CG242" s="23">
        <f t="shared" si="123"/>
        <v>4.2857705446534155E-4</v>
      </c>
      <c r="CH242" s="23">
        <f t="shared" si="124"/>
        <v>-5.3644151137964757E-3</v>
      </c>
      <c r="CI242" s="23">
        <f t="shared" si="125"/>
        <v>-9.5854502865166703E-3</v>
      </c>
    </row>
    <row r="243" spans="1:87" x14ac:dyDescent="0.2">
      <c r="A243" s="20">
        <v>237</v>
      </c>
      <c r="B243" s="21">
        <v>43343</v>
      </c>
      <c r="C243" s="20">
        <v>2.11375</v>
      </c>
      <c r="D243" s="20">
        <v>-0.36899999999999999</v>
      </c>
      <c r="E243" s="20">
        <v>0.72313000000000005</v>
      </c>
      <c r="F243" s="20">
        <v>-7.5499999999999998E-2</v>
      </c>
      <c r="G243" s="20">
        <v>209.43899999999999</v>
      </c>
      <c r="H243" s="20">
        <v>141.45699999999999</v>
      </c>
      <c r="I243" s="20">
        <v>108.258</v>
      </c>
      <c r="J243" s="20">
        <v>103.27</v>
      </c>
      <c r="K243" s="20">
        <v>1171.922</v>
      </c>
      <c r="L243" s="20">
        <v>364.27100000000002</v>
      </c>
      <c r="M243" s="20">
        <v>666.23500000000001</v>
      </c>
      <c r="N243" s="20">
        <v>194.27</v>
      </c>
      <c r="O243" s="20">
        <v>1967.6590000000001</v>
      </c>
      <c r="P243" s="20">
        <v>503.18700000000001</v>
      </c>
      <c r="Q243" s="20">
        <v>850.08199999999999</v>
      </c>
      <c r="R243" s="20">
        <v>258.57600000000002</v>
      </c>
      <c r="S243" s="20">
        <v>2901.52</v>
      </c>
      <c r="T243" s="20">
        <v>3392.9</v>
      </c>
      <c r="U243" s="20">
        <v>7432.42</v>
      </c>
      <c r="V243" s="20">
        <v>22865.15</v>
      </c>
      <c r="W243" s="20">
        <v>2.11375</v>
      </c>
      <c r="X243" s="20">
        <v>-0.35470000000000002</v>
      </c>
      <c r="Y243" s="20">
        <v>0.93479999999999996</v>
      </c>
      <c r="Z243" s="20">
        <v>-0.21360000000000001</v>
      </c>
      <c r="AA243" s="20">
        <v>1</v>
      </c>
      <c r="AB243" s="20">
        <v>0.86199999999999999</v>
      </c>
      <c r="AC243" s="20">
        <v>0.77159999999999995</v>
      </c>
      <c r="AD243" s="20">
        <v>111.03</v>
      </c>
      <c r="AE243" s="21">
        <f t="shared" si="97"/>
        <v>43343</v>
      </c>
      <c r="AF243" s="22" cm="1">
        <f t="array" ref="AF243">IF(INDEX(calc_types,1,AF$6)="INDEX",C243/C242-1,IF(INDEX(calc_types,1,AF$6)="CASH", C242/1200,C242/C243-1))</f>
        <v>1.7344833333333331E-3</v>
      </c>
      <c r="AG243" s="22" cm="1">
        <f t="array" ref="AG243">IF(INDEX(calc_types,1,AG$6)="INDEX",D243/D242-1,IF(INDEX(calc_types,1,AG$6)="CASH", D242/1200,D242/D243-1))</f>
        <v>-3.0749999999999999E-4</v>
      </c>
      <c r="AH243" s="22" cm="1">
        <f t="array" ref="AH243">IF(INDEX(calc_types,1,AH$6)="INDEX",E243/E242-1,IF(INDEX(calc_types,1,AH$6)="CASH", E242/1200,E242/E243-1))</f>
        <v>5.66875E-4</v>
      </c>
      <c r="AI243" s="22" cm="1">
        <f t="array" ref="AI243">IF(INDEX(calc_types,1,AI$6)="INDEX",F243/F242-1,IF(INDEX(calc_types,1,AI$6)="CASH", F242/1200,F242/F243-1))</f>
        <v>-5.6941666666666671E-5</v>
      </c>
      <c r="AJ243" s="22" cm="1">
        <f t="array" ref="AJ243">IF(INDEX(calc_types,1,AJ$6)="INDEX",G243/G242-1,IF(INDEX(calc_types,1,AJ$6)="CASH", G242/1200,G242/G243-1))</f>
        <v>1.9087256027554567E-3</v>
      </c>
      <c r="AK243" s="22" cm="1">
        <f t="array" ref="AK243">IF(INDEX(calc_types,1,AK$6)="INDEX",H243/H242-1,IF(INDEX(calc_types,1,AK$6)="CASH", H242/1200,H242/H243-1))</f>
        <v>-6.8525085832971122E-4</v>
      </c>
      <c r="AL243" s="22" cm="1">
        <f t="array" ref="AL243">IF(INDEX(calc_types,1,AL$6)="INDEX",I243/I242-1,IF(INDEX(calc_types,1,AL$6)="CASH", I242/1200,I242/I243-1))</f>
        <v>3.3264955369527449E-4</v>
      </c>
      <c r="AM243" s="22" cm="1">
        <f t="array" ref="AM243">IF(INDEX(calc_types,1,AM$6)="INDEX",J243/J242-1,IF(INDEX(calc_types,1,AM$6)="CASH", J242/1200,J242/J243-1))</f>
        <v>-1.0650555281233043E-4</v>
      </c>
      <c r="AN243" s="22" cm="1">
        <f t="array" ref="AN243">IF(INDEX(calc_types,1,AN$6)="INDEX",K243/K242-1,IF(INDEX(calc_types,1,AN$6)="CASH", K242/1200,K242/K243-1))</f>
        <v>3.1818045634115499E-3</v>
      </c>
      <c r="AO243" s="22" cm="1">
        <f t="array" ref="AO243">IF(INDEX(calc_types,1,AO$6)="INDEX",L243/L242-1,IF(INDEX(calc_types,1,AO$6)="CASH", L242/1200,L242/L243-1))</f>
        <v>2.6910287143744327E-4</v>
      </c>
      <c r="AP243" s="22" cm="1">
        <f t="array" ref="AP243">IF(INDEX(calc_types,1,AP$6)="INDEX",M243/M242-1,IF(INDEX(calc_types,1,AP$6)="CASH", M242/1200,M242/M243-1))</f>
        <v>7.4653993012252506E-4</v>
      </c>
      <c r="AQ243" s="22" cm="1">
        <f t="array" ref="AQ243">IF(INDEX(calc_types,1,AQ$6)="INDEX",N243/N242-1,IF(INDEX(calc_types,1,AQ$6)="CASH", N242/1200,N242/N243-1))</f>
        <v>-2.3158273936640938E-4</v>
      </c>
      <c r="AR243" s="22" cm="1">
        <f t="array" ref="AR243">IF(INDEX(calc_types,1,AR$6)="INDEX",O243/O242-1,IF(INDEX(calc_types,1,AR$6)="CASH", O242/1200,O242/O243-1))</f>
        <v>5.8099681387195901E-3</v>
      </c>
      <c r="AS243" s="22" cm="1">
        <f t="array" ref="AS243">IF(INDEX(calc_types,1,AS$6)="INDEX",P243/P242-1,IF(INDEX(calc_types,1,AS$6)="CASH", P242/1200,P242/P243-1))</f>
        <v>2.6881184764804278E-3</v>
      </c>
      <c r="AT243" s="22" cm="1">
        <f t="array" ref="AT243">IF(INDEX(calc_types,1,AT$6)="INDEX",Q243/Q242-1,IF(INDEX(calc_types,1,AT$6)="CASH", Q242/1200,Q242/Q243-1))</f>
        <v>1.3428479212949096E-3</v>
      </c>
      <c r="AU243" s="22" cm="1">
        <f t="array" ref="AU243">IF(INDEX(calc_types,1,AU$6)="INDEX",R243/R242-1,IF(INDEX(calc_types,1,AU$6)="CASH", R242/1200,R242/R243-1))</f>
        <v>-7.8059185865875236E-4</v>
      </c>
      <c r="AV243" s="22" cm="1">
        <f t="array" ref="AV243">IF(INDEX(calc_types,1,AV$6)="INDEX",S243/S242-1,IF(INDEX(calc_types,1,AV$6)="CASH", S242/1200,S242/S243-1))</f>
        <v>3.0263218631604083E-2</v>
      </c>
      <c r="AW243" s="22" cm="1">
        <f t="array" ref="AW243">IF(INDEX(calc_types,1,AW$6)="INDEX",T243/T242-1,IF(INDEX(calc_types,1,AW$6)="CASH", T242/1200,T242/T243-1))</f>
        <v>-3.7608956485481349E-2</v>
      </c>
      <c r="AX243" s="22" cm="1">
        <f t="array" ref="AX243">IF(INDEX(calc_types,1,AX$6)="INDEX",U243/U242-1,IF(INDEX(calc_types,1,AX$6)="CASH", U242/1200,U242/U243-1))</f>
        <v>-4.0824596451561335E-2</v>
      </c>
      <c r="AY243" s="22" cm="1">
        <f t="array" ref="AY243">IF(INDEX(calc_types,1,AY$6)="INDEX",V243/V242-1,IF(INDEX(calc_types,1,AY$6)="CASH", V242/1200,V242/V243-1))</f>
        <v>1.3808365094538644E-2</v>
      </c>
      <c r="AZ243" s="22" cm="1">
        <f t="array" ref="AZ243">IF(INDEX(calc_types,1,AZ$6)="INDEX",W243/W242-1,IF(INDEX(calc_types,1,AZ$6)="CASH", W242/1200,W242/W243-1))</f>
        <v>1.7344833333333331E-3</v>
      </c>
      <c r="BA243" s="22" cm="1">
        <f t="array" ref="BA243">IF(INDEX(calc_types,1,BA$6)="INDEX",X243/X242-1,IF(INDEX(calc_types,1,BA$6)="CASH", X242/1200,X242/X243-1))</f>
        <v>-2.0383333333333335E-4</v>
      </c>
      <c r="BB243" s="22" cm="1">
        <f t="array" ref="BB243">IF(INDEX(calc_types,1,BB$6)="INDEX",Y243/Y242-1,IF(INDEX(calc_types,1,BB$6)="CASH", Y242/1200,Y242/Y243-1))</f>
        <v>7.5500000000000003E-4</v>
      </c>
      <c r="BC243" s="22" cm="1">
        <f t="array" ref="BC243">IF(INDEX(calc_types,1,BC$6)="INDEX",Z243/Z242-1,IF(INDEX(calc_types,1,BC$6)="CASH", Z242/1200,Z242/Z243-1))</f>
        <v>1.8083333333333334E-5</v>
      </c>
      <c r="BD243" s="22" cm="1">
        <f t="array" ref="BD243">IF(INDEX(calc_types,1,BD$6)="INDEX",AA243/AA242-1,IF(INDEX(calc_types,1,BD$6)="CASH", AA242/1200,AA242/AA243-1))</f>
        <v>0</v>
      </c>
      <c r="BE243" s="22" cm="1">
        <f t="array" ref="BE243">IF(INDEX(calc_types,1,BE$6)="INDEX",AB243/AB242-1,IF(INDEX(calc_types,1,BE$6)="CASH", AB242/1200,AB242/AB243-1))</f>
        <v>-7.6566125290022935E-3</v>
      </c>
      <c r="BF243" s="22" cm="1">
        <f t="array" ref="BF243">IF(INDEX(calc_types,1,BF$6)="INDEX",AC243/AC242-1,IF(INDEX(calc_types,1,BF$6)="CASH", AC242/1200,AC242/AC243-1))</f>
        <v>-1.2571280456194822E-2</v>
      </c>
      <c r="BG243" s="22" cm="1">
        <f t="array" ref="BG243">IF(INDEX(calc_types,1,BG$6)="INDEX",AD243/AD242-1,IF(INDEX(calc_types,1,BG$6)="CASH", AD242/1200,AD242/AD243-1))</f>
        <v>7.4754570836710332E-3</v>
      </c>
      <c r="BH243" s="23">
        <f t="shared" si="98"/>
        <v>1.0297304597700944E-4</v>
      </c>
      <c r="BI243" s="23">
        <f t="shared" si="99"/>
        <v>-1.4730114942528723E-3</v>
      </c>
      <c r="BJ243" s="23">
        <f t="shared" si="100"/>
        <v>-1.4425308333333312E-3</v>
      </c>
      <c r="BK243" s="23">
        <f t="shared" si="101"/>
        <v>-1.5919094827586216E-4</v>
      </c>
      <c r="BL243" s="23">
        <f t="shared" si="102"/>
        <v>2.9137739743219089E-4</v>
      </c>
      <c r="BM243" s="23">
        <f t="shared" si="103"/>
        <v>-1.7777343234894427E-3</v>
      </c>
      <c r="BN243" s="23">
        <f t="shared" si="104"/>
        <v>-2.4352281638970511E-4</v>
      </c>
      <c r="BO243" s="23">
        <f t="shared" si="105"/>
        <v>-1.7692747991879235E-4</v>
      </c>
      <c r="BP243" s="23">
        <f t="shared" si="106"/>
        <v>1.1791824789521232E-3</v>
      </c>
      <c r="BQ243" s="23">
        <f t="shared" si="107"/>
        <v>-1.0875473506324481E-3</v>
      </c>
      <c r="BR243" s="23">
        <f t="shared" si="108"/>
        <v>-1.5058941171857232E-3</v>
      </c>
      <c r="BS243" s="23">
        <f t="shared" si="109"/>
        <v>-5.1437589674619712E-4</v>
      </c>
      <c r="BT243" s="23">
        <f t="shared" si="110"/>
        <v>3.0533178316666841E-3</v>
      </c>
      <c r="BU243" s="23">
        <f t="shared" si="111"/>
        <v>7.7659791698045291E-4</v>
      </c>
      <c r="BV243" s="23">
        <f t="shared" si="112"/>
        <v>-1.2989344047570129E-3</v>
      </c>
      <c r="BW243" s="23">
        <f t="shared" si="113"/>
        <v>-1.4991427651923884E-3</v>
      </c>
      <c r="BX243" s="23">
        <f t="shared" si="114"/>
        <v>2.5216482677688317E-2</v>
      </c>
      <c r="BY243" s="23">
        <f t="shared" si="115"/>
        <v>-3.9876017699302477E-2</v>
      </c>
      <c r="BZ243" s="23">
        <f t="shared" si="116"/>
        <v>-4.2611906891007981E-2</v>
      </c>
      <c r="CA243" s="23">
        <f t="shared" si="117"/>
        <v>9.9624131995052993E-3</v>
      </c>
      <c r="CB243" s="23">
        <f t="shared" si="118"/>
        <v>1.0297304597700944E-4</v>
      </c>
      <c r="CC243" s="23">
        <f t="shared" si="119"/>
        <v>-1.292938505747126E-3</v>
      </c>
      <c r="CD243" s="23">
        <f t="shared" si="120"/>
        <v>-1.23224798850575E-3</v>
      </c>
      <c r="CE243" s="23">
        <f t="shared" si="121"/>
        <v>1.1842241379310294E-5</v>
      </c>
      <c r="CF243" s="23">
        <f t="shared" si="122"/>
        <v>0</v>
      </c>
      <c r="CG243" s="23">
        <f t="shared" si="123"/>
        <v>-7.6956529634309642E-3</v>
      </c>
      <c r="CH243" s="23">
        <f t="shared" si="124"/>
        <v>-1.1766907015062771E-2</v>
      </c>
      <c r="CI243" s="23">
        <f t="shared" si="125"/>
        <v>7.7237275194858256E-3</v>
      </c>
    </row>
    <row r="244" spans="1:87" x14ac:dyDescent="0.2">
      <c r="A244" s="20">
        <v>238</v>
      </c>
      <c r="B244" s="21">
        <v>43373</v>
      </c>
      <c r="C244" s="20">
        <v>2.2605599999999999</v>
      </c>
      <c r="D244" s="20">
        <v>-0.371</v>
      </c>
      <c r="E244" s="20">
        <v>0.72450000000000003</v>
      </c>
      <c r="F244" s="20">
        <v>-8.4000000000000005E-2</v>
      </c>
      <c r="G244" s="20">
        <v>209.71199999999999</v>
      </c>
      <c r="H244" s="20">
        <v>141.38800000000001</v>
      </c>
      <c r="I244" s="20">
        <v>108.28</v>
      </c>
      <c r="J244" s="20">
        <v>103.265</v>
      </c>
      <c r="K244" s="20">
        <v>1170.5350000000001</v>
      </c>
      <c r="L244" s="20">
        <v>363.64800000000002</v>
      </c>
      <c r="M244" s="20">
        <v>665.55399999999997</v>
      </c>
      <c r="N244" s="20">
        <v>194.26</v>
      </c>
      <c r="O244" s="20">
        <v>1957.5039999999999</v>
      </c>
      <c r="P244" s="20">
        <v>500.60700000000003</v>
      </c>
      <c r="Q244" s="20">
        <v>847.19399999999996</v>
      </c>
      <c r="R244" s="20">
        <v>258.53899999999999</v>
      </c>
      <c r="S244" s="20">
        <v>2913.98</v>
      </c>
      <c r="T244" s="20">
        <v>3399.2</v>
      </c>
      <c r="U244" s="20">
        <v>7510.2</v>
      </c>
      <c r="V244" s="20">
        <v>24120.04</v>
      </c>
      <c r="W244" s="20">
        <v>2.2605599999999999</v>
      </c>
      <c r="X244" s="20">
        <v>-0.41560000000000002</v>
      </c>
      <c r="Y244" s="20">
        <v>0.82369999999999999</v>
      </c>
      <c r="Z244" s="20">
        <v>-0.20119999999999999</v>
      </c>
      <c r="AA244" s="20">
        <v>1</v>
      </c>
      <c r="AB244" s="20">
        <v>0.86170000000000002</v>
      </c>
      <c r="AC244" s="20">
        <v>0.76759999999999995</v>
      </c>
      <c r="AD244" s="20">
        <v>113.7</v>
      </c>
      <c r="AE244" s="21">
        <f t="shared" si="97"/>
        <v>43373</v>
      </c>
      <c r="AF244" s="22" cm="1">
        <f t="array" ref="AF244">IF(INDEX(calc_types,1,AF$6)="INDEX",C244/C243-1,IF(INDEX(calc_types,1,AF$6)="CASH", C243/1200,C243/C244-1))</f>
        <v>1.7614583333333334E-3</v>
      </c>
      <c r="AG244" s="22" cm="1">
        <f t="array" ref="AG244">IF(INDEX(calc_types,1,AG$6)="INDEX",D244/D243-1,IF(INDEX(calc_types,1,AG$6)="CASH", D243/1200,D243/D244-1))</f>
        <v>-3.0749999999999999E-4</v>
      </c>
      <c r="AH244" s="22" cm="1">
        <f t="array" ref="AH244">IF(INDEX(calc_types,1,AH$6)="INDEX",E244/E243-1,IF(INDEX(calc_types,1,AH$6)="CASH", E243/1200,E243/E244-1))</f>
        <v>6.026083333333334E-4</v>
      </c>
      <c r="AI244" s="22" cm="1">
        <f t="array" ref="AI244">IF(INDEX(calc_types,1,AI$6)="INDEX",F244/F243-1,IF(INDEX(calc_types,1,AI$6)="CASH", F243/1200,F243/F244-1))</f>
        <v>-6.291666666666666E-5</v>
      </c>
      <c r="AJ244" s="22" cm="1">
        <f t="array" ref="AJ244">IF(INDEX(calc_types,1,AJ$6)="INDEX",G244/G243-1,IF(INDEX(calc_types,1,AJ$6)="CASH", G243/1200,G243/G244-1))</f>
        <v>1.3034821594832824E-3</v>
      </c>
      <c r="AK244" s="22" cm="1">
        <f t="array" ref="AK244">IF(INDEX(calc_types,1,AK$6)="INDEX",H244/H243-1,IF(INDEX(calc_types,1,AK$6)="CASH", H243/1200,H243/H244-1))</f>
        <v>-4.877807390231137E-4</v>
      </c>
      <c r="AL244" s="22" cm="1">
        <f t="array" ref="AL244">IF(INDEX(calc_types,1,AL$6)="INDEX",I244/I243-1,IF(INDEX(calc_types,1,AL$6)="CASH", I243/1200,I243/I244-1))</f>
        <v>2.0321823791324967E-4</v>
      </c>
      <c r="AM244" s="22" cm="1">
        <f t="array" ref="AM244">IF(INDEX(calc_types,1,AM$6)="INDEX",J244/J243-1,IF(INDEX(calc_types,1,AM$6)="CASH", J243/1200,J243/J244-1))</f>
        <v>-4.8416771569637085E-5</v>
      </c>
      <c r="AN244" s="22" cm="1">
        <f t="array" ref="AN244">IF(INDEX(calc_types,1,AN$6)="INDEX",K244/K243-1,IF(INDEX(calc_types,1,AN$6)="CASH", K243/1200,K243/K244-1))</f>
        <v>-1.1835258660558567E-3</v>
      </c>
      <c r="AO244" s="22" cm="1">
        <f t="array" ref="AO244">IF(INDEX(calc_types,1,AO$6)="INDEX",L244/L243-1,IF(INDEX(calc_types,1,AO$6)="CASH", L243/1200,L243/L244-1))</f>
        <v>-1.7102651597299401E-3</v>
      </c>
      <c r="AP244" s="22" cm="1">
        <f t="array" ref="AP244">IF(INDEX(calc_types,1,AP$6)="INDEX",M244/M243-1,IF(INDEX(calc_types,1,AP$6)="CASH", M243/1200,M243/M244-1))</f>
        <v>-1.0221618497977536E-3</v>
      </c>
      <c r="AQ244" s="22" cm="1">
        <f t="array" ref="AQ244">IF(INDEX(calc_types,1,AQ$6)="INDEX",N244/N243-1,IF(INDEX(calc_types,1,AQ$6)="CASH", N243/1200,N243/N244-1))</f>
        <v>-5.1474751634472682E-5</v>
      </c>
      <c r="AR244" s="22" cm="1">
        <f t="array" ref="AR244">IF(INDEX(calc_types,1,AR$6)="INDEX",O244/O243-1,IF(INDEX(calc_types,1,AR$6)="CASH", O243/1200,O243/O244-1))</f>
        <v>-5.1609552264900715E-3</v>
      </c>
      <c r="AS244" s="22" cm="1">
        <f t="array" ref="AS244">IF(INDEX(calc_types,1,AS$6)="INDEX",P244/P243-1,IF(INDEX(calc_types,1,AS$6)="CASH", P243/1200,P243/P244-1))</f>
        <v>-5.1273184720590503E-3</v>
      </c>
      <c r="AT244" s="22" cm="1">
        <f t="array" ref="AT244">IF(INDEX(calc_types,1,AT$6)="INDEX",Q244/Q243-1,IF(INDEX(calc_types,1,AT$6)="CASH", Q243/1200,Q243/Q244-1))</f>
        <v>-3.3973193174305916E-3</v>
      </c>
      <c r="AU244" s="22" cm="1">
        <f t="array" ref="AU244">IF(INDEX(calc_types,1,AU$6)="INDEX",R244/R243-1,IF(INDEX(calc_types,1,AU$6)="CASH", R243/1200,R243/R244-1))</f>
        <v>-1.4309139285950678E-4</v>
      </c>
      <c r="AV244" s="22" cm="1">
        <f t="array" ref="AV244">IF(INDEX(calc_types,1,AV$6)="INDEX",S244/S243-1,IF(INDEX(calc_types,1,AV$6)="CASH", S243/1200,S243/S244-1))</f>
        <v>4.2943009181395375E-3</v>
      </c>
      <c r="AW244" s="22" cm="1">
        <f t="array" ref="AW244">IF(INDEX(calc_types,1,AW$6)="INDEX",T244/T243-1,IF(INDEX(calc_types,1,AW$6)="CASH", T243/1200,T243/T244-1))</f>
        <v>1.8568186507117446E-3</v>
      </c>
      <c r="AX244" s="22" cm="1">
        <f t="array" ref="AX244">IF(INDEX(calc_types,1,AX$6)="INDEX",U244/U243-1,IF(INDEX(calc_types,1,AX$6)="CASH", U243/1200,U243/U244-1))</f>
        <v>1.0464962959574331E-2</v>
      </c>
      <c r="AY244" s="22" cm="1">
        <f t="array" ref="AY244">IF(INDEX(calc_types,1,AY$6)="INDEX",V244/V243-1,IF(INDEX(calc_types,1,AY$6)="CASH", V243/1200,V243/V244-1))</f>
        <v>5.4882211575257411E-2</v>
      </c>
      <c r="AZ244" s="22" cm="1">
        <f t="array" ref="AZ244">IF(INDEX(calc_types,1,AZ$6)="INDEX",W244/W243-1,IF(INDEX(calc_types,1,AZ$6)="CASH", W243/1200,W243/W244-1))</f>
        <v>1.7614583333333334E-3</v>
      </c>
      <c r="BA244" s="22" cm="1">
        <f t="array" ref="BA244">IF(INDEX(calc_types,1,BA$6)="INDEX",X244/X243-1,IF(INDEX(calc_types,1,BA$6)="CASH", X243/1200,X243/X244-1))</f>
        <v>-2.9558333333333335E-4</v>
      </c>
      <c r="BB244" s="22" cm="1">
        <f t="array" ref="BB244">IF(INDEX(calc_types,1,BB$6)="INDEX",Y244/Y243-1,IF(INDEX(calc_types,1,BB$6)="CASH", Y243/1200,Y243/Y244-1))</f>
        <v>7.7899999999999996E-4</v>
      </c>
      <c r="BC244" s="22" cm="1">
        <f t="array" ref="BC244">IF(INDEX(calc_types,1,BC$6)="INDEX",Z244/Z243-1,IF(INDEX(calc_types,1,BC$6)="CASH", Z243/1200,Z243/Z244-1))</f>
        <v>-1.7800000000000002E-4</v>
      </c>
      <c r="BD244" s="22" cm="1">
        <f t="array" ref="BD244">IF(INDEX(calc_types,1,BD$6)="INDEX",AA244/AA243-1,IF(INDEX(calc_types,1,BD$6)="CASH", AA243/1200,AA243/AA244-1))</f>
        <v>0</v>
      </c>
      <c r="BE244" s="22" cm="1">
        <f t="array" ref="BE244">IF(INDEX(calc_types,1,BE$6)="INDEX",AB244/AB243-1,IF(INDEX(calc_types,1,BE$6)="CASH", AB243/1200,AB243/AB244-1))</f>
        <v>3.4814900777524471E-4</v>
      </c>
      <c r="BF244" s="22" cm="1">
        <f t="array" ref="BF244">IF(INDEX(calc_types,1,BF$6)="INDEX",AC244/AC243-1,IF(INDEX(calc_types,1,BF$6)="CASH", AC243/1200,AC243/AC244-1))</f>
        <v>5.2110474205315782E-3</v>
      </c>
      <c r="BG244" s="22" cm="1">
        <f t="array" ref="BG244">IF(INDEX(calc_types,1,BG$6)="INDEX",AD244/AD243-1,IF(INDEX(calc_types,1,BG$6)="CASH", AD243/1200,AD243/AD244-1))</f>
        <v>-2.3482849604221645E-2</v>
      </c>
      <c r="BH244" s="23">
        <f t="shared" si="98"/>
        <v>1.299480459770097E-4</v>
      </c>
      <c r="BI244" s="23">
        <f t="shared" si="99"/>
        <v>-1.4730114942528723E-3</v>
      </c>
      <c r="BJ244" s="23">
        <f t="shared" si="100"/>
        <v>-1.406797499999998E-3</v>
      </c>
      <c r="BK244" s="23">
        <f t="shared" si="101"/>
        <v>-1.6516594827586213E-4</v>
      </c>
      <c r="BL244" s="23">
        <f t="shared" si="102"/>
        <v>-3.1386604583998339E-4</v>
      </c>
      <c r="BM244" s="23">
        <f t="shared" si="103"/>
        <v>-1.5802642041828452E-3</v>
      </c>
      <c r="BN244" s="23">
        <f t="shared" si="104"/>
        <v>-3.7295413217172993E-4</v>
      </c>
      <c r="BO244" s="23">
        <f t="shared" si="105"/>
        <v>-1.1883869867609901E-4</v>
      </c>
      <c r="BP244" s="23">
        <f t="shared" si="106"/>
        <v>-3.1861479505152835E-3</v>
      </c>
      <c r="BQ244" s="23">
        <f t="shared" si="107"/>
        <v>-3.0669153817998313E-3</v>
      </c>
      <c r="BR244" s="23">
        <f t="shared" si="108"/>
        <v>-3.2745958971060018E-3</v>
      </c>
      <c r="BS244" s="23">
        <f t="shared" si="109"/>
        <v>-3.3426790901426037E-4</v>
      </c>
      <c r="BT244" s="23">
        <f t="shared" si="110"/>
        <v>-7.9176055335429783E-3</v>
      </c>
      <c r="BU244" s="23">
        <f t="shared" si="111"/>
        <v>-7.0388390315590252E-3</v>
      </c>
      <c r="BV244" s="23">
        <f t="shared" si="112"/>
        <v>-6.0391016434825136E-3</v>
      </c>
      <c r="BW244" s="23">
        <f t="shared" si="113"/>
        <v>-8.616422993931429E-4</v>
      </c>
      <c r="BX244" s="23">
        <f t="shared" si="114"/>
        <v>-7.5243503577622755E-4</v>
      </c>
      <c r="BY244" s="23">
        <f t="shared" si="115"/>
        <v>-4.1024256310938584E-4</v>
      </c>
      <c r="BZ244" s="23">
        <f t="shared" si="116"/>
        <v>8.6776525201276867E-3</v>
      </c>
      <c r="CA244" s="23">
        <f t="shared" si="117"/>
        <v>5.1036259680224065E-2</v>
      </c>
      <c r="CB244" s="23">
        <f t="shared" si="118"/>
        <v>1.299480459770097E-4</v>
      </c>
      <c r="CC244" s="23">
        <f t="shared" si="119"/>
        <v>-1.3846885057471258E-3</v>
      </c>
      <c r="CD244" s="23">
        <f t="shared" si="120"/>
        <v>-1.2082479885057501E-3</v>
      </c>
      <c r="CE244" s="23">
        <f t="shared" si="121"/>
        <v>-1.8424109195402306E-4</v>
      </c>
      <c r="CF244" s="23">
        <f t="shared" si="122"/>
        <v>0</v>
      </c>
      <c r="CG244" s="23">
        <f t="shared" si="123"/>
        <v>3.0910857334657415E-4</v>
      </c>
      <c r="CH244" s="23">
        <f t="shared" si="124"/>
        <v>6.0154208616636307E-3</v>
      </c>
      <c r="CI244" s="23">
        <f t="shared" si="125"/>
        <v>-2.3234579168406853E-2</v>
      </c>
    </row>
    <row r="245" spans="1:87" x14ac:dyDescent="0.2">
      <c r="A245" s="20">
        <v>239</v>
      </c>
      <c r="B245" s="21">
        <v>43404</v>
      </c>
      <c r="C245" s="20">
        <v>2.30688</v>
      </c>
      <c r="D245" s="20">
        <v>-0.36899999999999999</v>
      </c>
      <c r="E245" s="20">
        <v>0.72580999999999996</v>
      </c>
      <c r="F245" s="20">
        <v>-0.10067</v>
      </c>
      <c r="G245" s="20">
        <v>210.108</v>
      </c>
      <c r="H245" s="20">
        <v>141.36099999999999</v>
      </c>
      <c r="I245" s="20">
        <v>108.377</v>
      </c>
      <c r="J245" s="20">
        <v>103.268</v>
      </c>
      <c r="K245" s="20">
        <v>1172.31</v>
      </c>
      <c r="L245" s="20">
        <v>364.16899999999998</v>
      </c>
      <c r="M245" s="20">
        <v>667.33399999999995</v>
      </c>
      <c r="N245" s="20">
        <v>194.30799999999999</v>
      </c>
      <c r="O245" s="20">
        <v>1959.3610000000001</v>
      </c>
      <c r="P245" s="20">
        <v>502.54</v>
      </c>
      <c r="Q245" s="20">
        <v>852.60500000000002</v>
      </c>
      <c r="R245" s="20">
        <v>258.74799999999999</v>
      </c>
      <c r="S245" s="20">
        <v>2711.74</v>
      </c>
      <c r="T245" s="20">
        <v>3197.51</v>
      </c>
      <c r="U245" s="20">
        <v>7128.1</v>
      </c>
      <c r="V245" s="20">
        <v>21920.46</v>
      </c>
      <c r="W245" s="20">
        <v>2.30688</v>
      </c>
      <c r="X245" s="20">
        <v>-0.2185</v>
      </c>
      <c r="Y245" s="20">
        <v>1.0347</v>
      </c>
      <c r="Z245" s="20">
        <v>1.6400000000000001E-2</v>
      </c>
      <c r="AA245" s="20">
        <v>1</v>
      </c>
      <c r="AB245" s="20">
        <v>0.88400000000000001</v>
      </c>
      <c r="AC245" s="20">
        <v>0.78339999999999999</v>
      </c>
      <c r="AD245" s="20">
        <v>112.94</v>
      </c>
      <c r="AE245" s="21">
        <f t="shared" si="97"/>
        <v>43404</v>
      </c>
      <c r="AF245" s="22" cm="1">
        <f t="array" ref="AF245">IF(INDEX(calc_types,1,AF$6)="INDEX",C245/C244-1,IF(INDEX(calc_types,1,AF$6)="CASH", C244/1200,C244/C245-1))</f>
        <v>1.8837999999999999E-3</v>
      </c>
      <c r="AG245" s="22" cm="1">
        <f t="array" ref="AG245">IF(INDEX(calc_types,1,AG$6)="INDEX",D245/D244-1,IF(INDEX(calc_types,1,AG$6)="CASH", D244/1200,D244/D245-1))</f>
        <v>-3.0916666666666668E-4</v>
      </c>
      <c r="AH245" s="22" cm="1">
        <f t="array" ref="AH245">IF(INDEX(calc_types,1,AH$6)="INDEX",E245/E244-1,IF(INDEX(calc_types,1,AH$6)="CASH", E244/1200,E244/E245-1))</f>
        <v>6.0375000000000001E-4</v>
      </c>
      <c r="AI245" s="22" cm="1">
        <f t="array" ref="AI245">IF(INDEX(calc_types,1,AI$6)="INDEX",F245/F244-1,IF(INDEX(calc_types,1,AI$6)="CASH", F244/1200,F244/F245-1))</f>
        <v>-7.0000000000000007E-5</v>
      </c>
      <c r="AJ245" s="22" cm="1">
        <f t="array" ref="AJ245">IF(INDEX(calc_types,1,AJ$6)="INDEX",G245/G244-1,IF(INDEX(calc_types,1,AJ$6)="CASH", G244/1200,G244/G245-1))</f>
        <v>1.8883039597161755E-3</v>
      </c>
      <c r="AK245" s="22" cm="1">
        <f t="array" ref="AK245">IF(INDEX(calc_types,1,AK$6)="INDEX",H245/H244-1,IF(INDEX(calc_types,1,AK$6)="CASH", H244/1200,H244/H245-1))</f>
        <v>-1.909638724645335E-4</v>
      </c>
      <c r="AL245" s="22" cm="1">
        <f t="array" ref="AL245">IF(INDEX(calc_types,1,AL$6)="INDEX",I245/I244-1,IF(INDEX(calc_types,1,AL$6)="CASH", I244/1200,I244/I245-1))</f>
        <v>8.9582563723666908E-4</v>
      </c>
      <c r="AM245" s="22" cm="1">
        <f t="array" ref="AM245">IF(INDEX(calc_types,1,AM$6)="INDEX",J245/J244-1,IF(INDEX(calc_types,1,AM$6)="CASH", J244/1200,J244/J245-1))</f>
        <v>2.9051469520258166E-5</v>
      </c>
      <c r="AN245" s="22" cm="1">
        <f t="array" ref="AN245">IF(INDEX(calc_types,1,AN$6)="INDEX",K245/K244-1,IF(INDEX(calc_types,1,AN$6)="CASH", K244/1200,K244/K245-1))</f>
        <v>1.5164006202290636E-3</v>
      </c>
      <c r="AO245" s="22" cm="1">
        <f t="array" ref="AO245">IF(INDEX(calc_types,1,AO$6)="INDEX",L245/L244-1,IF(INDEX(calc_types,1,AO$6)="CASH", L244/1200,L244/L245-1))</f>
        <v>1.4327041534669682E-3</v>
      </c>
      <c r="AP245" s="22" cm="1">
        <f t="array" ref="AP245">IF(INDEX(calc_types,1,AP$6)="INDEX",M245/M244-1,IF(INDEX(calc_types,1,AP$6)="CASH", M244/1200,M244/M245-1))</f>
        <v>2.6744636798816668E-3</v>
      </c>
      <c r="AQ245" s="22" cm="1">
        <f t="array" ref="AQ245">IF(INDEX(calc_types,1,AQ$6)="INDEX",N245/N244-1,IF(INDEX(calc_types,1,AQ$6)="CASH", N244/1200,N244/N245-1))</f>
        <v>2.4709152681978708E-4</v>
      </c>
      <c r="AR245" s="22" cm="1">
        <f t="array" ref="AR245">IF(INDEX(calc_types,1,AR$6)="INDEX",O245/O244-1,IF(INDEX(calc_types,1,AR$6)="CASH", O244/1200,O244/O245-1))</f>
        <v>9.4865706532409888E-4</v>
      </c>
      <c r="AS245" s="22" cm="1">
        <f t="array" ref="AS245">IF(INDEX(calc_types,1,AS$6)="INDEX",P245/P244-1,IF(INDEX(calc_types,1,AS$6)="CASH", P244/1200,P244/P245-1))</f>
        <v>3.8613123667867733E-3</v>
      </c>
      <c r="AT245" s="22" cm="1">
        <f t="array" ref="AT245">IF(INDEX(calc_types,1,AT$6)="INDEX",Q245/Q244-1,IF(INDEX(calc_types,1,AT$6)="CASH", Q244/1200,Q244/Q245-1))</f>
        <v>6.386966857650167E-3</v>
      </c>
      <c r="AU245" s="22" cm="1">
        <f t="array" ref="AU245">IF(INDEX(calc_types,1,AU$6)="INDEX",R245/R244-1,IF(INDEX(calc_types,1,AU$6)="CASH", R244/1200,R244/R245-1))</f>
        <v>8.0838867636989775E-4</v>
      </c>
      <c r="AV245" s="22" cm="1">
        <f t="array" ref="AV245">IF(INDEX(calc_types,1,AV$6)="INDEX",S245/S244-1,IF(INDEX(calc_types,1,AV$6)="CASH", S244/1200,S244/S245-1))</f>
        <v>-6.9403358979814644E-2</v>
      </c>
      <c r="AW245" s="22" cm="1">
        <f t="array" ref="AW245">IF(INDEX(calc_types,1,AW$6)="INDEX",T245/T244-1,IF(INDEX(calc_types,1,AW$6)="CASH", T244/1200,T244/T245-1))</f>
        <v>-5.9334549305718909E-2</v>
      </c>
      <c r="AX245" s="22" cm="1">
        <f t="array" ref="AX245">IF(INDEX(calc_types,1,AX$6)="INDEX",U245/U244-1,IF(INDEX(calc_types,1,AX$6)="CASH", U244/1200,U244/U245-1))</f>
        <v>-5.0877473302974541E-2</v>
      </c>
      <c r="AY245" s="22" cm="1">
        <f t="array" ref="AY245">IF(INDEX(calc_types,1,AY$6)="INDEX",V245/V244-1,IF(INDEX(calc_types,1,AY$6)="CASH", V244/1200,V244/V245-1))</f>
        <v>-9.1193049431095519E-2</v>
      </c>
      <c r="AZ245" s="22" cm="1">
        <f t="array" ref="AZ245">IF(INDEX(calc_types,1,AZ$6)="INDEX",W245/W244-1,IF(INDEX(calc_types,1,AZ$6)="CASH", W244/1200,W244/W245-1))</f>
        <v>1.8837999999999999E-3</v>
      </c>
      <c r="BA245" s="22" cm="1">
        <f t="array" ref="BA245">IF(INDEX(calc_types,1,BA$6)="INDEX",X245/X244-1,IF(INDEX(calc_types,1,BA$6)="CASH", X244/1200,X244/X245-1))</f>
        <v>-3.4633333333333337E-4</v>
      </c>
      <c r="BB245" s="22" cm="1">
        <f t="array" ref="BB245">IF(INDEX(calc_types,1,BB$6)="INDEX",Y245/Y244-1,IF(INDEX(calc_types,1,BB$6)="CASH", Y244/1200,Y244/Y245-1))</f>
        <v>6.8641666666666666E-4</v>
      </c>
      <c r="BC245" s="22" cm="1">
        <f t="array" ref="BC245">IF(INDEX(calc_types,1,BC$6)="INDEX",Z245/Z244-1,IF(INDEX(calc_types,1,BC$6)="CASH", Z244/1200,Z244/Z245-1))</f>
        <v>-1.6766666666666666E-4</v>
      </c>
      <c r="BD245" s="22" cm="1">
        <f t="array" ref="BD245">IF(INDEX(calc_types,1,BD$6)="INDEX",AA245/AA244-1,IF(INDEX(calc_types,1,BD$6)="CASH", AA244/1200,AA244/AA245-1))</f>
        <v>0</v>
      </c>
      <c r="BE245" s="22" cm="1">
        <f t="array" ref="BE245">IF(INDEX(calc_types,1,BE$6)="INDEX",AB245/AB244-1,IF(INDEX(calc_types,1,BE$6)="CASH", AB244/1200,AB244/AB245-1))</f>
        <v>-2.5226244343891424E-2</v>
      </c>
      <c r="BF245" s="22" cm="1">
        <f t="array" ref="BF245">IF(INDEX(calc_types,1,BF$6)="INDEX",AC245/AC244-1,IF(INDEX(calc_types,1,BF$6)="CASH", AC244/1200,AC244/AC245-1))</f>
        <v>-2.0168496298187399E-2</v>
      </c>
      <c r="BG245" s="22" cm="1">
        <f t="array" ref="BG245">IF(INDEX(calc_types,1,BG$6)="INDEX",AD245/AD244-1,IF(INDEX(calc_types,1,BG$6)="CASH", AD244/1200,AD244/AD245-1))</f>
        <v>6.7292367628830618E-3</v>
      </c>
      <c r="BH245" s="23">
        <f t="shared" si="98"/>
        <v>2.5228971264367622E-4</v>
      </c>
      <c r="BI245" s="23">
        <f t="shared" si="99"/>
        <v>-1.4746781609195391E-3</v>
      </c>
      <c r="BJ245" s="23">
        <f t="shared" si="100"/>
        <v>-1.4056558333333312E-3</v>
      </c>
      <c r="BK245" s="23">
        <f t="shared" si="101"/>
        <v>-1.7224928160919549E-4</v>
      </c>
      <c r="BL245" s="23">
        <f t="shared" si="102"/>
        <v>2.7095575439290971E-4</v>
      </c>
      <c r="BM245" s="23">
        <f t="shared" si="103"/>
        <v>-1.283447337624265E-3</v>
      </c>
      <c r="BN245" s="23">
        <f t="shared" si="104"/>
        <v>3.1965326715168948E-4</v>
      </c>
      <c r="BO245" s="23">
        <f t="shared" si="105"/>
        <v>-4.1370457586203756E-5</v>
      </c>
      <c r="BP245" s="23">
        <f t="shared" si="106"/>
        <v>-4.8622146423036314E-4</v>
      </c>
      <c r="BQ245" s="23">
        <f t="shared" si="107"/>
        <v>7.605393139707684E-5</v>
      </c>
      <c r="BR245" s="23">
        <f t="shared" si="108"/>
        <v>4.2202963257341854E-4</v>
      </c>
      <c r="BS245" s="23">
        <f t="shared" si="109"/>
        <v>-3.5701630560000606E-5</v>
      </c>
      <c r="BT245" s="23">
        <f t="shared" si="110"/>
        <v>-1.807993241728807E-3</v>
      </c>
      <c r="BU245" s="23">
        <f t="shared" si="111"/>
        <v>1.9497918072867984E-3</v>
      </c>
      <c r="BV245" s="23">
        <f t="shared" si="112"/>
        <v>3.7451845315982445E-3</v>
      </c>
      <c r="BW245" s="23">
        <f t="shared" si="113"/>
        <v>8.9837769836261633E-5</v>
      </c>
      <c r="BX245" s="23">
        <f t="shared" si="114"/>
        <v>-7.4450094933730407E-2</v>
      </c>
      <c r="BY245" s="23">
        <f t="shared" si="115"/>
        <v>-6.1601610519540037E-2</v>
      </c>
      <c r="BZ245" s="23">
        <f t="shared" si="116"/>
        <v>-5.2664783742421187E-2</v>
      </c>
      <c r="CA245" s="23">
        <f t="shared" si="117"/>
        <v>-9.5039001326128858E-2</v>
      </c>
      <c r="CB245" s="23">
        <f t="shared" si="118"/>
        <v>2.5228971264367622E-4</v>
      </c>
      <c r="CC245" s="23">
        <f t="shared" si="119"/>
        <v>-1.4354385057471259E-3</v>
      </c>
      <c r="CD245" s="23">
        <f t="shared" si="120"/>
        <v>-1.3008313218390833E-3</v>
      </c>
      <c r="CE245" s="23">
        <f t="shared" si="121"/>
        <v>-1.739077586206897E-4</v>
      </c>
      <c r="CF245" s="23">
        <f t="shared" si="122"/>
        <v>0</v>
      </c>
      <c r="CG245" s="23">
        <f t="shared" si="123"/>
        <v>-2.5265284778320095E-2</v>
      </c>
      <c r="CH245" s="23">
        <f t="shared" si="124"/>
        <v>-1.9364122857055348E-2</v>
      </c>
      <c r="CI245" s="23">
        <f t="shared" si="125"/>
        <v>6.9775071986978542E-3</v>
      </c>
    </row>
    <row r="246" spans="1:87" x14ac:dyDescent="0.2">
      <c r="A246" s="20">
        <v>240</v>
      </c>
      <c r="B246" s="21">
        <v>43434</v>
      </c>
      <c r="C246" s="20">
        <v>2.34694</v>
      </c>
      <c r="D246" s="20">
        <v>-0.36799999999999999</v>
      </c>
      <c r="E246" s="20">
        <v>0.73650000000000004</v>
      </c>
      <c r="F246" s="20">
        <v>-0.14349999999999999</v>
      </c>
      <c r="G246" s="20">
        <v>210.52600000000001</v>
      </c>
      <c r="H246" s="20">
        <v>141.24799999999999</v>
      </c>
      <c r="I246" s="20">
        <v>108.42100000000001</v>
      </c>
      <c r="J246" s="20">
        <v>103.249</v>
      </c>
      <c r="K246" s="20">
        <v>1176.3720000000001</v>
      </c>
      <c r="L246" s="20">
        <v>363.96</v>
      </c>
      <c r="M246" s="20">
        <v>667.72199999999998</v>
      </c>
      <c r="N246" s="20">
        <v>194.316</v>
      </c>
      <c r="O246" s="20">
        <v>1972.606</v>
      </c>
      <c r="P246" s="20">
        <v>503.60300000000001</v>
      </c>
      <c r="Q246" s="20">
        <v>855.42700000000002</v>
      </c>
      <c r="R246" s="20">
        <v>258.90600000000001</v>
      </c>
      <c r="S246" s="20">
        <v>2760.17</v>
      </c>
      <c r="T246" s="20">
        <v>3173.13</v>
      </c>
      <c r="U246" s="20">
        <v>6980.24</v>
      </c>
      <c r="V246" s="20">
        <v>22351.06</v>
      </c>
      <c r="W246" s="20">
        <v>2.34694</v>
      </c>
      <c r="X246" s="20">
        <v>-1.0170999999999999</v>
      </c>
      <c r="Y246" s="20">
        <v>0.71689999999999998</v>
      </c>
      <c r="Z246" s="20">
        <v>-1.1032999999999999</v>
      </c>
      <c r="AA246" s="20">
        <v>1</v>
      </c>
      <c r="AB246" s="20">
        <v>0.88349999999999995</v>
      </c>
      <c r="AC246" s="20">
        <v>0.7843</v>
      </c>
      <c r="AD246" s="20">
        <v>113.57</v>
      </c>
      <c r="AE246" s="21">
        <f t="shared" si="97"/>
        <v>43434</v>
      </c>
      <c r="AF246" s="22" cm="1">
        <f t="array" ref="AF246">IF(INDEX(calc_types,1,AF$6)="INDEX",C246/C245-1,IF(INDEX(calc_types,1,AF$6)="CASH", C245/1200,C245/C246-1))</f>
        <v>1.9224000000000001E-3</v>
      </c>
      <c r="AG246" s="22" cm="1">
        <f t="array" ref="AG246">IF(INDEX(calc_types,1,AG$6)="INDEX",D246/D245-1,IF(INDEX(calc_types,1,AG$6)="CASH", D245/1200,D245/D246-1))</f>
        <v>-3.0749999999999999E-4</v>
      </c>
      <c r="AH246" s="22" cm="1">
        <f t="array" ref="AH246">IF(INDEX(calc_types,1,AH$6)="INDEX",E246/E245-1,IF(INDEX(calc_types,1,AH$6)="CASH", E245/1200,E245/E246-1))</f>
        <v>6.0484166666666659E-4</v>
      </c>
      <c r="AI246" s="22" cm="1">
        <f t="array" ref="AI246">IF(INDEX(calc_types,1,AI$6)="INDEX",F246/F245-1,IF(INDEX(calc_types,1,AI$6)="CASH", F245/1200,F245/F246-1))</f>
        <v>-8.3891666666666668E-5</v>
      </c>
      <c r="AJ246" s="22" cm="1">
        <f t="array" ref="AJ246">IF(INDEX(calc_types,1,AJ$6)="INDEX",G246/G245-1,IF(INDEX(calc_types,1,AJ$6)="CASH", G245/1200,G245/G246-1))</f>
        <v>1.9894530431967539E-3</v>
      </c>
      <c r="AK246" s="22" cm="1">
        <f t="array" ref="AK246">IF(INDEX(calc_types,1,AK$6)="INDEX",H246/H245-1,IF(INDEX(calc_types,1,AK$6)="CASH", H245/1200,H245/H246-1))</f>
        <v>-7.9937182108213989E-4</v>
      </c>
      <c r="AL246" s="22" cm="1">
        <f t="array" ref="AL246">IF(INDEX(calc_types,1,AL$6)="INDEX",I246/I245-1,IF(INDEX(calc_types,1,AL$6)="CASH", I245/1200,I245/I246-1))</f>
        <v>4.0599020087306315E-4</v>
      </c>
      <c r="AM246" s="22" cm="1">
        <f t="array" ref="AM246">IF(INDEX(calc_types,1,AM$6)="INDEX",J246/J245-1,IF(INDEX(calc_types,1,AM$6)="CASH", J245/1200,J245/J246-1))</f>
        <v>-1.8398729519308876E-4</v>
      </c>
      <c r="AN246" s="22" cm="1">
        <f t="array" ref="AN246">IF(INDEX(calc_types,1,AN$6)="INDEX",K246/K245-1,IF(INDEX(calc_types,1,AN$6)="CASH", K245/1200,K245/K246-1))</f>
        <v>3.4649538091462428E-3</v>
      </c>
      <c r="AO246" s="22" cm="1">
        <f t="array" ref="AO246">IF(INDEX(calc_types,1,AO$6)="INDEX",L246/L245-1,IF(INDEX(calc_types,1,AO$6)="CASH", L245/1200,L245/L246-1))</f>
        <v>-5.7390936625578703E-4</v>
      </c>
      <c r="AP246" s="22" cm="1">
        <f t="array" ref="AP246">IF(INDEX(calc_types,1,AP$6)="INDEX",M246/M245-1,IF(INDEX(calc_types,1,AP$6)="CASH", M245/1200,M245/M246-1))</f>
        <v>5.8141800058142401E-4</v>
      </c>
      <c r="AQ246" s="22" cm="1">
        <f t="array" ref="AQ246">IF(INDEX(calc_types,1,AQ$6)="INDEX",N246/N245-1,IF(INDEX(calc_types,1,AQ$6)="CASH", N245/1200,N245/N246-1))</f>
        <v>4.1171747946711079E-5</v>
      </c>
      <c r="AR246" s="22" cm="1">
        <f t="array" ref="AR246">IF(INDEX(calc_types,1,AR$6)="INDEX",O246/O245-1,IF(INDEX(calc_types,1,AR$6)="CASH", O245/1200,O245/O246-1))</f>
        <v>6.7598569125342234E-3</v>
      </c>
      <c r="AS246" s="22" cm="1">
        <f t="array" ref="AS246">IF(INDEX(calc_types,1,AS$6)="INDEX",P246/P245-1,IF(INDEX(calc_types,1,AS$6)="CASH", P245/1200,P245/P246-1))</f>
        <v>2.1152545071039253E-3</v>
      </c>
      <c r="AT246" s="22" cm="1">
        <f t="array" ref="AT246">IF(INDEX(calc_types,1,AT$6)="INDEX",Q246/Q245-1,IF(INDEX(calc_types,1,AT$6)="CASH", Q245/1200,Q245/Q246-1))</f>
        <v>3.3098562640379026E-3</v>
      </c>
      <c r="AU246" s="22" cm="1">
        <f t="array" ref="AU246">IF(INDEX(calc_types,1,AU$6)="INDEX",R246/R245-1,IF(INDEX(calc_types,1,AU$6)="CASH", R245/1200,R245/R246-1))</f>
        <v>6.1063273919037542E-4</v>
      </c>
      <c r="AV246" s="22" cm="1">
        <f t="array" ref="AV246">IF(INDEX(calc_types,1,AV$6)="INDEX",S246/S245-1,IF(INDEX(calc_types,1,AV$6)="CASH", S245/1200,S245/S246-1))</f>
        <v>1.785938179914015E-2</v>
      </c>
      <c r="AW246" s="22" cm="1">
        <f t="array" ref="AW246">IF(INDEX(calc_types,1,AW$6)="INDEX",T246/T245-1,IF(INDEX(calc_types,1,AW$6)="CASH", T245/1200,T245/T246-1))</f>
        <v>-7.6246829564254881E-3</v>
      </c>
      <c r="AX246" s="22" cm="1">
        <f t="array" ref="AX246">IF(INDEX(calc_types,1,AX$6)="INDEX",U246/U245-1,IF(INDEX(calc_types,1,AX$6)="CASH", U245/1200,U245/U246-1))</f>
        <v>-2.074325556599943E-2</v>
      </c>
      <c r="AY246" s="22" cm="1">
        <f t="array" ref="AY246">IF(INDEX(calc_types,1,AY$6)="INDEX",V246/V245-1,IF(INDEX(calc_types,1,AY$6)="CASH", V245/1200,V245/V246-1))</f>
        <v>1.9643748351996448E-2</v>
      </c>
      <c r="AZ246" s="22" cm="1">
        <f t="array" ref="AZ246">IF(INDEX(calc_types,1,AZ$6)="INDEX",W246/W245-1,IF(INDEX(calc_types,1,AZ$6)="CASH", W245/1200,W245/W246-1))</f>
        <v>1.9224000000000001E-3</v>
      </c>
      <c r="BA246" s="22" cm="1">
        <f t="array" ref="BA246">IF(INDEX(calc_types,1,BA$6)="INDEX",X246/X245-1,IF(INDEX(calc_types,1,BA$6)="CASH", X245/1200,X245/X246-1))</f>
        <v>-1.8208333333333333E-4</v>
      </c>
      <c r="BB246" s="22" cm="1">
        <f t="array" ref="BB246">IF(INDEX(calc_types,1,BB$6)="INDEX",Y246/Y245-1,IF(INDEX(calc_types,1,BB$6)="CASH", Y245/1200,Y245/Y246-1))</f>
        <v>8.6224999999999995E-4</v>
      </c>
      <c r="BC246" s="22" cm="1">
        <f t="array" ref="BC246">IF(INDEX(calc_types,1,BC$6)="INDEX",Z246/Z245-1,IF(INDEX(calc_types,1,BC$6)="CASH", Z245/1200,Z245/Z246-1))</f>
        <v>1.3666666666666667E-5</v>
      </c>
      <c r="BD246" s="22" cm="1">
        <f t="array" ref="BD246">IF(INDEX(calc_types,1,BD$6)="INDEX",AA246/AA245-1,IF(INDEX(calc_types,1,BD$6)="CASH", AA245/1200,AA245/AA246-1))</f>
        <v>0</v>
      </c>
      <c r="BE246" s="22" cm="1">
        <f t="array" ref="BE246">IF(INDEX(calc_types,1,BE$6)="INDEX",AB246/AB245-1,IF(INDEX(calc_types,1,BE$6)="CASH", AB245/1200,AB245/AB246-1))</f>
        <v>5.6593095642343272E-4</v>
      </c>
      <c r="BF246" s="22" cm="1">
        <f t="array" ref="BF246">IF(INDEX(calc_types,1,BF$6)="INDEX",AC246/AC245-1,IF(INDEX(calc_types,1,BF$6)="CASH", AC245/1200,AC245/AC246-1))</f>
        <v>-1.1475200816014608E-3</v>
      </c>
      <c r="BG246" s="22" cm="1">
        <f t="array" ref="BG246">IF(INDEX(calc_types,1,BG$6)="INDEX",AD246/AD245-1,IF(INDEX(calc_types,1,BG$6)="CASH", AD245/1200,AD245/AD246-1))</f>
        <v>-5.5472395879192504E-3</v>
      </c>
      <c r="BH246" s="23">
        <f t="shared" si="98"/>
        <v>2.908897126436764E-4</v>
      </c>
      <c r="BI246" s="23">
        <f t="shared" si="99"/>
        <v>-1.4730114942528723E-3</v>
      </c>
      <c r="BJ246" s="23">
        <f t="shared" si="100"/>
        <v>-1.4045641666666647E-3</v>
      </c>
      <c r="BK246" s="23">
        <f t="shared" si="101"/>
        <v>-1.8614094827586213E-4</v>
      </c>
      <c r="BL246" s="23">
        <f t="shared" si="102"/>
        <v>3.7210483787348809E-4</v>
      </c>
      <c r="BM246" s="23">
        <f t="shared" si="103"/>
        <v>-1.8918552862418714E-3</v>
      </c>
      <c r="BN246" s="23">
        <f t="shared" si="104"/>
        <v>-1.7018216921191646E-4</v>
      </c>
      <c r="BO246" s="23">
        <f t="shared" si="105"/>
        <v>-2.5440922229955066E-4</v>
      </c>
      <c r="BP246" s="23">
        <f t="shared" si="106"/>
        <v>1.4623317246868161E-3</v>
      </c>
      <c r="BQ246" s="23">
        <f t="shared" si="107"/>
        <v>-1.9305595883256784E-3</v>
      </c>
      <c r="BR246" s="23">
        <f t="shared" si="108"/>
        <v>-1.6710160467268242E-3</v>
      </c>
      <c r="BS246" s="23">
        <f t="shared" si="109"/>
        <v>-2.416214094330766E-4</v>
      </c>
      <c r="BT246" s="23">
        <f t="shared" si="110"/>
        <v>4.0032066054813175E-3</v>
      </c>
      <c r="BU246" s="23">
        <f t="shared" si="111"/>
        <v>2.0373394760395038E-4</v>
      </c>
      <c r="BV246" s="23">
        <f t="shared" si="112"/>
        <v>6.6807393798598005E-4</v>
      </c>
      <c r="BW246" s="23">
        <f t="shared" si="113"/>
        <v>-1.079181673432607E-4</v>
      </c>
      <c r="BX246" s="23">
        <f t="shared" si="114"/>
        <v>1.2812645845224385E-2</v>
      </c>
      <c r="BY246" s="23">
        <f t="shared" si="115"/>
        <v>-9.8917441702466181E-3</v>
      </c>
      <c r="BZ246" s="23">
        <f t="shared" si="116"/>
        <v>-2.2530566005446073E-2</v>
      </c>
      <c r="CA246" s="23">
        <f t="shared" si="117"/>
        <v>1.5797796456963102E-2</v>
      </c>
      <c r="CB246" s="23">
        <f t="shared" si="118"/>
        <v>2.908897126436764E-4</v>
      </c>
      <c r="CC246" s="23">
        <f t="shared" si="119"/>
        <v>-1.271188505747126E-3</v>
      </c>
      <c r="CD246" s="23">
        <f t="shared" si="120"/>
        <v>-1.1249979885057501E-3</v>
      </c>
      <c r="CE246" s="23">
        <f t="shared" si="121"/>
        <v>7.4255747126436276E-6</v>
      </c>
      <c r="CF246" s="23">
        <f t="shared" si="122"/>
        <v>0</v>
      </c>
      <c r="CG246" s="23">
        <f t="shared" si="123"/>
        <v>5.268905219947621E-4</v>
      </c>
      <c r="CH246" s="23">
        <f t="shared" si="124"/>
        <v>-3.4314664046940842E-4</v>
      </c>
      <c r="CI246" s="23">
        <f t="shared" si="125"/>
        <v>-5.2989691521044581E-3</v>
      </c>
    </row>
    <row r="247" spans="1:87" x14ac:dyDescent="0.2">
      <c r="A247" s="20">
        <v>241</v>
      </c>
      <c r="B247" s="21">
        <v>43465</v>
      </c>
      <c r="C247" s="20">
        <v>2.5026899999999999</v>
      </c>
      <c r="D247" s="20">
        <v>-0.36299999999999999</v>
      </c>
      <c r="E247" s="20">
        <v>0.73024999999999995</v>
      </c>
      <c r="F247" s="20">
        <v>-0.10767</v>
      </c>
      <c r="G247" s="20">
        <v>211.036</v>
      </c>
      <c r="H247" s="20">
        <v>141.16399999999999</v>
      </c>
      <c r="I247" s="20">
        <v>108.498</v>
      </c>
      <c r="J247" s="20">
        <v>103.24</v>
      </c>
      <c r="K247" s="20">
        <v>1185.6610000000001</v>
      </c>
      <c r="L247" s="20">
        <v>363.88099999999997</v>
      </c>
      <c r="M247" s="20">
        <v>668.44299999999998</v>
      </c>
      <c r="N247" s="20">
        <v>194.34399999999999</v>
      </c>
      <c r="O247" s="20">
        <v>2004.0239999999999</v>
      </c>
      <c r="P247" s="20">
        <v>504.15300000000002</v>
      </c>
      <c r="Q247" s="20">
        <v>856.76900000000001</v>
      </c>
      <c r="R247" s="20">
        <v>259.21800000000002</v>
      </c>
      <c r="S247" s="20">
        <v>2506.85</v>
      </c>
      <c r="T247" s="20">
        <v>3001.42</v>
      </c>
      <c r="U247" s="20">
        <v>6728.13</v>
      </c>
      <c r="V247" s="20">
        <v>20014.77</v>
      </c>
      <c r="W247" s="20">
        <v>2.5026899999999999</v>
      </c>
      <c r="X247" s="20">
        <v>-0.18709999999999999</v>
      </c>
      <c r="Y247" s="20">
        <v>1.0401</v>
      </c>
      <c r="Z247" s="20">
        <v>-5.96E-2</v>
      </c>
      <c r="AA247" s="20">
        <v>1</v>
      </c>
      <c r="AB247" s="20">
        <v>0.87219999999999998</v>
      </c>
      <c r="AC247" s="20">
        <v>0.78390000000000004</v>
      </c>
      <c r="AD247" s="20">
        <v>109.69</v>
      </c>
      <c r="AE247" s="21">
        <f t="shared" si="97"/>
        <v>43465</v>
      </c>
      <c r="AF247" s="22" cm="1">
        <f t="array" ref="AF247">IF(INDEX(calc_types,1,AF$6)="INDEX",C247/C246-1,IF(INDEX(calc_types,1,AF$6)="CASH", C246/1200,C246/C247-1))</f>
        <v>1.9557833333333332E-3</v>
      </c>
      <c r="AG247" s="22" cm="1">
        <f t="array" ref="AG247">IF(INDEX(calc_types,1,AG$6)="INDEX",D247/D246-1,IF(INDEX(calc_types,1,AG$6)="CASH", D246/1200,D246/D247-1))</f>
        <v>-3.0666666666666668E-4</v>
      </c>
      <c r="AH247" s="22" cm="1">
        <f t="array" ref="AH247">IF(INDEX(calc_types,1,AH$6)="INDEX",E247/E246-1,IF(INDEX(calc_types,1,AH$6)="CASH", E246/1200,E246/E247-1))</f>
        <v>6.1375000000000004E-4</v>
      </c>
      <c r="AI247" s="22" cm="1">
        <f t="array" ref="AI247">IF(INDEX(calc_types,1,AI$6)="INDEX",F247/F246-1,IF(INDEX(calc_types,1,AI$6)="CASH", F246/1200,F246/F247-1))</f>
        <v>-1.1958333333333332E-4</v>
      </c>
      <c r="AJ247" s="22" cm="1">
        <f t="array" ref="AJ247">IF(INDEX(calc_types,1,AJ$6)="INDEX",G247/G246-1,IF(INDEX(calc_types,1,AJ$6)="CASH", G246/1200,G246/G247-1))</f>
        <v>2.4225036337555128E-3</v>
      </c>
      <c r="AK247" s="22" cm="1">
        <f t="array" ref="AK247">IF(INDEX(calc_types,1,AK$6)="INDEX",H247/H246-1,IF(INDEX(calc_types,1,AK$6)="CASH", H246/1200,H246/H247-1))</f>
        <v>-5.9469868599915099E-4</v>
      </c>
      <c r="AL247" s="22" cm="1">
        <f t="array" ref="AL247">IF(INDEX(calc_types,1,AL$6)="INDEX",I247/I246-1,IF(INDEX(calc_types,1,AL$6)="CASH", I246/1200,I246/I247-1))</f>
        <v>7.1019451951181978E-4</v>
      </c>
      <c r="AM247" s="22" cm="1">
        <f t="array" ref="AM247">IF(INDEX(calc_types,1,AM$6)="INDEX",J247/J246-1,IF(INDEX(calc_types,1,AM$6)="CASH", J246/1200,J246/J247-1))</f>
        <v>-8.7167914459174156E-5</v>
      </c>
      <c r="AN247" s="22" cm="1">
        <f t="array" ref="AN247">IF(INDEX(calc_types,1,AN$6)="INDEX",K247/K246-1,IF(INDEX(calc_types,1,AN$6)="CASH", K246/1200,K246/K247-1))</f>
        <v>7.896311710921422E-3</v>
      </c>
      <c r="AO247" s="22" cm="1">
        <f t="array" ref="AO247">IF(INDEX(calc_types,1,AO$6)="INDEX",L247/L246-1,IF(INDEX(calc_types,1,AO$6)="CASH", L246/1200,L246/L247-1))</f>
        <v>-2.1705681943073873E-4</v>
      </c>
      <c r="AP247" s="22" cm="1">
        <f t="array" ref="AP247">IF(INDEX(calc_types,1,AP$6)="INDEX",M247/M246-1,IF(INDEX(calc_types,1,AP$6)="CASH", M246/1200,M246/M247-1))</f>
        <v>1.0797906913355693E-3</v>
      </c>
      <c r="AQ247" s="22" cm="1">
        <f t="array" ref="AQ247">IF(INDEX(calc_types,1,AQ$6)="INDEX",N247/N246-1,IF(INDEX(calc_types,1,AQ$6)="CASH", N246/1200,N246/N247-1))</f>
        <v>1.4409518516234066E-4</v>
      </c>
      <c r="AR247" s="22" cm="1">
        <f t="array" ref="AR247">IF(INDEX(calc_types,1,AR$6)="INDEX",O247/O246-1,IF(INDEX(calc_types,1,AR$6)="CASH", O246/1200,O246/O247-1))</f>
        <v>1.5927154231508922E-2</v>
      </c>
      <c r="AS247" s="22" cm="1">
        <f t="array" ref="AS247">IF(INDEX(calc_types,1,AS$6)="INDEX",P247/P246-1,IF(INDEX(calc_types,1,AS$6)="CASH", P246/1200,P246/P247-1))</f>
        <v>1.0921301104243053E-3</v>
      </c>
      <c r="AT247" s="22" cm="1">
        <f t="array" ref="AT247">IF(INDEX(calc_types,1,AT$6)="INDEX",Q247/Q246-1,IF(INDEX(calc_types,1,AT$6)="CASH", Q246/1200,Q246/Q247-1))</f>
        <v>1.5688071571273721E-3</v>
      </c>
      <c r="AU247" s="22" cm="1">
        <f t="array" ref="AU247">IF(INDEX(calc_types,1,AU$6)="INDEX",R247/R246-1,IF(INDEX(calc_types,1,AU$6)="CASH", R246/1200,R246/R247-1))</f>
        <v>1.2050705661514893E-3</v>
      </c>
      <c r="AV247" s="22" cm="1">
        <f t="array" ref="AV247">IF(INDEX(calc_types,1,AV$6)="INDEX",S247/S246-1,IF(INDEX(calc_types,1,AV$6)="CASH", S246/1200,S246/S247-1))</f>
        <v>-9.1776955767217339E-2</v>
      </c>
      <c r="AW247" s="22" cm="1">
        <f t="array" ref="AW247">IF(INDEX(calc_types,1,AW$6)="INDEX",T247/T246-1,IF(INDEX(calc_types,1,AW$6)="CASH", T246/1200,T246/T247-1))</f>
        <v>-5.4113761491019874E-2</v>
      </c>
      <c r="AX247" s="22" cm="1">
        <f t="array" ref="AX247">IF(INDEX(calc_types,1,AX$6)="INDEX",U247/U246-1,IF(INDEX(calc_types,1,AX$6)="CASH", U246/1200,U246/U247-1))</f>
        <v>-3.61176693064994E-2</v>
      </c>
      <c r="AY247" s="22" cm="1">
        <f t="array" ref="AY247">IF(INDEX(calc_types,1,AY$6)="INDEX",V247/V246-1,IF(INDEX(calc_types,1,AY$6)="CASH", V246/1200,V246/V247-1))</f>
        <v>-0.10452703361719762</v>
      </c>
      <c r="AZ247" s="22" cm="1">
        <f t="array" ref="AZ247">IF(INDEX(calc_types,1,AZ$6)="INDEX",W247/W246-1,IF(INDEX(calc_types,1,AZ$6)="CASH", W246/1200,W246/W247-1))</f>
        <v>1.9557833333333332E-3</v>
      </c>
      <c r="BA247" s="22" cm="1">
        <f t="array" ref="BA247">IF(INDEX(calc_types,1,BA$6)="INDEX",X247/X246-1,IF(INDEX(calc_types,1,BA$6)="CASH", X246/1200,X246/X247-1))</f>
        <v>-8.4758333333333322E-4</v>
      </c>
      <c r="BB247" s="22" cm="1">
        <f t="array" ref="BB247">IF(INDEX(calc_types,1,BB$6)="INDEX",Y247/Y246-1,IF(INDEX(calc_types,1,BB$6)="CASH", Y246/1200,Y246/Y247-1))</f>
        <v>5.9741666666666667E-4</v>
      </c>
      <c r="BC247" s="22" cm="1">
        <f t="array" ref="BC247">IF(INDEX(calc_types,1,BC$6)="INDEX",Z247/Z246-1,IF(INDEX(calc_types,1,BC$6)="CASH", Z246/1200,Z246/Z247-1))</f>
        <v>-9.1941666666666658E-4</v>
      </c>
      <c r="BD247" s="22" cm="1">
        <f t="array" ref="BD247">IF(INDEX(calc_types,1,BD$6)="INDEX",AA247/AA246-1,IF(INDEX(calc_types,1,BD$6)="CASH", AA246/1200,AA246/AA247-1))</f>
        <v>0</v>
      </c>
      <c r="BE247" s="22" cm="1">
        <f t="array" ref="BE247">IF(INDEX(calc_types,1,BE$6)="INDEX",AB247/AB246-1,IF(INDEX(calc_types,1,BE$6)="CASH", AB246/1200,AB246/AB247-1))</f>
        <v>1.2955744095390909E-2</v>
      </c>
      <c r="BF247" s="22" cm="1">
        <f t="array" ref="BF247">IF(INDEX(calc_types,1,BF$6)="INDEX",AC247/AC246-1,IF(INDEX(calc_types,1,BF$6)="CASH", AC246/1200,AC246/AC247-1))</f>
        <v>5.1026916698559965E-4</v>
      </c>
      <c r="BG247" s="22" cm="1">
        <f t="array" ref="BG247">IF(INDEX(calc_types,1,BG$6)="INDEX",AD247/AD246-1,IF(INDEX(calc_types,1,BG$6)="CASH", AD246/1200,AD246/AD247-1))</f>
        <v>3.5372413164372229E-2</v>
      </c>
      <c r="BH247" s="23">
        <f t="shared" si="98"/>
        <v>3.2427304597700945E-4</v>
      </c>
      <c r="BI247" s="23">
        <f t="shared" si="99"/>
        <v>-1.472178160919539E-3</v>
      </c>
      <c r="BJ247" s="23">
        <f t="shared" si="100"/>
        <v>-1.3956558333333311E-3</v>
      </c>
      <c r="BK247" s="23">
        <f t="shared" si="101"/>
        <v>-2.218326149425288E-4</v>
      </c>
      <c r="BL247" s="23">
        <f t="shared" si="102"/>
        <v>8.0515542843224703E-4</v>
      </c>
      <c r="BM247" s="23">
        <f t="shared" si="103"/>
        <v>-1.6871821511588825E-3</v>
      </c>
      <c r="BN247" s="23">
        <f t="shared" si="104"/>
        <v>1.3402214942684018E-4</v>
      </c>
      <c r="BO247" s="23">
        <f t="shared" si="105"/>
        <v>-1.5758984156563608E-4</v>
      </c>
      <c r="BP247" s="23">
        <f t="shared" si="106"/>
        <v>5.8936896264619957E-3</v>
      </c>
      <c r="BQ247" s="23">
        <f t="shared" si="107"/>
        <v>-1.5737070415006301E-3</v>
      </c>
      <c r="BR247" s="23">
        <f t="shared" si="108"/>
        <v>-1.172643355972679E-3</v>
      </c>
      <c r="BS247" s="23">
        <f t="shared" si="109"/>
        <v>-1.3869797221744703E-4</v>
      </c>
      <c r="BT247" s="23">
        <f t="shared" si="110"/>
        <v>1.3170503924456015E-2</v>
      </c>
      <c r="BU247" s="23">
        <f t="shared" si="111"/>
        <v>-8.1939044907566958E-4</v>
      </c>
      <c r="BV247" s="23">
        <f t="shared" si="112"/>
        <v>-1.0729751689245504E-3</v>
      </c>
      <c r="BW247" s="23">
        <f t="shared" si="113"/>
        <v>4.8651965961785321E-4</v>
      </c>
      <c r="BX247" s="23">
        <f t="shared" si="114"/>
        <v>-9.6823691721133101E-2</v>
      </c>
      <c r="BY247" s="23">
        <f t="shared" si="115"/>
        <v>-5.6380822704841002E-2</v>
      </c>
      <c r="BZ247" s="23">
        <f t="shared" si="116"/>
        <v>-3.7904979745946046E-2</v>
      </c>
      <c r="CA247" s="23">
        <f t="shared" si="117"/>
        <v>-0.10837298551223096</v>
      </c>
      <c r="CB247" s="23">
        <f t="shared" si="118"/>
        <v>3.2427304597700945E-4</v>
      </c>
      <c r="CC247" s="23">
        <f t="shared" si="119"/>
        <v>-1.9366885057471258E-3</v>
      </c>
      <c r="CD247" s="23">
        <f t="shared" si="120"/>
        <v>-1.3898313218390834E-3</v>
      </c>
      <c r="CE247" s="23">
        <f t="shared" si="121"/>
        <v>-9.2565775862068957E-4</v>
      </c>
      <c r="CF247" s="23">
        <f t="shared" si="122"/>
        <v>0</v>
      </c>
      <c r="CG247" s="23">
        <f t="shared" si="123"/>
        <v>1.2916703660962238E-2</v>
      </c>
      <c r="CH247" s="23">
        <f t="shared" si="124"/>
        <v>1.3146426081176521E-3</v>
      </c>
      <c r="CI247" s="23">
        <f t="shared" si="125"/>
        <v>3.5620683600187018E-2</v>
      </c>
    </row>
    <row r="248" spans="1:87" x14ac:dyDescent="0.2">
      <c r="A248" s="20">
        <v>242</v>
      </c>
      <c r="B248" s="21">
        <v>43496</v>
      </c>
      <c r="C248" s="20">
        <v>2.5137499999999999</v>
      </c>
      <c r="D248" s="20">
        <v>-0.36799999999999999</v>
      </c>
      <c r="E248" s="20">
        <v>0.73075000000000001</v>
      </c>
      <c r="F248" s="20">
        <v>-9.4E-2</v>
      </c>
      <c r="G248" s="20">
        <v>211.56100000000001</v>
      </c>
      <c r="H248" s="20">
        <v>141.01599999999999</v>
      </c>
      <c r="I248" s="20">
        <v>108.577</v>
      </c>
      <c r="J248" s="20">
        <v>103.23699999999999</v>
      </c>
      <c r="K248" s="20">
        <v>1188.854</v>
      </c>
      <c r="L248" s="20">
        <v>363.31400000000002</v>
      </c>
      <c r="M248" s="20">
        <v>668.70500000000004</v>
      </c>
      <c r="N248" s="20">
        <v>194.38900000000001</v>
      </c>
      <c r="O248" s="20">
        <v>2012.1790000000001</v>
      </c>
      <c r="P248" s="20">
        <v>504.39</v>
      </c>
      <c r="Q248" s="20">
        <v>857.93399999999997</v>
      </c>
      <c r="R248" s="20">
        <v>259.33199999999999</v>
      </c>
      <c r="S248" s="20">
        <v>2704.1</v>
      </c>
      <c r="T248" s="20">
        <v>3159.43</v>
      </c>
      <c r="U248" s="20">
        <v>6968.85</v>
      </c>
      <c r="V248" s="20">
        <v>20773.490000000002</v>
      </c>
      <c r="W248" s="20">
        <v>2.5137499999999999</v>
      </c>
      <c r="X248" s="20">
        <v>-0.3009</v>
      </c>
      <c r="Y248" s="20">
        <v>0.9042</v>
      </c>
      <c r="Z248" s="20">
        <v>-6.1699999999999998E-2</v>
      </c>
      <c r="AA248" s="20">
        <v>1</v>
      </c>
      <c r="AB248" s="20">
        <v>0.87360000000000004</v>
      </c>
      <c r="AC248" s="20">
        <v>0.76280000000000003</v>
      </c>
      <c r="AD248" s="20">
        <v>108.89</v>
      </c>
      <c r="AE248" s="21">
        <f t="shared" si="97"/>
        <v>43496</v>
      </c>
      <c r="AF248" s="22" cm="1">
        <f t="array" ref="AF248">IF(INDEX(calc_types,1,AF$6)="INDEX",C248/C247-1,IF(INDEX(calc_types,1,AF$6)="CASH", C247/1200,C247/C248-1))</f>
        <v>2.0855749999999997E-3</v>
      </c>
      <c r="AG248" s="22" cm="1">
        <f t="array" ref="AG248">IF(INDEX(calc_types,1,AG$6)="INDEX",D248/D247-1,IF(INDEX(calc_types,1,AG$6)="CASH", D247/1200,D247/D248-1))</f>
        <v>-3.0249999999999998E-4</v>
      </c>
      <c r="AH248" s="22" cm="1">
        <f t="array" ref="AH248">IF(INDEX(calc_types,1,AH$6)="INDEX",E248/E247-1,IF(INDEX(calc_types,1,AH$6)="CASH", E247/1200,E247/E248-1))</f>
        <v>6.0854166666666663E-4</v>
      </c>
      <c r="AI248" s="22" cm="1">
        <f t="array" ref="AI248">IF(INDEX(calc_types,1,AI$6)="INDEX",F248/F247-1,IF(INDEX(calc_types,1,AI$6)="CASH", F247/1200,F247/F248-1))</f>
        <v>-8.9724999999999999E-5</v>
      </c>
      <c r="AJ248" s="22" cm="1">
        <f t="array" ref="AJ248">IF(INDEX(calc_types,1,AJ$6)="INDEX",G248/G247-1,IF(INDEX(calc_types,1,AJ$6)="CASH", G247/1200,G247/G248-1))</f>
        <v>2.4877272124188554E-3</v>
      </c>
      <c r="AK248" s="22" cm="1">
        <f t="array" ref="AK248">IF(INDEX(calc_types,1,AK$6)="INDEX",H248/H247-1,IF(INDEX(calc_types,1,AK$6)="CASH", H247/1200,H247/H248-1))</f>
        <v>-1.0484259442916644E-3</v>
      </c>
      <c r="AL248" s="22" cm="1">
        <f t="array" ref="AL248">IF(INDEX(calc_types,1,AL$6)="INDEX",I248/I247-1,IF(INDEX(calc_types,1,AL$6)="CASH", I247/1200,I247/I248-1))</f>
        <v>7.2812402071931182E-4</v>
      </c>
      <c r="AM248" s="22" cm="1">
        <f t="array" ref="AM248">IF(INDEX(calc_types,1,AM$6)="INDEX",J248/J247-1,IF(INDEX(calc_types,1,AM$6)="CASH", J247/1200,J247/J248-1))</f>
        <v>-2.9058504455670153E-5</v>
      </c>
      <c r="AN248" s="22" cm="1">
        <f t="array" ref="AN248">IF(INDEX(calc_types,1,AN$6)="INDEX",K248/K247-1,IF(INDEX(calc_types,1,AN$6)="CASH", K247/1200,K247/K248-1))</f>
        <v>2.693012589601862E-3</v>
      </c>
      <c r="AO248" s="22" cm="1">
        <f t="array" ref="AO248">IF(INDEX(calc_types,1,AO$6)="INDEX",L248/L247-1,IF(INDEX(calc_types,1,AO$6)="CASH", L247/1200,L247/L248-1))</f>
        <v>-1.5582017197928177E-3</v>
      </c>
      <c r="AP248" s="22" cm="1">
        <f t="array" ref="AP248">IF(INDEX(calc_types,1,AP$6)="INDEX",M248/M247-1,IF(INDEX(calc_types,1,AP$6)="CASH", M247/1200,M247/M248-1))</f>
        <v>3.9195563421268176E-4</v>
      </c>
      <c r="AQ248" s="22" cm="1">
        <f t="array" ref="AQ248">IF(INDEX(calc_types,1,AQ$6)="INDEX",N248/N247-1,IF(INDEX(calc_types,1,AQ$6)="CASH", N247/1200,N247/N248-1))</f>
        <v>2.3154818260406884E-4</v>
      </c>
      <c r="AR248" s="22" cm="1">
        <f t="array" ref="AR248">IF(INDEX(calc_types,1,AR$6)="INDEX",O248/O247-1,IF(INDEX(calc_types,1,AR$6)="CASH", O247/1200,O247/O248-1))</f>
        <v>4.0693125431632282E-3</v>
      </c>
      <c r="AS248" s="22" cm="1">
        <f t="array" ref="AS248">IF(INDEX(calc_types,1,AS$6)="INDEX",P248/P247-1,IF(INDEX(calc_types,1,AS$6)="CASH", P247/1200,P247/P248-1))</f>
        <v>4.7009538770970138E-4</v>
      </c>
      <c r="AT248" s="22" cm="1">
        <f t="array" ref="AT248">IF(INDEX(calc_types,1,AT$6)="INDEX",Q248/Q247-1,IF(INDEX(calc_types,1,AT$6)="CASH", Q247/1200,Q247/Q248-1))</f>
        <v>1.3597597485435209E-3</v>
      </c>
      <c r="AU248" s="22" cm="1">
        <f t="array" ref="AU248">IF(INDEX(calc_types,1,AU$6)="INDEX",R248/R247-1,IF(INDEX(calc_types,1,AU$6)="CASH", R247/1200,R247/R248-1))</f>
        <v>4.3978427424007371E-4</v>
      </c>
      <c r="AV248" s="22" cm="1">
        <f t="array" ref="AV248">IF(INDEX(calc_types,1,AV$6)="INDEX",S248/S247-1,IF(INDEX(calc_types,1,AV$6)="CASH", S247/1200,S247/S248-1))</f>
        <v>7.8684404731036883E-2</v>
      </c>
      <c r="AW248" s="22" cm="1">
        <f t="array" ref="AW248">IF(INDEX(calc_types,1,AW$6)="INDEX",T248/T247-1,IF(INDEX(calc_types,1,AW$6)="CASH", T247/1200,T247/T248-1))</f>
        <v>5.2645081328171361E-2</v>
      </c>
      <c r="AX248" s="22" cm="1">
        <f t="array" ref="AX248">IF(INDEX(calc_types,1,AX$6)="INDEX",U248/U247-1,IF(INDEX(calc_types,1,AX$6)="CASH", U247/1200,U247/U248-1))</f>
        <v>3.5778143406860474E-2</v>
      </c>
      <c r="AY248" s="22" cm="1">
        <f t="array" ref="AY248">IF(INDEX(calc_types,1,AY$6)="INDEX",V248/V247-1,IF(INDEX(calc_types,1,AY$6)="CASH", V247/1200,V247/V248-1))</f>
        <v>3.7908004938353113E-2</v>
      </c>
      <c r="AZ248" s="22" cm="1">
        <f t="array" ref="AZ248">IF(INDEX(calc_types,1,AZ$6)="INDEX",W248/W247-1,IF(INDEX(calc_types,1,AZ$6)="CASH", W247/1200,W247/W248-1))</f>
        <v>2.0855749999999997E-3</v>
      </c>
      <c r="BA248" s="22" cm="1">
        <f t="array" ref="BA248">IF(INDEX(calc_types,1,BA$6)="INDEX",X248/X247-1,IF(INDEX(calc_types,1,BA$6)="CASH", X247/1200,X247/X248-1))</f>
        <v>-1.5591666666666664E-4</v>
      </c>
      <c r="BB248" s="22" cm="1">
        <f t="array" ref="BB248">IF(INDEX(calc_types,1,BB$6)="INDEX",Y248/Y247-1,IF(INDEX(calc_types,1,BB$6)="CASH", Y247/1200,Y247/Y248-1))</f>
        <v>8.6675000000000001E-4</v>
      </c>
      <c r="BC248" s="22" cm="1">
        <f t="array" ref="BC248">IF(INDEX(calc_types,1,BC$6)="INDEX",Z248/Z247-1,IF(INDEX(calc_types,1,BC$6)="CASH", Z247/1200,Z247/Z248-1))</f>
        <v>-4.966666666666667E-5</v>
      </c>
      <c r="BD248" s="22" cm="1">
        <f t="array" ref="BD248">IF(INDEX(calc_types,1,BD$6)="INDEX",AA248/AA247-1,IF(INDEX(calc_types,1,BD$6)="CASH", AA247/1200,AA247/AA248-1))</f>
        <v>0</v>
      </c>
      <c r="BE248" s="22" cm="1">
        <f t="array" ref="BE248">IF(INDEX(calc_types,1,BE$6)="INDEX",AB248/AB247-1,IF(INDEX(calc_types,1,BE$6)="CASH", AB247/1200,AB247/AB248-1))</f>
        <v>-1.6025641025642079E-3</v>
      </c>
      <c r="BF248" s="22" cm="1">
        <f t="array" ref="BF248">IF(INDEX(calc_types,1,BF$6)="INDEX",AC248/AC247-1,IF(INDEX(calc_types,1,BF$6)="CASH", AC247/1200,AC247/AC248-1))</f>
        <v>2.7661248033560515E-2</v>
      </c>
      <c r="BG248" s="22" cm="1">
        <f t="array" ref="BG248">IF(INDEX(calc_types,1,BG$6)="INDEX",AD248/AD247-1,IF(INDEX(calc_types,1,BG$6)="CASH", AD247/1200,AD247/AD248-1))</f>
        <v>7.3468638075120385E-3</v>
      </c>
      <c r="BH248" s="23">
        <f t="shared" si="98"/>
        <v>4.5406471264367596E-4</v>
      </c>
      <c r="BI248" s="23">
        <f t="shared" si="99"/>
        <v>-1.4680114942528723E-3</v>
      </c>
      <c r="BJ248" s="23">
        <f t="shared" si="100"/>
        <v>-1.4008641666666648E-3</v>
      </c>
      <c r="BK248" s="23">
        <f t="shared" si="101"/>
        <v>-1.9197428160919546E-4</v>
      </c>
      <c r="BL248" s="23">
        <f t="shared" si="102"/>
        <v>8.7037900709558964E-4</v>
      </c>
      <c r="BM248" s="23">
        <f t="shared" si="103"/>
        <v>-2.1409094094513958E-3</v>
      </c>
      <c r="BN248" s="23">
        <f t="shared" si="104"/>
        <v>1.5195165063433221E-4</v>
      </c>
      <c r="BO248" s="23">
        <f t="shared" si="105"/>
        <v>-9.9480431562132076E-5</v>
      </c>
      <c r="BP248" s="23">
        <f t="shared" si="106"/>
        <v>6.9039050514243519E-4</v>
      </c>
      <c r="BQ248" s="23">
        <f t="shared" si="107"/>
        <v>-2.9148519418627089E-3</v>
      </c>
      <c r="BR248" s="23">
        <f t="shared" si="108"/>
        <v>-1.8604784130955665E-3</v>
      </c>
      <c r="BS248" s="23">
        <f t="shared" si="109"/>
        <v>-5.1244974775718842E-5</v>
      </c>
      <c r="BT248" s="23">
        <f t="shared" si="110"/>
        <v>1.3126622361103223E-3</v>
      </c>
      <c r="BU248" s="23">
        <f t="shared" si="111"/>
        <v>-1.4414251717902735E-3</v>
      </c>
      <c r="BV248" s="23">
        <f t="shared" si="112"/>
        <v>-1.2820225775084016E-3</v>
      </c>
      <c r="BW248" s="23">
        <f t="shared" si="113"/>
        <v>-2.787666322935624E-4</v>
      </c>
      <c r="BX248" s="23">
        <f t="shared" si="114"/>
        <v>7.3637668777121121E-2</v>
      </c>
      <c r="BY248" s="23">
        <f t="shared" si="115"/>
        <v>5.0378020114350233E-2</v>
      </c>
      <c r="BZ248" s="23">
        <f t="shared" si="116"/>
        <v>3.3990832967413828E-2</v>
      </c>
      <c r="CA248" s="23">
        <f t="shared" si="117"/>
        <v>3.4062053043319766E-2</v>
      </c>
      <c r="CB248" s="23">
        <f t="shared" si="118"/>
        <v>4.5406471264367596E-4</v>
      </c>
      <c r="CC248" s="23">
        <f t="shared" si="119"/>
        <v>-1.2450218390804592E-3</v>
      </c>
      <c r="CD248" s="23">
        <f t="shared" si="120"/>
        <v>-1.1204979885057502E-3</v>
      </c>
      <c r="CE248" s="23">
        <f t="shared" si="121"/>
        <v>-5.590775862068971E-5</v>
      </c>
      <c r="CF248" s="23">
        <f t="shared" si="122"/>
        <v>0</v>
      </c>
      <c r="CG248" s="23">
        <f t="shared" si="123"/>
        <v>-1.6416045369928784E-3</v>
      </c>
      <c r="CH248" s="23">
        <f t="shared" si="124"/>
        <v>2.8465621474692566E-2</v>
      </c>
      <c r="CI248" s="23">
        <f t="shared" si="125"/>
        <v>7.5951342433268308E-3</v>
      </c>
    </row>
    <row r="249" spans="1:87" x14ac:dyDescent="0.2">
      <c r="A249" s="20">
        <v>243</v>
      </c>
      <c r="B249" s="21">
        <v>43524</v>
      </c>
      <c r="C249" s="20">
        <v>2.49038</v>
      </c>
      <c r="D249" s="20">
        <v>-0.36799999999999999</v>
      </c>
      <c r="E249" s="20">
        <v>0.72887999999999997</v>
      </c>
      <c r="F249" s="20">
        <v>-9.9669999999999995E-2</v>
      </c>
      <c r="G249" s="20">
        <v>211.96100000000001</v>
      </c>
      <c r="H249" s="20">
        <v>140.94499999999999</v>
      </c>
      <c r="I249" s="20">
        <v>108.626</v>
      </c>
      <c r="J249" s="20">
        <v>103.212</v>
      </c>
      <c r="K249" s="20">
        <v>1190.049</v>
      </c>
      <c r="L249" s="20">
        <v>362.86900000000003</v>
      </c>
      <c r="M249" s="20">
        <v>668.46699999999998</v>
      </c>
      <c r="N249" s="20">
        <v>194.31399999999999</v>
      </c>
      <c r="O249" s="20">
        <v>2010.9369999999999</v>
      </c>
      <c r="P249" s="20">
        <v>503.49299999999999</v>
      </c>
      <c r="Q249" s="20">
        <v>856.096</v>
      </c>
      <c r="R249" s="20">
        <v>259.25799999999998</v>
      </c>
      <c r="S249" s="20">
        <v>2784.49</v>
      </c>
      <c r="T249" s="20">
        <v>3298.26</v>
      </c>
      <c r="U249" s="20">
        <v>7074.73</v>
      </c>
      <c r="V249" s="20">
        <v>21385.16</v>
      </c>
      <c r="W249" s="20">
        <v>2.49038</v>
      </c>
      <c r="X249" s="20">
        <v>-0.42680000000000001</v>
      </c>
      <c r="Y249" s="20">
        <v>0.78359999999999996</v>
      </c>
      <c r="Z249" s="20">
        <v>-0.27460000000000001</v>
      </c>
      <c r="AA249" s="20">
        <v>1</v>
      </c>
      <c r="AB249" s="20">
        <v>0.87939999999999996</v>
      </c>
      <c r="AC249" s="20">
        <v>0.754</v>
      </c>
      <c r="AD249" s="20">
        <v>111.39</v>
      </c>
      <c r="AE249" s="21">
        <f t="shared" si="97"/>
        <v>43524</v>
      </c>
      <c r="AF249" s="22" cm="1">
        <f t="array" ref="AF249">IF(INDEX(calc_types,1,AF$6)="INDEX",C249/C248-1,IF(INDEX(calc_types,1,AF$6)="CASH", C248/1200,C248/C249-1))</f>
        <v>2.0947916666666667E-3</v>
      </c>
      <c r="AG249" s="22" cm="1">
        <f t="array" ref="AG249">IF(INDEX(calc_types,1,AG$6)="INDEX",D249/D248-1,IF(INDEX(calc_types,1,AG$6)="CASH", D248/1200,D248/D249-1))</f>
        <v>-3.0666666666666668E-4</v>
      </c>
      <c r="AH249" s="22" cm="1">
        <f t="array" ref="AH249">IF(INDEX(calc_types,1,AH$6)="INDEX",E249/E248-1,IF(INDEX(calc_types,1,AH$6)="CASH", E248/1200,E248/E249-1))</f>
        <v>6.0895833333333331E-4</v>
      </c>
      <c r="AI249" s="22" cm="1">
        <f t="array" ref="AI249">IF(INDEX(calc_types,1,AI$6)="INDEX",F249/F248-1,IF(INDEX(calc_types,1,AI$6)="CASH", F248/1200,F248/F249-1))</f>
        <v>-7.8333333333333331E-5</v>
      </c>
      <c r="AJ249" s="22" cm="1">
        <f t="array" ref="AJ249">IF(INDEX(calc_types,1,AJ$6)="INDEX",G249/G248-1,IF(INDEX(calc_types,1,AJ$6)="CASH", G248/1200,G248/G249-1))</f>
        <v>1.8907076446037507E-3</v>
      </c>
      <c r="AK249" s="22" cm="1">
        <f t="array" ref="AK249">IF(INDEX(calc_types,1,AK$6)="INDEX",H249/H248-1,IF(INDEX(calc_types,1,AK$6)="CASH", H248/1200,H248/H249-1))</f>
        <v>-5.0348896579111013E-4</v>
      </c>
      <c r="AL249" s="22" cm="1">
        <f t="array" ref="AL249">IF(INDEX(calc_types,1,AL$6)="INDEX",I249/I248-1,IF(INDEX(calc_types,1,AL$6)="CASH", I248/1200,I248/I249-1))</f>
        <v>4.5129263103604877E-4</v>
      </c>
      <c r="AM249" s="22" cm="1">
        <f t="array" ref="AM249">IF(INDEX(calc_types,1,AM$6)="INDEX",J249/J248-1,IF(INDEX(calc_types,1,AM$6)="CASH", J248/1200,J248/J249-1))</f>
        <v>-2.4216124064035949E-4</v>
      </c>
      <c r="AN249" s="22" cm="1">
        <f t="array" ref="AN249">IF(INDEX(calc_types,1,AN$6)="INDEX",K249/K248-1,IF(INDEX(calc_types,1,AN$6)="CASH", K248/1200,K248/K249-1))</f>
        <v>1.0051696844186608E-3</v>
      </c>
      <c r="AO249" s="22" cm="1">
        <f t="array" ref="AO249">IF(INDEX(calc_types,1,AO$6)="INDEX",L249/L248-1,IF(INDEX(calc_types,1,AO$6)="CASH", L248/1200,L248/L249-1))</f>
        <v>-1.2248358169517637E-3</v>
      </c>
      <c r="AP249" s="22" cm="1">
        <f t="array" ref="AP249">IF(INDEX(calc_types,1,AP$6)="INDEX",M249/M248-1,IF(INDEX(calc_types,1,AP$6)="CASH", M248/1200,M248/M249-1))</f>
        <v>-3.5591179967253694E-4</v>
      </c>
      <c r="AQ249" s="22" cm="1">
        <f t="array" ref="AQ249">IF(INDEX(calc_types,1,AQ$6)="INDEX",N249/N248-1,IF(INDEX(calc_types,1,AQ$6)="CASH", N248/1200,N248/N249-1))</f>
        <v>-3.8582430075784213E-4</v>
      </c>
      <c r="AR249" s="22" cm="1">
        <f t="array" ref="AR249">IF(INDEX(calc_types,1,AR$6)="INDEX",O249/O248-1,IF(INDEX(calc_types,1,AR$6)="CASH", O248/1200,O248/O249-1))</f>
        <v>-6.1724130904861063E-4</v>
      </c>
      <c r="AS249" s="22" cm="1">
        <f t="array" ref="AS249">IF(INDEX(calc_types,1,AS$6)="INDEX",P249/P248-1,IF(INDEX(calc_types,1,AS$6)="CASH", P248/1200,P248/P249-1))</f>
        <v>-1.778385772913782E-3</v>
      </c>
      <c r="AT249" s="22" cm="1">
        <f t="array" ref="AT249">IF(INDEX(calc_types,1,AT$6)="INDEX",Q249/Q248-1,IF(INDEX(calc_types,1,AT$6)="CASH", Q248/1200,Q248/Q249-1))</f>
        <v>-2.1423559388017432E-3</v>
      </c>
      <c r="AU249" s="22" cm="1">
        <f t="array" ref="AU249">IF(INDEX(calc_types,1,AU$6)="INDEX",R249/R248-1,IF(INDEX(calc_types,1,AU$6)="CASH", R248/1200,R248/R249-1))</f>
        <v>-2.8534851078931833E-4</v>
      </c>
      <c r="AV249" s="22" cm="1">
        <f t="array" ref="AV249">IF(INDEX(calc_types,1,AV$6)="INDEX",S249/S248-1,IF(INDEX(calc_types,1,AV$6)="CASH", S248/1200,S248/S249-1))</f>
        <v>2.9728930143116061E-2</v>
      </c>
      <c r="AW249" s="22" cm="1">
        <f t="array" ref="AW249">IF(INDEX(calc_types,1,AW$6)="INDEX",T249/T248-1,IF(INDEX(calc_types,1,AW$6)="CASH", T248/1200,T248/T249-1))</f>
        <v>4.3941470455113762E-2</v>
      </c>
      <c r="AX249" s="22" cm="1">
        <f t="array" ref="AX249">IF(INDEX(calc_types,1,AX$6)="INDEX",U249/U248-1,IF(INDEX(calc_types,1,AX$6)="CASH", U248/1200,U248/U249-1))</f>
        <v>1.5193324580095702E-2</v>
      </c>
      <c r="AY249" s="22" cm="1">
        <f t="array" ref="AY249">IF(INDEX(calc_types,1,AY$6)="INDEX",V249/V248-1,IF(INDEX(calc_types,1,AY$6)="CASH", V248/1200,V248/V249-1))</f>
        <v>2.9444739425103839E-2</v>
      </c>
      <c r="AZ249" s="22" cm="1">
        <f t="array" ref="AZ249">IF(INDEX(calc_types,1,AZ$6)="INDEX",W249/W248-1,IF(INDEX(calc_types,1,AZ$6)="CASH", W248/1200,W248/W249-1))</f>
        <v>2.0947916666666667E-3</v>
      </c>
      <c r="BA249" s="22" cm="1">
        <f t="array" ref="BA249">IF(INDEX(calc_types,1,BA$6)="INDEX",X249/X248-1,IF(INDEX(calc_types,1,BA$6)="CASH", X248/1200,X248/X249-1))</f>
        <v>-2.5075E-4</v>
      </c>
      <c r="BB249" s="22" cm="1">
        <f t="array" ref="BB249">IF(INDEX(calc_types,1,BB$6)="INDEX",Y249/Y248-1,IF(INDEX(calc_types,1,BB$6)="CASH", Y248/1200,Y248/Y249-1))</f>
        <v>7.5350000000000005E-4</v>
      </c>
      <c r="BC249" s="22" cm="1">
        <f t="array" ref="BC249">IF(INDEX(calc_types,1,BC$6)="INDEX",Z249/Z248-1,IF(INDEX(calc_types,1,BC$6)="CASH", Z248/1200,Z248/Z249-1))</f>
        <v>-5.1416666666666665E-5</v>
      </c>
      <c r="BD249" s="22" cm="1">
        <f t="array" ref="BD249">IF(INDEX(calc_types,1,BD$6)="INDEX",AA249/AA248-1,IF(INDEX(calc_types,1,BD$6)="CASH", AA248/1200,AA248/AA249-1))</f>
        <v>0</v>
      </c>
      <c r="BE249" s="22" cm="1">
        <f t="array" ref="BE249">IF(INDEX(calc_types,1,BE$6)="INDEX",AB249/AB248-1,IF(INDEX(calc_types,1,BE$6)="CASH", AB248/1200,AB248/AB249-1))</f>
        <v>-6.5954059586080804E-3</v>
      </c>
      <c r="BF249" s="22" cm="1">
        <f t="array" ref="BF249">IF(INDEX(calc_types,1,BF$6)="INDEX",AC249/AC248-1,IF(INDEX(calc_types,1,BF$6)="CASH", AC248/1200,AC248/AC249-1))</f>
        <v>1.1671087533156488E-2</v>
      </c>
      <c r="BG249" s="22" cm="1">
        <f t="array" ref="BG249">IF(INDEX(calc_types,1,BG$6)="INDEX",AD249/AD248-1,IF(INDEX(calc_types,1,BG$6)="CASH", AD248/1200,AD248/AD249-1))</f>
        <v>-2.2443666397342632E-2</v>
      </c>
      <c r="BH249" s="23">
        <f t="shared" si="98"/>
        <v>4.6328137931034297E-4</v>
      </c>
      <c r="BI249" s="23">
        <f t="shared" si="99"/>
        <v>-1.472178160919539E-3</v>
      </c>
      <c r="BJ249" s="23">
        <f t="shared" si="100"/>
        <v>-1.400447499999998E-3</v>
      </c>
      <c r="BK249" s="23">
        <f t="shared" si="101"/>
        <v>-1.805826149425288E-4</v>
      </c>
      <c r="BL249" s="23">
        <f t="shared" si="102"/>
        <v>2.7335943928048496E-4</v>
      </c>
      <c r="BM249" s="23">
        <f t="shared" si="103"/>
        <v>-1.5959724309508416E-3</v>
      </c>
      <c r="BN249" s="23">
        <f t="shared" si="104"/>
        <v>-1.2487973904893083E-4</v>
      </c>
      <c r="BO249" s="23">
        <f t="shared" si="105"/>
        <v>-3.1258316774682138E-4</v>
      </c>
      <c r="BP249" s="23">
        <f t="shared" si="106"/>
        <v>-9.9745240004076594E-4</v>
      </c>
      <c r="BQ249" s="23">
        <f t="shared" si="107"/>
        <v>-2.5814860390216549E-3</v>
      </c>
      <c r="BR249" s="23">
        <f t="shared" si="108"/>
        <v>-2.6083458469807852E-3</v>
      </c>
      <c r="BS249" s="23">
        <f t="shared" si="109"/>
        <v>-6.6861745813762987E-4</v>
      </c>
      <c r="BT249" s="23">
        <f t="shared" si="110"/>
        <v>-3.3738916161015165E-3</v>
      </c>
      <c r="BU249" s="23">
        <f t="shared" si="111"/>
        <v>-3.6899063324137569E-3</v>
      </c>
      <c r="BV249" s="23">
        <f t="shared" si="112"/>
        <v>-4.7841382648536653E-3</v>
      </c>
      <c r="BW249" s="23">
        <f t="shared" si="113"/>
        <v>-1.0038994173229543E-3</v>
      </c>
      <c r="BX249" s="23">
        <f t="shared" si="114"/>
        <v>2.4682194189200295E-2</v>
      </c>
      <c r="BY249" s="23">
        <f t="shared" si="115"/>
        <v>4.1674409241292634E-2</v>
      </c>
      <c r="BZ249" s="23">
        <f t="shared" si="116"/>
        <v>1.3406014140649057E-2</v>
      </c>
      <c r="CA249" s="23">
        <f t="shared" si="117"/>
        <v>2.5598787530070492E-2</v>
      </c>
      <c r="CB249" s="23">
        <f t="shared" si="118"/>
        <v>4.6328137931034297E-4</v>
      </c>
      <c r="CC249" s="23">
        <f t="shared" si="119"/>
        <v>-1.3398551724137925E-3</v>
      </c>
      <c r="CD249" s="23">
        <f t="shared" si="120"/>
        <v>-1.23374798850575E-3</v>
      </c>
      <c r="CE249" s="23">
        <f t="shared" si="121"/>
        <v>-5.7657758620689705E-5</v>
      </c>
      <c r="CF249" s="23">
        <f t="shared" si="122"/>
        <v>0</v>
      </c>
      <c r="CG249" s="23">
        <f t="shared" si="123"/>
        <v>-6.6344463930367512E-3</v>
      </c>
      <c r="CH249" s="23">
        <f t="shared" si="124"/>
        <v>1.2475460974288539E-2</v>
      </c>
      <c r="CI249" s="23">
        <f t="shared" si="125"/>
        <v>-2.219539596152784E-2</v>
      </c>
    </row>
    <row r="250" spans="1:87" x14ac:dyDescent="0.2">
      <c r="A250" s="20">
        <v>244</v>
      </c>
      <c r="B250" s="21">
        <v>43555</v>
      </c>
      <c r="C250" s="20">
        <v>2.4944999999999999</v>
      </c>
      <c r="D250" s="20">
        <v>-0.36699999999999999</v>
      </c>
      <c r="E250" s="20">
        <v>0.73087999999999997</v>
      </c>
      <c r="F250" s="20">
        <v>-9.9830000000000002E-2</v>
      </c>
      <c r="G250" s="20">
        <v>212.482</v>
      </c>
      <c r="H250" s="20">
        <v>140.91200000000001</v>
      </c>
      <c r="I250" s="20">
        <v>108.729</v>
      </c>
      <c r="J250" s="20">
        <v>103.208</v>
      </c>
      <c r="K250" s="20">
        <v>1197.325</v>
      </c>
      <c r="L250" s="20">
        <v>363.33499999999998</v>
      </c>
      <c r="M250" s="20">
        <v>670.81100000000004</v>
      </c>
      <c r="N250" s="20">
        <v>194.39099999999999</v>
      </c>
      <c r="O250" s="20">
        <v>2035.575</v>
      </c>
      <c r="P250" s="20">
        <v>506.32799999999997</v>
      </c>
      <c r="Q250" s="20">
        <v>864.02200000000005</v>
      </c>
      <c r="R250" s="20">
        <v>259.64600000000002</v>
      </c>
      <c r="S250" s="20">
        <v>2834.4</v>
      </c>
      <c r="T250" s="20">
        <v>3351.71</v>
      </c>
      <c r="U250" s="20">
        <v>7279.19</v>
      </c>
      <c r="V250" s="20">
        <v>21205.81</v>
      </c>
      <c r="W250" s="20">
        <v>2.4944999999999999</v>
      </c>
      <c r="X250" s="20">
        <v>-0.44819999999999999</v>
      </c>
      <c r="Y250" s="20">
        <v>0.7873</v>
      </c>
      <c r="Z250" s="20">
        <v>-0.19919999999999999</v>
      </c>
      <c r="AA250" s="20">
        <v>1</v>
      </c>
      <c r="AB250" s="20">
        <v>0.89139999999999997</v>
      </c>
      <c r="AC250" s="20">
        <v>0.7671</v>
      </c>
      <c r="AD250" s="20">
        <v>110.86</v>
      </c>
      <c r="AE250" s="21">
        <f t="shared" si="97"/>
        <v>43555</v>
      </c>
      <c r="AF250" s="22" cm="1">
        <f t="array" ref="AF250">IF(INDEX(calc_types,1,AF$6)="INDEX",C250/C249-1,IF(INDEX(calc_types,1,AF$6)="CASH", C249/1200,C249/C250-1))</f>
        <v>2.0753166666666665E-3</v>
      </c>
      <c r="AG250" s="22" cm="1">
        <f t="array" ref="AG250">IF(INDEX(calc_types,1,AG$6)="INDEX",D250/D249-1,IF(INDEX(calc_types,1,AG$6)="CASH", D249/1200,D249/D250-1))</f>
        <v>-3.0666666666666668E-4</v>
      </c>
      <c r="AH250" s="22" cm="1">
        <f t="array" ref="AH250">IF(INDEX(calc_types,1,AH$6)="INDEX",E250/E249-1,IF(INDEX(calc_types,1,AH$6)="CASH", E249/1200,E249/E250-1))</f>
        <v>6.0740000000000002E-4</v>
      </c>
      <c r="AI250" s="22" cm="1">
        <f t="array" ref="AI250">IF(INDEX(calc_types,1,AI$6)="INDEX",F250/F249-1,IF(INDEX(calc_types,1,AI$6)="CASH", F249/1200,F249/F250-1))</f>
        <v>-8.3058333333333324E-5</v>
      </c>
      <c r="AJ250" s="22" cm="1">
        <f t="array" ref="AJ250">IF(INDEX(calc_types,1,AJ$6)="INDEX",G250/G249-1,IF(INDEX(calc_types,1,AJ$6)="CASH", G249/1200,G249/G250-1))</f>
        <v>2.4579993489368679E-3</v>
      </c>
      <c r="AK250" s="22" cm="1">
        <f t="array" ref="AK250">IF(INDEX(calc_types,1,AK$6)="INDEX",H250/H249-1,IF(INDEX(calc_types,1,AK$6)="CASH", H249/1200,H249/H250-1))</f>
        <v>-2.3413388201065644E-4</v>
      </c>
      <c r="AL250" s="22" cm="1">
        <f t="array" ref="AL250">IF(INDEX(calc_types,1,AL$6)="INDEX",I250/I249-1,IF(INDEX(calc_types,1,AL$6)="CASH", I249/1200,I249/I250-1))</f>
        <v>9.4820761143732391E-4</v>
      </c>
      <c r="AM250" s="22" cm="1">
        <f t="array" ref="AM250">IF(INDEX(calc_types,1,AM$6)="INDEX",J250/J249-1,IF(INDEX(calc_types,1,AM$6)="CASH", J249/1200,J249/J250-1))</f>
        <v>-3.8755183505823076E-5</v>
      </c>
      <c r="AN250" s="22" cm="1">
        <f t="array" ref="AN250">IF(INDEX(calc_types,1,AN$6)="INDEX",K250/K249-1,IF(INDEX(calc_types,1,AN$6)="CASH", K249/1200,K249/K250-1))</f>
        <v>6.1140339599461413E-3</v>
      </c>
      <c r="AO250" s="22" cm="1">
        <f t="array" ref="AO250">IF(INDEX(calc_types,1,AO$6)="INDEX",L250/L249-1,IF(INDEX(calc_types,1,AO$6)="CASH", L249/1200,L249/L250-1))</f>
        <v>1.2842100041612348E-3</v>
      </c>
      <c r="AP250" s="22" cm="1">
        <f t="array" ref="AP250">IF(INDEX(calc_types,1,AP$6)="INDEX",M250/M249-1,IF(INDEX(calc_types,1,AP$6)="CASH", M249/1200,M249/M250-1))</f>
        <v>3.5065306140766861E-3</v>
      </c>
      <c r="AQ250" s="22" cm="1">
        <f t="array" ref="AQ250">IF(INDEX(calc_types,1,AQ$6)="INDEX",N250/N249-1,IF(INDEX(calc_types,1,AQ$6)="CASH", N249/1200,N249/N250-1))</f>
        <v>3.9626583776763979E-4</v>
      </c>
      <c r="AR250" s="22" cm="1">
        <f t="array" ref="AR250">IF(INDEX(calc_types,1,AR$6)="INDEX",O250/O249-1,IF(INDEX(calc_types,1,AR$6)="CASH", O249/1200,O249/O250-1))</f>
        <v>1.2251999938337255E-2</v>
      </c>
      <c r="AS250" s="22" cm="1">
        <f t="array" ref="AS250">IF(INDEX(calc_types,1,AS$6)="INDEX",P250/P249-1,IF(INDEX(calc_types,1,AS$6)="CASH", P249/1200,P249/P250-1))</f>
        <v>5.630664180038103E-3</v>
      </c>
      <c r="AT250" s="22" cm="1">
        <f t="array" ref="AT250">IF(INDEX(calc_types,1,AT$6)="INDEX",Q250/Q249-1,IF(INDEX(calc_types,1,AT$6)="CASH", Q249/1200,Q249/Q250-1))</f>
        <v>9.258307479535155E-3</v>
      </c>
      <c r="AU250" s="22" cm="1">
        <f t="array" ref="AU250">IF(INDEX(calc_types,1,AU$6)="INDEX",R250/R249-1,IF(INDEX(calc_types,1,AU$6)="CASH", R249/1200,R249/R250-1))</f>
        <v>1.4965786976681716E-3</v>
      </c>
      <c r="AV250" s="22" cm="1">
        <f t="array" ref="AV250">IF(INDEX(calc_types,1,AV$6)="INDEX",S250/S249-1,IF(INDEX(calc_types,1,AV$6)="CASH", S249/1200,S249/S250-1))</f>
        <v>1.7924287751078349E-2</v>
      </c>
      <c r="AW250" s="22" cm="1">
        <f t="array" ref="AW250">IF(INDEX(calc_types,1,AW$6)="INDEX",T250/T249-1,IF(INDEX(calc_types,1,AW$6)="CASH", T249/1200,T249/T250-1))</f>
        <v>1.6205514422756195E-2</v>
      </c>
      <c r="AX250" s="22" cm="1">
        <f t="array" ref="AX250">IF(INDEX(calc_types,1,AX$6)="INDEX",U250/U249-1,IF(INDEX(calc_types,1,AX$6)="CASH", U249/1200,U249/U250-1))</f>
        <v>2.8900042828489569E-2</v>
      </c>
      <c r="AY250" s="22" cm="1">
        <f t="array" ref="AY250">IF(INDEX(calc_types,1,AY$6)="INDEX",V250/V249-1,IF(INDEX(calc_types,1,AY$6)="CASH", V249/1200,V249/V250-1))</f>
        <v>-8.3866569153562276E-3</v>
      </c>
      <c r="AZ250" s="22" cm="1">
        <f t="array" ref="AZ250">IF(INDEX(calc_types,1,AZ$6)="INDEX",W250/W249-1,IF(INDEX(calc_types,1,AZ$6)="CASH", W249/1200,W249/W250-1))</f>
        <v>2.0753166666666665E-3</v>
      </c>
      <c r="BA250" s="22" cm="1">
        <f t="array" ref="BA250">IF(INDEX(calc_types,1,BA$6)="INDEX",X250/X249-1,IF(INDEX(calc_types,1,BA$6)="CASH", X249/1200,X249/X250-1))</f>
        <v>-3.5566666666666667E-4</v>
      </c>
      <c r="BB250" s="22" cm="1">
        <f t="array" ref="BB250">IF(INDEX(calc_types,1,BB$6)="INDEX",Y250/Y249-1,IF(INDEX(calc_types,1,BB$6)="CASH", Y249/1200,Y249/Y250-1))</f>
        <v>6.5299999999999993E-4</v>
      </c>
      <c r="BC250" s="22" cm="1">
        <f t="array" ref="BC250">IF(INDEX(calc_types,1,BC$6)="INDEX",Z250/Z249-1,IF(INDEX(calc_types,1,BC$6)="CASH", Z249/1200,Z249/Z250-1))</f>
        <v>-2.2883333333333333E-4</v>
      </c>
      <c r="BD250" s="22" cm="1">
        <f t="array" ref="BD250">IF(INDEX(calc_types,1,BD$6)="INDEX",AA250/AA249-1,IF(INDEX(calc_types,1,BD$6)="CASH", AA249/1200,AA249/AA250-1))</f>
        <v>0</v>
      </c>
      <c r="BE250" s="22" cm="1">
        <f t="array" ref="BE250">IF(INDEX(calc_types,1,BE$6)="INDEX",AB250/AB249-1,IF(INDEX(calc_types,1,BE$6)="CASH", AB249/1200,AB249/AB250-1))</f>
        <v>-1.3461969934933871E-2</v>
      </c>
      <c r="BF250" s="22" cm="1">
        <f t="array" ref="BF250">IF(INDEX(calc_types,1,BF$6)="INDEX",AC250/AC249-1,IF(INDEX(calc_types,1,BF$6)="CASH", AC249/1200,AC249/AC250-1))</f>
        <v>-1.7077304132446902E-2</v>
      </c>
      <c r="BG250" s="22" cm="1">
        <f t="array" ref="BG250">IF(INDEX(calc_types,1,BG$6)="INDEX",AD250/AD249-1,IF(INDEX(calc_types,1,BG$6)="CASH", AD249/1200,AD249/AD250-1))</f>
        <v>4.7808046184376618E-3</v>
      </c>
      <c r="BH250" s="23">
        <f t="shared" si="98"/>
        <v>4.4380637931034283E-4</v>
      </c>
      <c r="BI250" s="23">
        <f t="shared" si="99"/>
        <v>-1.472178160919539E-3</v>
      </c>
      <c r="BJ250" s="23">
        <f t="shared" si="100"/>
        <v>-1.4020058333333312E-3</v>
      </c>
      <c r="BK250" s="23">
        <f t="shared" si="101"/>
        <v>-1.8530761494252882E-4</v>
      </c>
      <c r="BL250" s="23">
        <f t="shared" si="102"/>
        <v>8.4065114361360212E-4</v>
      </c>
      <c r="BM250" s="23">
        <f t="shared" si="103"/>
        <v>-1.3266173471703879E-3</v>
      </c>
      <c r="BN250" s="23">
        <f t="shared" si="104"/>
        <v>3.720352413523443E-4</v>
      </c>
      <c r="BO250" s="23">
        <f t="shared" si="105"/>
        <v>-1.09177110612285E-4</v>
      </c>
      <c r="BP250" s="23">
        <f t="shared" si="106"/>
        <v>4.111411875486715E-3</v>
      </c>
      <c r="BQ250" s="23">
        <f t="shared" si="107"/>
        <v>-7.2440217908656618E-5</v>
      </c>
      <c r="BR250" s="23">
        <f t="shared" si="108"/>
        <v>1.2540965667684379E-3</v>
      </c>
      <c r="BS250" s="23">
        <f t="shared" si="109"/>
        <v>1.1347268038785211E-4</v>
      </c>
      <c r="BT250" s="23">
        <f t="shared" si="110"/>
        <v>9.4953496312843479E-3</v>
      </c>
      <c r="BU250" s="23">
        <f t="shared" si="111"/>
        <v>3.7191436205381281E-3</v>
      </c>
      <c r="BV250" s="23">
        <f t="shared" si="112"/>
        <v>6.6165251534832329E-3</v>
      </c>
      <c r="BW250" s="23">
        <f t="shared" si="113"/>
        <v>7.7802779113453552E-4</v>
      </c>
      <c r="BX250" s="23">
        <f t="shared" si="114"/>
        <v>1.2877551797162583E-2</v>
      </c>
      <c r="BY250" s="23">
        <f t="shared" si="115"/>
        <v>1.3938453208935065E-2</v>
      </c>
      <c r="BZ250" s="23">
        <f t="shared" si="116"/>
        <v>2.7112732389042927E-2</v>
      </c>
      <c r="CA250" s="23">
        <f t="shared" si="117"/>
        <v>-1.2232608810389572E-2</v>
      </c>
      <c r="CB250" s="23">
        <f t="shared" si="118"/>
        <v>4.4380637931034283E-4</v>
      </c>
      <c r="CC250" s="23">
        <f t="shared" si="119"/>
        <v>-1.4447718390804593E-3</v>
      </c>
      <c r="CD250" s="23">
        <f t="shared" si="120"/>
        <v>-1.3342479885057501E-3</v>
      </c>
      <c r="CE250" s="23">
        <f t="shared" si="121"/>
        <v>-2.3507442528735638E-4</v>
      </c>
      <c r="CF250" s="23">
        <f t="shared" si="122"/>
        <v>0</v>
      </c>
      <c r="CG250" s="23">
        <f t="shared" si="123"/>
        <v>-1.3501010369362541E-2</v>
      </c>
      <c r="CH250" s="23">
        <f t="shared" si="124"/>
        <v>-1.6272930691314851E-2</v>
      </c>
      <c r="CI250" s="23">
        <f t="shared" si="125"/>
        <v>5.0290750542524541E-3</v>
      </c>
    </row>
    <row r="251" spans="1:87" x14ac:dyDescent="0.2">
      <c r="A251" s="20">
        <v>245</v>
      </c>
      <c r="B251" s="21">
        <v>43585</v>
      </c>
      <c r="C251" s="20">
        <v>2.4805000000000001</v>
      </c>
      <c r="D251" s="20">
        <v>-0.36699999999999999</v>
      </c>
      <c r="E251" s="20">
        <v>0.73238000000000003</v>
      </c>
      <c r="F251" s="20">
        <v>-0.10983</v>
      </c>
      <c r="G251" s="20">
        <v>212.91800000000001</v>
      </c>
      <c r="H251" s="20">
        <v>140.81800000000001</v>
      </c>
      <c r="I251" s="20">
        <v>108.751</v>
      </c>
      <c r="J251" s="20">
        <v>103.18899999999999</v>
      </c>
      <c r="K251" s="20">
        <v>1199.758</v>
      </c>
      <c r="L251" s="20">
        <v>362.971</v>
      </c>
      <c r="M251" s="20">
        <v>669.73299999999995</v>
      </c>
      <c r="N251" s="20">
        <v>194.27699999999999</v>
      </c>
      <c r="O251" s="20">
        <v>2037.404</v>
      </c>
      <c r="P251" s="20">
        <v>505.49200000000002</v>
      </c>
      <c r="Q251" s="20">
        <v>859.97199999999998</v>
      </c>
      <c r="R251" s="20">
        <v>259.26299999999998</v>
      </c>
      <c r="S251" s="20">
        <v>2945.83</v>
      </c>
      <c r="T251" s="20">
        <v>3514.62</v>
      </c>
      <c r="U251" s="20">
        <v>7418.22</v>
      </c>
      <c r="V251" s="20">
        <v>22258.73</v>
      </c>
      <c r="W251" s="20">
        <v>2.4805000000000001</v>
      </c>
      <c r="X251" s="20">
        <v>-0.5454</v>
      </c>
      <c r="Y251" s="20">
        <v>0.66320000000000001</v>
      </c>
      <c r="Z251" s="20">
        <v>-0.29349999999999998</v>
      </c>
      <c r="AA251" s="20">
        <v>1</v>
      </c>
      <c r="AB251" s="20">
        <v>0.89170000000000005</v>
      </c>
      <c r="AC251" s="20">
        <v>0.76729999999999998</v>
      </c>
      <c r="AD251" s="20">
        <v>111.42</v>
      </c>
      <c r="AE251" s="21">
        <f t="shared" si="97"/>
        <v>43585</v>
      </c>
      <c r="AF251" s="22" cm="1">
        <f t="array" ref="AF251">IF(INDEX(calc_types,1,AF$6)="INDEX",C251/C250-1,IF(INDEX(calc_types,1,AF$6)="CASH", C250/1200,C250/C251-1))</f>
        <v>2.0787499999999999E-3</v>
      </c>
      <c r="AG251" s="22" cm="1">
        <f t="array" ref="AG251">IF(INDEX(calc_types,1,AG$6)="INDEX",D251/D250-1,IF(INDEX(calc_types,1,AG$6)="CASH", D250/1200,D250/D251-1))</f>
        <v>-3.058333333333333E-4</v>
      </c>
      <c r="AH251" s="22" cm="1">
        <f t="array" ref="AH251">IF(INDEX(calc_types,1,AH$6)="INDEX",E251/E250-1,IF(INDEX(calc_types,1,AH$6)="CASH", E250/1200,E250/E251-1))</f>
        <v>6.0906666666666665E-4</v>
      </c>
      <c r="AI251" s="22" cm="1">
        <f t="array" ref="AI251">IF(INDEX(calc_types,1,AI$6)="INDEX",F251/F250-1,IF(INDEX(calc_types,1,AI$6)="CASH", F250/1200,F250/F251-1))</f>
        <v>-8.3191666666666665E-5</v>
      </c>
      <c r="AJ251" s="22" cm="1">
        <f t="array" ref="AJ251">IF(INDEX(calc_types,1,AJ$6)="INDEX",G251/G250-1,IF(INDEX(calc_types,1,AJ$6)="CASH", G250/1200,G250/G251-1))</f>
        <v>2.0519385171449134E-3</v>
      </c>
      <c r="AK251" s="22" cm="1">
        <f t="array" ref="AK251">IF(INDEX(calc_types,1,AK$6)="INDEX",H251/H250-1,IF(INDEX(calc_types,1,AK$6)="CASH", H250/1200,H250/H251-1))</f>
        <v>-6.6708300215734262E-4</v>
      </c>
      <c r="AL251" s="22" cm="1">
        <f t="array" ref="AL251">IF(INDEX(calc_types,1,AL$6)="INDEX",I251/I250-1,IF(INDEX(calc_types,1,AL$6)="CASH", I250/1200,I250/I251-1))</f>
        <v>2.0233792272539297E-4</v>
      </c>
      <c r="AM251" s="22" cm="1">
        <f t="array" ref="AM251">IF(INDEX(calc_types,1,AM$6)="INDEX",J251/J250-1,IF(INDEX(calc_types,1,AM$6)="CASH", J250/1200,J250/J251-1))</f>
        <v>-1.8409425625920406E-4</v>
      </c>
      <c r="AN251" s="22" cm="1">
        <f t="array" ref="AN251">IF(INDEX(calc_types,1,AN$6)="INDEX",K251/K250-1,IF(INDEX(calc_types,1,AN$6)="CASH", K250/1200,K250/K251-1))</f>
        <v>2.032029732946361E-3</v>
      </c>
      <c r="AO251" s="22" cm="1">
        <f t="array" ref="AO251">IF(INDEX(calc_types,1,AO$6)="INDEX",L251/L250-1,IF(INDEX(calc_types,1,AO$6)="CASH", L250/1200,L250/L251-1))</f>
        <v>-1.0018302668335366E-3</v>
      </c>
      <c r="AP251" s="22" cm="1">
        <f t="array" ref="AP251">IF(INDEX(calc_types,1,AP$6)="INDEX",M251/M250-1,IF(INDEX(calc_types,1,AP$6)="CASH", M250/1200,M250/M251-1))</f>
        <v>-1.6070100221970973E-3</v>
      </c>
      <c r="AQ251" s="22" cm="1">
        <f t="array" ref="AQ251">IF(INDEX(calc_types,1,AQ$6)="INDEX",N251/N250-1,IF(INDEX(calc_types,1,AQ$6)="CASH", N250/1200,N250/N251-1))</f>
        <v>-5.8644690340603489E-4</v>
      </c>
      <c r="AR251" s="22" cm="1">
        <f t="array" ref="AR251">IF(INDEX(calc_types,1,AR$6)="INDEX",O251/O250-1,IF(INDEX(calc_types,1,AR$6)="CASH", O250/1200,O250/O251-1))</f>
        <v>8.9851761787218543E-4</v>
      </c>
      <c r="AS251" s="22" cm="1">
        <f t="array" ref="AS251">IF(INDEX(calc_types,1,AS$6)="INDEX",P251/P250-1,IF(INDEX(calc_types,1,AS$6)="CASH", P250/1200,P250/P251-1))</f>
        <v>-1.6511036324279305E-3</v>
      </c>
      <c r="AT251" s="22" cm="1">
        <f t="array" ref="AT251">IF(INDEX(calc_types,1,AT$6)="INDEX",Q251/Q250-1,IF(INDEX(calc_types,1,AT$6)="CASH", Q250/1200,Q250/Q251-1))</f>
        <v>-4.6873806454003075E-3</v>
      </c>
      <c r="AU251" s="22" cm="1">
        <f t="array" ref="AU251">IF(INDEX(calc_types,1,AU$6)="INDEX",R251/R250-1,IF(INDEX(calc_types,1,AU$6)="CASH", R250/1200,R250/R251-1))</f>
        <v>-1.4750853084586346E-3</v>
      </c>
      <c r="AV251" s="22" cm="1">
        <f t="array" ref="AV251">IF(INDEX(calc_types,1,AV$6)="INDEX",S251/S250-1,IF(INDEX(calc_types,1,AV$6)="CASH", S250/1200,S250/S251-1))</f>
        <v>3.9313434942139347E-2</v>
      </c>
      <c r="AW251" s="22" cm="1">
        <f t="array" ref="AW251">IF(INDEX(calc_types,1,AW$6)="INDEX",T251/T250-1,IF(INDEX(calc_types,1,AW$6)="CASH", T250/1200,T250/T251-1))</f>
        <v>4.8605040412207368E-2</v>
      </c>
      <c r="AX251" s="22" cm="1">
        <f t="array" ref="AX251">IF(INDEX(calc_types,1,AX$6)="INDEX",U251/U250-1,IF(INDEX(calc_types,1,AX$6)="CASH", U250/1200,U250/U251-1))</f>
        <v>1.9099652571233916E-2</v>
      </c>
      <c r="AY251" s="22" cm="1">
        <f t="array" ref="AY251">IF(INDEX(calc_types,1,AY$6)="INDEX",V251/V250-1,IF(INDEX(calc_types,1,AY$6)="CASH", V250/1200,V250/V251-1))</f>
        <v>4.9652430159470295E-2</v>
      </c>
      <c r="AZ251" s="22" cm="1">
        <f t="array" ref="AZ251">IF(INDEX(calc_types,1,AZ$6)="INDEX",W251/W250-1,IF(INDEX(calc_types,1,AZ$6)="CASH", W250/1200,W250/W251-1))</f>
        <v>2.0787499999999999E-3</v>
      </c>
      <c r="BA251" s="22" cm="1">
        <f t="array" ref="BA251">IF(INDEX(calc_types,1,BA$6)="INDEX",X251/X250-1,IF(INDEX(calc_types,1,BA$6)="CASH", X250/1200,X250/X251-1))</f>
        <v>-3.7349999999999997E-4</v>
      </c>
      <c r="BB251" s="22" cm="1">
        <f t="array" ref="BB251">IF(INDEX(calc_types,1,BB$6)="INDEX",Y251/Y250-1,IF(INDEX(calc_types,1,BB$6)="CASH", Y250/1200,Y250/Y251-1))</f>
        <v>6.5608333333333328E-4</v>
      </c>
      <c r="BC251" s="22" cm="1">
        <f t="array" ref="BC251">IF(INDEX(calc_types,1,BC$6)="INDEX",Z251/Z250-1,IF(INDEX(calc_types,1,BC$6)="CASH", Z250/1200,Z250/Z251-1))</f>
        <v>-1.66E-4</v>
      </c>
      <c r="BD251" s="22" cm="1">
        <f t="array" ref="BD251">IF(INDEX(calc_types,1,BD$6)="INDEX",AA251/AA250-1,IF(INDEX(calc_types,1,BD$6)="CASH", AA250/1200,AA250/AA251-1))</f>
        <v>0</v>
      </c>
      <c r="BE251" s="22" cm="1">
        <f t="array" ref="BE251">IF(INDEX(calc_types,1,BE$6)="INDEX",AB251/AB250-1,IF(INDEX(calc_types,1,BE$6)="CASH", AB250/1200,AB250/AB251-1))</f>
        <v>-3.3643602108346382E-4</v>
      </c>
      <c r="BF251" s="22" cm="1">
        <f t="array" ref="BF251">IF(INDEX(calc_types,1,BF$6)="INDEX",AC251/AC250-1,IF(INDEX(calc_types,1,BF$6)="CASH", AC250/1200,AC250/AC251-1))</f>
        <v>-2.606542421477176E-4</v>
      </c>
      <c r="BG251" s="22" cm="1">
        <f t="array" ref="BG251">IF(INDEX(calc_types,1,BG$6)="INDEX",AD251/AD250-1,IF(INDEX(calc_types,1,BG$6)="CASH", AD250/1200,AD250/AD251-1))</f>
        <v>-5.0260276431520756E-3</v>
      </c>
      <c r="BH251" s="23">
        <f t="shared" si="98"/>
        <v>4.4723971264367616E-4</v>
      </c>
      <c r="BI251" s="23">
        <f t="shared" si="99"/>
        <v>-1.4713448275862056E-3</v>
      </c>
      <c r="BJ251" s="23">
        <f t="shared" si="100"/>
        <v>-1.4003391666666646E-3</v>
      </c>
      <c r="BK251" s="23">
        <f t="shared" si="101"/>
        <v>-1.8544094827586214E-4</v>
      </c>
      <c r="BL251" s="23">
        <f t="shared" si="102"/>
        <v>4.345903118216476E-4</v>
      </c>
      <c r="BM251" s="23">
        <f t="shared" si="103"/>
        <v>-1.7595664673170741E-3</v>
      </c>
      <c r="BN251" s="23">
        <f t="shared" si="104"/>
        <v>-3.7383444735958663E-4</v>
      </c>
      <c r="BO251" s="23">
        <f t="shared" si="105"/>
        <v>-2.5451618336566595E-4</v>
      </c>
      <c r="BP251" s="23">
        <f t="shared" si="106"/>
        <v>2.9407648486934248E-5</v>
      </c>
      <c r="BQ251" s="23">
        <f t="shared" si="107"/>
        <v>-2.3584804889034278E-3</v>
      </c>
      <c r="BR251" s="23">
        <f t="shared" si="108"/>
        <v>-3.8594440695053456E-3</v>
      </c>
      <c r="BS251" s="23">
        <f t="shared" si="109"/>
        <v>-8.6924006078582263E-4</v>
      </c>
      <c r="BT251" s="23">
        <f t="shared" si="110"/>
        <v>-1.8581326891807205E-3</v>
      </c>
      <c r="BU251" s="23">
        <f t="shared" si="111"/>
        <v>-3.5626241919279053E-3</v>
      </c>
      <c r="BV251" s="23">
        <f t="shared" si="112"/>
        <v>-7.3291629714522296E-3</v>
      </c>
      <c r="BW251" s="23">
        <f t="shared" si="113"/>
        <v>-2.1936362149922706E-3</v>
      </c>
      <c r="BX251" s="23">
        <f t="shared" si="114"/>
        <v>3.4266698988223585E-2</v>
      </c>
      <c r="BY251" s="23">
        <f t="shared" si="115"/>
        <v>4.6337979198386239E-2</v>
      </c>
      <c r="BZ251" s="23">
        <f t="shared" si="116"/>
        <v>1.7312342131787273E-2</v>
      </c>
      <c r="CA251" s="23">
        <f t="shared" si="117"/>
        <v>4.5806478264436949E-2</v>
      </c>
      <c r="CB251" s="23">
        <f t="shared" si="118"/>
        <v>4.4723971264367616E-4</v>
      </c>
      <c r="CC251" s="23">
        <f t="shared" si="119"/>
        <v>-1.4626051724137925E-3</v>
      </c>
      <c r="CD251" s="23">
        <f t="shared" si="120"/>
        <v>-1.3311646551724169E-3</v>
      </c>
      <c r="CE251" s="23">
        <f t="shared" si="121"/>
        <v>-1.7224109195402304E-4</v>
      </c>
      <c r="CF251" s="23">
        <f t="shared" si="122"/>
        <v>0</v>
      </c>
      <c r="CG251" s="23">
        <f t="shared" si="123"/>
        <v>-3.7547645551213438E-4</v>
      </c>
      <c r="CH251" s="23">
        <f t="shared" si="124"/>
        <v>5.4371919898433478E-4</v>
      </c>
      <c r="CI251" s="23">
        <f t="shared" si="125"/>
        <v>-4.7777572073372833E-3</v>
      </c>
    </row>
    <row r="252" spans="1:87" x14ac:dyDescent="0.2">
      <c r="A252" s="20">
        <v>246</v>
      </c>
      <c r="B252" s="21">
        <v>43616</v>
      </c>
      <c r="C252" s="20">
        <v>2.4304999999999999</v>
      </c>
      <c r="D252" s="20">
        <v>-0.378</v>
      </c>
      <c r="E252" s="20">
        <v>0.72638000000000003</v>
      </c>
      <c r="F252" s="20">
        <v>-0.12733</v>
      </c>
      <c r="G252" s="20">
        <v>213.43899999999999</v>
      </c>
      <c r="H252" s="20">
        <v>140.76300000000001</v>
      </c>
      <c r="I252" s="20">
        <v>108.84099999999999</v>
      </c>
      <c r="J252" s="20">
        <v>103.163</v>
      </c>
      <c r="K252" s="20">
        <v>1208.2729999999999</v>
      </c>
      <c r="L252" s="20">
        <v>363.322</v>
      </c>
      <c r="M252" s="20">
        <v>671.93499999999995</v>
      </c>
      <c r="N252" s="20">
        <v>194.298</v>
      </c>
      <c r="O252" s="20">
        <v>2067.085</v>
      </c>
      <c r="P252" s="20">
        <v>508.09</v>
      </c>
      <c r="Q252" s="20">
        <v>868.14400000000001</v>
      </c>
      <c r="R252" s="20">
        <v>259.49</v>
      </c>
      <c r="S252" s="20">
        <v>2752.06</v>
      </c>
      <c r="T252" s="20">
        <v>3280.43</v>
      </c>
      <c r="U252" s="20">
        <v>7161.71</v>
      </c>
      <c r="V252" s="20">
        <v>20601.189999999999</v>
      </c>
      <c r="W252" s="20">
        <v>2.4304999999999999</v>
      </c>
      <c r="X252" s="20">
        <v>-0.56089999999999995</v>
      </c>
      <c r="Y252" s="20">
        <v>0.6976</v>
      </c>
      <c r="Z252" s="20">
        <v>-0.42259999999999998</v>
      </c>
      <c r="AA252" s="20">
        <v>1</v>
      </c>
      <c r="AB252" s="20">
        <v>0.89539999999999997</v>
      </c>
      <c r="AC252" s="20">
        <v>0.79159999999999997</v>
      </c>
      <c r="AD252" s="20">
        <v>108.29</v>
      </c>
      <c r="AE252" s="21">
        <f t="shared" si="97"/>
        <v>43616</v>
      </c>
      <c r="AF252" s="22" cm="1">
        <f t="array" ref="AF252">IF(INDEX(calc_types,1,AF$6)="INDEX",C252/C251-1,IF(INDEX(calc_types,1,AF$6)="CASH", C251/1200,C251/C252-1))</f>
        <v>2.0670833333333335E-3</v>
      </c>
      <c r="AG252" s="22" cm="1">
        <f t="array" ref="AG252">IF(INDEX(calc_types,1,AG$6)="INDEX",D252/D251-1,IF(INDEX(calc_types,1,AG$6)="CASH", D251/1200,D251/D252-1))</f>
        <v>-3.058333333333333E-4</v>
      </c>
      <c r="AH252" s="22" cm="1">
        <f t="array" ref="AH252">IF(INDEX(calc_types,1,AH$6)="INDEX",E252/E251-1,IF(INDEX(calc_types,1,AH$6)="CASH", E251/1200,E251/E252-1))</f>
        <v>6.1031666666666671E-4</v>
      </c>
      <c r="AI252" s="22" cm="1">
        <f t="array" ref="AI252">IF(INDEX(calc_types,1,AI$6)="INDEX",F252/F251-1,IF(INDEX(calc_types,1,AI$6)="CASH", F251/1200,F251/F252-1))</f>
        <v>-9.1525000000000002E-5</v>
      </c>
      <c r="AJ252" s="22" cm="1">
        <f t="array" ref="AJ252">IF(INDEX(calc_types,1,AJ$6)="INDEX",G252/G251-1,IF(INDEX(calc_types,1,AJ$6)="CASH", G251/1200,G251/G252-1))</f>
        <v>2.4469514085234678E-3</v>
      </c>
      <c r="AK252" s="22" cm="1">
        <f t="array" ref="AK252">IF(INDEX(calc_types,1,AK$6)="INDEX",H252/H251-1,IF(INDEX(calc_types,1,AK$6)="CASH", H251/1200,H251/H252-1))</f>
        <v>-3.9057506852824275E-4</v>
      </c>
      <c r="AL252" s="22" cm="1">
        <f t="array" ref="AL252">IF(INDEX(calc_types,1,AL$6)="INDEX",I252/I251-1,IF(INDEX(calc_types,1,AL$6)="CASH", I251/1200,I251/I252-1))</f>
        <v>8.275785969782401E-4</v>
      </c>
      <c r="AM252" s="22" cm="1">
        <f t="array" ref="AM252">IF(INDEX(calc_types,1,AM$6)="INDEX",J252/J251-1,IF(INDEX(calc_types,1,AM$6)="CASH", J251/1200,J251/J252-1))</f>
        <v>-2.5196484121370322E-4</v>
      </c>
      <c r="AN252" s="22" cm="1">
        <f t="array" ref="AN252">IF(INDEX(calc_types,1,AN$6)="INDEX",K252/K251-1,IF(INDEX(calc_types,1,AN$6)="CASH", K251/1200,K251/K252-1))</f>
        <v>7.0972646150306851E-3</v>
      </c>
      <c r="AO252" s="22" cm="1">
        <f t="array" ref="AO252">IF(INDEX(calc_types,1,AO$6)="INDEX",L252/L251-1,IF(INDEX(calc_types,1,AO$6)="CASH", L251/1200,L251/L252-1))</f>
        <v>9.6701940375409912E-4</v>
      </c>
      <c r="AP252" s="22" cm="1">
        <f t="array" ref="AP252">IF(INDEX(calc_types,1,AP$6)="INDEX",M252/M251-1,IF(INDEX(calc_types,1,AP$6)="CASH", M251/1200,M251/M252-1))</f>
        <v>3.2878774078626272E-3</v>
      </c>
      <c r="AQ252" s="22" cm="1">
        <f t="array" ref="AQ252">IF(INDEX(calc_types,1,AQ$6)="INDEX",N252/N251-1,IF(INDEX(calc_types,1,AQ$6)="CASH", N251/1200,N251/N252-1))</f>
        <v>1.0809308358683545E-4</v>
      </c>
      <c r="AR252" s="22" cm="1">
        <f t="array" ref="AR252">IF(INDEX(calc_types,1,AR$6)="INDEX",O252/O251-1,IF(INDEX(calc_types,1,AR$6)="CASH", O251/1200,O251/O252-1))</f>
        <v>1.4568048359579144E-2</v>
      </c>
      <c r="AS252" s="22" cm="1">
        <f t="array" ref="AS252">IF(INDEX(calc_types,1,AS$6)="INDEX",P252/P251-1,IF(INDEX(calc_types,1,AS$6)="CASH", P251/1200,P251/P252-1))</f>
        <v>5.1395472134079245E-3</v>
      </c>
      <c r="AT252" s="22" cm="1">
        <f t="array" ref="AT252">IF(INDEX(calc_types,1,AT$6)="INDEX",Q252/Q251-1,IF(INDEX(calc_types,1,AT$6)="CASH", Q251/1200,Q251/Q252-1))</f>
        <v>9.5026349695106482E-3</v>
      </c>
      <c r="AU252" s="22" cm="1">
        <f t="array" ref="AU252">IF(INDEX(calc_types,1,AU$6)="INDEX",R252/R251-1,IF(INDEX(calc_types,1,AU$6)="CASH", R251/1200,R251/R252-1))</f>
        <v>8.7555879550893501E-4</v>
      </c>
      <c r="AV252" s="22" cm="1">
        <f t="array" ref="AV252">IF(INDEX(calc_types,1,AV$6)="INDEX",S252/S251-1,IF(INDEX(calc_types,1,AV$6)="CASH", S251/1200,S251/S252-1))</f>
        <v>-6.5777726481161536E-2</v>
      </c>
      <c r="AW252" s="22" cm="1">
        <f t="array" ref="AW252">IF(INDEX(calc_types,1,AW$6)="INDEX",T252/T251-1,IF(INDEX(calc_types,1,AW$6)="CASH", T251/1200,T251/T252-1))</f>
        <v>-6.6633092624522772E-2</v>
      </c>
      <c r="AX252" s="22" cm="1">
        <f t="array" ref="AX252">IF(INDEX(calc_types,1,AX$6)="INDEX",U252/U251-1,IF(INDEX(calc_types,1,AX$6)="CASH", U251/1200,U251/U252-1))</f>
        <v>-3.4578375944633644E-2</v>
      </c>
      <c r="AY252" s="22" cm="1">
        <f t="array" ref="AY252">IF(INDEX(calc_types,1,AY$6)="INDEX",V252/V251-1,IF(INDEX(calc_types,1,AY$6)="CASH", V251/1200,V251/V252-1))</f>
        <v>-7.4466961951557886E-2</v>
      </c>
      <c r="AZ252" s="22" cm="1">
        <f t="array" ref="AZ252">IF(INDEX(calc_types,1,AZ$6)="INDEX",W252/W251-1,IF(INDEX(calc_types,1,AZ$6)="CASH", W251/1200,W251/W252-1))</f>
        <v>2.0670833333333335E-3</v>
      </c>
      <c r="BA252" s="22" cm="1">
        <f t="array" ref="BA252">IF(INDEX(calc_types,1,BA$6)="INDEX",X252/X251-1,IF(INDEX(calc_types,1,BA$6)="CASH", X251/1200,X251/X252-1))</f>
        <v>-4.5449999999999999E-4</v>
      </c>
      <c r="BB252" s="22" cm="1">
        <f t="array" ref="BB252">IF(INDEX(calc_types,1,BB$6)="INDEX",Y252/Y251-1,IF(INDEX(calc_types,1,BB$6)="CASH", Y251/1200,Y251/Y252-1))</f>
        <v>5.5266666666666669E-4</v>
      </c>
      <c r="BC252" s="22" cm="1">
        <f t="array" ref="BC252">IF(INDEX(calc_types,1,BC$6)="INDEX",Z252/Z251-1,IF(INDEX(calc_types,1,BC$6)="CASH", Z251/1200,Z251/Z252-1))</f>
        <v>-2.4458333333333331E-4</v>
      </c>
      <c r="BD252" s="22" cm="1">
        <f t="array" ref="BD252">IF(INDEX(calc_types,1,BD$6)="INDEX",AA252/AA251-1,IF(INDEX(calc_types,1,BD$6)="CASH", AA251/1200,AA251/AA252-1))</f>
        <v>0</v>
      </c>
      <c r="BE252" s="22" cm="1">
        <f t="array" ref="BE252">IF(INDEX(calc_types,1,BE$6)="INDEX",AB252/AB251-1,IF(INDEX(calc_types,1,BE$6)="CASH", AB251/1200,AB251/AB252-1))</f>
        <v>-4.1322314049585529E-3</v>
      </c>
      <c r="BF252" s="22" cm="1">
        <f t="array" ref="BF252">IF(INDEX(calc_types,1,BF$6)="INDEX",AC252/AC251-1,IF(INDEX(calc_types,1,BF$6)="CASH", AC251/1200,AC251/AC252-1))</f>
        <v>-3.0697321879737283E-2</v>
      </c>
      <c r="BG252" s="22" cm="1">
        <f t="array" ref="BG252">IF(INDEX(calc_types,1,BG$6)="INDEX",AD252/AD251-1,IF(INDEX(calc_types,1,BG$6)="CASH", AD251/1200,AD251/AD252-1))</f>
        <v>2.8903869240003655E-2</v>
      </c>
      <c r="BH252" s="23">
        <f t="shared" si="98"/>
        <v>4.3557304597700982E-4</v>
      </c>
      <c r="BI252" s="23">
        <f t="shared" si="99"/>
        <v>-1.4713448275862056E-3</v>
      </c>
      <c r="BJ252" s="23">
        <f t="shared" si="100"/>
        <v>-1.3990891666666645E-3</v>
      </c>
      <c r="BK252" s="23">
        <f t="shared" si="101"/>
        <v>-1.9377428160919548E-4</v>
      </c>
      <c r="BL252" s="23">
        <f t="shared" si="102"/>
        <v>8.2960320320020205E-4</v>
      </c>
      <c r="BM252" s="23">
        <f t="shared" si="103"/>
        <v>-1.4830585336879742E-3</v>
      </c>
      <c r="BN252" s="23">
        <f t="shared" si="104"/>
        <v>2.514062268932605E-4</v>
      </c>
      <c r="BO252" s="23">
        <f t="shared" si="105"/>
        <v>-3.2238676832016511E-4</v>
      </c>
      <c r="BP252" s="23">
        <f t="shared" si="106"/>
        <v>5.0946425305712587E-3</v>
      </c>
      <c r="BQ252" s="23">
        <f t="shared" si="107"/>
        <v>-3.8963081831579227E-4</v>
      </c>
      <c r="BR252" s="23">
        <f t="shared" si="108"/>
        <v>1.0354433605543789E-3</v>
      </c>
      <c r="BS252" s="23">
        <f t="shared" si="109"/>
        <v>-1.7470007379295224E-4</v>
      </c>
      <c r="BT252" s="23">
        <f t="shared" si="110"/>
        <v>1.1811398052526238E-2</v>
      </c>
      <c r="BU252" s="23">
        <f t="shared" si="111"/>
        <v>3.2280266539079496E-3</v>
      </c>
      <c r="BV252" s="23">
        <f t="shared" si="112"/>
        <v>6.8608526434587262E-3</v>
      </c>
      <c r="BW252" s="23">
        <f t="shared" si="113"/>
        <v>1.5700788897529889E-4</v>
      </c>
      <c r="BX252" s="23">
        <f t="shared" si="114"/>
        <v>-7.0824462435077298E-2</v>
      </c>
      <c r="BY252" s="23">
        <f t="shared" si="115"/>
        <v>-6.89001538383439E-2</v>
      </c>
      <c r="BZ252" s="23">
        <f t="shared" si="116"/>
        <v>-3.636568638408029E-2</v>
      </c>
      <c r="CA252" s="23">
        <f t="shared" si="117"/>
        <v>-7.8312913846591226E-2</v>
      </c>
      <c r="CB252" s="23">
        <f t="shared" si="118"/>
        <v>4.3557304597700982E-4</v>
      </c>
      <c r="CC252" s="23">
        <f t="shared" si="119"/>
        <v>-1.5436051724137926E-3</v>
      </c>
      <c r="CD252" s="23">
        <f t="shared" si="120"/>
        <v>-1.4345813218390835E-3</v>
      </c>
      <c r="CE252" s="23">
        <f t="shared" si="121"/>
        <v>-2.5082442528735635E-4</v>
      </c>
      <c r="CF252" s="23">
        <f t="shared" si="122"/>
        <v>0</v>
      </c>
      <c r="CG252" s="23">
        <f t="shared" si="123"/>
        <v>-4.1712718393872236E-3</v>
      </c>
      <c r="CH252" s="23">
        <f t="shared" si="124"/>
        <v>-2.9892948438605231E-2</v>
      </c>
      <c r="CI252" s="23">
        <f t="shared" si="125"/>
        <v>2.9152139675818447E-2</v>
      </c>
    </row>
    <row r="253" spans="1:87" x14ac:dyDescent="0.2">
      <c r="A253" s="20">
        <v>247</v>
      </c>
      <c r="B253" s="21">
        <v>43646</v>
      </c>
      <c r="C253" s="20">
        <v>2.3980000000000001</v>
      </c>
      <c r="D253" s="20">
        <v>-0.38800000000000001</v>
      </c>
      <c r="E253" s="20">
        <v>0.72175</v>
      </c>
      <c r="F253" s="20">
        <v>-0.112</v>
      </c>
      <c r="G253" s="20">
        <v>214.08699999999999</v>
      </c>
      <c r="H253" s="20">
        <v>140.74799999999999</v>
      </c>
      <c r="I253" s="20">
        <v>108.914</v>
      </c>
      <c r="J253" s="20">
        <v>103.16800000000001</v>
      </c>
      <c r="K253" s="20">
        <v>1214.546</v>
      </c>
      <c r="L253" s="20">
        <v>363.60199999999998</v>
      </c>
      <c r="M253" s="20">
        <v>672.16899999999998</v>
      </c>
      <c r="N253" s="20">
        <v>194.40600000000001</v>
      </c>
      <c r="O253" s="20">
        <v>2084.9229999999998</v>
      </c>
      <c r="P253" s="20">
        <v>509.42</v>
      </c>
      <c r="Q253" s="20">
        <v>868.60699999999997</v>
      </c>
      <c r="R253" s="20">
        <v>259.94099999999997</v>
      </c>
      <c r="S253" s="20">
        <v>2941.76</v>
      </c>
      <c r="T253" s="20">
        <v>3473.69</v>
      </c>
      <c r="U253" s="20">
        <v>7425.63</v>
      </c>
      <c r="V253" s="20">
        <v>21275.919999999998</v>
      </c>
      <c r="W253" s="20">
        <v>2.3980000000000001</v>
      </c>
      <c r="X253" s="20">
        <v>-0.67369999999999997</v>
      </c>
      <c r="Y253" s="20">
        <v>0.51200000000000001</v>
      </c>
      <c r="Z253" s="20">
        <v>-0.47160000000000002</v>
      </c>
      <c r="AA253" s="20">
        <v>1</v>
      </c>
      <c r="AB253" s="20">
        <v>0.87929999999999997</v>
      </c>
      <c r="AC253" s="20">
        <v>0.78749999999999998</v>
      </c>
      <c r="AD253" s="20">
        <v>107.85</v>
      </c>
      <c r="AE253" s="21">
        <f t="shared" si="97"/>
        <v>43646</v>
      </c>
      <c r="AF253" s="22" cm="1">
        <f t="array" ref="AF253">IF(INDEX(calc_types,1,AF$6)="INDEX",C253/C252-1,IF(INDEX(calc_types,1,AF$6)="CASH", C252/1200,C252/C253-1))</f>
        <v>2.0254166666666667E-3</v>
      </c>
      <c r="AG253" s="22" cm="1">
        <f t="array" ref="AG253">IF(INDEX(calc_types,1,AG$6)="INDEX",D253/D252-1,IF(INDEX(calc_types,1,AG$6)="CASH", D252/1200,D252/D253-1))</f>
        <v>-3.1500000000000001E-4</v>
      </c>
      <c r="AH253" s="22" cm="1">
        <f t="array" ref="AH253">IF(INDEX(calc_types,1,AH$6)="INDEX",E253/E252-1,IF(INDEX(calc_types,1,AH$6)="CASH", E252/1200,E252/E253-1))</f>
        <v>6.053166666666667E-4</v>
      </c>
      <c r="AI253" s="22" cm="1">
        <f t="array" ref="AI253">IF(INDEX(calc_types,1,AI$6)="INDEX",F253/F252-1,IF(INDEX(calc_types,1,AI$6)="CASH", F252/1200,F252/F253-1))</f>
        <v>-1.0610833333333333E-4</v>
      </c>
      <c r="AJ253" s="22" cm="1">
        <f t="array" ref="AJ253">IF(INDEX(calc_types,1,AJ$6)="INDEX",G253/G252-1,IF(INDEX(calc_types,1,AJ$6)="CASH", G252/1200,G252/G253-1))</f>
        <v>3.0359962331156787E-3</v>
      </c>
      <c r="AK253" s="22" cm="1">
        <f t="array" ref="AK253">IF(INDEX(calc_types,1,AK$6)="INDEX",H253/H252-1,IF(INDEX(calc_types,1,AK$6)="CASH", H252/1200,H252/H253-1))</f>
        <v>-1.0656209373216541E-4</v>
      </c>
      <c r="AL253" s="22" cm="1">
        <f t="array" ref="AL253">IF(INDEX(calc_types,1,AL$6)="INDEX",I253/I252-1,IF(INDEX(calc_types,1,AL$6)="CASH", I252/1200,I252/I253-1))</f>
        <v>6.7070313576689244E-4</v>
      </c>
      <c r="AM253" s="22" cm="1">
        <f t="array" ref="AM253">IF(INDEX(calc_types,1,AM$6)="INDEX",J253/J252-1,IF(INDEX(calc_types,1,AM$6)="CASH", J252/1200,J252/J253-1))</f>
        <v>4.8466989133855165E-5</v>
      </c>
      <c r="AN253" s="22" cm="1">
        <f t="array" ref="AN253">IF(INDEX(calc_types,1,AN$6)="INDEX",K253/K252-1,IF(INDEX(calc_types,1,AN$6)="CASH", K252/1200,K252/K253-1))</f>
        <v>5.1917075031886473E-3</v>
      </c>
      <c r="AO253" s="22" cm="1">
        <f t="array" ref="AO253">IF(INDEX(calc_types,1,AO$6)="INDEX",L253/L252-1,IF(INDEX(calc_types,1,AO$6)="CASH", L252/1200,L252/L253-1))</f>
        <v>7.7066624096522318E-4</v>
      </c>
      <c r="AP253" s="22" cm="1">
        <f t="array" ref="AP253">IF(INDEX(calc_types,1,AP$6)="INDEX",M253/M252-1,IF(INDEX(calc_types,1,AP$6)="CASH", M252/1200,M252/M253-1))</f>
        <v>3.4824797041377309E-4</v>
      </c>
      <c r="AQ253" s="22" cm="1">
        <f t="array" ref="AQ253">IF(INDEX(calc_types,1,AQ$6)="INDEX",N253/N252-1,IF(INDEX(calc_types,1,AQ$6)="CASH", N252/1200,N252/N253-1))</f>
        <v>5.5584720377988006E-4</v>
      </c>
      <c r="AR253" s="22" cm="1">
        <f t="array" ref="AR253">IF(INDEX(calc_types,1,AR$6)="INDEX",O253/O252-1,IF(INDEX(calc_types,1,AR$6)="CASH", O252/1200,O252/O253-1))</f>
        <v>8.6295435359453609E-3</v>
      </c>
      <c r="AS253" s="22" cm="1">
        <f t="array" ref="AS253">IF(INDEX(calc_types,1,AS$6)="INDEX",P253/P252-1,IF(INDEX(calc_types,1,AS$6)="CASH", P252/1200,P252/P253-1))</f>
        <v>2.6176464799543275E-3</v>
      </c>
      <c r="AT253" s="22" cm="1">
        <f t="array" ref="AT253">IF(INDEX(calc_types,1,AT$6)="INDEX",Q253/Q252-1,IF(INDEX(calc_types,1,AT$6)="CASH", Q252/1200,Q252/Q253-1))</f>
        <v>5.3332166092268096E-4</v>
      </c>
      <c r="AU253" s="22" cm="1">
        <f t="array" ref="AU253">IF(INDEX(calc_types,1,AU$6)="INDEX",R253/R252-1,IF(INDEX(calc_types,1,AU$6)="CASH", R252/1200,R252/R253-1))</f>
        <v>1.7380245866891464E-3</v>
      </c>
      <c r="AV253" s="22" cm="1">
        <f t="array" ref="AV253">IF(INDEX(calc_types,1,AV$6)="INDEX",S253/S252-1,IF(INDEX(calc_types,1,AV$6)="CASH", S252/1200,S252/S253-1))</f>
        <v>6.8930183208214979E-2</v>
      </c>
      <c r="AW253" s="22" cm="1">
        <f t="array" ref="AW253">IF(INDEX(calc_types,1,AW$6)="INDEX",T253/T252-1,IF(INDEX(calc_types,1,AW$6)="CASH", T252/1200,T252/T253-1))</f>
        <v>5.8913008355611973E-2</v>
      </c>
      <c r="AX253" s="22" cm="1">
        <f t="array" ref="AX253">IF(INDEX(calc_types,1,AX$6)="INDEX",U253/U252-1,IF(INDEX(calc_types,1,AX$6)="CASH", U252/1200,U252/U253-1))</f>
        <v>3.6851534060999391E-2</v>
      </c>
      <c r="AY253" s="22" cm="1">
        <f t="array" ref="AY253">IF(INDEX(calc_types,1,AY$6)="INDEX",V253/V252-1,IF(INDEX(calc_types,1,AY$6)="CASH", V252/1200,V252/V253-1))</f>
        <v>3.2751991511170031E-2</v>
      </c>
      <c r="AZ253" s="22" cm="1">
        <f t="array" ref="AZ253">IF(INDEX(calc_types,1,AZ$6)="INDEX",W253/W252-1,IF(INDEX(calc_types,1,AZ$6)="CASH", W252/1200,W252/W253-1))</f>
        <v>2.0254166666666667E-3</v>
      </c>
      <c r="BA253" s="22" cm="1">
        <f t="array" ref="BA253">IF(INDEX(calc_types,1,BA$6)="INDEX",X253/X252-1,IF(INDEX(calc_types,1,BA$6)="CASH", X252/1200,X252/X253-1))</f>
        <v>-4.6741666666666665E-4</v>
      </c>
      <c r="BB253" s="22" cm="1">
        <f t="array" ref="BB253">IF(INDEX(calc_types,1,BB$6)="INDEX",Y253/Y252-1,IF(INDEX(calc_types,1,BB$6)="CASH", Y252/1200,Y252/Y253-1))</f>
        <v>5.8133333333333333E-4</v>
      </c>
      <c r="BC253" s="22" cm="1">
        <f t="array" ref="BC253">IF(INDEX(calc_types,1,BC$6)="INDEX",Z253/Z252-1,IF(INDEX(calc_types,1,BC$6)="CASH", Z252/1200,Z252/Z253-1))</f>
        <v>-3.5216666666666664E-4</v>
      </c>
      <c r="BD253" s="22" cm="1">
        <f t="array" ref="BD253">IF(INDEX(calc_types,1,BD$6)="INDEX",AA253/AA252-1,IF(INDEX(calc_types,1,BD$6)="CASH", AA252/1200,AA252/AA253-1))</f>
        <v>0</v>
      </c>
      <c r="BE253" s="22" cm="1">
        <f t="array" ref="BE253">IF(INDEX(calc_types,1,BE$6)="INDEX",AB253/AB252-1,IF(INDEX(calc_types,1,BE$6)="CASH", AB252/1200,AB252/AB253-1))</f>
        <v>1.8310019333560801E-2</v>
      </c>
      <c r="BF253" s="22" cm="1">
        <f t="array" ref="BF253">IF(INDEX(calc_types,1,BF$6)="INDEX",AC253/AC252-1,IF(INDEX(calc_types,1,BF$6)="CASH", AC252/1200,AC252/AC253-1))</f>
        <v>5.2063492063492145E-3</v>
      </c>
      <c r="BG253" s="22" cm="1">
        <f t="array" ref="BG253">IF(INDEX(calc_types,1,BG$6)="INDEX",AD253/AD252-1,IF(INDEX(calc_types,1,BG$6)="CASH", AD252/1200,AD252/AD253-1))</f>
        <v>4.0797403801577925E-3</v>
      </c>
      <c r="BH253" s="23">
        <f t="shared" si="98"/>
        <v>3.9390637931034297E-4</v>
      </c>
      <c r="BI253" s="23">
        <f t="shared" si="99"/>
        <v>-1.4805114942528722E-3</v>
      </c>
      <c r="BJ253" s="23">
        <f t="shared" si="100"/>
        <v>-1.4040891666666647E-3</v>
      </c>
      <c r="BK253" s="23">
        <f t="shared" si="101"/>
        <v>-2.0835761494252881E-4</v>
      </c>
      <c r="BL253" s="23">
        <f t="shared" si="102"/>
        <v>1.4186480277924129E-3</v>
      </c>
      <c r="BM253" s="23">
        <f t="shared" si="103"/>
        <v>-1.1990455588918969E-3</v>
      </c>
      <c r="BN253" s="23">
        <f t="shared" si="104"/>
        <v>9.4530765681912843E-5</v>
      </c>
      <c r="BO253" s="23">
        <f t="shared" si="105"/>
        <v>-2.1954937972606757E-5</v>
      </c>
      <c r="BP253" s="23">
        <f t="shared" si="106"/>
        <v>3.1890854187292205E-3</v>
      </c>
      <c r="BQ253" s="23">
        <f t="shared" si="107"/>
        <v>-5.859839811046682E-4</v>
      </c>
      <c r="BR253" s="23">
        <f t="shared" si="108"/>
        <v>-1.9041860768944751E-3</v>
      </c>
      <c r="BS253" s="23">
        <f t="shared" si="109"/>
        <v>2.7305404640009238E-4</v>
      </c>
      <c r="BT253" s="23">
        <f t="shared" si="110"/>
        <v>5.872893228892455E-3</v>
      </c>
      <c r="BU253" s="23">
        <f t="shared" si="111"/>
        <v>7.0612592045435265E-4</v>
      </c>
      <c r="BV253" s="23">
        <f t="shared" si="112"/>
        <v>-2.1084606651292415E-3</v>
      </c>
      <c r="BW253" s="23">
        <f t="shared" si="113"/>
        <v>1.0194736801555104E-3</v>
      </c>
      <c r="BX253" s="23">
        <f t="shared" si="114"/>
        <v>6.3883447254299217E-2</v>
      </c>
      <c r="BY253" s="23">
        <f t="shared" si="115"/>
        <v>5.6645947141790845E-2</v>
      </c>
      <c r="BZ253" s="23">
        <f t="shared" si="116"/>
        <v>3.5064223621552745E-2</v>
      </c>
      <c r="CA253" s="23">
        <f t="shared" si="117"/>
        <v>2.8906039616136685E-2</v>
      </c>
      <c r="CB253" s="23">
        <f t="shared" si="118"/>
        <v>3.9390637931034297E-4</v>
      </c>
      <c r="CC253" s="23">
        <f t="shared" si="119"/>
        <v>-1.5565218390804591E-3</v>
      </c>
      <c r="CD253" s="23">
        <f t="shared" si="120"/>
        <v>-1.4059146551724166E-3</v>
      </c>
      <c r="CE253" s="23">
        <f t="shared" si="121"/>
        <v>-3.5840775862068969E-4</v>
      </c>
      <c r="CF253" s="23">
        <f t="shared" si="122"/>
        <v>0</v>
      </c>
      <c r="CG253" s="23">
        <f t="shared" si="123"/>
        <v>1.827097889913213E-2</v>
      </c>
      <c r="CH253" s="23">
        <f t="shared" si="124"/>
        <v>6.010722647481267E-3</v>
      </c>
      <c r="CI253" s="23">
        <f t="shared" si="125"/>
        <v>4.3280108159725848E-3</v>
      </c>
    </row>
    <row r="254" spans="1:87" x14ac:dyDescent="0.2">
      <c r="A254" s="20">
        <v>248</v>
      </c>
      <c r="B254" s="21">
        <v>43677</v>
      </c>
      <c r="C254" s="20">
        <v>2.2242500000000001</v>
      </c>
      <c r="D254" s="20">
        <v>-0.39200000000000002</v>
      </c>
      <c r="E254" s="20">
        <v>0.71325000000000005</v>
      </c>
      <c r="F254" s="20">
        <v>-0.10050000000000001</v>
      </c>
      <c r="G254" s="20">
        <v>214.37200000000001</v>
      </c>
      <c r="H254" s="20">
        <v>140.685</v>
      </c>
      <c r="I254" s="20">
        <v>109.039</v>
      </c>
      <c r="J254" s="20">
        <v>103.142</v>
      </c>
      <c r="K254" s="20">
        <v>1213.114</v>
      </c>
      <c r="L254" s="20">
        <v>363.59899999999999</v>
      </c>
      <c r="M254" s="20">
        <v>674.72199999999998</v>
      </c>
      <c r="N254" s="20">
        <v>194.297</v>
      </c>
      <c r="O254" s="20">
        <v>2079.1280000000002</v>
      </c>
      <c r="P254" s="20">
        <v>510.54199999999997</v>
      </c>
      <c r="Q254" s="20">
        <v>876.495</v>
      </c>
      <c r="R254" s="20">
        <v>259.76499999999999</v>
      </c>
      <c r="S254" s="20">
        <v>2980.38</v>
      </c>
      <c r="T254" s="20">
        <v>3466.85</v>
      </c>
      <c r="U254" s="20">
        <v>7586.78</v>
      </c>
      <c r="V254" s="20">
        <v>21521.53</v>
      </c>
      <c r="W254" s="20">
        <v>2.2242500000000001</v>
      </c>
      <c r="X254" s="20">
        <v>-0.60389999999999999</v>
      </c>
      <c r="Y254" s="20">
        <v>0.52549999999999997</v>
      </c>
      <c r="Z254" s="20">
        <v>-0.32569999999999999</v>
      </c>
      <c r="AA254" s="20">
        <v>1</v>
      </c>
      <c r="AB254" s="20">
        <v>0.90280000000000005</v>
      </c>
      <c r="AC254" s="20">
        <v>0.82250000000000001</v>
      </c>
      <c r="AD254" s="20">
        <v>108.78</v>
      </c>
      <c r="AE254" s="21">
        <f t="shared" si="97"/>
        <v>43677</v>
      </c>
      <c r="AF254" s="22" cm="1">
        <f t="array" ref="AF254">IF(INDEX(calc_types,1,AF$6)="INDEX",C254/C253-1,IF(INDEX(calc_types,1,AF$6)="CASH", C253/1200,C253/C254-1))</f>
        <v>1.9983333333333333E-3</v>
      </c>
      <c r="AG254" s="22" cm="1">
        <f t="array" ref="AG254">IF(INDEX(calc_types,1,AG$6)="INDEX",D254/D253-1,IF(INDEX(calc_types,1,AG$6)="CASH", D253/1200,D253/D254-1))</f>
        <v>-3.2333333333333335E-4</v>
      </c>
      <c r="AH254" s="22" cm="1">
        <f t="array" ref="AH254">IF(INDEX(calc_types,1,AH$6)="INDEX",E254/E253-1,IF(INDEX(calc_types,1,AH$6)="CASH", E253/1200,E253/E254-1))</f>
        <v>6.0145833333333329E-4</v>
      </c>
      <c r="AI254" s="22" cm="1">
        <f t="array" ref="AI254">IF(INDEX(calc_types,1,AI$6)="INDEX",F254/F253-1,IF(INDEX(calc_types,1,AI$6)="CASH", F253/1200,F253/F254-1))</f>
        <v>-9.333333333333333E-5</v>
      </c>
      <c r="AJ254" s="22" cm="1">
        <f t="array" ref="AJ254">IF(INDEX(calc_types,1,AJ$6)="INDEX",G254/G253-1,IF(INDEX(calc_types,1,AJ$6)="CASH", G253/1200,G253/G254-1))</f>
        <v>1.3312344981246671E-3</v>
      </c>
      <c r="AK254" s="22" cm="1">
        <f t="array" ref="AK254">IF(INDEX(calc_types,1,AK$6)="INDEX",H254/H253-1,IF(INDEX(calc_types,1,AK$6)="CASH", H253/1200,H253/H254-1))</f>
        <v>-4.4760849177249984E-4</v>
      </c>
      <c r="AL254" s="22" cm="1">
        <f t="array" ref="AL254">IF(INDEX(calc_types,1,AL$6)="INDEX",I254/I253-1,IF(INDEX(calc_types,1,AL$6)="CASH", I253/1200,I253/I254-1))</f>
        <v>1.1476945112658399E-3</v>
      </c>
      <c r="AM254" s="22" cm="1">
        <f t="array" ref="AM254">IF(INDEX(calc_types,1,AM$6)="INDEX",J254/J253-1,IF(INDEX(calc_types,1,AM$6)="CASH", J253/1200,J253/J254-1))</f>
        <v>-2.5201612903236192E-4</v>
      </c>
      <c r="AN254" s="22" cm="1">
        <f t="array" ref="AN254">IF(INDEX(calc_types,1,AN$6)="INDEX",K254/K253-1,IF(INDEX(calc_types,1,AN$6)="CASH", K253/1200,K253/K254-1))</f>
        <v>-1.1790413866580307E-3</v>
      </c>
      <c r="AO254" s="22" cm="1">
        <f t="array" ref="AO254">IF(INDEX(calc_types,1,AO$6)="INDEX",L254/L253-1,IF(INDEX(calc_types,1,AO$6)="CASH", L253/1200,L253/L254-1))</f>
        <v>-8.2507796986819315E-6</v>
      </c>
      <c r="AP254" s="22" cm="1">
        <f t="array" ref="AP254">IF(INDEX(calc_types,1,AP$6)="INDEX",M254/M253-1,IF(INDEX(calc_types,1,AP$6)="CASH", M253/1200,M253/M254-1))</f>
        <v>3.7981519528571539E-3</v>
      </c>
      <c r="AQ254" s="22" cm="1">
        <f t="array" ref="AQ254">IF(INDEX(calc_types,1,AQ$6)="INDEX",N254/N253-1,IF(INDEX(calc_types,1,AQ$6)="CASH", N253/1200,N253/N254-1))</f>
        <v>-5.6068228346861648E-4</v>
      </c>
      <c r="AR254" s="22" cm="1">
        <f t="array" ref="AR254">IF(INDEX(calc_types,1,AR$6)="INDEX",O254/O253-1,IF(INDEX(calc_types,1,AR$6)="CASH", O253/1200,O253/O254-1))</f>
        <v>-2.7794791462321111E-3</v>
      </c>
      <c r="AS254" s="22" cm="1">
        <f t="array" ref="AS254">IF(INDEX(calc_types,1,AS$6)="INDEX",P254/P253-1,IF(INDEX(calc_types,1,AS$6)="CASH", P253/1200,P253/P254-1))</f>
        <v>2.2025048093909927E-3</v>
      </c>
      <c r="AT254" s="22" cm="1">
        <f t="array" ref="AT254">IF(INDEX(calc_types,1,AT$6)="INDEX",Q254/Q253-1,IF(INDEX(calc_types,1,AT$6)="CASH", Q253/1200,Q253/Q254-1))</f>
        <v>9.0812070360934971E-3</v>
      </c>
      <c r="AU254" s="22" cm="1">
        <f t="array" ref="AU254">IF(INDEX(calc_types,1,AU$6)="INDEX",R254/R253-1,IF(INDEX(calc_types,1,AU$6)="CASH", R253/1200,R253/R254-1))</f>
        <v>-6.7707672125594254E-4</v>
      </c>
      <c r="AV254" s="22" cm="1">
        <f t="array" ref="AV254">IF(INDEX(calc_types,1,AV$6)="INDEX",S254/S253-1,IF(INDEX(calc_types,1,AV$6)="CASH", S253/1200,S253/S254-1))</f>
        <v>1.3128195366039375E-2</v>
      </c>
      <c r="AW254" s="22" cm="1">
        <f t="array" ref="AW254">IF(INDEX(calc_types,1,AW$6)="INDEX",T254/T253-1,IF(INDEX(calc_types,1,AW$6)="CASH", T253/1200,T253/T254-1))</f>
        <v>-1.9690876272782099E-3</v>
      </c>
      <c r="AX254" s="22" cm="1">
        <f t="array" ref="AX254">IF(INDEX(calc_types,1,AX$6)="INDEX",U254/U253-1,IF(INDEX(calc_types,1,AX$6)="CASH", U253/1200,U253/U254-1))</f>
        <v>2.1701862333566302E-2</v>
      </c>
      <c r="AY254" s="22" cm="1">
        <f t="array" ref="AY254">IF(INDEX(calc_types,1,AY$6)="INDEX",V254/V253-1,IF(INDEX(calc_types,1,AY$6)="CASH", V253/1200,V253/V254-1))</f>
        <v>1.1544036638603705E-2</v>
      </c>
      <c r="AZ254" s="22" cm="1">
        <f t="array" ref="AZ254">IF(INDEX(calc_types,1,AZ$6)="INDEX",W254/W253-1,IF(INDEX(calc_types,1,AZ$6)="CASH", W253/1200,W253/W254-1))</f>
        <v>1.9983333333333333E-3</v>
      </c>
      <c r="BA254" s="22" cm="1">
        <f t="array" ref="BA254">IF(INDEX(calc_types,1,BA$6)="INDEX",X254/X253-1,IF(INDEX(calc_types,1,BA$6)="CASH", X253/1200,X253/X254-1))</f>
        <v>-5.6141666666666666E-4</v>
      </c>
      <c r="BB254" s="22" cm="1">
        <f t="array" ref="BB254">IF(INDEX(calc_types,1,BB$6)="INDEX",Y254/Y253-1,IF(INDEX(calc_types,1,BB$6)="CASH", Y253/1200,Y253/Y254-1))</f>
        <v>4.2666666666666667E-4</v>
      </c>
      <c r="BC254" s="22" cm="1">
        <f t="array" ref="BC254">IF(INDEX(calc_types,1,BC$6)="INDEX",Z254/Z253-1,IF(INDEX(calc_types,1,BC$6)="CASH", Z253/1200,Z253/Z254-1))</f>
        <v>-3.9300000000000001E-4</v>
      </c>
      <c r="BD254" s="22" cm="1">
        <f t="array" ref="BD254">IF(INDEX(calc_types,1,BD$6)="INDEX",AA254/AA253-1,IF(INDEX(calc_types,1,BD$6)="CASH", AA253/1200,AA253/AA254-1))</f>
        <v>0</v>
      </c>
      <c r="BE254" s="22" cm="1">
        <f t="array" ref="BE254">IF(INDEX(calc_types,1,BE$6)="INDEX",AB254/AB253-1,IF(INDEX(calc_types,1,BE$6)="CASH", AB253/1200,AB253/AB254-1))</f>
        <v>-2.6030128489144988E-2</v>
      </c>
      <c r="BF254" s="22" cm="1">
        <f t="array" ref="BF254">IF(INDEX(calc_types,1,BF$6)="INDEX",AC254/AC253-1,IF(INDEX(calc_types,1,BF$6)="CASH", AC253/1200,AC253/AC254-1))</f>
        <v>-4.2553191489361764E-2</v>
      </c>
      <c r="BG254" s="22" cm="1">
        <f t="array" ref="BG254">IF(INDEX(calc_types,1,BG$6)="INDEX",AD254/AD253-1,IF(INDEX(calc_types,1,BG$6)="CASH", AD253/1200,AD253/AD254-1))</f>
        <v>-8.5493656922228656E-3</v>
      </c>
      <c r="BH254" s="23">
        <f t="shared" si="98"/>
        <v>3.6682304597700959E-4</v>
      </c>
      <c r="BI254" s="23">
        <f t="shared" si="99"/>
        <v>-1.4888448275862057E-3</v>
      </c>
      <c r="BJ254" s="23">
        <f t="shared" si="100"/>
        <v>-1.4079474999999981E-3</v>
      </c>
      <c r="BK254" s="23">
        <f t="shared" si="101"/>
        <v>-1.9558261494252881E-4</v>
      </c>
      <c r="BL254" s="23">
        <f t="shared" si="102"/>
        <v>-2.8611370719859868E-4</v>
      </c>
      <c r="BM254" s="23">
        <f t="shared" si="103"/>
        <v>-1.5400919569322313E-3</v>
      </c>
      <c r="BN254" s="23">
        <f t="shared" si="104"/>
        <v>5.7152214118086028E-4</v>
      </c>
      <c r="BO254" s="23">
        <f t="shared" si="105"/>
        <v>-3.2243805613882382E-4</v>
      </c>
      <c r="BP254" s="23">
        <f t="shared" si="106"/>
        <v>-3.1816634711174575E-3</v>
      </c>
      <c r="BQ254" s="23">
        <f t="shared" si="107"/>
        <v>-1.3649010017685733E-3</v>
      </c>
      <c r="BR254" s="23">
        <f t="shared" si="108"/>
        <v>1.5457179055489057E-3</v>
      </c>
      <c r="BS254" s="23">
        <f t="shared" si="109"/>
        <v>-8.4347544084840422E-4</v>
      </c>
      <c r="BT254" s="23">
        <f t="shared" si="110"/>
        <v>-5.536129453285017E-3</v>
      </c>
      <c r="BU254" s="23">
        <f t="shared" si="111"/>
        <v>2.9098424989101781E-4</v>
      </c>
      <c r="BV254" s="23">
        <f t="shared" si="112"/>
        <v>6.439424710041575E-3</v>
      </c>
      <c r="BW254" s="23">
        <f t="shared" si="113"/>
        <v>-1.3956276277895785E-3</v>
      </c>
      <c r="BX254" s="23">
        <f t="shared" si="114"/>
        <v>8.0814594121236087E-3</v>
      </c>
      <c r="BY254" s="23">
        <f t="shared" si="115"/>
        <v>-4.2361488410993398E-3</v>
      </c>
      <c r="BZ254" s="23">
        <f t="shared" si="116"/>
        <v>1.9914551894119659E-2</v>
      </c>
      <c r="CA254" s="23">
        <f t="shared" si="117"/>
        <v>7.6980847435703607E-3</v>
      </c>
      <c r="CB254" s="23">
        <f t="shared" si="118"/>
        <v>3.6682304597700959E-4</v>
      </c>
      <c r="CC254" s="23">
        <f t="shared" si="119"/>
        <v>-1.6505218390804593E-3</v>
      </c>
      <c r="CD254" s="23">
        <f t="shared" si="120"/>
        <v>-1.5605813218390833E-3</v>
      </c>
      <c r="CE254" s="23">
        <f t="shared" si="121"/>
        <v>-3.9924109195402306E-4</v>
      </c>
      <c r="CF254" s="23">
        <f t="shared" si="122"/>
        <v>0</v>
      </c>
      <c r="CG254" s="23">
        <f t="shared" si="123"/>
        <v>-2.6069168923573659E-2</v>
      </c>
      <c r="CH254" s="23">
        <f t="shared" si="124"/>
        <v>-4.1748818048229712E-2</v>
      </c>
      <c r="CI254" s="23">
        <f t="shared" si="125"/>
        <v>-8.3010952564080732E-3</v>
      </c>
    </row>
    <row r="255" spans="1:87" x14ac:dyDescent="0.2">
      <c r="A255" s="20">
        <v>249</v>
      </c>
      <c r="B255" s="21">
        <v>43708</v>
      </c>
      <c r="C255" s="20">
        <v>2.089</v>
      </c>
      <c r="D255" s="20">
        <v>-0.42699999999999999</v>
      </c>
      <c r="E255" s="20">
        <v>0.70799999999999996</v>
      </c>
      <c r="F255" s="20">
        <v>-0.12567</v>
      </c>
      <c r="G255" s="20">
        <v>214.99</v>
      </c>
      <c r="H255" s="20">
        <v>140.654</v>
      </c>
      <c r="I255" s="20">
        <v>109.092</v>
      </c>
      <c r="J255" s="20">
        <v>103.15300000000001</v>
      </c>
      <c r="K255" s="20">
        <v>1222.8979999999999</v>
      </c>
      <c r="L255" s="20">
        <v>364.28899999999999</v>
      </c>
      <c r="M255" s="20">
        <v>675.01199999999994</v>
      </c>
      <c r="N255" s="20">
        <v>194.60900000000001</v>
      </c>
      <c r="O255" s="20">
        <v>2115.5369999999998</v>
      </c>
      <c r="P255" s="20">
        <v>513.67499999999995</v>
      </c>
      <c r="Q255" s="20">
        <v>877.96100000000001</v>
      </c>
      <c r="R255" s="20">
        <v>260.78199999999998</v>
      </c>
      <c r="S255" s="20">
        <v>2926.46</v>
      </c>
      <c r="T255" s="20">
        <v>3426.76</v>
      </c>
      <c r="U255" s="20">
        <v>7207.18</v>
      </c>
      <c r="V255" s="20">
        <v>20704.37</v>
      </c>
      <c r="W255" s="20">
        <v>2.089</v>
      </c>
      <c r="X255" s="20">
        <v>-0.71630000000000005</v>
      </c>
      <c r="Y255" s="20">
        <v>0.5544</v>
      </c>
      <c r="Z255" s="20">
        <v>-0.56379999999999997</v>
      </c>
      <c r="AA255" s="20">
        <v>1</v>
      </c>
      <c r="AB255" s="20">
        <v>0.91020000000000001</v>
      </c>
      <c r="AC255" s="20">
        <v>0.82220000000000004</v>
      </c>
      <c r="AD255" s="20">
        <v>106.28</v>
      </c>
      <c r="AE255" s="21">
        <f t="shared" si="97"/>
        <v>43708</v>
      </c>
      <c r="AF255" s="22" cm="1">
        <f t="array" ref="AF255">IF(INDEX(calc_types,1,AF$6)="INDEX",C255/C254-1,IF(INDEX(calc_types,1,AF$6)="CASH", C254/1200,C254/C255-1))</f>
        <v>1.8535416666666667E-3</v>
      </c>
      <c r="AG255" s="22" cm="1">
        <f t="array" ref="AG255">IF(INDEX(calc_types,1,AG$6)="INDEX",D255/D254-1,IF(INDEX(calc_types,1,AG$6)="CASH", D254/1200,D254/D255-1))</f>
        <v>-3.2666666666666667E-4</v>
      </c>
      <c r="AH255" s="22" cm="1">
        <f t="array" ref="AH255">IF(INDEX(calc_types,1,AH$6)="INDEX",E255/E254-1,IF(INDEX(calc_types,1,AH$6)="CASH", E254/1200,E254/E255-1))</f>
        <v>5.9437500000000007E-4</v>
      </c>
      <c r="AI255" s="22" cm="1">
        <f t="array" ref="AI255">IF(INDEX(calc_types,1,AI$6)="INDEX",F255/F254-1,IF(INDEX(calc_types,1,AI$6)="CASH", F254/1200,F254/F255-1))</f>
        <v>-8.3750000000000003E-5</v>
      </c>
      <c r="AJ255" s="22" cm="1">
        <f t="array" ref="AJ255">IF(INDEX(calc_types,1,AJ$6)="INDEX",G255/G254-1,IF(INDEX(calc_types,1,AJ$6)="CASH", G254/1200,G254/G255-1))</f>
        <v>2.8828391767581341E-3</v>
      </c>
      <c r="AK255" s="22" cm="1">
        <f t="array" ref="AK255">IF(INDEX(calc_types,1,AK$6)="INDEX",H255/H254-1,IF(INDEX(calc_types,1,AK$6)="CASH", H254/1200,H254/H255-1))</f>
        <v>-2.2035042826173967E-4</v>
      </c>
      <c r="AL255" s="22" cm="1">
        <f t="array" ref="AL255">IF(INDEX(calc_types,1,AL$6)="INDEX",I255/I254-1,IF(INDEX(calc_types,1,AL$6)="CASH", I254/1200,I254/I255-1))</f>
        <v>4.8606461908118348E-4</v>
      </c>
      <c r="AM255" s="22" cm="1">
        <f t="array" ref="AM255">IF(INDEX(calc_types,1,AM$6)="INDEX",J255/J254-1,IF(INDEX(calc_types,1,AM$6)="CASH", J254/1200,J254/J255-1))</f>
        <v>1.0664908572666221E-4</v>
      </c>
      <c r="AN255" s="22" cm="1">
        <f t="array" ref="AN255">IF(INDEX(calc_types,1,AN$6)="INDEX",K255/K254-1,IF(INDEX(calc_types,1,AN$6)="CASH", K254/1200,K254/K255-1))</f>
        <v>8.0651942026881418E-3</v>
      </c>
      <c r="AO255" s="22" cm="1">
        <f t="array" ref="AO255">IF(INDEX(calc_types,1,AO$6)="INDEX",L255/L254-1,IF(INDEX(calc_types,1,AO$6)="CASH", L254/1200,L254/L255-1))</f>
        <v>1.8976949881599481E-3</v>
      </c>
      <c r="AP255" s="22" cm="1">
        <f t="array" ref="AP255">IF(INDEX(calc_types,1,AP$6)="INDEX",M255/M254-1,IF(INDEX(calc_types,1,AP$6)="CASH", M254/1200,M254/M255-1))</f>
        <v>4.2980664629288512E-4</v>
      </c>
      <c r="AQ255" s="22" cm="1">
        <f t="array" ref="AQ255">IF(INDEX(calc_types,1,AQ$6)="INDEX",N255/N254-1,IF(INDEX(calc_types,1,AQ$6)="CASH", N254/1200,N254/N255-1))</f>
        <v>1.6057890754876958E-3</v>
      </c>
      <c r="AR255" s="22" cm="1">
        <f t="array" ref="AR255">IF(INDEX(calc_types,1,AR$6)="INDEX",O255/O254-1,IF(INDEX(calc_types,1,AR$6)="CASH", O254/1200,O254/O255-1))</f>
        <v>1.7511668353271004E-2</v>
      </c>
      <c r="AS255" s="22" cm="1">
        <f t="array" ref="AS255">IF(INDEX(calc_types,1,AS$6)="INDEX",P255/P254-1,IF(INDEX(calc_types,1,AS$6)="CASH", P254/1200,P254/P255-1))</f>
        <v>6.1366155967579328E-3</v>
      </c>
      <c r="AT255" s="22" cm="1">
        <f t="array" ref="AT255">IF(INDEX(calc_types,1,AT$6)="INDEX",Q255/Q254-1,IF(INDEX(calc_types,1,AT$6)="CASH", Q254/1200,Q254/Q255-1))</f>
        <v>1.672570864637013E-3</v>
      </c>
      <c r="AU255" s="22" cm="1">
        <f t="array" ref="AU255">IF(INDEX(calc_types,1,AU$6)="INDEX",R255/R254-1,IF(INDEX(calc_types,1,AU$6)="CASH", R254/1200,R254/R255-1))</f>
        <v>3.9150770889073705E-3</v>
      </c>
      <c r="AV255" s="22" cm="1">
        <f t="array" ref="AV255">IF(INDEX(calc_types,1,AV$6)="INDEX",S255/S254-1,IF(INDEX(calc_types,1,AV$6)="CASH", S254/1200,S254/S255-1))</f>
        <v>-1.8091652742267761E-2</v>
      </c>
      <c r="AW255" s="22" cm="1">
        <f t="array" ref="AW255">IF(INDEX(calc_types,1,AW$6)="INDEX",T255/T254-1,IF(INDEX(calc_types,1,AW$6)="CASH", T254/1200,T254/T255-1))</f>
        <v>-1.1563811529197832E-2</v>
      </c>
      <c r="AX255" s="22" cm="1">
        <f t="array" ref="AX255">IF(INDEX(calc_types,1,AX$6)="INDEX",U255/U254-1,IF(INDEX(calc_types,1,AX$6)="CASH", U254/1200,U254/U255-1))</f>
        <v>-5.0034401946543738E-2</v>
      </c>
      <c r="AY255" s="22" cm="1">
        <f t="array" ref="AY255">IF(INDEX(calc_types,1,AY$6)="INDEX",V255/V254-1,IF(INDEX(calc_types,1,AY$6)="CASH", V254/1200,V254/V255-1))</f>
        <v>-3.7969419460419429E-2</v>
      </c>
      <c r="AZ255" s="22" cm="1">
        <f t="array" ref="AZ255">IF(INDEX(calc_types,1,AZ$6)="INDEX",W255/W254-1,IF(INDEX(calc_types,1,AZ$6)="CASH", W254/1200,W254/W255-1))</f>
        <v>1.8535416666666667E-3</v>
      </c>
      <c r="BA255" s="22" cm="1">
        <f t="array" ref="BA255">IF(INDEX(calc_types,1,BA$6)="INDEX",X255/X254-1,IF(INDEX(calc_types,1,BA$6)="CASH", X254/1200,X254/X255-1))</f>
        <v>-5.0325000000000001E-4</v>
      </c>
      <c r="BB255" s="22" cm="1">
        <f t="array" ref="BB255">IF(INDEX(calc_types,1,BB$6)="INDEX",Y255/Y254-1,IF(INDEX(calc_types,1,BB$6)="CASH", Y254/1200,Y254/Y255-1))</f>
        <v>4.3791666666666664E-4</v>
      </c>
      <c r="BC255" s="22" cm="1">
        <f t="array" ref="BC255">IF(INDEX(calc_types,1,BC$6)="INDEX",Z255/Z254-1,IF(INDEX(calc_types,1,BC$6)="CASH", Z254/1200,Z254/Z255-1))</f>
        <v>-2.7141666666666666E-4</v>
      </c>
      <c r="BD255" s="22" cm="1">
        <f t="array" ref="BD255">IF(INDEX(calc_types,1,BD$6)="INDEX",AA255/AA254-1,IF(INDEX(calc_types,1,BD$6)="CASH", AA254/1200,AA254/AA255-1))</f>
        <v>0</v>
      </c>
      <c r="BE255" s="22" cm="1">
        <f t="array" ref="BE255">IF(INDEX(calc_types,1,BE$6)="INDEX",AB255/AB254-1,IF(INDEX(calc_types,1,BE$6)="CASH", AB254/1200,AB254/AB255-1))</f>
        <v>-8.1300813008129413E-3</v>
      </c>
      <c r="BF255" s="22" cm="1">
        <f t="array" ref="BF255">IF(INDEX(calc_types,1,BF$6)="INDEX",AC255/AC254-1,IF(INDEX(calc_types,1,BF$6)="CASH", AC254/1200,AC254/AC255-1))</f>
        <v>3.6487472634383344E-4</v>
      </c>
      <c r="BG255" s="22" cm="1">
        <f t="array" ref="BG255">IF(INDEX(calc_types,1,BG$6)="INDEX",AD255/AD254-1,IF(INDEX(calc_types,1,BG$6)="CASH", AD254/1200,AD254/AD255-1))</f>
        <v>2.3522770041400021E-2</v>
      </c>
      <c r="BH255" s="23">
        <f t="shared" si="98"/>
        <v>2.2203137931034304E-4</v>
      </c>
      <c r="BI255" s="23">
        <f t="shared" si="99"/>
        <v>-1.492178160919539E-3</v>
      </c>
      <c r="BJ255" s="23">
        <f t="shared" si="100"/>
        <v>-1.4150308333333312E-3</v>
      </c>
      <c r="BK255" s="23">
        <f t="shared" si="101"/>
        <v>-1.859992816091955E-4</v>
      </c>
      <c r="BL255" s="23">
        <f t="shared" si="102"/>
        <v>1.2654909714348683E-3</v>
      </c>
      <c r="BM255" s="23">
        <f t="shared" si="103"/>
        <v>-1.3128338934214711E-3</v>
      </c>
      <c r="BN255" s="23">
        <f t="shared" si="104"/>
        <v>-9.0107751003796121E-5</v>
      </c>
      <c r="BO255" s="23">
        <f t="shared" si="105"/>
        <v>3.6227158620200285E-5</v>
      </c>
      <c r="BP255" s="23">
        <f t="shared" si="106"/>
        <v>6.0625721182287155E-3</v>
      </c>
      <c r="BQ255" s="23">
        <f t="shared" si="107"/>
        <v>5.410447660900567E-4</v>
      </c>
      <c r="BR255" s="23">
        <f t="shared" si="108"/>
        <v>-1.8226274010153631E-3</v>
      </c>
      <c r="BS255" s="23">
        <f t="shared" si="109"/>
        <v>1.322995918107908E-3</v>
      </c>
      <c r="BT255" s="23">
        <f t="shared" si="110"/>
        <v>1.4755018046218097E-2</v>
      </c>
      <c r="BU255" s="23">
        <f t="shared" si="111"/>
        <v>4.2250950372579579E-3</v>
      </c>
      <c r="BV255" s="23">
        <f t="shared" si="112"/>
        <v>-9.6921146141490952E-4</v>
      </c>
      <c r="BW255" s="23">
        <f t="shared" si="113"/>
        <v>3.1965261823737345E-3</v>
      </c>
      <c r="BX255" s="23">
        <f t="shared" si="114"/>
        <v>-2.3138388696183527E-2</v>
      </c>
      <c r="BY255" s="23">
        <f t="shared" si="115"/>
        <v>-1.3830872743018962E-2</v>
      </c>
      <c r="BZ255" s="23">
        <f t="shared" si="116"/>
        <v>-5.1821712385990384E-2</v>
      </c>
      <c r="CA255" s="23">
        <f t="shared" si="117"/>
        <v>-4.1815371355452775E-2</v>
      </c>
      <c r="CB255" s="23">
        <f t="shared" si="118"/>
        <v>2.2203137931034304E-4</v>
      </c>
      <c r="CC255" s="23">
        <f t="shared" si="119"/>
        <v>-1.5923551724137926E-3</v>
      </c>
      <c r="CD255" s="23">
        <f t="shared" si="120"/>
        <v>-1.5493313218390833E-3</v>
      </c>
      <c r="CE255" s="23">
        <f t="shared" si="121"/>
        <v>-2.7765775862068971E-4</v>
      </c>
      <c r="CF255" s="23">
        <f t="shared" si="122"/>
        <v>0</v>
      </c>
      <c r="CG255" s="23">
        <f t="shared" si="123"/>
        <v>-8.1691217352416121E-3</v>
      </c>
      <c r="CH255" s="23">
        <f t="shared" si="124"/>
        <v>1.1692481674758859E-3</v>
      </c>
      <c r="CI255" s="23">
        <f t="shared" si="125"/>
        <v>2.3771040477214813E-2</v>
      </c>
    </row>
    <row r="256" spans="1:87" x14ac:dyDescent="0.2">
      <c r="A256" s="20">
        <v>250</v>
      </c>
      <c r="B256" s="21">
        <v>43738</v>
      </c>
      <c r="C256" s="20">
        <v>2.0156299999999998</v>
      </c>
      <c r="D256" s="20">
        <v>-0.45700000000000002</v>
      </c>
      <c r="E256" s="20">
        <v>0.71525000000000005</v>
      </c>
      <c r="F256" s="20">
        <v>-0.10867</v>
      </c>
      <c r="G256" s="20">
        <v>215.31200000000001</v>
      </c>
      <c r="H256" s="20">
        <v>140.49799999999999</v>
      </c>
      <c r="I256" s="20">
        <v>109.101</v>
      </c>
      <c r="J256" s="20">
        <v>103.15300000000001</v>
      </c>
      <c r="K256" s="20">
        <v>1221.5419999999999</v>
      </c>
      <c r="L256" s="20">
        <v>363.06099999999998</v>
      </c>
      <c r="M256" s="20">
        <v>675.58699999999999</v>
      </c>
      <c r="N256" s="20">
        <v>194.63800000000001</v>
      </c>
      <c r="O256" s="20">
        <v>2106.1210000000001</v>
      </c>
      <c r="P256" s="20">
        <v>510.22399999999999</v>
      </c>
      <c r="Q256" s="20">
        <v>879.86699999999996</v>
      </c>
      <c r="R256" s="20">
        <v>260.834</v>
      </c>
      <c r="S256" s="20">
        <v>2976.74</v>
      </c>
      <c r="T256" s="20">
        <v>3569.45</v>
      </c>
      <c r="U256" s="20">
        <v>7408.21</v>
      </c>
      <c r="V256" s="20">
        <v>21755.84</v>
      </c>
      <c r="W256" s="20">
        <v>2.0156299999999998</v>
      </c>
      <c r="X256" s="20">
        <v>-0.626</v>
      </c>
      <c r="Y256" s="20">
        <v>0.61960000000000004</v>
      </c>
      <c r="Z256" s="20">
        <v>-0.26740000000000003</v>
      </c>
      <c r="AA256" s="20">
        <v>1</v>
      </c>
      <c r="AB256" s="20">
        <v>0.91759999999999997</v>
      </c>
      <c r="AC256" s="20">
        <v>0.8135</v>
      </c>
      <c r="AD256" s="20">
        <v>108.08</v>
      </c>
      <c r="AE256" s="21">
        <f t="shared" si="97"/>
        <v>43738</v>
      </c>
      <c r="AF256" s="22" cm="1">
        <f t="array" ref="AF256">IF(INDEX(calc_types,1,AF$6)="INDEX",C256/C255-1,IF(INDEX(calc_types,1,AF$6)="CASH", C255/1200,C255/C256-1))</f>
        <v>1.7408333333333334E-3</v>
      </c>
      <c r="AG256" s="22" cm="1">
        <f t="array" ref="AG256">IF(INDEX(calc_types,1,AG$6)="INDEX",D256/D255-1,IF(INDEX(calc_types,1,AG$6)="CASH", D255/1200,D255/D256-1))</f>
        <v>-3.5583333333333333E-4</v>
      </c>
      <c r="AH256" s="22" cm="1">
        <f t="array" ref="AH256">IF(INDEX(calc_types,1,AH$6)="INDEX",E256/E255-1,IF(INDEX(calc_types,1,AH$6)="CASH", E255/1200,E255/E256-1))</f>
        <v>5.8999999999999992E-4</v>
      </c>
      <c r="AI256" s="22" cm="1">
        <f t="array" ref="AI256">IF(INDEX(calc_types,1,AI$6)="INDEX",F256/F255-1,IF(INDEX(calc_types,1,AI$6)="CASH", F255/1200,F255/F256-1))</f>
        <v>-1.04725E-4</v>
      </c>
      <c r="AJ256" s="22" cm="1">
        <f t="array" ref="AJ256">IF(INDEX(calc_types,1,AJ$6)="INDEX",G256/G255-1,IF(INDEX(calc_types,1,AJ$6)="CASH", G255/1200,G255/G256-1))</f>
        <v>1.4977440811201337E-3</v>
      </c>
      <c r="AK256" s="22" cm="1">
        <f t="array" ref="AK256">IF(INDEX(calc_types,1,AK$6)="INDEX",H256/H255-1,IF(INDEX(calc_types,1,AK$6)="CASH", H255/1200,H255/H256-1))</f>
        <v>-1.1091046113157477E-3</v>
      </c>
      <c r="AL256" s="22" cm="1">
        <f t="array" ref="AL256">IF(INDEX(calc_types,1,AL$6)="INDEX",I256/I255-1,IF(INDEX(calc_types,1,AL$6)="CASH", I255/1200,I255/I256-1))</f>
        <v>8.2499175008354797E-5</v>
      </c>
      <c r="AM256" s="22" cm="1">
        <f t="array" ref="AM256">IF(INDEX(calc_types,1,AM$6)="INDEX",J256/J255-1,IF(INDEX(calc_types,1,AM$6)="CASH", J255/1200,J255/J256-1))</f>
        <v>0</v>
      </c>
      <c r="AN256" s="22" cm="1">
        <f t="array" ref="AN256">IF(INDEX(calc_types,1,AN$6)="INDEX",K256/K255-1,IF(INDEX(calc_types,1,AN$6)="CASH", K255/1200,K255/K256-1))</f>
        <v>-1.1088414569325744E-3</v>
      </c>
      <c r="AO256" s="22" cm="1">
        <f t="array" ref="AO256">IF(INDEX(calc_types,1,AO$6)="INDEX",L256/L255-1,IF(INDEX(calc_types,1,AO$6)="CASH", L255/1200,L255/L256-1))</f>
        <v>-3.3709499875099747E-3</v>
      </c>
      <c r="AP256" s="22" cm="1">
        <f t="array" ref="AP256">IF(INDEX(calc_types,1,AP$6)="INDEX",M256/M255-1,IF(INDEX(calc_types,1,AP$6)="CASH", M255/1200,M255/M256-1))</f>
        <v>8.5183670808830492E-4</v>
      </c>
      <c r="AQ256" s="22" cm="1">
        <f t="array" ref="AQ256">IF(INDEX(calc_types,1,AQ$6)="INDEX",N256/N255-1,IF(INDEX(calc_types,1,AQ$6)="CASH", N255/1200,N255/N256-1))</f>
        <v>1.49016746399111E-4</v>
      </c>
      <c r="AR256" s="22" cm="1">
        <f t="array" ref="AR256">IF(INDEX(calc_types,1,AR$6)="INDEX",O256/O255-1,IF(INDEX(calc_types,1,AR$6)="CASH", O255/1200,O255/O256-1))</f>
        <v>-4.450879374834682E-3</v>
      </c>
      <c r="AS256" s="22" cm="1">
        <f t="array" ref="AS256">IF(INDEX(calc_types,1,AS$6)="INDEX",P256/P255-1,IF(INDEX(calc_types,1,AS$6)="CASH", P255/1200,P255/P256-1))</f>
        <v>-6.7182557064291437E-3</v>
      </c>
      <c r="AT256" s="22" cm="1">
        <f t="array" ref="AT256">IF(INDEX(calc_types,1,AT$6)="INDEX",Q256/Q255-1,IF(INDEX(calc_types,1,AT$6)="CASH", Q255/1200,Q255/Q256-1))</f>
        <v>2.1709392558437735E-3</v>
      </c>
      <c r="AU256" s="22" cm="1">
        <f t="array" ref="AU256">IF(INDEX(calc_types,1,AU$6)="INDEX",R256/R255-1,IF(INDEX(calc_types,1,AU$6)="CASH", R255/1200,R255/R256-1))</f>
        <v>1.9940026535580913E-4</v>
      </c>
      <c r="AV256" s="22" cm="1">
        <f t="array" ref="AV256">IF(INDEX(calc_types,1,AV$6)="INDEX",S256/S255-1,IF(INDEX(calc_types,1,AV$6)="CASH", S255/1200,S255/S256-1))</f>
        <v>1.7181167690656807E-2</v>
      </c>
      <c r="AW256" s="22" cm="1">
        <f t="array" ref="AW256">IF(INDEX(calc_types,1,AW$6)="INDEX",T256/T255-1,IF(INDEX(calc_types,1,AW$6)="CASH", T255/1200,T255/T256-1))</f>
        <v>4.1639916422509859E-2</v>
      </c>
      <c r="AX256" s="22" cm="1">
        <f t="array" ref="AX256">IF(INDEX(calc_types,1,AX$6)="INDEX",U256/U255-1,IF(INDEX(calc_types,1,AX$6)="CASH", U255/1200,U255/U256-1))</f>
        <v>2.7893017796142061E-2</v>
      </c>
      <c r="AY256" s="22" cm="1">
        <f t="array" ref="AY256">IF(INDEX(calc_types,1,AY$6)="INDEX",V256/V255-1,IF(INDEX(calc_types,1,AY$6)="CASH", V255/1200,V255/V256-1))</f>
        <v>5.0784930910720893E-2</v>
      </c>
      <c r="AZ256" s="22" cm="1">
        <f t="array" ref="AZ256">IF(INDEX(calc_types,1,AZ$6)="INDEX",W256/W255-1,IF(INDEX(calc_types,1,AZ$6)="CASH", W255/1200,W255/W256-1))</f>
        <v>1.7408333333333334E-3</v>
      </c>
      <c r="BA256" s="22" cm="1">
        <f t="array" ref="BA256">IF(INDEX(calc_types,1,BA$6)="INDEX",X256/X255-1,IF(INDEX(calc_types,1,BA$6)="CASH", X255/1200,X255/X256-1))</f>
        <v>-5.9691666666666671E-4</v>
      </c>
      <c r="BB256" s="22" cm="1">
        <f t="array" ref="BB256">IF(INDEX(calc_types,1,BB$6)="INDEX",Y256/Y255-1,IF(INDEX(calc_types,1,BB$6)="CASH", Y255/1200,Y255/Y256-1))</f>
        <v>4.6200000000000001E-4</v>
      </c>
      <c r="BC256" s="22" cm="1">
        <f t="array" ref="BC256">IF(INDEX(calc_types,1,BC$6)="INDEX",Z256/Z255-1,IF(INDEX(calc_types,1,BC$6)="CASH", Z255/1200,Z255/Z256-1))</f>
        <v>-4.6983333333333333E-4</v>
      </c>
      <c r="BD256" s="22" cm="1">
        <f t="array" ref="BD256">IF(INDEX(calc_types,1,BD$6)="INDEX",AA256/AA255-1,IF(INDEX(calc_types,1,BD$6)="CASH", AA255/1200,AA255/AA256-1))</f>
        <v>0</v>
      </c>
      <c r="BE256" s="22" cm="1">
        <f t="array" ref="BE256">IF(INDEX(calc_types,1,BE$6)="INDEX",AB256/AB255-1,IF(INDEX(calc_types,1,BE$6)="CASH", AB255/1200,AB255/AB256-1))</f>
        <v>-8.0645161290322509E-3</v>
      </c>
      <c r="BF256" s="22" cm="1">
        <f t="array" ref="BF256">IF(INDEX(calc_types,1,BF$6)="INDEX",AC256/AC255-1,IF(INDEX(calc_types,1,BF$6)="CASH", AC255/1200,AC255/AC256-1))</f>
        <v>1.0694529809465392E-2</v>
      </c>
      <c r="BG256" s="22" cm="1">
        <f t="array" ref="BG256">IF(INDEX(calc_types,1,BG$6)="INDEX",AD256/AD255-1,IF(INDEX(calc_types,1,BG$6)="CASH", AD255/1200,AD255/AD256-1))</f>
        <v>-1.6654330125832728E-2</v>
      </c>
      <c r="BH256" s="23">
        <f t="shared" si="98"/>
        <v>1.0932304597700967E-4</v>
      </c>
      <c r="BI256" s="23">
        <f t="shared" si="99"/>
        <v>-1.5213448275862057E-3</v>
      </c>
      <c r="BJ256" s="23">
        <f t="shared" si="100"/>
        <v>-1.4194058333333315E-3</v>
      </c>
      <c r="BK256" s="23">
        <f t="shared" si="101"/>
        <v>-2.0697428160919548E-4</v>
      </c>
      <c r="BL256" s="23">
        <f t="shared" si="102"/>
        <v>-1.1960412420313209E-4</v>
      </c>
      <c r="BM256" s="23">
        <f t="shared" si="103"/>
        <v>-2.2015880764754791E-3</v>
      </c>
      <c r="BN256" s="23">
        <f t="shared" si="104"/>
        <v>-4.936731950766248E-4</v>
      </c>
      <c r="BO256" s="23">
        <f t="shared" si="105"/>
        <v>-7.0421927106461922E-5</v>
      </c>
      <c r="BP256" s="23">
        <f t="shared" si="106"/>
        <v>-3.1114635413920012E-3</v>
      </c>
      <c r="BQ256" s="23">
        <f t="shared" si="107"/>
        <v>-4.7276002095798658E-3</v>
      </c>
      <c r="BR256" s="23">
        <f t="shared" si="108"/>
        <v>-1.4005973392199433E-3</v>
      </c>
      <c r="BS256" s="23">
        <f t="shared" si="109"/>
        <v>-1.3377641098067668E-4</v>
      </c>
      <c r="BT256" s="23">
        <f t="shared" si="110"/>
        <v>-7.2075296818875879E-3</v>
      </c>
      <c r="BU256" s="23">
        <f t="shared" si="111"/>
        <v>-8.6297762659291177E-3</v>
      </c>
      <c r="BV256" s="23">
        <f t="shared" si="112"/>
        <v>-4.7084307020814906E-4</v>
      </c>
      <c r="BW256" s="23">
        <f t="shared" si="113"/>
        <v>-5.1915064117782699E-4</v>
      </c>
      <c r="BX256" s="23">
        <f t="shared" si="114"/>
        <v>1.2134431736741041E-2</v>
      </c>
      <c r="BY256" s="23">
        <f t="shared" si="115"/>
        <v>3.9372855208688731E-2</v>
      </c>
      <c r="BZ256" s="23">
        <f t="shared" si="116"/>
        <v>2.6105707356695419E-2</v>
      </c>
      <c r="CA256" s="23">
        <f t="shared" si="117"/>
        <v>4.6938979015687547E-2</v>
      </c>
      <c r="CB256" s="23">
        <f t="shared" si="118"/>
        <v>1.0932304597700967E-4</v>
      </c>
      <c r="CC256" s="23">
        <f t="shared" si="119"/>
        <v>-1.6860218390804594E-3</v>
      </c>
      <c r="CD256" s="23">
        <f t="shared" si="120"/>
        <v>-1.5252479885057501E-3</v>
      </c>
      <c r="CE256" s="23">
        <f t="shared" si="121"/>
        <v>-4.7607442528735638E-4</v>
      </c>
      <c r="CF256" s="23">
        <f t="shared" si="122"/>
        <v>0</v>
      </c>
      <c r="CG256" s="23">
        <f t="shared" si="123"/>
        <v>-8.1035565634609216E-3</v>
      </c>
      <c r="CH256" s="23">
        <f t="shared" si="124"/>
        <v>1.1498903250597443E-2</v>
      </c>
      <c r="CI256" s="23">
        <f t="shared" si="125"/>
        <v>-1.6406059690017936E-2</v>
      </c>
    </row>
    <row r="257" spans="1:87" x14ac:dyDescent="0.2">
      <c r="A257" s="20">
        <v>251</v>
      </c>
      <c r="B257" s="21">
        <v>43769</v>
      </c>
      <c r="C257" s="20">
        <v>1.78488</v>
      </c>
      <c r="D257" s="20">
        <v>-0.437</v>
      </c>
      <c r="E257" s="20">
        <v>0.71325000000000005</v>
      </c>
      <c r="F257" s="20">
        <v>-0.11167000000000001</v>
      </c>
      <c r="G257" s="20">
        <v>215.881</v>
      </c>
      <c r="H257" s="20">
        <v>140.37100000000001</v>
      </c>
      <c r="I257" s="20">
        <v>109.068</v>
      </c>
      <c r="J257" s="20">
        <v>103.08799999999999</v>
      </c>
      <c r="K257" s="20">
        <v>1225.566</v>
      </c>
      <c r="L257" s="20">
        <v>362.09199999999998</v>
      </c>
      <c r="M257" s="20">
        <v>673.822</v>
      </c>
      <c r="N257" s="20">
        <v>194.249</v>
      </c>
      <c r="O257" s="20">
        <v>2112.4520000000002</v>
      </c>
      <c r="P257" s="20">
        <v>507.14</v>
      </c>
      <c r="Q257" s="20">
        <v>874.84699999999998</v>
      </c>
      <c r="R257" s="20">
        <v>259.721</v>
      </c>
      <c r="S257" s="20">
        <v>3037.56</v>
      </c>
      <c r="T257" s="20">
        <v>3604.41</v>
      </c>
      <c r="U257" s="20">
        <v>7248.38</v>
      </c>
      <c r="V257" s="20">
        <v>22927.040000000001</v>
      </c>
      <c r="W257" s="20">
        <v>1.78488</v>
      </c>
      <c r="X257" s="20">
        <v>-0.42699999999999999</v>
      </c>
      <c r="Y257" s="20">
        <v>0.80449999999999999</v>
      </c>
      <c r="Z257" s="20">
        <v>-0.157</v>
      </c>
      <c r="AA257" s="20">
        <v>1</v>
      </c>
      <c r="AB257" s="20">
        <v>0.89670000000000005</v>
      </c>
      <c r="AC257" s="20">
        <v>0.77280000000000004</v>
      </c>
      <c r="AD257" s="20">
        <v>108.03</v>
      </c>
      <c r="AE257" s="21">
        <f t="shared" si="97"/>
        <v>43769</v>
      </c>
      <c r="AF257" s="22" cm="1">
        <f t="array" ref="AF257">IF(INDEX(calc_types,1,AF$6)="INDEX",C257/C256-1,IF(INDEX(calc_types,1,AF$6)="CASH", C256/1200,C256/C257-1))</f>
        <v>1.6796916666666666E-3</v>
      </c>
      <c r="AG257" s="22" cm="1">
        <f t="array" ref="AG257">IF(INDEX(calc_types,1,AG$6)="INDEX",D257/D256-1,IF(INDEX(calc_types,1,AG$6)="CASH", D256/1200,D256/D257-1))</f>
        <v>-3.8083333333333334E-4</v>
      </c>
      <c r="AH257" s="22" cm="1">
        <f t="array" ref="AH257">IF(INDEX(calc_types,1,AH$6)="INDEX",E257/E256-1,IF(INDEX(calc_types,1,AH$6)="CASH", E256/1200,E256/E257-1))</f>
        <v>5.960416666666667E-4</v>
      </c>
      <c r="AI257" s="22" cm="1">
        <f t="array" ref="AI257">IF(INDEX(calc_types,1,AI$6)="INDEX",F257/F256-1,IF(INDEX(calc_types,1,AI$6)="CASH", F256/1200,F256/F257-1))</f>
        <v>-9.055833333333333E-5</v>
      </c>
      <c r="AJ257" s="22" cm="1">
        <f t="array" ref="AJ257">IF(INDEX(calc_types,1,AJ$6)="INDEX",G257/G256-1,IF(INDEX(calc_types,1,AJ$6)="CASH", G256/1200,G256/G257-1))</f>
        <v>2.6426766738500973E-3</v>
      </c>
      <c r="AK257" s="22" cm="1">
        <f t="array" ref="AK257">IF(INDEX(calc_types,1,AK$6)="INDEX",H257/H256-1,IF(INDEX(calc_types,1,AK$6)="CASH", H256/1200,H256/H257-1))</f>
        <v>-9.0392745804201979E-4</v>
      </c>
      <c r="AL257" s="22" cm="1">
        <f t="array" ref="AL257">IF(INDEX(calc_types,1,AL$6)="INDEX",I257/I256-1,IF(INDEX(calc_types,1,AL$6)="CASH", I256/1200,I256/I257-1))</f>
        <v>-3.0247202133804052E-4</v>
      </c>
      <c r="AM257" s="22" cm="1">
        <f t="array" ref="AM257">IF(INDEX(calc_types,1,AM$6)="INDEX",J257/J256-1,IF(INDEX(calc_types,1,AM$6)="CASH", J256/1200,J256/J257-1))</f>
        <v>-6.3013193993399774E-4</v>
      </c>
      <c r="AN257" s="22" cm="1">
        <f t="array" ref="AN257">IF(INDEX(calc_types,1,AN$6)="INDEX",K257/K256-1,IF(INDEX(calc_types,1,AN$6)="CASH", K256/1200,K256/K257-1))</f>
        <v>3.2941970067341675E-3</v>
      </c>
      <c r="AO257" s="22" cm="1">
        <f t="array" ref="AO257">IF(INDEX(calc_types,1,AO$6)="INDEX",L257/L256-1,IF(INDEX(calc_types,1,AO$6)="CASH", L256/1200,L256/L257-1))</f>
        <v>-2.6689729825015718E-3</v>
      </c>
      <c r="AP257" s="22" cm="1">
        <f t="array" ref="AP257">IF(INDEX(calc_types,1,AP$6)="INDEX",M257/M256-1,IF(INDEX(calc_types,1,AP$6)="CASH", M256/1200,M256/M257-1))</f>
        <v>-2.6125428701262443E-3</v>
      </c>
      <c r="AQ257" s="22" cm="1">
        <f t="array" ref="AQ257">IF(INDEX(calc_types,1,AQ$6)="INDEX",N257/N256-1,IF(INDEX(calc_types,1,AQ$6)="CASH", N256/1200,N256/N257-1))</f>
        <v>-1.9985819829633211E-3</v>
      </c>
      <c r="AR257" s="22" cm="1">
        <f t="array" ref="AR257">IF(INDEX(calc_types,1,AR$6)="INDEX",O257/O256-1,IF(INDEX(calc_types,1,AR$6)="CASH", O256/1200,O256/O257-1))</f>
        <v>3.0060001300971084E-3</v>
      </c>
      <c r="AS257" s="22" cm="1">
        <f t="array" ref="AS257">IF(INDEX(calc_types,1,AS$6)="INDEX",P257/P256-1,IF(INDEX(calc_types,1,AS$6)="CASH", P256/1200,P256/P257-1))</f>
        <v>-6.0444040264667764E-3</v>
      </c>
      <c r="AT257" s="22" cm="1">
        <f t="array" ref="AT257">IF(INDEX(calc_types,1,AT$6)="INDEX",Q257/Q256-1,IF(INDEX(calc_types,1,AT$6)="CASH", Q256/1200,Q256/Q257-1))</f>
        <v>-5.7054077491256461E-3</v>
      </c>
      <c r="AU257" s="22" cm="1">
        <f t="array" ref="AU257">IF(INDEX(calc_types,1,AU$6)="INDEX",R257/R256-1,IF(INDEX(calc_types,1,AU$6)="CASH", R256/1200,R256/R257-1))</f>
        <v>-4.267081745477963E-3</v>
      </c>
      <c r="AV257" s="22" cm="1">
        <f t="array" ref="AV257">IF(INDEX(calc_types,1,AV$6)="INDEX",S257/S256-1,IF(INDEX(calc_types,1,AV$6)="CASH", S256/1200,S256/S257-1))</f>
        <v>2.0431747482144935E-2</v>
      </c>
      <c r="AW257" s="22" cm="1">
        <f t="array" ref="AW257">IF(INDEX(calc_types,1,AW$6)="INDEX",T257/T256-1,IF(INDEX(calc_types,1,AW$6)="CASH", T256/1200,T256/T257-1))</f>
        <v>9.79422600120472E-3</v>
      </c>
      <c r="AX257" s="22" cm="1">
        <f t="array" ref="AX257">IF(INDEX(calc_types,1,AX$6)="INDEX",U257/U256-1,IF(INDEX(calc_types,1,AX$6)="CASH", U256/1200,U256/U257-1))</f>
        <v>-2.1574712379913596E-2</v>
      </c>
      <c r="AY257" s="22" cm="1">
        <f t="array" ref="AY257">IF(INDEX(calc_types,1,AY$6)="INDEX",V257/V256-1,IF(INDEX(calc_types,1,AY$6)="CASH", V256/1200,V256/V257-1))</f>
        <v>5.3833821171694662E-2</v>
      </c>
      <c r="AZ257" s="22" cm="1">
        <f t="array" ref="AZ257">IF(INDEX(calc_types,1,AZ$6)="INDEX",W257/W256-1,IF(INDEX(calc_types,1,AZ$6)="CASH", W256/1200,W256/W257-1))</f>
        <v>1.6796916666666666E-3</v>
      </c>
      <c r="BA257" s="22" cm="1">
        <f t="array" ref="BA257">IF(INDEX(calc_types,1,BA$6)="INDEX",X257/X256-1,IF(INDEX(calc_types,1,BA$6)="CASH", X256/1200,X256/X257-1))</f>
        <v>-5.216666666666667E-4</v>
      </c>
      <c r="BB257" s="22" cm="1">
        <f t="array" ref="BB257">IF(INDEX(calc_types,1,BB$6)="INDEX",Y257/Y256-1,IF(INDEX(calc_types,1,BB$6)="CASH", Y256/1200,Y256/Y257-1))</f>
        <v>5.1633333333333338E-4</v>
      </c>
      <c r="BC257" s="22" cm="1">
        <f t="array" ref="BC257">IF(INDEX(calc_types,1,BC$6)="INDEX",Z257/Z256-1,IF(INDEX(calc_types,1,BC$6)="CASH", Z256/1200,Z256/Z257-1))</f>
        <v>-2.2283333333333335E-4</v>
      </c>
      <c r="BD257" s="22" cm="1">
        <f t="array" ref="BD257">IF(INDEX(calc_types,1,BD$6)="INDEX",AA257/AA256-1,IF(INDEX(calc_types,1,BD$6)="CASH", AA256/1200,AA256/AA257-1))</f>
        <v>0</v>
      </c>
      <c r="BE257" s="22" cm="1">
        <f t="array" ref="BE257">IF(INDEX(calc_types,1,BE$6)="INDEX",AB257/AB256-1,IF(INDEX(calc_types,1,BE$6)="CASH", AB256/1200,AB256/AB257-1))</f>
        <v>2.3307683729229201E-2</v>
      </c>
      <c r="BF257" s="22" cm="1">
        <f t="array" ref="BF257">IF(INDEX(calc_types,1,BF$6)="INDEX",AC257/AC256-1,IF(INDEX(calc_types,1,BF$6)="CASH", AC256/1200,AC256/AC257-1))</f>
        <v>5.2665631469979157E-2</v>
      </c>
      <c r="BG257" s="22" cm="1">
        <f t="array" ref="BG257">IF(INDEX(calc_types,1,BG$6)="INDEX",AD257/AD256-1,IF(INDEX(calc_types,1,BG$6)="CASH", AD256/1200,AD256/AD257-1))</f>
        <v>4.6283439785232972E-4</v>
      </c>
      <c r="BH257" s="23">
        <f t="shared" si="98"/>
        <v>4.8181379310342906E-5</v>
      </c>
      <c r="BI257" s="23">
        <f t="shared" si="99"/>
        <v>-1.5463448275862056E-3</v>
      </c>
      <c r="BJ257" s="23">
        <f t="shared" si="100"/>
        <v>-1.4133641666666647E-3</v>
      </c>
      <c r="BK257" s="23">
        <f t="shared" si="101"/>
        <v>-1.9280761494252881E-4</v>
      </c>
      <c r="BL257" s="23">
        <f t="shared" si="102"/>
        <v>1.0253284685268315E-3</v>
      </c>
      <c r="BM257" s="23">
        <f t="shared" si="103"/>
        <v>-1.9964109232017513E-3</v>
      </c>
      <c r="BN257" s="23">
        <f t="shared" si="104"/>
        <v>-8.7864439142302012E-4</v>
      </c>
      <c r="BO257" s="23">
        <f t="shared" si="105"/>
        <v>-7.0055386704045964E-4</v>
      </c>
      <c r="BP257" s="23">
        <f t="shared" si="106"/>
        <v>1.2915749222747407E-3</v>
      </c>
      <c r="BQ257" s="23">
        <f t="shared" si="107"/>
        <v>-4.0256232045714629E-3</v>
      </c>
      <c r="BR257" s="23">
        <f t="shared" si="108"/>
        <v>-4.864976917434493E-3</v>
      </c>
      <c r="BS257" s="23">
        <f t="shared" si="109"/>
        <v>-2.2813751403431086E-3</v>
      </c>
      <c r="BT257" s="23">
        <f t="shared" si="110"/>
        <v>2.4934982304420251E-4</v>
      </c>
      <c r="BU257" s="23">
        <f t="shared" si="111"/>
        <v>-7.9559245859667505E-3</v>
      </c>
      <c r="BV257" s="23">
        <f t="shared" si="112"/>
        <v>-8.3471900751775682E-3</v>
      </c>
      <c r="BW257" s="23">
        <f t="shared" si="113"/>
        <v>-4.9856326520115995E-3</v>
      </c>
      <c r="BX257" s="23">
        <f t="shared" si="114"/>
        <v>1.5385011528229169E-2</v>
      </c>
      <c r="BY257" s="23">
        <f t="shared" si="115"/>
        <v>7.52716478738359E-3</v>
      </c>
      <c r="BZ257" s="23">
        <f t="shared" si="116"/>
        <v>-2.3362022819360239E-2</v>
      </c>
      <c r="CA257" s="23">
        <f t="shared" si="117"/>
        <v>4.9987869276661316E-2</v>
      </c>
      <c r="CB257" s="23">
        <f t="shared" si="118"/>
        <v>4.8181379310342906E-5</v>
      </c>
      <c r="CC257" s="23">
        <f t="shared" si="119"/>
        <v>-1.6107718390804592E-3</v>
      </c>
      <c r="CD257" s="23">
        <f t="shared" si="120"/>
        <v>-1.4709146551724166E-3</v>
      </c>
      <c r="CE257" s="23">
        <f t="shared" si="121"/>
        <v>-2.2907442528735639E-4</v>
      </c>
      <c r="CF257" s="23">
        <f t="shared" si="122"/>
        <v>0</v>
      </c>
      <c r="CG257" s="23">
        <f t="shared" si="123"/>
        <v>2.326864329480053E-2</v>
      </c>
      <c r="CH257" s="23">
        <f t="shared" si="124"/>
        <v>5.3470004911111209E-2</v>
      </c>
      <c r="CI257" s="23">
        <f t="shared" si="125"/>
        <v>7.1110483366712183E-4</v>
      </c>
    </row>
    <row r="258" spans="1:87" x14ac:dyDescent="0.2">
      <c r="A258" s="20">
        <v>252</v>
      </c>
      <c r="B258" s="21">
        <v>43799</v>
      </c>
      <c r="C258" s="20">
        <v>1.69713</v>
      </c>
      <c r="D258" s="20">
        <v>-0.437</v>
      </c>
      <c r="E258" s="20">
        <v>0.70538000000000001</v>
      </c>
      <c r="F258" s="20">
        <v>-0.191</v>
      </c>
      <c r="G258" s="20">
        <v>216.11799999999999</v>
      </c>
      <c r="H258" s="20">
        <v>140.28299999999999</v>
      </c>
      <c r="I258" s="20">
        <v>109.10299999999999</v>
      </c>
      <c r="J258" s="20">
        <v>103.048</v>
      </c>
      <c r="K258" s="20">
        <v>1225.174</v>
      </c>
      <c r="L258" s="20">
        <v>361.62799999999999</v>
      </c>
      <c r="M258" s="20">
        <v>673.17399999999998</v>
      </c>
      <c r="N258" s="20">
        <v>194.01400000000001</v>
      </c>
      <c r="O258" s="20">
        <v>2107.761</v>
      </c>
      <c r="P258" s="20">
        <v>505.976</v>
      </c>
      <c r="Q258" s="20">
        <v>872.26800000000003</v>
      </c>
      <c r="R258" s="20">
        <v>258.97699999999998</v>
      </c>
      <c r="S258" s="20">
        <v>3140.98</v>
      </c>
      <c r="T258" s="20">
        <v>3703.58</v>
      </c>
      <c r="U258" s="20">
        <v>7346.53</v>
      </c>
      <c r="V258" s="20">
        <v>23293.91</v>
      </c>
      <c r="W258" s="20">
        <v>1.69713</v>
      </c>
      <c r="X258" s="20">
        <v>-1.0136000000000001</v>
      </c>
      <c r="Y258" s="20">
        <v>0.45669999999999999</v>
      </c>
      <c r="Z258" s="20">
        <v>-1.1156999999999999</v>
      </c>
      <c r="AA258" s="20">
        <v>1</v>
      </c>
      <c r="AB258" s="20">
        <v>0.90759999999999996</v>
      </c>
      <c r="AC258" s="20">
        <v>0.77329999999999999</v>
      </c>
      <c r="AD258" s="20">
        <v>109.49</v>
      </c>
      <c r="AE258" s="21">
        <f t="shared" si="97"/>
        <v>43799</v>
      </c>
      <c r="AF258" s="22" cm="1">
        <f t="array" ref="AF258">IF(INDEX(calc_types,1,AF$6)="INDEX",C258/C257-1,IF(INDEX(calc_types,1,AF$6)="CASH", C257/1200,C257/C258-1))</f>
        <v>1.4874000000000001E-3</v>
      </c>
      <c r="AG258" s="22" cm="1">
        <f t="array" ref="AG258">IF(INDEX(calc_types,1,AG$6)="INDEX",D258/D257-1,IF(INDEX(calc_types,1,AG$6)="CASH", D257/1200,D257/D258-1))</f>
        <v>-3.6416666666666666E-4</v>
      </c>
      <c r="AH258" s="22" cm="1">
        <f t="array" ref="AH258">IF(INDEX(calc_types,1,AH$6)="INDEX",E258/E257-1,IF(INDEX(calc_types,1,AH$6)="CASH", E257/1200,E257/E258-1))</f>
        <v>5.9437500000000007E-4</v>
      </c>
      <c r="AI258" s="22" cm="1">
        <f t="array" ref="AI258">IF(INDEX(calc_types,1,AI$6)="INDEX",F258/F257-1,IF(INDEX(calc_types,1,AI$6)="CASH", F257/1200,F257/F258-1))</f>
        <v>-9.3058333333333337E-5</v>
      </c>
      <c r="AJ258" s="22" cm="1">
        <f t="array" ref="AJ258">IF(INDEX(calc_types,1,AJ$6)="INDEX",G258/G257-1,IF(INDEX(calc_types,1,AJ$6)="CASH", G257/1200,G257/G258-1))</f>
        <v>1.0978270436026172E-3</v>
      </c>
      <c r="AK258" s="22" cm="1">
        <f t="array" ref="AK258">IF(INDEX(calc_types,1,AK$6)="INDEX",H258/H257-1,IF(INDEX(calc_types,1,AK$6)="CASH", H257/1200,H257/H258-1))</f>
        <v>-6.2691011676219155E-4</v>
      </c>
      <c r="AL258" s="22" cm="1">
        <f t="array" ref="AL258">IF(INDEX(calc_types,1,AL$6)="INDEX",I258/I257-1,IF(INDEX(calc_types,1,AL$6)="CASH", I257/1200,I257/I258-1))</f>
        <v>3.2090072248491808E-4</v>
      </c>
      <c r="AM258" s="22" cm="1">
        <f t="array" ref="AM258">IF(INDEX(calc_types,1,AM$6)="INDEX",J258/J257-1,IF(INDEX(calc_types,1,AM$6)="CASH", J257/1200,J257/J258-1))</f>
        <v>-3.8801800403531761E-4</v>
      </c>
      <c r="AN258" s="22" cm="1">
        <f t="array" ref="AN258">IF(INDEX(calc_types,1,AN$6)="INDEX",K258/K257-1,IF(INDEX(calc_types,1,AN$6)="CASH", K257/1200,K257/K258-1))</f>
        <v>-3.1985221522146112E-4</v>
      </c>
      <c r="AO258" s="22" cm="1">
        <f t="array" ref="AO258">IF(INDEX(calc_types,1,AO$6)="INDEX",L258/L257-1,IF(INDEX(calc_types,1,AO$6)="CASH", L257/1200,L257/L258-1))</f>
        <v>-1.2814422853860696E-3</v>
      </c>
      <c r="AP258" s="22" cm="1">
        <f t="array" ref="AP258">IF(INDEX(calc_types,1,AP$6)="INDEX",M258/M257-1,IF(INDEX(calc_types,1,AP$6)="CASH", M257/1200,M257/M258-1))</f>
        <v>-9.6167830673388188E-4</v>
      </c>
      <c r="AQ258" s="22" cm="1">
        <f t="array" ref="AQ258">IF(INDEX(calc_types,1,AQ$6)="INDEX",N258/N257-1,IF(INDEX(calc_types,1,AQ$6)="CASH", N257/1200,N257/N258-1))</f>
        <v>-1.2097874377731133E-3</v>
      </c>
      <c r="AR258" s="22" cm="1">
        <f t="array" ref="AR258">IF(INDEX(calc_types,1,AR$6)="INDEX",O258/O257-1,IF(INDEX(calc_types,1,AR$6)="CASH", O257/1200,O257/O258-1))</f>
        <v>-2.2206421731714165E-3</v>
      </c>
      <c r="AS258" s="22" cm="1">
        <f t="array" ref="AS258">IF(INDEX(calc_types,1,AS$6)="INDEX",P258/P257-1,IF(INDEX(calc_types,1,AS$6)="CASH", P257/1200,P257/P258-1))</f>
        <v>-2.2952241984461885E-3</v>
      </c>
      <c r="AT258" s="22" cm="1">
        <f t="array" ref="AT258">IF(INDEX(calc_types,1,AT$6)="INDEX",Q258/Q257-1,IF(INDEX(calc_types,1,AT$6)="CASH", Q257/1200,Q257/Q258-1))</f>
        <v>-2.947944040500694E-3</v>
      </c>
      <c r="AU258" s="22" cm="1">
        <f t="array" ref="AU258">IF(INDEX(calc_types,1,AU$6)="INDEX",R258/R257-1,IF(INDEX(calc_types,1,AU$6)="CASH", R257/1200,R257/R258-1))</f>
        <v>-2.8646124110104365E-3</v>
      </c>
      <c r="AV258" s="22" cm="1">
        <f t="array" ref="AV258">IF(INDEX(calc_types,1,AV$6)="INDEX",S258/S257-1,IF(INDEX(calc_types,1,AV$6)="CASH", S257/1200,S257/S258-1))</f>
        <v>3.404706409091518E-2</v>
      </c>
      <c r="AW258" s="22" cm="1">
        <f t="array" ref="AW258">IF(INDEX(calc_types,1,AW$6)="INDEX",T258/T257-1,IF(INDEX(calc_types,1,AW$6)="CASH", T257/1200,T257/T258-1))</f>
        <v>2.7513518162473272E-2</v>
      </c>
      <c r="AX258" s="22" cm="1">
        <f t="array" ref="AX258">IF(INDEX(calc_types,1,AX$6)="INDEX",U258/U257-1,IF(INDEX(calc_types,1,AX$6)="CASH", U257/1200,U257/U258-1))</f>
        <v>1.3540956737919219E-2</v>
      </c>
      <c r="AY258" s="22" cm="1">
        <f t="array" ref="AY258">IF(INDEX(calc_types,1,AY$6)="INDEX",V258/V257-1,IF(INDEX(calc_types,1,AY$6)="CASH", V257/1200,V257/V258-1))</f>
        <v>1.6001629516937177E-2</v>
      </c>
      <c r="AZ258" s="22" cm="1">
        <f t="array" ref="AZ258">IF(INDEX(calc_types,1,AZ$6)="INDEX",W258/W257-1,IF(INDEX(calc_types,1,AZ$6)="CASH", W257/1200,W257/W258-1))</f>
        <v>1.4874000000000001E-3</v>
      </c>
      <c r="BA258" s="22" cm="1">
        <f t="array" ref="BA258">IF(INDEX(calc_types,1,BA$6)="INDEX",X258/X257-1,IF(INDEX(calc_types,1,BA$6)="CASH", X257/1200,X257/X258-1))</f>
        <v>-3.5583333333333333E-4</v>
      </c>
      <c r="BB258" s="22" cm="1">
        <f t="array" ref="BB258">IF(INDEX(calc_types,1,BB$6)="INDEX",Y258/Y257-1,IF(INDEX(calc_types,1,BB$6)="CASH", Y257/1200,Y257/Y258-1))</f>
        <v>6.7041666666666671E-4</v>
      </c>
      <c r="BC258" s="22" cm="1">
        <f t="array" ref="BC258">IF(INDEX(calc_types,1,BC$6)="INDEX",Z258/Z257-1,IF(INDEX(calc_types,1,BC$6)="CASH", Z257/1200,Z257/Z258-1))</f>
        <v>-1.3083333333333333E-4</v>
      </c>
      <c r="BD258" s="22" cm="1">
        <f t="array" ref="BD258">IF(INDEX(calc_types,1,BD$6)="INDEX",AA258/AA257-1,IF(INDEX(calc_types,1,BD$6)="CASH", AA257/1200,AA257/AA258-1))</f>
        <v>0</v>
      </c>
      <c r="BE258" s="22" cm="1">
        <f t="array" ref="BE258">IF(INDEX(calc_types,1,BE$6)="INDEX",AB258/AB257-1,IF(INDEX(calc_types,1,BE$6)="CASH", AB257/1200,AB257/AB258-1))</f>
        <v>-1.2009695901277984E-2</v>
      </c>
      <c r="BF258" s="22" cm="1">
        <f t="array" ref="BF258">IF(INDEX(calc_types,1,BF$6)="INDEX",AC258/AC257-1,IF(INDEX(calc_types,1,BF$6)="CASH", AC257/1200,AC257/AC258-1))</f>
        <v>-6.4657959394798237E-4</v>
      </c>
      <c r="BG258" s="22" cm="1">
        <f t="array" ref="BG258">IF(INDEX(calc_types,1,BG$6)="INDEX",AD258/AD257-1,IF(INDEX(calc_types,1,BG$6)="CASH", AD257/1200,AD257/AD258-1))</f>
        <v>-1.3334551100557035E-2</v>
      </c>
      <c r="BH258" s="23">
        <f t="shared" si="98"/>
        <v>-1.4411028735632366E-4</v>
      </c>
      <c r="BI258" s="23">
        <f t="shared" si="99"/>
        <v>-1.529678160919539E-3</v>
      </c>
      <c r="BJ258" s="23">
        <f t="shared" si="100"/>
        <v>-1.4150308333333312E-3</v>
      </c>
      <c r="BK258" s="23">
        <f t="shared" si="101"/>
        <v>-1.9530761494252882E-4</v>
      </c>
      <c r="BL258" s="23">
        <f t="shared" si="102"/>
        <v>-5.1952116172064859E-4</v>
      </c>
      <c r="BM258" s="23">
        <f t="shared" si="103"/>
        <v>-1.719393581921923E-3</v>
      </c>
      <c r="BN258" s="23">
        <f t="shared" si="104"/>
        <v>-2.5527164760006152E-4</v>
      </c>
      <c r="BO258" s="23">
        <f t="shared" si="105"/>
        <v>-4.584399311417795E-4</v>
      </c>
      <c r="BP258" s="23">
        <f t="shared" si="106"/>
        <v>-2.3224742996808879E-3</v>
      </c>
      <c r="BQ258" s="23">
        <f t="shared" si="107"/>
        <v>-2.6380925074559608E-3</v>
      </c>
      <c r="BR258" s="23">
        <f t="shared" si="108"/>
        <v>-3.2141123540421301E-3</v>
      </c>
      <c r="BS258" s="23">
        <f t="shared" si="109"/>
        <v>-1.492580595152901E-3</v>
      </c>
      <c r="BT258" s="23">
        <f t="shared" si="110"/>
        <v>-4.9772924802243225E-3</v>
      </c>
      <c r="BU258" s="23">
        <f t="shared" si="111"/>
        <v>-4.2067447579461634E-3</v>
      </c>
      <c r="BV258" s="23">
        <f t="shared" si="112"/>
        <v>-5.5897263665526161E-3</v>
      </c>
      <c r="BW258" s="23">
        <f t="shared" si="113"/>
        <v>-3.5831633175440725E-3</v>
      </c>
      <c r="BX258" s="23">
        <f t="shared" si="114"/>
        <v>2.9000328136999414E-2</v>
      </c>
      <c r="BY258" s="23">
        <f t="shared" si="115"/>
        <v>2.524645694865214E-2</v>
      </c>
      <c r="BZ258" s="23">
        <f t="shared" si="116"/>
        <v>1.1753646298472574E-2</v>
      </c>
      <c r="CA258" s="23">
        <f t="shared" si="117"/>
        <v>1.2155677621903832E-2</v>
      </c>
      <c r="CB258" s="23">
        <f t="shared" si="118"/>
        <v>-1.4411028735632366E-4</v>
      </c>
      <c r="CC258" s="23">
        <f t="shared" si="119"/>
        <v>-1.4449385057471258E-3</v>
      </c>
      <c r="CD258" s="23">
        <f t="shared" si="120"/>
        <v>-1.3168313218390832E-3</v>
      </c>
      <c r="CE258" s="23">
        <f t="shared" si="121"/>
        <v>-1.3707442528735638E-4</v>
      </c>
      <c r="CF258" s="23">
        <f t="shared" si="122"/>
        <v>0</v>
      </c>
      <c r="CG258" s="23">
        <f t="shared" si="123"/>
        <v>-1.2048736335706654E-2</v>
      </c>
      <c r="CH258" s="23">
        <f t="shared" si="124"/>
        <v>1.5779384718407001E-4</v>
      </c>
      <c r="CI258" s="23">
        <f t="shared" si="125"/>
        <v>-1.3086280664742243E-2</v>
      </c>
    </row>
    <row r="259" spans="1:87" x14ac:dyDescent="0.2">
      <c r="A259" s="20">
        <v>253</v>
      </c>
      <c r="B259" s="21">
        <v>43830</v>
      </c>
      <c r="C259" s="20">
        <v>1.7625</v>
      </c>
      <c r="D259" s="20">
        <v>-0.438</v>
      </c>
      <c r="E259" s="20">
        <v>0.70387999999999995</v>
      </c>
      <c r="F259" s="20">
        <v>-8.4669999999999995E-2</v>
      </c>
      <c r="G259" s="20">
        <v>216.459</v>
      </c>
      <c r="H259" s="20">
        <v>140.244</v>
      </c>
      <c r="I259" s="20">
        <v>109.221</v>
      </c>
      <c r="J259" s="20">
        <v>103.021</v>
      </c>
      <c r="K259" s="20">
        <v>1227.7719999999999</v>
      </c>
      <c r="L259" s="20">
        <v>361.26600000000002</v>
      </c>
      <c r="M259" s="20">
        <v>673.56100000000004</v>
      </c>
      <c r="N259" s="20">
        <v>193.827</v>
      </c>
      <c r="O259" s="20">
        <v>2108.3330000000001</v>
      </c>
      <c r="P259" s="20">
        <v>504.00400000000002</v>
      </c>
      <c r="Q259" s="20">
        <v>870.28599999999994</v>
      </c>
      <c r="R259" s="20">
        <v>258.37799999999999</v>
      </c>
      <c r="S259" s="20">
        <v>3230.78</v>
      </c>
      <c r="T259" s="20">
        <v>3745.15</v>
      </c>
      <c r="U259" s="20">
        <v>7542.44</v>
      </c>
      <c r="V259" s="20">
        <v>23656.62</v>
      </c>
      <c r="W259" s="20">
        <v>1.7625</v>
      </c>
      <c r="X259" s="20">
        <v>-0.33310000000000001</v>
      </c>
      <c r="Y259" s="20">
        <v>0.87639999999999996</v>
      </c>
      <c r="Z259" s="20">
        <v>-6.7299999999999999E-2</v>
      </c>
      <c r="AA259" s="20">
        <v>1</v>
      </c>
      <c r="AB259" s="20">
        <v>0.89190000000000003</v>
      </c>
      <c r="AC259" s="20">
        <v>0.75429999999999997</v>
      </c>
      <c r="AD259" s="20">
        <v>108.61</v>
      </c>
      <c r="AE259" s="21">
        <f t="shared" si="97"/>
        <v>43830</v>
      </c>
      <c r="AF259" s="22" cm="1">
        <f t="array" ref="AF259">IF(INDEX(calc_types,1,AF$6)="INDEX",C259/C258-1,IF(INDEX(calc_types,1,AF$6)="CASH", C258/1200,C258/C259-1))</f>
        <v>1.414275E-3</v>
      </c>
      <c r="AG259" s="22" cm="1">
        <f t="array" ref="AG259">IF(INDEX(calc_types,1,AG$6)="INDEX",D259/D258-1,IF(INDEX(calc_types,1,AG$6)="CASH", D258/1200,D258/D259-1))</f>
        <v>-3.6416666666666666E-4</v>
      </c>
      <c r="AH259" s="22" cm="1">
        <f t="array" ref="AH259">IF(INDEX(calc_types,1,AH$6)="INDEX",E259/E258-1,IF(INDEX(calc_types,1,AH$6)="CASH", E258/1200,E258/E259-1))</f>
        <v>5.8781666666666665E-4</v>
      </c>
      <c r="AI259" s="22" cm="1">
        <f t="array" ref="AI259">IF(INDEX(calc_types,1,AI$6)="INDEX",F259/F258-1,IF(INDEX(calc_types,1,AI$6)="CASH", F258/1200,F258/F259-1))</f>
        <v>-1.5916666666666667E-4</v>
      </c>
      <c r="AJ259" s="22" cm="1">
        <f t="array" ref="AJ259">IF(INDEX(calc_types,1,AJ$6)="INDEX",G259/G258-1,IF(INDEX(calc_types,1,AJ$6)="CASH", G258/1200,G258/G259-1))</f>
        <v>1.5778417346079543E-3</v>
      </c>
      <c r="AK259" s="22" cm="1">
        <f t="array" ref="AK259">IF(INDEX(calc_types,1,AK$6)="INDEX",H259/H258-1,IF(INDEX(calc_types,1,AK$6)="CASH", H258/1200,H258/H259-1))</f>
        <v>-2.7800945232125951E-4</v>
      </c>
      <c r="AL259" s="22" cm="1">
        <f t="array" ref="AL259">IF(INDEX(calc_types,1,AL$6)="INDEX",I259/I258-1,IF(INDEX(calc_types,1,AL$6)="CASH", I258/1200,I258/I259-1))</f>
        <v>1.0815467952303148E-3</v>
      </c>
      <c r="AM259" s="22" cm="1">
        <f t="array" ref="AM259">IF(INDEX(calc_types,1,AM$6)="INDEX",J259/J258-1,IF(INDEX(calc_types,1,AM$6)="CASH", J258/1200,J258/J259-1))</f>
        <v>-2.6201381880286423E-4</v>
      </c>
      <c r="AN259" s="22" cm="1">
        <f t="array" ref="AN259">IF(INDEX(calc_types,1,AN$6)="INDEX",K259/K258-1,IF(INDEX(calc_types,1,AN$6)="CASH", K258/1200,K258/K259-1))</f>
        <v>2.1205151268308686E-3</v>
      </c>
      <c r="AO259" s="22" cm="1">
        <f t="array" ref="AO259">IF(INDEX(calc_types,1,AO$6)="INDEX",L259/L258-1,IF(INDEX(calc_types,1,AO$6)="CASH", L258/1200,L258/L259-1))</f>
        <v>-1.0010286814072789E-3</v>
      </c>
      <c r="AP259" s="22" cm="1">
        <f t="array" ref="AP259">IF(INDEX(calc_types,1,AP$6)="INDEX",M259/M258-1,IF(INDEX(calc_types,1,AP$6)="CASH", M258/1200,M258/M259-1))</f>
        <v>5.7488851322262668E-4</v>
      </c>
      <c r="AQ259" s="22" cm="1">
        <f t="array" ref="AQ259">IF(INDEX(calc_types,1,AQ$6)="INDEX",N259/N258-1,IF(INDEX(calc_types,1,AQ$6)="CASH", N258/1200,N258/N259-1))</f>
        <v>-9.6384796973425502E-4</v>
      </c>
      <c r="AR259" s="22" cm="1">
        <f t="array" ref="AR259">IF(INDEX(calc_types,1,AR$6)="INDEX",O259/O258-1,IF(INDEX(calc_types,1,AR$6)="CASH", O258/1200,O258/O259-1))</f>
        <v>2.7137801676757611E-4</v>
      </c>
      <c r="AS259" s="22" cm="1">
        <f t="array" ref="AS259">IF(INDEX(calc_types,1,AS$6)="INDEX",P259/P258-1,IF(INDEX(calc_types,1,AS$6)="CASH", P258/1200,P258/P259-1))</f>
        <v>-3.8974180593545071E-3</v>
      </c>
      <c r="AT259" s="22" cm="1">
        <f t="array" ref="AT259">IF(INDEX(calc_types,1,AT$6)="INDEX",Q259/Q258-1,IF(INDEX(calc_types,1,AT$6)="CASH", Q258/1200,Q258/Q259-1))</f>
        <v>-2.2722374316151983E-3</v>
      </c>
      <c r="AU259" s="22" cm="1">
        <f t="array" ref="AU259">IF(INDEX(calc_types,1,AU$6)="INDEX",R259/R258-1,IF(INDEX(calc_types,1,AU$6)="CASH", R258/1200,R258/R259-1))</f>
        <v>-2.3129467095532874E-3</v>
      </c>
      <c r="AV259" s="22" cm="1">
        <f t="array" ref="AV259">IF(INDEX(calc_types,1,AV$6)="INDEX",S259/S258-1,IF(INDEX(calc_types,1,AV$6)="CASH", S258/1200,S258/S259-1))</f>
        <v>2.8589803182446305E-2</v>
      </c>
      <c r="AW259" s="22" cm="1">
        <f t="array" ref="AW259">IF(INDEX(calc_types,1,AW$6)="INDEX",T259/T258-1,IF(INDEX(calc_types,1,AW$6)="CASH", T258/1200,T258/T259-1))</f>
        <v>1.1224274890781372E-2</v>
      </c>
      <c r="AX259" s="22" cm="1">
        <f t="array" ref="AX259">IF(INDEX(calc_types,1,AX$6)="INDEX",U259/U258-1,IF(INDEX(calc_types,1,AX$6)="CASH", U258/1200,U258/U259-1))</f>
        <v>2.6667011500667748E-2</v>
      </c>
      <c r="AY259" s="22" cm="1">
        <f t="array" ref="AY259">IF(INDEX(calc_types,1,AY$6)="INDEX",V259/V258-1,IF(INDEX(calc_types,1,AY$6)="CASH", V258/1200,V258/V259-1))</f>
        <v>1.5571022640681553E-2</v>
      </c>
      <c r="AZ259" s="22" cm="1">
        <f t="array" ref="AZ259">IF(INDEX(calc_types,1,AZ$6)="INDEX",W259/W258-1,IF(INDEX(calc_types,1,AZ$6)="CASH", W258/1200,W258/W259-1))</f>
        <v>1.414275E-3</v>
      </c>
      <c r="BA259" s="22" cm="1">
        <f t="array" ref="BA259">IF(INDEX(calc_types,1,BA$6)="INDEX",X259/X258-1,IF(INDEX(calc_types,1,BA$6)="CASH", X258/1200,X258/X259-1))</f>
        <v>-8.4466666666666674E-4</v>
      </c>
      <c r="BB259" s="22" cm="1">
        <f t="array" ref="BB259">IF(INDEX(calc_types,1,BB$6)="INDEX",Y259/Y258-1,IF(INDEX(calc_types,1,BB$6)="CASH", Y258/1200,Y258/Y259-1))</f>
        <v>3.8058333333333331E-4</v>
      </c>
      <c r="BC259" s="22" cm="1">
        <f t="array" ref="BC259">IF(INDEX(calc_types,1,BC$6)="INDEX",Z259/Z258-1,IF(INDEX(calc_types,1,BC$6)="CASH", Z258/1200,Z258/Z259-1))</f>
        <v>-9.2974999999999991E-4</v>
      </c>
      <c r="BD259" s="22" cm="1">
        <f t="array" ref="BD259">IF(INDEX(calc_types,1,BD$6)="INDEX",AA259/AA258-1,IF(INDEX(calc_types,1,BD$6)="CASH", AA258/1200,AA258/AA259-1))</f>
        <v>0</v>
      </c>
      <c r="BE259" s="22" cm="1">
        <f t="array" ref="BE259">IF(INDEX(calc_types,1,BE$6)="INDEX",AB259/AB258-1,IF(INDEX(calc_types,1,BE$6)="CASH", AB258/1200,AB258/AB259-1))</f>
        <v>1.7602870276936855E-2</v>
      </c>
      <c r="BF259" s="22" cm="1">
        <f t="array" ref="BF259">IF(INDEX(calc_types,1,BF$6)="INDEX",AC259/AC258-1,IF(INDEX(calc_types,1,BF$6)="CASH", AC258/1200,AC258/AC259-1))</f>
        <v>2.518891687657443E-2</v>
      </c>
      <c r="BG259" s="22" cm="1">
        <f t="array" ref="BG259">IF(INDEX(calc_types,1,BG$6)="INDEX",AD259/AD258-1,IF(INDEX(calc_types,1,BG$6)="CASH", AD258/1200,AD258/AD259-1))</f>
        <v>8.1023846791270504E-3</v>
      </c>
      <c r="BH259" s="23">
        <f t="shared" si="98"/>
        <v>-2.1723528735632372E-4</v>
      </c>
      <c r="BI259" s="23">
        <f t="shared" si="99"/>
        <v>-1.529678160919539E-3</v>
      </c>
      <c r="BJ259" s="23">
        <f t="shared" si="100"/>
        <v>-1.4215891666666646E-3</v>
      </c>
      <c r="BK259" s="23">
        <f t="shared" si="101"/>
        <v>-2.6141594827586216E-4</v>
      </c>
      <c r="BL259" s="23">
        <f t="shared" si="102"/>
        <v>-3.950647071531148E-5</v>
      </c>
      <c r="BM259" s="23">
        <f t="shared" si="103"/>
        <v>-1.370492917480991E-3</v>
      </c>
      <c r="BN259" s="23">
        <f t="shared" si="104"/>
        <v>5.0537442514533523E-4</v>
      </c>
      <c r="BO259" s="23">
        <f t="shared" si="105"/>
        <v>-3.3243574590932612E-4</v>
      </c>
      <c r="BP259" s="23">
        <f t="shared" si="106"/>
        <v>1.1789304237144185E-4</v>
      </c>
      <c r="BQ259" s="23">
        <f t="shared" si="107"/>
        <v>-2.35767890347717E-3</v>
      </c>
      <c r="BR259" s="23">
        <f t="shared" si="108"/>
        <v>-1.6775455340856216E-3</v>
      </c>
      <c r="BS259" s="23">
        <f t="shared" si="109"/>
        <v>-1.2466411271140428E-3</v>
      </c>
      <c r="BT259" s="23">
        <f t="shared" si="110"/>
        <v>-2.4852722902853298E-3</v>
      </c>
      <c r="BU259" s="23">
        <f t="shared" si="111"/>
        <v>-5.808938618854482E-3</v>
      </c>
      <c r="BV259" s="23">
        <f t="shared" si="112"/>
        <v>-4.9140197576671204E-3</v>
      </c>
      <c r="BW259" s="23">
        <f t="shared" si="113"/>
        <v>-3.0314976160869234E-3</v>
      </c>
      <c r="BX259" s="23">
        <f t="shared" si="114"/>
        <v>2.3543067228530539E-2</v>
      </c>
      <c r="BY259" s="23">
        <f t="shared" si="115"/>
        <v>8.9572136769602417E-3</v>
      </c>
      <c r="BZ259" s="23">
        <f t="shared" si="116"/>
        <v>2.4879701061221105E-2</v>
      </c>
      <c r="CA259" s="23">
        <f t="shared" si="117"/>
        <v>1.1725070745648209E-2</v>
      </c>
      <c r="CB259" s="23">
        <f t="shared" si="118"/>
        <v>-2.1723528735632372E-4</v>
      </c>
      <c r="CC259" s="23">
        <f t="shared" si="119"/>
        <v>-1.9337718390804593E-3</v>
      </c>
      <c r="CD259" s="23">
        <f t="shared" si="120"/>
        <v>-1.6066646551724168E-3</v>
      </c>
      <c r="CE259" s="23">
        <f t="shared" si="121"/>
        <v>-9.359910919540229E-4</v>
      </c>
      <c r="CF259" s="23">
        <f t="shared" si="122"/>
        <v>0</v>
      </c>
      <c r="CG259" s="23">
        <f t="shared" si="123"/>
        <v>1.7563829842508184E-2</v>
      </c>
      <c r="CH259" s="23">
        <f t="shared" si="124"/>
        <v>2.5993290317706481E-2</v>
      </c>
      <c r="CI259" s="23">
        <f t="shared" si="125"/>
        <v>8.3506551149418427E-3</v>
      </c>
    </row>
    <row r="260" spans="1:87" x14ac:dyDescent="0.2">
      <c r="A260" s="20">
        <v>254</v>
      </c>
      <c r="B260" s="21">
        <v>43861</v>
      </c>
      <c r="C260" s="20">
        <v>1.66188</v>
      </c>
      <c r="D260" s="20">
        <v>-0.45400000000000001</v>
      </c>
      <c r="E260" s="20">
        <v>0.70799999999999996</v>
      </c>
      <c r="F260" s="20">
        <v>-8.3830000000000002E-2</v>
      </c>
      <c r="G260" s="20">
        <v>216.81200000000001</v>
      </c>
      <c r="H260" s="20">
        <v>140.11600000000001</v>
      </c>
      <c r="I260" s="20">
        <v>109.253</v>
      </c>
      <c r="J260" s="20">
        <v>103.014</v>
      </c>
      <c r="K260" s="20">
        <v>1234.414</v>
      </c>
      <c r="L260" s="20">
        <v>361.41399999999999</v>
      </c>
      <c r="M260" s="20">
        <v>674.61599999999999</v>
      </c>
      <c r="N260" s="20">
        <v>193.90100000000001</v>
      </c>
      <c r="O260" s="20">
        <v>2137.6759999999999</v>
      </c>
      <c r="P260" s="20">
        <v>506.92599999999999</v>
      </c>
      <c r="Q260" s="20">
        <v>876.36699999999996</v>
      </c>
      <c r="R260" s="20">
        <v>258.77999999999997</v>
      </c>
      <c r="S260" s="20">
        <v>3225.52</v>
      </c>
      <c r="T260" s="20">
        <v>3640.91</v>
      </c>
      <c r="U260" s="20">
        <v>7286.01</v>
      </c>
      <c r="V260" s="20">
        <v>23205.18</v>
      </c>
      <c r="W260" s="20">
        <v>1.66188</v>
      </c>
      <c r="X260" s="20">
        <v>-0.45129999999999998</v>
      </c>
      <c r="Y260" s="20">
        <v>0.80640000000000001</v>
      </c>
      <c r="Z260" s="20">
        <v>-0.15079999999999999</v>
      </c>
      <c r="AA260" s="20">
        <v>1</v>
      </c>
      <c r="AB260" s="20">
        <v>0.90149999999999997</v>
      </c>
      <c r="AC260" s="20">
        <v>0.75719999999999998</v>
      </c>
      <c r="AD260" s="20">
        <v>108.35</v>
      </c>
      <c r="AE260" s="21">
        <f t="shared" si="97"/>
        <v>43861</v>
      </c>
      <c r="AF260" s="22" cm="1">
        <f t="array" ref="AF260">IF(INDEX(calc_types,1,AF$6)="INDEX",C260/C259-1,IF(INDEX(calc_types,1,AF$6)="CASH", C259/1200,C259/C260-1))</f>
        <v>1.46875E-3</v>
      </c>
      <c r="AG260" s="22" cm="1">
        <f t="array" ref="AG260">IF(INDEX(calc_types,1,AG$6)="INDEX",D260/D259-1,IF(INDEX(calc_types,1,AG$6)="CASH", D259/1200,D259/D260-1))</f>
        <v>-3.6499999999999998E-4</v>
      </c>
      <c r="AH260" s="22" cm="1">
        <f t="array" ref="AH260">IF(INDEX(calc_types,1,AH$6)="INDEX",E260/E259-1,IF(INDEX(calc_types,1,AH$6)="CASH", E259/1200,E259/E260-1))</f>
        <v>5.8656666666666659E-4</v>
      </c>
      <c r="AI260" s="22" cm="1">
        <f t="array" ref="AI260">IF(INDEX(calc_types,1,AI$6)="INDEX",F260/F259-1,IF(INDEX(calc_types,1,AI$6)="CASH", F259/1200,F259/F260-1))</f>
        <v>-7.0558333333333332E-5</v>
      </c>
      <c r="AJ260" s="22" cm="1">
        <f t="array" ref="AJ260">IF(INDEX(calc_types,1,AJ$6)="INDEX",G260/G259-1,IF(INDEX(calc_types,1,AJ$6)="CASH", G259/1200,G259/G260-1))</f>
        <v>1.6307938223867335E-3</v>
      </c>
      <c r="AK260" s="22" cm="1">
        <f t="array" ref="AK260">IF(INDEX(calc_types,1,AK$6)="INDEX",H260/H259-1,IF(INDEX(calc_types,1,AK$6)="CASH", H259/1200,H259/H260-1))</f>
        <v>-9.1269501725554925E-4</v>
      </c>
      <c r="AL260" s="22" cm="1">
        <f t="array" ref="AL260">IF(INDEX(calc_types,1,AL$6)="INDEX",I260/I259-1,IF(INDEX(calc_types,1,AL$6)="CASH", I259/1200,I259/I260-1))</f>
        <v>2.9298394997301358E-4</v>
      </c>
      <c r="AM260" s="22" cm="1">
        <f t="array" ref="AM260">IF(INDEX(calc_types,1,AM$6)="INDEX",J260/J259-1,IF(INDEX(calc_types,1,AM$6)="CASH", J259/1200,J259/J260-1))</f>
        <v>-6.7947311713223435E-5</v>
      </c>
      <c r="AN260" s="22" cm="1">
        <f t="array" ref="AN260">IF(INDEX(calc_types,1,AN$6)="INDEX",K260/K259-1,IF(INDEX(calc_types,1,AN$6)="CASH", K259/1200,K259/K260-1))</f>
        <v>5.4097992135349049E-3</v>
      </c>
      <c r="AO260" s="22" cm="1">
        <f t="array" ref="AO260">IF(INDEX(calc_types,1,AO$6)="INDEX",L260/L259-1,IF(INDEX(calc_types,1,AO$6)="CASH", L259/1200,L259/L260-1))</f>
        <v>4.096704367417825E-4</v>
      </c>
      <c r="AP260" s="22" cm="1">
        <f t="array" ref="AP260">IF(INDEX(calc_types,1,AP$6)="INDEX",M260/M259-1,IF(INDEX(calc_types,1,AP$6)="CASH", M259/1200,M259/M260-1))</f>
        <v>1.5663020869676192E-3</v>
      </c>
      <c r="AQ260" s="22" cm="1">
        <f t="array" ref="AQ260">IF(INDEX(calc_types,1,AQ$6)="INDEX",N260/N259-1,IF(INDEX(calc_types,1,AQ$6)="CASH", N259/1200,N259/N260-1))</f>
        <v>3.8178375561725986E-4</v>
      </c>
      <c r="AR260" s="22" cm="1">
        <f t="array" ref="AR260">IF(INDEX(calc_types,1,AR$6)="INDEX",O260/O259-1,IF(INDEX(calc_types,1,AR$6)="CASH", O259/1200,O259/O260-1))</f>
        <v>1.3917630658913938E-2</v>
      </c>
      <c r="AS260" s="22" cm="1">
        <f t="array" ref="AS260">IF(INDEX(calc_types,1,AS$6)="INDEX",P260/P259-1,IF(INDEX(calc_types,1,AS$6)="CASH", P259/1200,P259/P260-1))</f>
        <v>5.7975730351345067E-3</v>
      </c>
      <c r="AT260" s="22" cm="1">
        <f t="array" ref="AT260">IF(INDEX(calc_types,1,AT$6)="INDEX",Q260/Q259-1,IF(INDEX(calc_types,1,AT$6)="CASH", Q259/1200,Q259/Q260-1))</f>
        <v>6.9873581788055805E-3</v>
      </c>
      <c r="AU260" s="22" cm="1">
        <f t="array" ref="AU260">IF(INDEX(calc_types,1,AU$6)="INDEX",R260/R259-1,IF(INDEX(calc_types,1,AU$6)="CASH", R259/1200,R259/R260-1))</f>
        <v>1.5558600190417327E-3</v>
      </c>
      <c r="AV260" s="22" cm="1">
        <f t="array" ref="AV260">IF(INDEX(calc_types,1,AV$6)="INDEX",S260/S259-1,IF(INDEX(calc_types,1,AV$6)="CASH", S259/1200,S259/S260-1))</f>
        <v>-1.6280898111292741E-3</v>
      </c>
      <c r="AW260" s="22" cm="1">
        <f t="array" ref="AW260">IF(INDEX(calc_types,1,AW$6)="INDEX",T260/T259-1,IF(INDEX(calc_types,1,AW$6)="CASH", T259/1200,T259/T260-1))</f>
        <v>-2.7833331108233383E-2</v>
      </c>
      <c r="AX260" s="22" cm="1">
        <f t="array" ref="AX260">IF(INDEX(calc_types,1,AX$6)="INDEX",U260/U259-1,IF(INDEX(calc_types,1,AX$6)="CASH", U259/1200,U259/U260-1))</f>
        <v>-3.3998281723155777E-2</v>
      </c>
      <c r="AY260" s="22" cm="1">
        <f t="array" ref="AY260">IF(INDEX(calc_types,1,AY$6)="INDEX",V260/V259-1,IF(INDEX(calc_types,1,AY$6)="CASH", V259/1200,V259/V260-1))</f>
        <v>-1.9083030458281858E-2</v>
      </c>
      <c r="AZ260" s="22" cm="1">
        <f t="array" ref="AZ260">IF(INDEX(calc_types,1,AZ$6)="INDEX",W260/W259-1,IF(INDEX(calc_types,1,AZ$6)="CASH", W259/1200,W259/W260-1))</f>
        <v>1.46875E-3</v>
      </c>
      <c r="BA260" s="22" cm="1">
        <f t="array" ref="BA260">IF(INDEX(calc_types,1,BA$6)="INDEX",X260/X259-1,IF(INDEX(calc_types,1,BA$6)="CASH", X259/1200,X259/X260-1))</f>
        <v>-2.7758333333333335E-4</v>
      </c>
      <c r="BB260" s="22" cm="1">
        <f t="array" ref="BB260">IF(INDEX(calc_types,1,BB$6)="INDEX",Y260/Y259-1,IF(INDEX(calc_types,1,BB$6)="CASH", Y259/1200,Y259/Y260-1))</f>
        <v>7.3033333333333327E-4</v>
      </c>
      <c r="BC260" s="22" cm="1">
        <f t="array" ref="BC260">IF(INDEX(calc_types,1,BC$6)="INDEX",Z260/Z259-1,IF(INDEX(calc_types,1,BC$6)="CASH", Z259/1200,Z259/Z260-1))</f>
        <v>-5.6083333333333332E-5</v>
      </c>
      <c r="BD260" s="22" cm="1">
        <f t="array" ref="BD260">IF(INDEX(calc_types,1,BD$6)="INDEX",AA260/AA259-1,IF(INDEX(calc_types,1,BD$6)="CASH", AA259/1200,AA259/AA260-1))</f>
        <v>0</v>
      </c>
      <c r="BE260" s="22" cm="1">
        <f t="array" ref="BE260">IF(INDEX(calc_types,1,BE$6)="INDEX",AB260/AB259-1,IF(INDEX(calc_types,1,BE$6)="CASH", AB259/1200,AB259/AB260-1))</f>
        <v>-1.0648918469217894E-2</v>
      </c>
      <c r="BF260" s="22" cm="1">
        <f t="array" ref="BF260">IF(INDEX(calc_types,1,BF$6)="INDEX",AC260/AC259-1,IF(INDEX(calc_types,1,BF$6)="CASH", AC259/1200,AC259/AC260-1))</f>
        <v>-3.8298996302166266E-3</v>
      </c>
      <c r="BG260" s="22" cm="1">
        <f t="array" ref="BG260">IF(INDEX(calc_types,1,BG$6)="INDEX",AD260/AD259-1,IF(INDEX(calc_types,1,BG$6)="CASH", AD259/1200,AD259/AD260-1))</f>
        <v>2.3996308260267885E-3</v>
      </c>
      <c r="BH260" s="23">
        <f t="shared" si="98"/>
        <v>-1.6276028735632371E-4</v>
      </c>
      <c r="BI260" s="23">
        <f t="shared" si="99"/>
        <v>-1.5305114942528722E-3</v>
      </c>
      <c r="BJ260" s="23">
        <f t="shared" si="100"/>
        <v>-1.4228391666666648E-3</v>
      </c>
      <c r="BK260" s="23">
        <f t="shared" si="101"/>
        <v>-1.7280761494252881E-4</v>
      </c>
      <c r="BL260" s="23">
        <f t="shared" si="102"/>
        <v>1.3445617063467764E-5</v>
      </c>
      <c r="BM260" s="23">
        <f t="shared" si="103"/>
        <v>-2.0051784824152807E-3</v>
      </c>
      <c r="BN260" s="23">
        <f t="shared" si="104"/>
        <v>-2.8318842011196602E-4</v>
      </c>
      <c r="BO260" s="23">
        <f t="shared" si="105"/>
        <v>-1.3836923881968536E-4</v>
      </c>
      <c r="BP260" s="23">
        <f t="shared" si="106"/>
        <v>3.4071771290754781E-3</v>
      </c>
      <c r="BQ260" s="23">
        <f t="shared" si="107"/>
        <v>-9.4697978532810889E-4</v>
      </c>
      <c r="BR260" s="23">
        <f t="shared" si="108"/>
        <v>-6.8613196034062905E-4</v>
      </c>
      <c r="BS260" s="23">
        <f t="shared" si="109"/>
        <v>9.8990598237472173E-5</v>
      </c>
      <c r="BT260" s="23">
        <f t="shared" si="110"/>
        <v>1.1160980351861031E-2</v>
      </c>
      <c r="BU260" s="23">
        <f t="shared" si="111"/>
        <v>3.8860524756345318E-3</v>
      </c>
      <c r="BV260" s="23">
        <f t="shared" si="112"/>
        <v>4.3455758527536584E-3</v>
      </c>
      <c r="BW260" s="23">
        <f t="shared" si="113"/>
        <v>8.3730911250809654E-4</v>
      </c>
      <c r="BX260" s="23">
        <f t="shared" si="114"/>
        <v>-6.6748257650450392E-3</v>
      </c>
      <c r="BY260" s="23">
        <f t="shared" si="115"/>
        <v>-3.0100392322054515E-2</v>
      </c>
      <c r="BZ260" s="23">
        <f t="shared" si="116"/>
        <v>-3.5785592162602423E-2</v>
      </c>
      <c r="CA260" s="23">
        <f t="shared" si="117"/>
        <v>-2.2928982353315204E-2</v>
      </c>
      <c r="CB260" s="23">
        <f t="shared" si="118"/>
        <v>-1.6276028735632371E-4</v>
      </c>
      <c r="CC260" s="23">
        <f t="shared" si="119"/>
        <v>-1.3666885057471261E-3</v>
      </c>
      <c r="CD260" s="23">
        <f t="shared" si="120"/>
        <v>-1.2569146551724168E-3</v>
      </c>
      <c r="CE260" s="23">
        <f t="shared" si="121"/>
        <v>-6.2324425287356379E-5</v>
      </c>
      <c r="CF260" s="23">
        <f t="shared" si="122"/>
        <v>0</v>
      </c>
      <c r="CG260" s="23">
        <f t="shared" si="123"/>
        <v>-1.0687958903646565E-2</v>
      </c>
      <c r="CH260" s="23">
        <f t="shared" si="124"/>
        <v>-3.0255261890845741E-3</v>
      </c>
      <c r="CI260" s="23">
        <f t="shared" si="125"/>
        <v>2.6479012618415808E-3</v>
      </c>
    </row>
    <row r="261" spans="1:87" x14ac:dyDescent="0.2">
      <c r="A261" s="20">
        <v>255</v>
      </c>
      <c r="B261" s="21">
        <v>43890</v>
      </c>
      <c r="C261" s="20">
        <v>1.51525</v>
      </c>
      <c r="D261" s="20">
        <v>-0.48799999999999999</v>
      </c>
      <c r="E261" s="20">
        <v>0.67674999999999996</v>
      </c>
      <c r="F261" s="20">
        <v>-0.11899999999999999</v>
      </c>
      <c r="G261" s="20">
        <v>217.39500000000001</v>
      </c>
      <c r="H261" s="20">
        <v>140.09800000000001</v>
      </c>
      <c r="I261" s="20">
        <v>109.36499999999999</v>
      </c>
      <c r="J261" s="20">
        <v>103.027</v>
      </c>
      <c r="K261" s="20">
        <v>1245.163</v>
      </c>
      <c r="L261" s="20">
        <v>361.88799999999998</v>
      </c>
      <c r="M261" s="20">
        <v>676.44200000000001</v>
      </c>
      <c r="N261" s="20">
        <v>194.19800000000001</v>
      </c>
      <c r="O261" s="20">
        <v>2172.6559999999999</v>
      </c>
      <c r="P261" s="20">
        <v>508.654</v>
      </c>
      <c r="Q261" s="20">
        <v>880.01599999999996</v>
      </c>
      <c r="R261" s="20">
        <v>259.69799999999998</v>
      </c>
      <c r="S261" s="20">
        <v>2954.22</v>
      </c>
      <c r="T261" s="20">
        <v>3329.49</v>
      </c>
      <c r="U261" s="20">
        <v>6580.61</v>
      </c>
      <c r="V261" s="20">
        <v>21142.959999999999</v>
      </c>
      <c r="W261" s="20">
        <v>1.51525</v>
      </c>
      <c r="X261" s="20">
        <v>-0.76559999999999995</v>
      </c>
      <c r="Y261" s="20">
        <v>0.4607</v>
      </c>
      <c r="Z261" s="20">
        <v>-0.51280000000000003</v>
      </c>
      <c r="AA261" s="20">
        <v>1</v>
      </c>
      <c r="AB261" s="20">
        <v>0.90690000000000004</v>
      </c>
      <c r="AC261" s="20">
        <v>0.78010000000000002</v>
      </c>
      <c r="AD261" s="20">
        <v>107.89</v>
      </c>
      <c r="AE261" s="21">
        <f t="shared" si="97"/>
        <v>43890</v>
      </c>
      <c r="AF261" s="22" cm="1">
        <f t="array" ref="AF261">IF(INDEX(calc_types,1,AF$6)="INDEX",C261/C260-1,IF(INDEX(calc_types,1,AF$6)="CASH", C260/1200,C260/C261-1))</f>
        <v>1.3849000000000001E-3</v>
      </c>
      <c r="AG261" s="22" cm="1">
        <f t="array" ref="AG261">IF(INDEX(calc_types,1,AG$6)="INDEX",D261/D260-1,IF(INDEX(calc_types,1,AG$6)="CASH", D260/1200,D260/D261-1))</f>
        <v>-3.7833333333333333E-4</v>
      </c>
      <c r="AH261" s="22" cm="1">
        <f t="array" ref="AH261">IF(INDEX(calc_types,1,AH$6)="INDEX",E261/E260-1,IF(INDEX(calc_types,1,AH$6)="CASH", E260/1200,E260/E261-1))</f>
        <v>5.8999999999999992E-4</v>
      </c>
      <c r="AI261" s="22" cm="1">
        <f t="array" ref="AI261">IF(INDEX(calc_types,1,AI$6)="INDEX",F261/F260-1,IF(INDEX(calc_types,1,AI$6)="CASH", F260/1200,F260/F261-1))</f>
        <v>-6.9858333333333328E-5</v>
      </c>
      <c r="AJ261" s="22" cm="1">
        <f t="array" ref="AJ261">IF(INDEX(calc_types,1,AJ$6)="INDEX",G261/G260-1,IF(INDEX(calc_types,1,AJ$6)="CASH", G260/1200,G260/G261-1))</f>
        <v>2.6889655554120928E-3</v>
      </c>
      <c r="AK261" s="22" cm="1">
        <f t="array" ref="AK261">IF(INDEX(calc_types,1,AK$6)="INDEX",H261/H260-1,IF(INDEX(calc_types,1,AK$6)="CASH", H260/1200,H260/H261-1))</f>
        <v>-1.2846498615437518E-4</v>
      </c>
      <c r="AL261" s="22" cm="1">
        <f t="array" ref="AL261">IF(INDEX(calc_types,1,AL$6)="INDEX",I261/I260-1,IF(INDEX(calc_types,1,AL$6)="CASH", I260/1200,I260/I261-1))</f>
        <v>1.025143474320922E-3</v>
      </c>
      <c r="AM261" s="22" cm="1">
        <f t="array" ref="AM261">IF(INDEX(calc_types,1,AM$6)="INDEX",J261/J260-1,IF(INDEX(calc_types,1,AM$6)="CASH", J260/1200,J260/J261-1))</f>
        <v>1.2619643931888191E-4</v>
      </c>
      <c r="AN261" s="22" cm="1">
        <f t="array" ref="AN261">IF(INDEX(calc_types,1,AN$6)="INDEX",K261/K260-1,IF(INDEX(calc_types,1,AN$6)="CASH", K260/1200,K260/K261-1))</f>
        <v>8.7077755112952016E-3</v>
      </c>
      <c r="AO261" s="22" cm="1">
        <f t="array" ref="AO261">IF(INDEX(calc_types,1,AO$6)="INDEX",L261/L260-1,IF(INDEX(calc_types,1,AO$6)="CASH", L260/1200,L260/L261-1))</f>
        <v>1.3115153259142254E-3</v>
      </c>
      <c r="AP261" s="22" cm="1">
        <f t="array" ref="AP261">IF(INDEX(calc_types,1,AP$6)="INDEX",M261/M260-1,IF(INDEX(calc_types,1,AP$6)="CASH", M260/1200,M260/M261-1))</f>
        <v>2.7067250109691354E-3</v>
      </c>
      <c r="AQ261" s="22" cm="1">
        <f t="array" ref="AQ261">IF(INDEX(calc_types,1,AQ$6)="INDEX",N261/N260-1,IF(INDEX(calc_types,1,AQ$6)="CASH", N260/1200,N260/N261-1))</f>
        <v>1.5317094806113207E-3</v>
      </c>
      <c r="AR261" s="22" cm="1">
        <f t="array" ref="AR261">IF(INDEX(calc_types,1,AR$6)="INDEX",O261/O260-1,IF(INDEX(calc_types,1,AR$6)="CASH", O260/1200,O260/O261-1))</f>
        <v>1.6363564918163487E-2</v>
      </c>
      <c r="AS261" s="22" cm="1">
        <f t="array" ref="AS261">IF(INDEX(calc_types,1,AS$6)="INDEX",P261/P260-1,IF(INDEX(calc_types,1,AS$6)="CASH", P260/1200,P260/P261-1))</f>
        <v>3.4087815578605074E-3</v>
      </c>
      <c r="AT261" s="22" cm="1">
        <f t="array" ref="AT261">IF(INDEX(calc_types,1,AT$6)="INDEX",Q261/Q260-1,IF(INDEX(calc_types,1,AT$6)="CASH", Q260/1200,Q260/Q261-1))</f>
        <v>4.1637806991818849E-3</v>
      </c>
      <c r="AU261" s="22" cm="1">
        <f t="array" ref="AU261">IF(INDEX(calc_types,1,AU$6)="INDEX",R261/R260-1,IF(INDEX(calc_types,1,AU$6)="CASH", R260/1200,R260/R261-1))</f>
        <v>3.5474147924878796E-3</v>
      </c>
      <c r="AV261" s="22" cm="1">
        <f t="array" ref="AV261">IF(INDEX(calc_types,1,AV$6)="INDEX",S261/S260-1,IF(INDEX(calc_types,1,AV$6)="CASH", S260/1200,S260/S261-1))</f>
        <v>-8.4110469009648137E-2</v>
      </c>
      <c r="AW261" s="22" cm="1">
        <f t="array" ref="AW261">IF(INDEX(calc_types,1,AW$6)="INDEX",T261/T260-1,IF(INDEX(calc_types,1,AW$6)="CASH", T260/1200,T260/T261-1))</f>
        <v>-8.5533561664528968E-2</v>
      </c>
      <c r="AX261" s="22" cm="1">
        <f t="array" ref="AX261">IF(INDEX(calc_types,1,AX$6)="INDEX",U261/U260-1,IF(INDEX(calc_types,1,AX$6)="CASH", U260/1200,U260/U261-1))</f>
        <v>-9.6815678265607774E-2</v>
      </c>
      <c r="AY261" s="22" cm="1">
        <f t="array" ref="AY261">IF(INDEX(calc_types,1,AY$6)="INDEX",V261/V260-1,IF(INDEX(calc_types,1,AY$6)="CASH", V260/1200,V260/V261-1))</f>
        <v>-8.8868950811844649E-2</v>
      </c>
      <c r="AZ261" s="22" cm="1">
        <f t="array" ref="AZ261">IF(INDEX(calc_types,1,AZ$6)="INDEX",W261/W260-1,IF(INDEX(calc_types,1,AZ$6)="CASH", W260/1200,W260/W261-1))</f>
        <v>1.3849000000000001E-3</v>
      </c>
      <c r="BA261" s="22" cm="1">
        <f t="array" ref="BA261">IF(INDEX(calc_types,1,BA$6)="INDEX",X261/X260-1,IF(INDEX(calc_types,1,BA$6)="CASH", X260/1200,X260/X261-1))</f>
        <v>-3.760833333333333E-4</v>
      </c>
      <c r="BB261" s="22" cm="1">
        <f t="array" ref="BB261">IF(INDEX(calc_types,1,BB$6)="INDEX",Y261/Y260-1,IF(INDEX(calc_types,1,BB$6)="CASH", Y260/1200,Y260/Y261-1))</f>
        <v>6.7199999999999996E-4</v>
      </c>
      <c r="BC261" s="22" cm="1">
        <f t="array" ref="BC261">IF(INDEX(calc_types,1,BC$6)="INDEX",Z261/Z260-1,IF(INDEX(calc_types,1,BC$6)="CASH", Z260/1200,Z260/Z261-1))</f>
        <v>-1.2566666666666667E-4</v>
      </c>
      <c r="BD261" s="22" cm="1">
        <f t="array" ref="BD261">IF(INDEX(calc_types,1,BD$6)="INDEX",AA261/AA260-1,IF(INDEX(calc_types,1,BD$6)="CASH", AA260/1200,AA260/AA261-1))</f>
        <v>0</v>
      </c>
      <c r="BE261" s="22" cm="1">
        <f t="array" ref="BE261">IF(INDEX(calc_types,1,BE$6)="INDEX",AB261/AB260-1,IF(INDEX(calc_types,1,BE$6)="CASH", AB260/1200,AB260/AB261-1))</f>
        <v>-5.9543499834602276E-3</v>
      </c>
      <c r="BF261" s="22" cm="1">
        <f t="array" ref="BF261">IF(INDEX(calc_types,1,BF$6)="INDEX",AC261/AC260-1,IF(INDEX(calc_types,1,BF$6)="CASH", AC260/1200,AC260/AC261-1))</f>
        <v>-2.9355210870401272E-2</v>
      </c>
      <c r="BG261" s="22" cm="1">
        <f t="array" ref="BG261">IF(INDEX(calc_types,1,BG$6)="INDEX",AD261/AD260-1,IF(INDEX(calc_types,1,BG$6)="CASH", AD260/1200,AD260/AD261-1))</f>
        <v>4.2636018166650747E-3</v>
      </c>
      <c r="BH261" s="23">
        <f t="shared" si="98"/>
        <v>-2.466102873563236E-4</v>
      </c>
      <c r="BI261" s="23">
        <f t="shared" si="99"/>
        <v>-1.5438448275862057E-3</v>
      </c>
      <c r="BJ261" s="23">
        <f t="shared" si="100"/>
        <v>-1.4194058333333315E-3</v>
      </c>
      <c r="BK261" s="23">
        <f t="shared" si="101"/>
        <v>-1.7210761494252882E-4</v>
      </c>
      <c r="BL261" s="23">
        <f t="shared" si="102"/>
        <v>1.071617350088827E-3</v>
      </c>
      <c r="BM261" s="23">
        <f t="shared" si="103"/>
        <v>-1.2209484513141067E-3</v>
      </c>
      <c r="BN261" s="23">
        <f t="shared" si="104"/>
        <v>4.4897110423594241E-4</v>
      </c>
      <c r="BO261" s="23">
        <f t="shared" si="105"/>
        <v>5.5774512212419992E-5</v>
      </c>
      <c r="BP261" s="23">
        <f t="shared" si="106"/>
        <v>6.7051534268357752E-3</v>
      </c>
      <c r="BQ261" s="23">
        <f t="shared" si="107"/>
        <v>-4.513489615566601E-5</v>
      </c>
      <c r="BR261" s="23">
        <f t="shared" si="108"/>
        <v>4.5429096366088719E-4</v>
      </c>
      <c r="BS261" s="23">
        <f t="shared" si="109"/>
        <v>1.248916323231533E-3</v>
      </c>
      <c r="BT261" s="23">
        <f t="shared" si="110"/>
        <v>1.360691461111058E-2</v>
      </c>
      <c r="BU261" s="23">
        <f t="shared" si="111"/>
        <v>1.4972609983605325E-3</v>
      </c>
      <c r="BV261" s="23">
        <f t="shared" si="112"/>
        <v>1.5219983731299624E-3</v>
      </c>
      <c r="BW261" s="23">
        <f t="shared" si="113"/>
        <v>2.8288638859542436E-3</v>
      </c>
      <c r="BX261" s="23">
        <f t="shared" si="114"/>
        <v>-8.9157204963563899E-2</v>
      </c>
      <c r="BY261" s="23">
        <f t="shared" si="115"/>
        <v>-8.7800622878350096E-2</v>
      </c>
      <c r="BZ261" s="23">
        <f t="shared" si="116"/>
        <v>-9.860298870505442E-2</v>
      </c>
      <c r="CA261" s="23">
        <f t="shared" si="117"/>
        <v>-9.2714902706877989E-2</v>
      </c>
      <c r="CB261" s="23">
        <f t="shared" si="118"/>
        <v>-2.466102873563236E-4</v>
      </c>
      <c r="CC261" s="23">
        <f t="shared" si="119"/>
        <v>-1.4651885057471259E-3</v>
      </c>
      <c r="CD261" s="23">
        <f t="shared" si="120"/>
        <v>-1.3152479885057502E-3</v>
      </c>
      <c r="CE261" s="23">
        <f t="shared" si="121"/>
        <v>-1.3190775862068971E-4</v>
      </c>
      <c r="CF261" s="23">
        <f t="shared" si="122"/>
        <v>0</v>
      </c>
      <c r="CG261" s="23">
        <f t="shared" si="123"/>
        <v>-5.9933904178888983E-3</v>
      </c>
      <c r="CH261" s="23">
        <f t="shared" si="124"/>
        <v>-2.855083742926922E-2</v>
      </c>
      <c r="CI261" s="23">
        <f t="shared" si="125"/>
        <v>4.511872252479867E-3</v>
      </c>
    </row>
    <row r="262" spans="1:87" x14ac:dyDescent="0.2">
      <c r="A262" s="20">
        <v>256</v>
      </c>
      <c r="B262" s="21">
        <v>43921</v>
      </c>
      <c r="C262" s="20">
        <v>0.99287999999999998</v>
      </c>
      <c r="D262" s="20">
        <v>-0.42299999999999999</v>
      </c>
      <c r="E262" s="20">
        <v>0.24462999999999999</v>
      </c>
      <c r="F262" s="20">
        <v>-0.1125</v>
      </c>
      <c r="G262" s="20">
        <v>218.70400000000001</v>
      </c>
      <c r="H262" s="20">
        <v>140.005</v>
      </c>
      <c r="I262" s="20">
        <v>109.64</v>
      </c>
      <c r="J262" s="20">
        <v>102.985</v>
      </c>
      <c r="K262" s="20">
        <v>1262.2449999999999</v>
      </c>
      <c r="L262" s="20">
        <v>361.03100000000001</v>
      </c>
      <c r="M262" s="20">
        <v>679.06899999999996</v>
      </c>
      <c r="N262" s="20">
        <v>193.76300000000001</v>
      </c>
      <c r="O262" s="20">
        <v>2221.3620000000001</v>
      </c>
      <c r="P262" s="20">
        <v>506.26400000000001</v>
      </c>
      <c r="Q262" s="20">
        <v>885.029</v>
      </c>
      <c r="R262" s="20">
        <v>258.20499999999998</v>
      </c>
      <c r="S262" s="20">
        <v>2584.59</v>
      </c>
      <c r="T262" s="20">
        <v>2786.9</v>
      </c>
      <c r="U262" s="20">
        <v>5671.96</v>
      </c>
      <c r="V262" s="20">
        <v>18917.009999999998</v>
      </c>
      <c r="W262" s="20">
        <v>0.99287999999999998</v>
      </c>
      <c r="X262" s="20">
        <v>5.7200000000000001E-2</v>
      </c>
      <c r="Y262" s="20">
        <v>0.6956</v>
      </c>
      <c r="Z262" s="20">
        <v>-0.2072</v>
      </c>
      <c r="AA262" s="20">
        <v>1</v>
      </c>
      <c r="AB262" s="20">
        <v>0.90639999999999998</v>
      </c>
      <c r="AC262" s="20">
        <v>0.80559999999999998</v>
      </c>
      <c r="AD262" s="20">
        <v>107.54</v>
      </c>
      <c r="AE262" s="21">
        <f t="shared" si="97"/>
        <v>43921</v>
      </c>
      <c r="AF262" s="22" cm="1">
        <f t="array" ref="AF262">IF(INDEX(calc_types,1,AF$6)="INDEX",C262/C261-1,IF(INDEX(calc_types,1,AF$6)="CASH", C261/1200,C261/C262-1))</f>
        <v>1.2627083333333333E-3</v>
      </c>
      <c r="AG262" s="22" cm="1">
        <f t="array" ref="AG262">IF(INDEX(calc_types,1,AG$6)="INDEX",D262/D261-1,IF(INDEX(calc_types,1,AG$6)="CASH", D261/1200,D261/D262-1))</f>
        <v>-4.0666666666666667E-4</v>
      </c>
      <c r="AH262" s="22" cm="1">
        <f t="array" ref="AH262">IF(INDEX(calc_types,1,AH$6)="INDEX",E262/E261-1,IF(INDEX(calc_types,1,AH$6)="CASH", E261/1200,E261/E262-1))</f>
        <v>5.639583333333333E-4</v>
      </c>
      <c r="AI262" s="22" cm="1">
        <f t="array" ref="AI262">IF(INDEX(calc_types,1,AI$6)="INDEX",F262/F261-1,IF(INDEX(calc_types,1,AI$6)="CASH", F261/1200,F261/F262-1))</f>
        <v>-9.916666666666666E-5</v>
      </c>
      <c r="AJ262" s="22" cm="1">
        <f t="array" ref="AJ262">IF(INDEX(calc_types,1,AJ$6)="INDEX",G262/G261-1,IF(INDEX(calc_types,1,AJ$6)="CASH", G261/1200,G261/G262-1))</f>
        <v>6.0212976379401262E-3</v>
      </c>
      <c r="AK262" s="22" cm="1">
        <f t="array" ref="AK262">IF(INDEX(calc_types,1,AK$6)="INDEX",H262/H261-1,IF(INDEX(calc_types,1,AK$6)="CASH", H261/1200,H261/H262-1))</f>
        <v>-6.6382103955819893E-4</v>
      </c>
      <c r="AL262" s="22" cm="1">
        <f t="array" ref="AL262">IF(INDEX(calc_types,1,AL$6)="INDEX",I262/I261-1,IF(INDEX(calc_types,1,AL$6)="CASH", I261/1200,I261/I262-1))</f>
        <v>2.5145156128560942E-3</v>
      </c>
      <c r="AM262" s="22" cm="1">
        <f t="array" ref="AM262">IF(INDEX(calc_types,1,AM$6)="INDEX",J262/J261-1,IF(INDEX(calc_types,1,AM$6)="CASH", J261/1200,J261/J262-1))</f>
        <v>-4.0766012792770034E-4</v>
      </c>
      <c r="AN262" s="22" cm="1">
        <f t="array" ref="AN262">IF(INDEX(calc_types,1,AN$6)="INDEX",K262/K261-1,IF(INDEX(calc_types,1,AN$6)="CASH", K261/1200,K261/K262-1))</f>
        <v>1.3718685826674903E-2</v>
      </c>
      <c r="AO262" s="22" cm="1">
        <f t="array" ref="AO262">IF(INDEX(calc_types,1,AO$6)="INDEX",L262/L261-1,IF(INDEX(calc_types,1,AO$6)="CASH", L261/1200,L261/L262-1))</f>
        <v>-2.3681359978776628E-3</v>
      </c>
      <c r="AP262" s="22" cm="1">
        <f t="array" ref="AP262">IF(INDEX(calc_types,1,AP$6)="INDEX",M262/M261-1,IF(INDEX(calc_types,1,AP$6)="CASH", M261/1200,M261/M262-1))</f>
        <v>3.8835554267770966E-3</v>
      </c>
      <c r="AQ262" s="22" cm="1">
        <f t="array" ref="AQ262">IF(INDEX(calc_types,1,AQ$6)="INDEX",N262/N261-1,IF(INDEX(calc_types,1,AQ$6)="CASH", N261/1200,N261/N262-1))</f>
        <v>-2.2399818741696276E-3</v>
      </c>
      <c r="AR262" s="22" cm="1">
        <f t="array" ref="AR262">IF(INDEX(calc_types,1,AR$6)="INDEX",O262/O261-1,IF(INDEX(calc_types,1,AR$6)="CASH", O261/1200,O261/O262-1))</f>
        <v>2.241772282404586E-2</v>
      </c>
      <c r="AS262" s="22" cm="1">
        <f t="array" ref="AS262">IF(INDEX(calc_types,1,AS$6)="INDEX",P262/P261-1,IF(INDEX(calc_types,1,AS$6)="CASH", P261/1200,P261/P262-1))</f>
        <v>-4.6986753274327331E-3</v>
      </c>
      <c r="AT262" s="22" cm="1">
        <f t="array" ref="AT262">IF(INDEX(calc_types,1,AT$6)="INDEX",Q262/Q261-1,IF(INDEX(calc_types,1,AT$6)="CASH", Q261/1200,Q261/Q262-1))</f>
        <v>5.6964873365938917E-3</v>
      </c>
      <c r="AU262" s="22" cm="1">
        <f t="array" ref="AU262">IF(INDEX(calc_types,1,AU$6)="INDEX",R262/R261-1,IF(INDEX(calc_types,1,AU$6)="CASH", R261/1200,R261/R262-1))</f>
        <v>-5.7489853599180796E-3</v>
      </c>
      <c r="AV262" s="22" cm="1">
        <f t="array" ref="AV262">IF(INDEX(calc_types,1,AV$6)="INDEX",S262/S261-1,IF(INDEX(calc_types,1,AV$6)="CASH", S261/1200,S261/S262-1))</f>
        <v>-0.12511932083595656</v>
      </c>
      <c r="AW262" s="22" cm="1">
        <f t="array" ref="AW262">IF(INDEX(calc_types,1,AW$6)="INDEX",T262/T261-1,IF(INDEX(calc_types,1,AW$6)="CASH", T261/1200,T261/T262-1))</f>
        <v>-0.16296489852800267</v>
      </c>
      <c r="AX262" s="22" cm="1">
        <f t="array" ref="AX262">IF(INDEX(calc_types,1,AX$6)="INDEX",U262/U261-1,IF(INDEX(calc_types,1,AX$6)="CASH", U261/1200,U261/U262-1))</f>
        <v>-0.13807990444654827</v>
      </c>
      <c r="AY262" s="22" cm="1">
        <f t="array" ref="AY262">IF(INDEX(calc_types,1,AY$6)="INDEX",V262/V261-1,IF(INDEX(calc_types,1,AY$6)="CASH", V261/1200,V261/V262-1))</f>
        <v>-0.10528090674153479</v>
      </c>
      <c r="AZ262" s="22" cm="1">
        <f t="array" ref="AZ262">IF(INDEX(calc_types,1,AZ$6)="INDEX",W262/W261-1,IF(INDEX(calc_types,1,AZ$6)="CASH", W261/1200,W261/W262-1))</f>
        <v>1.2627083333333333E-3</v>
      </c>
      <c r="BA262" s="22" cm="1">
        <f t="array" ref="BA262">IF(INDEX(calc_types,1,BA$6)="INDEX",X262/X261-1,IF(INDEX(calc_types,1,BA$6)="CASH", X261/1200,X261/X262-1))</f>
        <v>-6.38E-4</v>
      </c>
      <c r="BB262" s="22" cm="1">
        <f t="array" ref="BB262">IF(INDEX(calc_types,1,BB$6)="INDEX",Y262/Y261-1,IF(INDEX(calc_types,1,BB$6)="CASH", Y261/1200,Y261/Y262-1))</f>
        <v>3.8391666666666668E-4</v>
      </c>
      <c r="BC262" s="22" cm="1">
        <f t="array" ref="BC262">IF(INDEX(calc_types,1,BC$6)="INDEX",Z262/Z261-1,IF(INDEX(calc_types,1,BC$6)="CASH", Z261/1200,Z261/Z262-1))</f>
        <v>-4.2733333333333338E-4</v>
      </c>
      <c r="BD262" s="22" cm="1">
        <f t="array" ref="BD262">IF(INDEX(calc_types,1,BD$6)="INDEX",AA262/AA261-1,IF(INDEX(calc_types,1,BD$6)="CASH", AA261/1200,AA261/AA262-1))</f>
        <v>0</v>
      </c>
      <c r="BE262" s="22" cm="1">
        <f t="array" ref="BE262">IF(INDEX(calc_types,1,BE$6)="INDEX",AB262/AB261-1,IF(INDEX(calc_types,1,BE$6)="CASH", AB261/1200,AB261/AB262-1))</f>
        <v>5.5163283318626632E-4</v>
      </c>
      <c r="BF262" s="22" cm="1">
        <f t="array" ref="BF262">IF(INDEX(calc_types,1,BF$6)="INDEX",AC262/AC261-1,IF(INDEX(calc_types,1,BF$6)="CASH", AC261/1200,AC261/AC262-1))</f>
        <v>-3.1653426017874797E-2</v>
      </c>
      <c r="BG262" s="22" cm="1">
        <f t="array" ref="BG262">IF(INDEX(calc_types,1,BG$6)="INDEX",AD262/AD261-1,IF(INDEX(calc_types,1,BG$6)="CASH", AD261/1200,AD261/AD262-1))</f>
        <v>3.2546029384414865E-3</v>
      </c>
      <c r="BH262" s="23">
        <f t="shared" si="98"/>
        <v>-3.6880195402299036E-4</v>
      </c>
      <c r="BI262" s="23">
        <f t="shared" si="99"/>
        <v>-1.572178160919539E-3</v>
      </c>
      <c r="BJ262" s="23">
        <f t="shared" si="100"/>
        <v>-1.4454474999999979E-3</v>
      </c>
      <c r="BK262" s="23">
        <f t="shared" si="101"/>
        <v>-2.0141594827586214E-4</v>
      </c>
      <c r="BL262" s="23">
        <f t="shared" si="102"/>
        <v>4.4039494326168606E-3</v>
      </c>
      <c r="BM262" s="23">
        <f t="shared" si="103"/>
        <v>-1.7563045047179304E-3</v>
      </c>
      <c r="BN262" s="23">
        <f t="shared" si="104"/>
        <v>1.9383432427711145E-3</v>
      </c>
      <c r="BO262" s="23">
        <f t="shared" si="105"/>
        <v>-4.7808205503416224E-4</v>
      </c>
      <c r="BP262" s="23">
        <f t="shared" si="106"/>
        <v>1.1716063742215477E-2</v>
      </c>
      <c r="BQ262" s="23">
        <f t="shared" si="107"/>
        <v>-3.724786219947554E-3</v>
      </c>
      <c r="BR262" s="23">
        <f t="shared" si="108"/>
        <v>1.6311213794688484E-3</v>
      </c>
      <c r="BS262" s="23">
        <f t="shared" si="109"/>
        <v>-2.5227750315494151E-3</v>
      </c>
      <c r="BT262" s="23">
        <f t="shared" si="110"/>
        <v>1.9661072516992954E-2</v>
      </c>
      <c r="BU262" s="23">
        <f t="shared" si="111"/>
        <v>-6.610195886932708E-3</v>
      </c>
      <c r="BV262" s="23">
        <f t="shared" si="112"/>
        <v>3.0547050105419692E-3</v>
      </c>
      <c r="BW262" s="23">
        <f t="shared" si="113"/>
        <v>-6.467536266451716E-3</v>
      </c>
      <c r="BX262" s="23">
        <f t="shared" si="114"/>
        <v>-0.13016605678987234</v>
      </c>
      <c r="BY262" s="23">
        <f t="shared" si="115"/>
        <v>-0.16523195974182381</v>
      </c>
      <c r="BZ262" s="23">
        <f t="shared" si="116"/>
        <v>-0.13986721488599491</v>
      </c>
      <c r="CA262" s="23">
        <f t="shared" si="117"/>
        <v>-0.10912685863656812</v>
      </c>
      <c r="CB262" s="23">
        <f t="shared" si="118"/>
        <v>-3.6880195402299036E-4</v>
      </c>
      <c r="CC262" s="23">
        <f t="shared" si="119"/>
        <v>-1.7271051724137925E-3</v>
      </c>
      <c r="CD262" s="23">
        <f t="shared" si="120"/>
        <v>-1.6033313218390833E-3</v>
      </c>
      <c r="CE262" s="23">
        <f t="shared" si="121"/>
        <v>-4.3357442528735643E-4</v>
      </c>
      <c r="CF262" s="23">
        <f t="shared" si="122"/>
        <v>0</v>
      </c>
      <c r="CG262" s="23">
        <f t="shared" si="123"/>
        <v>5.1259239875759571E-4</v>
      </c>
      <c r="CH262" s="23">
        <f t="shared" si="124"/>
        <v>-3.0849052576742746E-2</v>
      </c>
      <c r="CI262" s="23">
        <f t="shared" si="125"/>
        <v>3.5028733742562788E-3</v>
      </c>
    </row>
    <row r="263" spans="1:87" x14ac:dyDescent="0.2">
      <c r="A263" s="20">
        <v>257</v>
      </c>
      <c r="B263" s="21">
        <v>43951</v>
      </c>
      <c r="C263" s="20">
        <v>0.32962999999999998</v>
      </c>
      <c r="D263" s="20">
        <v>-0.46</v>
      </c>
      <c r="E263" s="20">
        <v>0.20150000000000001</v>
      </c>
      <c r="F263" s="20">
        <v>-5.2330000000000002E-2</v>
      </c>
      <c r="G263" s="20">
        <v>218.68199999999999</v>
      </c>
      <c r="H263" s="20">
        <v>139.875</v>
      </c>
      <c r="I263" s="20">
        <v>109.676</v>
      </c>
      <c r="J263" s="20">
        <v>102.986</v>
      </c>
      <c r="K263" s="20">
        <v>1262.7729999999999</v>
      </c>
      <c r="L263" s="20">
        <v>360.96699999999998</v>
      </c>
      <c r="M263" s="20">
        <v>680.42899999999997</v>
      </c>
      <c r="N263" s="20">
        <v>193.91300000000001</v>
      </c>
      <c r="O263" s="20">
        <v>2224.6869999999999</v>
      </c>
      <c r="P263" s="20">
        <v>507.48200000000003</v>
      </c>
      <c r="Q263" s="20">
        <v>888.42600000000004</v>
      </c>
      <c r="R263" s="20">
        <v>258.69799999999998</v>
      </c>
      <c r="S263" s="20">
        <v>2912.43</v>
      </c>
      <c r="T263" s="20">
        <v>2927.93</v>
      </c>
      <c r="U263" s="20">
        <v>5901.21</v>
      </c>
      <c r="V263" s="20">
        <v>20193.689999999999</v>
      </c>
      <c r="W263" s="20">
        <v>0.32962999999999998</v>
      </c>
      <c r="X263" s="20">
        <v>-0.1331</v>
      </c>
      <c r="Y263" s="20">
        <v>0.43309999999999998</v>
      </c>
      <c r="Z263" s="20">
        <v>9.2299999999999993E-2</v>
      </c>
      <c r="AA263" s="20">
        <v>1</v>
      </c>
      <c r="AB263" s="20">
        <v>0.91310000000000002</v>
      </c>
      <c r="AC263" s="20">
        <v>0.79400000000000004</v>
      </c>
      <c r="AD263" s="20">
        <v>107.18</v>
      </c>
      <c r="AE263" s="21">
        <f t="shared" si="97"/>
        <v>43951</v>
      </c>
      <c r="AF263" s="22" cm="1">
        <f t="array" ref="AF263">IF(INDEX(calc_types,1,AF$6)="INDEX",C263/C262-1,IF(INDEX(calc_types,1,AF$6)="CASH", C262/1200,C262/C263-1))</f>
        <v>8.2739999999999995E-4</v>
      </c>
      <c r="AG263" s="22" cm="1">
        <f t="array" ref="AG263">IF(INDEX(calc_types,1,AG$6)="INDEX",D263/D262-1,IF(INDEX(calc_types,1,AG$6)="CASH", D262/1200,D262/D263-1))</f>
        <v>-3.525E-4</v>
      </c>
      <c r="AH263" s="22" cm="1">
        <f t="array" ref="AH263">IF(INDEX(calc_types,1,AH$6)="INDEX",E263/E262-1,IF(INDEX(calc_types,1,AH$6)="CASH", E262/1200,E262/E263-1))</f>
        <v>2.0385833333333333E-4</v>
      </c>
      <c r="AI263" s="22" cm="1">
        <f t="array" ref="AI263">IF(INDEX(calc_types,1,AI$6)="INDEX",F263/F262-1,IF(INDEX(calc_types,1,AI$6)="CASH", F262/1200,F262/F263-1))</f>
        <v>-9.3750000000000002E-5</v>
      </c>
      <c r="AJ263" s="22" cm="1">
        <f t="array" ref="AJ263">IF(INDEX(calc_types,1,AJ$6)="INDEX",G263/G262-1,IF(INDEX(calc_types,1,AJ$6)="CASH", G262/1200,G262/G263-1))</f>
        <v>-1.0059258175443286E-4</v>
      </c>
      <c r="AK263" s="22" cm="1">
        <f t="array" ref="AK263">IF(INDEX(calc_types,1,AK$6)="INDEX",H263/H262-1,IF(INDEX(calc_types,1,AK$6)="CASH", H262/1200,H262/H263-1))</f>
        <v>-9.2853826649041959E-4</v>
      </c>
      <c r="AL263" s="22" cm="1">
        <f t="array" ref="AL263">IF(INDEX(calc_types,1,AL$6)="INDEX",I263/I262-1,IF(INDEX(calc_types,1,AL$6)="CASH", I262/1200,I262/I263-1))</f>
        <v>3.2834731849695764E-4</v>
      </c>
      <c r="AM263" s="22" cm="1">
        <f t="array" ref="AM263">IF(INDEX(calc_types,1,AM$6)="INDEX",J263/J262-1,IF(INDEX(calc_types,1,AM$6)="CASH", J262/1200,J262/J263-1))</f>
        <v>9.7101519638265188E-6</v>
      </c>
      <c r="AN263" s="22" cm="1">
        <f t="array" ref="AN263">IF(INDEX(calc_types,1,AN$6)="INDEX",K263/K262-1,IF(INDEX(calc_types,1,AN$6)="CASH", K262/1200,K262/K263-1))</f>
        <v>4.1830231056572131E-4</v>
      </c>
      <c r="AO263" s="22" cm="1">
        <f t="array" ref="AO263">IF(INDEX(calc_types,1,AO$6)="INDEX",L263/L262-1,IF(INDEX(calc_types,1,AO$6)="CASH", L262/1200,L262/L263-1))</f>
        <v>-1.7727009591983478E-4</v>
      </c>
      <c r="AP263" s="22" cm="1">
        <f t="array" ref="AP263">IF(INDEX(calc_types,1,AP$6)="INDEX",M263/M262-1,IF(INDEX(calc_types,1,AP$6)="CASH", M262/1200,M262/M263-1))</f>
        <v>2.002741989400203E-3</v>
      </c>
      <c r="AQ263" s="22" cm="1">
        <f t="array" ref="AQ263">IF(INDEX(calc_types,1,AQ$6)="INDEX",N263/N262-1,IF(INDEX(calc_types,1,AQ$6)="CASH", N262/1200,N262/N263-1))</f>
        <v>7.7414160598254789E-4</v>
      </c>
      <c r="AR263" s="22" cm="1">
        <f t="array" ref="AR263">IF(INDEX(calc_types,1,AR$6)="INDEX",O263/O262-1,IF(INDEX(calc_types,1,AR$6)="CASH", O262/1200,O262/O263-1))</f>
        <v>1.4968294226693768E-3</v>
      </c>
      <c r="AS263" s="22" cm="1">
        <f t="array" ref="AS263">IF(INDEX(calc_types,1,AS$6)="INDEX",P263/P262-1,IF(INDEX(calc_types,1,AS$6)="CASH", P262/1200,P262/P263-1))</f>
        <v>2.4058593935181172E-3</v>
      </c>
      <c r="AT263" s="22" cm="1">
        <f t="array" ref="AT263">IF(INDEX(calc_types,1,AT$6)="INDEX",Q263/Q262-1,IF(INDEX(calc_types,1,AT$6)="CASH", Q262/1200,Q262/Q263-1))</f>
        <v>3.8382923045459094E-3</v>
      </c>
      <c r="AU263" s="22" cm="1">
        <f t="array" ref="AU263">IF(INDEX(calc_types,1,AU$6)="INDEX",R263/R262-1,IF(INDEX(calc_types,1,AU$6)="CASH", R262/1200,R262/R263-1))</f>
        <v>1.9093356054298294E-3</v>
      </c>
      <c r="AV263" s="22" cm="1">
        <f t="array" ref="AV263">IF(INDEX(calc_types,1,AV$6)="INDEX",S263/S262-1,IF(INDEX(calc_types,1,AV$6)="CASH", S262/1200,S262/S263-1))</f>
        <v>0.12684410293315374</v>
      </c>
      <c r="AW263" s="22" cm="1">
        <f t="array" ref="AW263">IF(INDEX(calc_types,1,AW$6)="INDEX",T263/T262-1,IF(INDEX(calc_types,1,AW$6)="CASH", T262/1200,T262/T263-1))</f>
        <v>5.0604614446158713E-2</v>
      </c>
      <c r="AX263" s="22" cm="1">
        <f t="array" ref="AX263">IF(INDEX(calc_types,1,AX$6)="INDEX",U263/U262-1,IF(INDEX(calc_types,1,AX$6)="CASH", U262/1200,U262/U263-1))</f>
        <v>4.0418127067186616E-2</v>
      </c>
      <c r="AY263" s="22" cm="1">
        <f t="array" ref="AY263">IF(INDEX(calc_types,1,AY$6)="INDEX",V263/V262-1,IF(INDEX(calc_types,1,AY$6)="CASH", V262/1200,V262/V263-1))</f>
        <v>6.7488466729150209E-2</v>
      </c>
      <c r="AZ263" s="22" cm="1">
        <f t="array" ref="AZ263">IF(INDEX(calc_types,1,AZ$6)="INDEX",W263/W262-1,IF(INDEX(calc_types,1,AZ$6)="CASH", W262/1200,W262/W263-1))</f>
        <v>8.2739999999999995E-4</v>
      </c>
      <c r="BA263" s="22" cm="1">
        <f t="array" ref="BA263">IF(INDEX(calc_types,1,BA$6)="INDEX",X263/X262-1,IF(INDEX(calc_types,1,BA$6)="CASH", X262/1200,X262/X263-1))</f>
        <v>4.7666666666666669E-5</v>
      </c>
      <c r="BB263" s="22" cm="1">
        <f t="array" ref="BB263">IF(INDEX(calc_types,1,BB$6)="INDEX",Y263/Y262-1,IF(INDEX(calc_types,1,BB$6)="CASH", Y262/1200,Y262/Y263-1))</f>
        <v>5.796666666666667E-4</v>
      </c>
      <c r="BC263" s="22" cm="1">
        <f t="array" ref="BC263">IF(INDEX(calc_types,1,BC$6)="INDEX",Z263/Z262-1,IF(INDEX(calc_types,1,BC$6)="CASH", Z262/1200,Z262/Z263-1))</f>
        <v>-1.7266666666666667E-4</v>
      </c>
      <c r="BD263" s="22" cm="1">
        <f t="array" ref="BD263">IF(INDEX(calc_types,1,BD$6)="INDEX",AA263/AA262-1,IF(INDEX(calc_types,1,BD$6)="CASH", AA262/1200,AA262/AA263-1))</f>
        <v>0</v>
      </c>
      <c r="BE263" s="22" cm="1">
        <f t="array" ref="BE263">IF(INDEX(calc_types,1,BE$6)="INDEX",AB263/AB262-1,IF(INDEX(calc_types,1,BE$6)="CASH", AB262/1200,AB262/AB263-1))</f>
        <v>-7.3376410031760209E-3</v>
      </c>
      <c r="BF263" s="22" cm="1">
        <f t="array" ref="BF263">IF(INDEX(calc_types,1,BF$6)="INDEX",AC263/AC262-1,IF(INDEX(calc_types,1,BF$6)="CASH", AC262/1200,AC262/AC263-1))</f>
        <v>1.4609571788412934E-2</v>
      </c>
      <c r="BG263" s="22" cm="1">
        <f t="array" ref="BG263">IF(INDEX(calc_types,1,BG$6)="INDEX",AD263/AD262-1,IF(INDEX(calc_types,1,BG$6)="CASH", AD262/1200,AD262/AD263-1))</f>
        <v>3.3588356036573508E-3</v>
      </c>
      <c r="BH263" s="23">
        <f t="shared" si="98"/>
        <v>-8.0411028735632376E-4</v>
      </c>
      <c r="BI263" s="23">
        <f t="shared" si="99"/>
        <v>-1.5180114942528722E-3</v>
      </c>
      <c r="BJ263" s="23">
        <f t="shared" si="100"/>
        <v>-1.805547499999998E-3</v>
      </c>
      <c r="BK263" s="23">
        <f t="shared" si="101"/>
        <v>-1.9599928160919547E-4</v>
      </c>
      <c r="BL263" s="23">
        <f t="shared" si="102"/>
        <v>-1.7179407870776986E-3</v>
      </c>
      <c r="BM263" s="23">
        <f t="shared" si="103"/>
        <v>-2.0210217316501511E-3</v>
      </c>
      <c r="BN263" s="23">
        <f t="shared" si="104"/>
        <v>-2.4782505158802196E-4</v>
      </c>
      <c r="BO263" s="23">
        <f t="shared" si="105"/>
        <v>-6.0711775142635404E-5</v>
      </c>
      <c r="BP263" s="23">
        <f t="shared" si="106"/>
        <v>-1.5843197738937055E-3</v>
      </c>
      <c r="BQ263" s="23">
        <f t="shared" si="107"/>
        <v>-1.5339203179897262E-3</v>
      </c>
      <c r="BR263" s="23">
        <f t="shared" si="108"/>
        <v>-2.4969205790804526E-4</v>
      </c>
      <c r="BS263" s="23">
        <f t="shared" si="109"/>
        <v>4.9134844860276015E-4</v>
      </c>
      <c r="BT263" s="23">
        <f t="shared" si="110"/>
        <v>-1.2598208843835291E-3</v>
      </c>
      <c r="BU263" s="23">
        <f t="shared" si="111"/>
        <v>4.9433883401814229E-4</v>
      </c>
      <c r="BV263" s="23">
        <f t="shared" si="112"/>
        <v>1.1965099784939869E-3</v>
      </c>
      <c r="BW263" s="23">
        <f t="shared" si="113"/>
        <v>1.1907846988961934E-3</v>
      </c>
      <c r="BX263" s="23">
        <f t="shared" si="114"/>
        <v>0.12179736697923797</v>
      </c>
      <c r="BY263" s="23">
        <f t="shared" si="115"/>
        <v>4.8337553232337585E-2</v>
      </c>
      <c r="BZ263" s="23">
        <f t="shared" si="116"/>
        <v>3.8630816627739969E-2</v>
      </c>
      <c r="CA263" s="23">
        <f t="shared" si="117"/>
        <v>6.364251483411687E-2</v>
      </c>
      <c r="CB263" s="23">
        <f t="shared" si="118"/>
        <v>-8.0411028735632376E-4</v>
      </c>
      <c r="CC263" s="23">
        <f t="shared" si="119"/>
        <v>-1.041438505747126E-3</v>
      </c>
      <c r="CD263" s="23">
        <f t="shared" si="120"/>
        <v>-1.4075813218390834E-3</v>
      </c>
      <c r="CE263" s="23">
        <f t="shared" si="121"/>
        <v>-1.7890775862068972E-4</v>
      </c>
      <c r="CF263" s="23">
        <f t="shared" si="122"/>
        <v>0</v>
      </c>
      <c r="CG263" s="23">
        <f t="shared" si="123"/>
        <v>-7.3766814376046916E-3</v>
      </c>
      <c r="CH263" s="23">
        <f t="shared" si="124"/>
        <v>1.5413945229544986E-2</v>
      </c>
      <c r="CI263" s="23">
        <f t="shared" si="125"/>
        <v>3.6071060394721431E-3</v>
      </c>
    </row>
    <row r="264" spans="1:87" x14ac:dyDescent="0.2">
      <c r="A264" s="20">
        <v>258</v>
      </c>
      <c r="B264" s="21">
        <v>43982</v>
      </c>
      <c r="C264" s="20">
        <v>0.1825</v>
      </c>
      <c r="D264" s="20">
        <v>-0.48199999999999998</v>
      </c>
      <c r="E264" s="20">
        <v>9.2380000000000004E-2</v>
      </c>
      <c r="F264" s="20">
        <v>-8.3830000000000002E-2</v>
      </c>
      <c r="G264" s="20">
        <v>218.648</v>
      </c>
      <c r="H264" s="20">
        <v>139.83600000000001</v>
      </c>
      <c r="I264" s="20">
        <v>109.694</v>
      </c>
      <c r="J264" s="20">
        <v>102.96299999999999</v>
      </c>
      <c r="K264" s="20">
        <v>1263.598</v>
      </c>
      <c r="L264" s="20">
        <v>360.15899999999999</v>
      </c>
      <c r="M264" s="20">
        <v>681.10799999999995</v>
      </c>
      <c r="N264" s="20">
        <v>193.79599999999999</v>
      </c>
      <c r="O264" s="20">
        <v>2230.3409999999999</v>
      </c>
      <c r="P264" s="20">
        <v>504.96199999999999</v>
      </c>
      <c r="Q264" s="20">
        <v>891.87699999999995</v>
      </c>
      <c r="R264" s="20">
        <v>258.38099999999997</v>
      </c>
      <c r="S264" s="20">
        <v>3044.31</v>
      </c>
      <c r="T264" s="20">
        <v>3050.2</v>
      </c>
      <c r="U264" s="20">
        <v>6076.6</v>
      </c>
      <c r="V264" s="20">
        <v>21877.89</v>
      </c>
      <c r="W264" s="20">
        <v>0.1825</v>
      </c>
      <c r="X264" s="20">
        <v>-0.38550000000000001</v>
      </c>
      <c r="Y264" s="20">
        <v>0.2014</v>
      </c>
      <c r="Z264" s="20">
        <v>-0.18490000000000001</v>
      </c>
      <c r="AA264" s="20">
        <v>1</v>
      </c>
      <c r="AB264" s="20">
        <v>0.90059999999999996</v>
      </c>
      <c r="AC264" s="20">
        <v>0.8095</v>
      </c>
      <c r="AD264" s="20">
        <v>107.83</v>
      </c>
      <c r="AE264" s="21">
        <f t="shared" ref="AE264:AE297" si="126">B264</f>
        <v>43982</v>
      </c>
      <c r="AF264" s="22" cm="1">
        <f t="array" ref="AF264">IF(INDEX(calc_types,1,AF$6)="INDEX",C264/C263-1,IF(INDEX(calc_types,1,AF$6)="CASH", C263/1200,C263/C264-1))</f>
        <v>2.7469166666666667E-4</v>
      </c>
      <c r="AG264" s="22" cm="1">
        <f t="array" ref="AG264">IF(INDEX(calc_types,1,AG$6)="INDEX",D264/D263-1,IF(INDEX(calc_types,1,AG$6)="CASH", D263/1200,D263/D264-1))</f>
        <v>-3.8333333333333334E-4</v>
      </c>
      <c r="AH264" s="22" cm="1">
        <f t="array" ref="AH264">IF(INDEX(calc_types,1,AH$6)="INDEX",E264/E263-1,IF(INDEX(calc_types,1,AH$6)="CASH", E263/1200,E263/E264-1))</f>
        <v>1.6791666666666666E-4</v>
      </c>
      <c r="AI264" s="22" cm="1">
        <f t="array" ref="AI264">IF(INDEX(calc_types,1,AI$6)="INDEX",F264/F263-1,IF(INDEX(calc_types,1,AI$6)="CASH", F263/1200,F263/F264-1))</f>
        <v>-4.3608333333333334E-5</v>
      </c>
      <c r="AJ264" s="22" cm="1">
        <f t="array" ref="AJ264">IF(INDEX(calc_types,1,AJ$6)="INDEX",G264/G263-1,IF(INDEX(calc_types,1,AJ$6)="CASH", G263/1200,G263/G264-1))</f>
        <v>-1.5547690253425728E-4</v>
      </c>
      <c r="AK264" s="22" cm="1">
        <f t="array" ref="AK264">IF(INDEX(calc_types,1,AK$6)="INDEX",H264/H263-1,IF(INDEX(calc_types,1,AK$6)="CASH", H263/1200,H263/H264-1))</f>
        <v>-2.7882037533499826E-4</v>
      </c>
      <c r="AL264" s="22" cm="1">
        <f t="array" ref="AL264">IF(INDEX(calc_types,1,AL$6)="INDEX",I264/I263-1,IF(INDEX(calc_types,1,AL$6)="CASH", I263/1200,I263/I264-1))</f>
        <v>1.6411977096164598E-4</v>
      </c>
      <c r="AM264" s="22" cm="1">
        <f t="array" ref="AM264">IF(INDEX(calc_types,1,AM$6)="INDEX",J264/J263-1,IF(INDEX(calc_types,1,AM$6)="CASH", J263/1200,J263/J264-1))</f>
        <v>-2.233313265881387E-4</v>
      </c>
      <c r="AN264" s="22" cm="1">
        <f t="array" ref="AN264">IF(INDEX(calc_types,1,AN$6)="INDEX",K264/K263-1,IF(INDEX(calc_types,1,AN$6)="CASH", K263/1200,K263/K264-1))</f>
        <v>6.5332407328955178E-4</v>
      </c>
      <c r="AO264" s="22" cm="1">
        <f t="array" ref="AO264">IF(INDEX(calc_types,1,AO$6)="INDEX",L264/L263-1,IF(INDEX(calc_types,1,AO$6)="CASH", L263/1200,L263/L264-1))</f>
        <v>-2.2384317680009813E-3</v>
      </c>
      <c r="AP264" s="22" cm="1">
        <f t="array" ref="AP264">IF(INDEX(calc_types,1,AP$6)="INDEX",M264/M263-1,IF(INDEX(calc_types,1,AP$6)="CASH", M263/1200,M263/M264-1))</f>
        <v>9.9789985435649875E-4</v>
      </c>
      <c r="AQ264" s="22" cm="1">
        <f t="array" ref="AQ264">IF(INDEX(calc_types,1,AQ$6)="INDEX",N264/N263-1,IF(INDEX(calc_types,1,AQ$6)="CASH", N263/1200,N263/N264-1))</f>
        <v>-6.0336336398292278E-4</v>
      </c>
      <c r="AR264" s="22" cm="1">
        <f t="array" ref="AR264">IF(INDEX(calc_types,1,AR$6)="INDEX",O264/O263-1,IF(INDEX(calc_types,1,AR$6)="CASH", O263/1200,O263/O264-1))</f>
        <v>2.5414811162198792E-3</v>
      </c>
      <c r="AS264" s="22" cm="1">
        <f t="array" ref="AS264">IF(INDEX(calc_types,1,AS$6)="INDEX",P264/P263-1,IF(INDEX(calc_types,1,AS$6)="CASH", P263/1200,P263/P264-1))</f>
        <v>-4.9656933644938173E-3</v>
      </c>
      <c r="AT264" s="22" cm="1">
        <f t="array" ref="AT264">IF(INDEX(calc_types,1,AT$6)="INDEX",Q264/Q263-1,IF(INDEX(calc_types,1,AT$6)="CASH", Q263/1200,Q263/Q264-1))</f>
        <v>3.8843978001543711E-3</v>
      </c>
      <c r="AU264" s="22" cm="1">
        <f t="array" ref="AU264">IF(INDEX(calc_types,1,AU$6)="INDEX",R264/R263-1,IF(INDEX(calc_types,1,AU$6)="CASH", R263/1200,R263/R264-1))</f>
        <v>-1.2253670302824204E-3</v>
      </c>
      <c r="AV264" s="22" cm="1">
        <f t="array" ref="AV264">IF(INDEX(calc_types,1,AV$6)="INDEX",S264/S263-1,IF(INDEX(calc_types,1,AV$6)="CASH", S263/1200,S263/S264-1))</f>
        <v>4.528177501261843E-2</v>
      </c>
      <c r="AW264" s="22" cm="1">
        <f t="array" ref="AW264">IF(INDEX(calc_types,1,AW$6)="INDEX",T264/T263-1,IF(INDEX(calc_types,1,AW$6)="CASH", T263/1200,T263/T264-1))</f>
        <v>4.1759878139163265E-2</v>
      </c>
      <c r="AX264" s="22" cm="1">
        <f t="array" ref="AX264">IF(INDEX(calc_types,1,AX$6)="INDEX",U264/U263-1,IF(INDEX(calc_types,1,AX$6)="CASH", U263/1200,U263/U264-1))</f>
        <v>2.9721023315557371E-2</v>
      </c>
      <c r="AY264" s="22" cm="1">
        <f t="array" ref="AY264">IF(INDEX(calc_types,1,AY$6)="INDEX",V264/V263-1,IF(INDEX(calc_types,1,AY$6)="CASH", V263/1200,V263/V264-1))</f>
        <v>8.340229051748338E-2</v>
      </c>
      <c r="AZ264" s="22" cm="1">
        <f t="array" ref="AZ264">IF(INDEX(calc_types,1,AZ$6)="INDEX",W264/W263-1,IF(INDEX(calc_types,1,AZ$6)="CASH", W263/1200,W263/W264-1))</f>
        <v>2.7469166666666667E-4</v>
      </c>
      <c r="BA264" s="22" cm="1">
        <f t="array" ref="BA264">IF(INDEX(calc_types,1,BA$6)="INDEX",X264/X263-1,IF(INDEX(calc_types,1,BA$6)="CASH", X263/1200,X263/X264-1))</f>
        <v>-1.1091666666666666E-4</v>
      </c>
      <c r="BB264" s="22" cm="1">
        <f t="array" ref="BB264">IF(INDEX(calc_types,1,BB$6)="INDEX",Y264/Y263-1,IF(INDEX(calc_types,1,BB$6)="CASH", Y263/1200,Y263/Y264-1))</f>
        <v>3.6091666666666667E-4</v>
      </c>
      <c r="BC264" s="22" cm="1">
        <f t="array" ref="BC264">IF(INDEX(calc_types,1,BC$6)="INDEX",Z264/Z263-1,IF(INDEX(calc_types,1,BC$6)="CASH", Z263/1200,Z263/Z264-1))</f>
        <v>7.6916666666666662E-5</v>
      </c>
      <c r="BD264" s="22" cm="1">
        <f t="array" ref="BD264">IF(INDEX(calc_types,1,BD$6)="INDEX",AA264/AA263-1,IF(INDEX(calc_types,1,BD$6)="CASH", AA263/1200,AA263/AA264-1))</f>
        <v>0</v>
      </c>
      <c r="BE264" s="22" cm="1">
        <f t="array" ref="BE264">IF(INDEX(calc_types,1,BE$6)="INDEX",AB264/AB263-1,IF(INDEX(calc_types,1,BE$6)="CASH", AB263/1200,AB263/AB264-1))</f>
        <v>1.3879635798356826E-2</v>
      </c>
      <c r="BF264" s="22" cm="1">
        <f t="array" ref="BF264">IF(INDEX(calc_types,1,BF$6)="INDEX",AC264/AC263-1,IF(INDEX(calc_types,1,BF$6)="CASH", AC263/1200,AC263/AC264-1))</f>
        <v>-1.914762198888198E-2</v>
      </c>
      <c r="BG264" s="22" cm="1">
        <f t="array" ref="BG264">IF(INDEX(calc_types,1,BG$6)="INDEX",AD264/AD263-1,IF(INDEX(calc_types,1,BG$6)="CASH", AD263/1200,AD263/AD264-1))</f>
        <v>-6.0280070481312231E-3</v>
      </c>
      <c r="BH264" s="23">
        <f t="shared" si="98"/>
        <v>-1.3568186206896571E-3</v>
      </c>
      <c r="BI264" s="23">
        <f t="shared" si="99"/>
        <v>-1.5488448275862057E-3</v>
      </c>
      <c r="BJ264" s="23">
        <f t="shared" si="100"/>
        <v>-1.8414891666666646E-3</v>
      </c>
      <c r="BK264" s="23">
        <f t="shared" si="101"/>
        <v>-1.4585761494252881E-4</v>
      </c>
      <c r="BL264" s="23">
        <f t="shared" si="102"/>
        <v>-1.7728251078575231E-3</v>
      </c>
      <c r="BM264" s="23">
        <f t="shared" si="103"/>
        <v>-1.3713038404947297E-3</v>
      </c>
      <c r="BN264" s="23">
        <f t="shared" si="104"/>
        <v>-4.1205259912333362E-4</v>
      </c>
      <c r="BO264" s="23">
        <f t="shared" si="105"/>
        <v>-2.937532536946006E-4</v>
      </c>
      <c r="BP264" s="23">
        <f t="shared" si="106"/>
        <v>-1.349298011169875E-3</v>
      </c>
      <c r="BQ264" s="23">
        <f t="shared" si="107"/>
        <v>-3.5950819900708725E-3</v>
      </c>
      <c r="BR264" s="23">
        <f t="shared" si="108"/>
        <v>-1.2545341929517495E-3</v>
      </c>
      <c r="BS264" s="23">
        <f t="shared" si="109"/>
        <v>-8.8615652136271052E-4</v>
      </c>
      <c r="BT264" s="23">
        <f t="shared" si="110"/>
        <v>-2.1516919083302676E-4</v>
      </c>
      <c r="BU264" s="23">
        <f t="shared" si="111"/>
        <v>-6.8772139239937921E-3</v>
      </c>
      <c r="BV264" s="23">
        <f t="shared" si="112"/>
        <v>1.2426154741024486E-3</v>
      </c>
      <c r="BW264" s="23">
        <f t="shared" si="113"/>
        <v>-1.9439179368160565E-3</v>
      </c>
      <c r="BX264" s="23">
        <f t="shared" si="114"/>
        <v>4.0235039058702668E-2</v>
      </c>
      <c r="BY264" s="23">
        <f t="shared" si="115"/>
        <v>3.9492816925342136E-2</v>
      </c>
      <c r="BZ264" s="23">
        <f t="shared" si="116"/>
        <v>2.7933712876110729E-2</v>
      </c>
      <c r="CA264" s="23">
        <f t="shared" si="117"/>
        <v>7.955633862245004E-2</v>
      </c>
      <c r="CB264" s="23">
        <f t="shared" si="118"/>
        <v>-1.3568186206896571E-3</v>
      </c>
      <c r="CC264" s="23">
        <f t="shared" si="119"/>
        <v>-1.2000218390804593E-3</v>
      </c>
      <c r="CD264" s="23">
        <f t="shared" si="120"/>
        <v>-1.6263313218390833E-3</v>
      </c>
      <c r="CE264" s="23">
        <f t="shared" si="121"/>
        <v>7.0675574712643628E-5</v>
      </c>
      <c r="CF264" s="23">
        <f t="shared" si="122"/>
        <v>0</v>
      </c>
      <c r="CG264" s="23">
        <f t="shared" si="123"/>
        <v>1.3840595363928156E-2</v>
      </c>
      <c r="CH264" s="23">
        <f t="shared" si="124"/>
        <v>-1.8343248547749928E-2</v>
      </c>
      <c r="CI264" s="23">
        <f t="shared" si="125"/>
        <v>-5.7797366123164308E-3</v>
      </c>
    </row>
    <row r="265" spans="1:87" x14ac:dyDescent="0.2">
      <c r="A265" s="20">
        <v>259</v>
      </c>
      <c r="B265" s="21">
        <v>44012</v>
      </c>
      <c r="C265" s="20">
        <v>0.16225000000000001</v>
      </c>
      <c r="D265" s="20">
        <v>-0.51</v>
      </c>
      <c r="E265" s="20">
        <v>9.0249999999999997E-2</v>
      </c>
      <c r="F265" s="20">
        <v>-7.9170000000000004E-2</v>
      </c>
      <c r="G265" s="20">
        <v>218.68199999999999</v>
      </c>
      <c r="H265" s="20">
        <v>139.79400000000001</v>
      </c>
      <c r="I265" s="20">
        <v>109.702</v>
      </c>
      <c r="J265" s="20">
        <v>102.95099999999999</v>
      </c>
      <c r="K265" s="20">
        <v>1263.923</v>
      </c>
      <c r="L265" s="20">
        <v>360.339</v>
      </c>
      <c r="M265" s="20">
        <v>681.53099999999995</v>
      </c>
      <c r="N265" s="20">
        <v>193.71199999999999</v>
      </c>
      <c r="O265" s="20">
        <v>2233.1790000000001</v>
      </c>
      <c r="P265" s="20">
        <v>505.94099999999997</v>
      </c>
      <c r="Q265" s="20">
        <v>893.04300000000001</v>
      </c>
      <c r="R265" s="20">
        <v>258.108</v>
      </c>
      <c r="S265" s="20">
        <v>3100.29</v>
      </c>
      <c r="T265" s="20">
        <v>3234.07</v>
      </c>
      <c r="U265" s="20">
        <v>6169.74</v>
      </c>
      <c r="V265" s="20">
        <v>22288.14</v>
      </c>
      <c r="W265" s="20">
        <v>0.16225000000000001</v>
      </c>
      <c r="X265" s="20">
        <v>-0.47589999999999999</v>
      </c>
      <c r="Y265" s="20">
        <v>7.4700000000000003E-2</v>
      </c>
      <c r="Z265" s="20">
        <v>-0.14019999999999999</v>
      </c>
      <c r="AA265" s="20">
        <v>1</v>
      </c>
      <c r="AB265" s="20">
        <v>0.89019999999999999</v>
      </c>
      <c r="AC265" s="20">
        <v>0.80640000000000001</v>
      </c>
      <c r="AD265" s="20">
        <v>107.93</v>
      </c>
      <c r="AE265" s="21">
        <f t="shared" si="126"/>
        <v>44012</v>
      </c>
      <c r="AF265" s="22" cm="1">
        <f t="array" ref="AF265">IF(INDEX(calc_types,1,AF$6)="INDEX",C265/C264-1,IF(INDEX(calc_types,1,AF$6)="CASH", C264/1200,C264/C265-1))</f>
        <v>1.5208333333333333E-4</v>
      </c>
      <c r="AG265" s="22" cm="1">
        <f t="array" ref="AG265">IF(INDEX(calc_types,1,AG$6)="INDEX",D265/D264-1,IF(INDEX(calc_types,1,AG$6)="CASH", D264/1200,D264/D265-1))</f>
        <v>-4.0166666666666665E-4</v>
      </c>
      <c r="AH265" s="22" cm="1">
        <f t="array" ref="AH265">IF(INDEX(calc_types,1,AH$6)="INDEX",E265/E264-1,IF(INDEX(calc_types,1,AH$6)="CASH", E264/1200,E264/E265-1))</f>
        <v>7.6983333333333339E-5</v>
      </c>
      <c r="AI265" s="22" cm="1">
        <f t="array" ref="AI265">IF(INDEX(calc_types,1,AI$6)="INDEX",F265/F264-1,IF(INDEX(calc_types,1,AI$6)="CASH", F264/1200,F264/F265-1))</f>
        <v>-6.9858333333333328E-5</v>
      </c>
      <c r="AJ265" s="22" cm="1">
        <f t="array" ref="AJ265">IF(INDEX(calc_types,1,AJ$6)="INDEX",G265/G264-1,IF(INDEX(calc_types,1,AJ$6)="CASH", G264/1200,G264/G265-1))</f>
        <v>1.5550107936035396E-4</v>
      </c>
      <c r="AK265" s="22" cm="1">
        <f t="array" ref="AK265">IF(INDEX(calc_types,1,AK$6)="INDEX",H265/H264-1,IF(INDEX(calc_types,1,AK$6)="CASH", H264/1200,H264/H265-1))</f>
        <v>-3.0035184072774168E-4</v>
      </c>
      <c r="AL265" s="22" cm="1">
        <f t="array" ref="AL265">IF(INDEX(calc_types,1,AL$6)="INDEX",I265/I264-1,IF(INDEX(calc_types,1,AL$6)="CASH", I264/1200,I264/I265-1))</f>
        <v>7.2930151147732047E-5</v>
      </c>
      <c r="AM265" s="22" cm="1">
        <f t="array" ref="AM265">IF(INDEX(calc_types,1,AM$6)="INDEX",J265/J264-1,IF(INDEX(calc_types,1,AM$6)="CASH", J264/1200,J264/J265-1))</f>
        <v>-1.1654672066663263E-4</v>
      </c>
      <c r="AN265" s="22" cm="1">
        <f t="array" ref="AN265">IF(INDEX(calc_types,1,AN$6)="INDEX",K265/K264-1,IF(INDEX(calc_types,1,AN$6)="CASH", K264/1200,K264/K265-1))</f>
        <v>2.5720205318457978E-4</v>
      </c>
      <c r="AO265" s="22" cm="1">
        <f t="array" ref="AO265">IF(INDEX(calc_types,1,AO$6)="INDEX",L265/L264-1,IF(INDEX(calc_types,1,AO$6)="CASH", L264/1200,L264/L265-1))</f>
        <v>4.9977926415833984E-4</v>
      </c>
      <c r="AP265" s="22" cm="1">
        <f t="array" ref="AP265">IF(INDEX(calc_types,1,AP$6)="INDEX",M265/M264-1,IF(INDEX(calc_types,1,AP$6)="CASH", M264/1200,M264/M265-1))</f>
        <v>6.2104688243280748E-4</v>
      </c>
      <c r="AQ265" s="22" cm="1">
        <f t="array" ref="AQ265">IF(INDEX(calc_types,1,AQ$6)="INDEX",N265/N264-1,IF(INDEX(calc_types,1,AQ$6)="CASH", N264/1200,N264/N265-1))</f>
        <v>-4.3344547875090456E-4</v>
      </c>
      <c r="AR265" s="22" cm="1">
        <f t="array" ref="AR265">IF(INDEX(calc_types,1,AR$6)="INDEX",O265/O264-1,IF(INDEX(calc_types,1,AR$6)="CASH", O264/1200,O264/O265-1))</f>
        <v>1.2724511632975499E-3</v>
      </c>
      <c r="AS265" s="22" cm="1">
        <f t="array" ref="AS265">IF(INDEX(calc_types,1,AS$6)="INDEX",P265/P264-1,IF(INDEX(calc_types,1,AS$6)="CASH", P264/1200,P264/P265-1))</f>
        <v>1.9387597482583008E-3</v>
      </c>
      <c r="AT265" s="22" cm="1">
        <f t="array" ref="AT265">IF(INDEX(calc_types,1,AT$6)="INDEX",Q265/Q264-1,IF(INDEX(calc_types,1,AT$6)="CASH", Q264/1200,Q264/Q265-1))</f>
        <v>1.3073551622029278E-3</v>
      </c>
      <c r="AU265" s="22" cm="1">
        <f t="array" ref="AU265">IF(INDEX(calc_types,1,AU$6)="INDEX",R265/R264-1,IF(INDEX(calc_types,1,AU$6)="CASH", R264/1200,R264/R265-1))</f>
        <v>-1.0565792376373562E-3</v>
      </c>
      <c r="AV265" s="22" cm="1">
        <f t="array" ref="AV265">IF(INDEX(calc_types,1,AV$6)="INDEX",S265/S264-1,IF(INDEX(calc_types,1,AV$6)="CASH", S264/1200,S264/S265-1))</f>
        <v>1.8388403283502663E-2</v>
      </c>
      <c r="AW265" s="22" cm="1">
        <f t="array" ref="AW265">IF(INDEX(calc_types,1,AW$6)="INDEX",T265/T264-1,IF(INDEX(calc_types,1,AW$6)="CASH", T264/1200,T264/T265-1))</f>
        <v>6.0281293029965433E-2</v>
      </c>
      <c r="AX265" s="22" cm="1">
        <f t="array" ref="AX265">IF(INDEX(calc_types,1,AX$6)="INDEX",U265/U264-1,IF(INDEX(calc_types,1,AX$6)="CASH", U264/1200,U264/U265-1))</f>
        <v>1.5327650330776876E-2</v>
      </c>
      <c r="AY265" s="22" cm="1">
        <f t="array" ref="AY265">IF(INDEX(calc_types,1,AY$6)="INDEX",V265/V264-1,IF(INDEX(calc_types,1,AY$6)="CASH", V264/1200,V264/V265-1))</f>
        <v>1.8751808332521991E-2</v>
      </c>
      <c r="AZ265" s="22" cm="1">
        <f t="array" ref="AZ265">IF(INDEX(calc_types,1,AZ$6)="INDEX",W265/W264-1,IF(INDEX(calc_types,1,AZ$6)="CASH", W264/1200,W264/W265-1))</f>
        <v>1.5208333333333333E-4</v>
      </c>
      <c r="BA265" s="22" cm="1">
        <f t="array" ref="BA265">IF(INDEX(calc_types,1,BA$6)="INDEX",X265/X264-1,IF(INDEX(calc_types,1,BA$6)="CASH", X264/1200,X264/X265-1))</f>
        <v>-3.2125000000000003E-4</v>
      </c>
      <c r="BB265" s="22" cm="1">
        <f t="array" ref="BB265">IF(INDEX(calc_types,1,BB$6)="INDEX",Y265/Y264-1,IF(INDEX(calc_types,1,BB$6)="CASH", Y264/1200,Y264/Y265-1))</f>
        <v>1.6783333333333334E-4</v>
      </c>
      <c r="BC265" s="22" cm="1">
        <f t="array" ref="BC265">IF(INDEX(calc_types,1,BC$6)="INDEX",Z265/Z264-1,IF(INDEX(calc_types,1,BC$6)="CASH", Z264/1200,Z264/Z265-1))</f>
        <v>-1.5408333333333333E-4</v>
      </c>
      <c r="BD265" s="22" cm="1">
        <f t="array" ref="BD265">IF(INDEX(calc_types,1,BD$6)="INDEX",AA265/AA264-1,IF(INDEX(calc_types,1,BD$6)="CASH", AA264/1200,AA264/AA265-1))</f>
        <v>0</v>
      </c>
      <c r="BE265" s="22" cm="1">
        <f t="array" ref="BE265">IF(INDEX(calc_types,1,BE$6)="INDEX",AB265/AB264-1,IF(INDEX(calc_types,1,BE$6)="CASH", AB264/1200,AB264/AB265-1))</f>
        <v>1.1682767917321923E-2</v>
      </c>
      <c r="BF265" s="22" cm="1">
        <f t="array" ref="BF265">IF(INDEX(calc_types,1,BF$6)="INDEX",AC265/AC264-1,IF(INDEX(calc_types,1,BF$6)="CASH", AC264/1200,AC264/AC265-1))</f>
        <v>3.8442460317460458E-3</v>
      </c>
      <c r="BG265" s="22" cm="1">
        <f t="array" ref="BG265">IF(INDEX(calc_types,1,BG$6)="INDEX",AD265/AD264-1,IF(INDEX(calc_types,1,BG$6)="CASH", AD264/1200,AD264/AD265-1))</f>
        <v>-9.2652645233026742E-4</v>
      </c>
      <c r="BH265" s="23">
        <f t="shared" ref="BH265:BH297" si="127">AF265-AF$4</f>
        <v>-1.4794269540229904E-3</v>
      </c>
      <c r="BI265" s="23">
        <f t="shared" ref="BI265:BI297" si="128">AG265-AG$4</f>
        <v>-1.567178160919539E-3</v>
      </c>
      <c r="BJ265" s="23">
        <f t="shared" ref="BJ265:BJ297" si="129">AH265-AH$4</f>
        <v>-1.932422499999998E-3</v>
      </c>
      <c r="BK265" s="23">
        <f t="shared" ref="BK265:BK297" si="130">AI265-AI$4</f>
        <v>-1.7210761494252882E-4</v>
      </c>
      <c r="BL265" s="23">
        <f t="shared" ref="BL265:BL297" si="131">AJ265-AJ$4</f>
        <v>-1.4618471259629118E-3</v>
      </c>
      <c r="BM265" s="23">
        <f t="shared" ref="BM265:BM297" si="132">AK265-AK$4</f>
        <v>-1.3928353058874732E-3</v>
      </c>
      <c r="BN265" s="23">
        <f t="shared" ref="BN265:BN297" si="133">AL265-AL$4</f>
        <v>-5.0324221893724755E-4</v>
      </c>
      <c r="BO265" s="23">
        <f t="shared" ref="BO265:BO297" si="134">AM265-AM$4</f>
        <v>-1.8696864777309455E-4</v>
      </c>
      <c r="BP265" s="23">
        <f t="shared" ref="BP265:BP297" si="135">AN265-AN$4</f>
        <v>-1.745420031274847E-3</v>
      </c>
      <c r="BQ265" s="23">
        <f t="shared" ref="BQ265:BQ297" si="136">AO265-AO$4</f>
        <v>-8.5687095791155154E-4</v>
      </c>
      <c r="BR265" s="23">
        <f t="shared" ref="BR265:BR297" si="137">AP265-AP$4</f>
        <v>-1.6313871648754408E-3</v>
      </c>
      <c r="BS265" s="23">
        <f t="shared" ref="BS265:BS297" si="138">AQ265-AQ$4</f>
        <v>-7.1623863613069229E-4</v>
      </c>
      <c r="BT265" s="23">
        <f t="shared" ref="BT265:BT297" si="139">AR265-AR$4</f>
        <v>-1.484199143755356E-3</v>
      </c>
      <c r="BU265" s="23">
        <f t="shared" ref="BU265:BU297" si="140">AS265-AS$4</f>
        <v>2.7239188758325893E-5</v>
      </c>
      <c r="BV265" s="23">
        <f t="shared" ref="BV265:BV297" si="141">AT265-AT$4</f>
        <v>-1.3344271638489947E-3</v>
      </c>
      <c r="BW265" s="23">
        <f t="shared" ref="BW265:BW297" si="142">AU265-AU$4</f>
        <v>-1.7751301441709922E-3</v>
      </c>
      <c r="BX265" s="23">
        <f t="shared" ref="BX265:BX297" si="143">AV265-AV$4</f>
        <v>1.3341667329586897E-2</v>
      </c>
      <c r="BY265" s="23">
        <f t="shared" ref="BY265:BY297" si="144">AW265-AW$4</f>
        <v>5.8014231816144304E-2</v>
      </c>
      <c r="BZ265" s="23">
        <f t="shared" ref="BZ265:BZ297" si="145">AX265-AX$4</f>
        <v>1.3540339891330232E-2</v>
      </c>
      <c r="CA265" s="23">
        <f t="shared" ref="CA265:CA297" si="146">AY265-AY$4</f>
        <v>1.4905856437488646E-2</v>
      </c>
      <c r="CB265" s="23">
        <f t="shared" ref="CB265:CB297" si="147">AZ265-AZ$4</f>
        <v>-1.4794269540229904E-3</v>
      </c>
      <c r="CC265" s="23">
        <f t="shared" ref="CC265:CC297" si="148">BA265-BA$4</f>
        <v>-1.4103551724137927E-3</v>
      </c>
      <c r="CD265" s="23">
        <f t="shared" ref="CD265:CD297" si="149">BB265-BB$4</f>
        <v>-1.8194146551724166E-3</v>
      </c>
      <c r="CE265" s="23">
        <f t="shared" ref="CE265:CE297" si="150">BC265-BC$4</f>
        <v>-1.6032442528735638E-4</v>
      </c>
      <c r="CF265" s="23">
        <f t="shared" ref="CF265:CF297" si="151">BD265-BD$4</f>
        <v>0</v>
      </c>
      <c r="CG265" s="23">
        <f t="shared" ref="CG265:CG297" si="152">BE265-BE$4</f>
        <v>1.1643727482893253E-2</v>
      </c>
      <c r="CH265" s="23">
        <f t="shared" ref="CH265:CH297" si="153">BF265-BF$4</f>
        <v>4.6486194728780983E-3</v>
      </c>
      <c r="CI265" s="23">
        <f t="shared" ref="CI265:CI297" si="154">BG265-BG$4</f>
        <v>-6.7825601651547531E-4</v>
      </c>
    </row>
    <row r="266" spans="1:87" x14ac:dyDescent="0.2">
      <c r="A266" s="20">
        <v>260</v>
      </c>
      <c r="B266" s="21">
        <v>44043</v>
      </c>
      <c r="C266" s="20">
        <v>0.15487999999999999</v>
      </c>
      <c r="D266" s="20">
        <v>-0.51</v>
      </c>
      <c r="E266" s="20">
        <v>5.8630000000000002E-2</v>
      </c>
      <c r="F266" s="20">
        <v>-7.2830000000000006E-2</v>
      </c>
      <c r="G266" s="20">
        <v>218.75800000000001</v>
      </c>
      <c r="H266" s="20">
        <v>139.72200000000001</v>
      </c>
      <c r="I266" s="20">
        <v>109.68899999999999</v>
      </c>
      <c r="J266" s="20">
        <v>102.928</v>
      </c>
      <c r="K266" s="20">
        <v>1265.2</v>
      </c>
      <c r="L266" s="20">
        <v>360.33300000000003</v>
      </c>
      <c r="M266" s="20">
        <v>681.46900000000005</v>
      </c>
      <c r="N266" s="20">
        <v>193.71</v>
      </c>
      <c r="O266" s="20">
        <v>2238.7080000000001</v>
      </c>
      <c r="P266" s="20">
        <v>506.39600000000002</v>
      </c>
      <c r="Q266" s="20">
        <v>895.226</v>
      </c>
      <c r="R266" s="20">
        <v>258.33999999999997</v>
      </c>
      <c r="S266" s="20">
        <v>3271.12</v>
      </c>
      <c r="T266" s="20">
        <v>3174.32</v>
      </c>
      <c r="U266" s="20">
        <v>5897.76</v>
      </c>
      <c r="V266" s="20">
        <v>21710</v>
      </c>
      <c r="W266" s="20">
        <v>0.15487999999999999</v>
      </c>
      <c r="X266" s="20">
        <v>-0.51219999999999999</v>
      </c>
      <c r="Y266" s="20">
        <v>6.7400000000000002E-2</v>
      </c>
      <c r="Z266" s="20">
        <v>-0.14369999999999999</v>
      </c>
      <c r="AA266" s="20">
        <v>1</v>
      </c>
      <c r="AB266" s="20">
        <v>0.84899999999999998</v>
      </c>
      <c r="AC266" s="20">
        <v>0.76419999999999999</v>
      </c>
      <c r="AD266" s="20">
        <v>105.83</v>
      </c>
      <c r="AE266" s="21">
        <f t="shared" si="126"/>
        <v>44043</v>
      </c>
      <c r="AF266" s="22" cm="1">
        <f t="array" ref="AF266">IF(INDEX(calc_types,1,AF$6)="INDEX",C266/C265-1,IF(INDEX(calc_types,1,AF$6)="CASH", C265/1200,C265/C266-1))</f>
        <v>1.3520833333333334E-4</v>
      </c>
      <c r="AG266" s="22" cm="1">
        <f t="array" ref="AG266">IF(INDEX(calc_types,1,AG$6)="INDEX",D266/D265-1,IF(INDEX(calc_types,1,AG$6)="CASH", D265/1200,D265/D266-1))</f>
        <v>-4.2500000000000003E-4</v>
      </c>
      <c r="AH266" s="22" cm="1">
        <f t="array" ref="AH266">IF(INDEX(calc_types,1,AH$6)="INDEX",E266/E265-1,IF(INDEX(calc_types,1,AH$6)="CASH", E265/1200,E265/E266-1))</f>
        <v>7.5208333333333336E-5</v>
      </c>
      <c r="AI266" s="22" cm="1">
        <f t="array" ref="AI266">IF(INDEX(calc_types,1,AI$6)="INDEX",F266/F265-1,IF(INDEX(calc_types,1,AI$6)="CASH", F265/1200,F265/F266-1))</f>
        <v>-6.5975000000000004E-5</v>
      </c>
      <c r="AJ266" s="22" cm="1">
        <f t="array" ref="AJ266">IF(INDEX(calc_types,1,AJ$6)="INDEX",G266/G265-1,IF(INDEX(calc_types,1,AJ$6)="CASH", G265/1200,G265/G266-1))</f>
        <v>3.4753660566488875E-4</v>
      </c>
      <c r="AK266" s="22" cm="1">
        <f t="array" ref="AK266">IF(INDEX(calc_types,1,AK$6)="INDEX",H266/H265-1,IF(INDEX(calc_types,1,AK$6)="CASH", H265/1200,H265/H266-1))</f>
        <v>-5.1504356410148056E-4</v>
      </c>
      <c r="AL266" s="22" cm="1">
        <f t="array" ref="AL266">IF(INDEX(calc_types,1,AL$6)="INDEX",I266/I265-1,IF(INDEX(calc_types,1,AL$6)="CASH", I265/1200,I265/I266-1))</f>
        <v>-1.1850285318415477E-4</v>
      </c>
      <c r="AM266" s="22" cm="1">
        <f t="array" ref="AM266">IF(INDEX(calc_types,1,AM$6)="INDEX",J266/J265-1,IF(INDEX(calc_types,1,AM$6)="CASH", J265/1200,J265/J266-1))</f>
        <v>-2.2340725199365696E-4</v>
      </c>
      <c r="AN266" s="22" cm="1">
        <f t="array" ref="AN266">IF(INDEX(calc_types,1,AN$6)="INDEX",K266/K265-1,IF(INDEX(calc_types,1,AN$6)="CASH", K265/1200,K265/K266-1))</f>
        <v>1.0103463581248029E-3</v>
      </c>
      <c r="AO266" s="22" cm="1">
        <f t="array" ref="AO266">IF(INDEX(calc_types,1,AO$6)="INDEX",L266/L265-1,IF(INDEX(calc_types,1,AO$6)="CASH", L265/1200,L265/L266-1))</f>
        <v>-1.6650986987221117E-5</v>
      </c>
      <c r="AP266" s="22" cm="1">
        <f t="array" ref="AP266">IF(INDEX(calc_types,1,AP$6)="INDEX",M266/M265-1,IF(INDEX(calc_types,1,AP$6)="CASH", M265/1200,M265/M266-1))</f>
        <v>-9.0971650592464037E-5</v>
      </c>
      <c r="AQ266" s="22" cm="1">
        <f t="array" ref="AQ266">IF(INDEX(calc_types,1,AQ$6)="INDEX",N266/N265-1,IF(INDEX(calc_types,1,AQ$6)="CASH", N265/1200,N265/N266-1))</f>
        <v>-1.0324605600020575E-5</v>
      </c>
      <c r="AR266" s="22" cm="1">
        <f t="array" ref="AR266">IF(INDEX(calc_types,1,AR$6)="INDEX",O266/O265-1,IF(INDEX(calc_types,1,AR$6)="CASH", O265/1200,O265/O266-1))</f>
        <v>2.4758427336097899E-3</v>
      </c>
      <c r="AS266" s="22" cm="1">
        <f t="array" ref="AS266">IF(INDEX(calc_types,1,AS$6)="INDEX",P266/P265-1,IF(INDEX(calc_types,1,AS$6)="CASH", P265/1200,P265/P266-1))</f>
        <v>8.9931434692980261E-4</v>
      </c>
      <c r="AT266" s="22" cm="1">
        <f t="array" ref="AT266">IF(INDEX(calc_types,1,AT$6)="INDEX",Q266/Q265-1,IF(INDEX(calc_types,1,AT$6)="CASH", Q265/1200,Q265/Q266-1))</f>
        <v>2.4444511630459242E-3</v>
      </c>
      <c r="AU266" s="22" cm="1">
        <f t="array" ref="AU266">IF(INDEX(calc_types,1,AU$6)="INDEX",R266/R265-1,IF(INDEX(calc_types,1,AU$6)="CASH", R265/1200,R265/R266-1))</f>
        <v>8.988485440202254E-4</v>
      </c>
      <c r="AV266" s="22" cm="1">
        <f t="array" ref="AV266">IF(INDEX(calc_types,1,AV$6)="INDEX",S266/S265-1,IF(INDEX(calc_types,1,AV$6)="CASH", S265/1200,S265/S266-1))</f>
        <v>5.5101296975444303E-2</v>
      </c>
      <c r="AW266" s="22" cm="1">
        <f t="array" ref="AW266">IF(INDEX(calc_types,1,AW$6)="INDEX",T266/T265-1,IF(INDEX(calc_types,1,AW$6)="CASH", T265/1200,T265/T266-1))</f>
        <v>-1.8475172151499519E-2</v>
      </c>
      <c r="AX266" s="22" cm="1">
        <f t="array" ref="AX266">IF(INDEX(calc_types,1,AX$6)="INDEX",U266/U265-1,IF(INDEX(calc_types,1,AX$6)="CASH", U265/1200,U265/U266-1))</f>
        <v>-4.408289490318873E-2</v>
      </c>
      <c r="AY266" s="22" cm="1">
        <f t="array" ref="AY266">IF(INDEX(calc_types,1,AY$6)="INDEX",V266/V265-1,IF(INDEX(calc_types,1,AY$6)="CASH", V265/1200,V265/V266-1))</f>
        <v>-2.5939356088035992E-2</v>
      </c>
      <c r="AZ266" s="22" cm="1">
        <f t="array" ref="AZ266">IF(INDEX(calc_types,1,AZ$6)="INDEX",W266/W265-1,IF(INDEX(calc_types,1,AZ$6)="CASH", W265/1200,W265/W266-1))</f>
        <v>1.3520833333333334E-4</v>
      </c>
      <c r="BA266" s="22" cm="1">
        <f t="array" ref="BA266">IF(INDEX(calc_types,1,BA$6)="INDEX",X266/X265-1,IF(INDEX(calc_types,1,BA$6)="CASH", X265/1200,X265/X266-1))</f>
        <v>-3.9658333333333331E-4</v>
      </c>
      <c r="BB266" s="22" cm="1">
        <f t="array" ref="BB266">IF(INDEX(calc_types,1,BB$6)="INDEX",Y266/Y265-1,IF(INDEX(calc_types,1,BB$6)="CASH", Y265/1200,Y265/Y266-1))</f>
        <v>6.2250000000000009E-5</v>
      </c>
      <c r="BC266" s="22" cm="1">
        <f t="array" ref="BC266">IF(INDEX(calc_types,1,BC$6)="INDEX",Z266/Z265-1,IF(INDEX(calc_types,1,BC$6)="CASH", Z265/1200,Z265/Z266-1))</f>
        <v>-1.1683333333333333E-4</v>
      </c>
      <c r="BD266" s="22" cm="1">
        <f t="array" ref="BD266">IF(INDEX(calc_types,1,BD$6)="INDEX",AA266/AA265-1,IF(INDEX(calc_types,1,BD$6)="CASH", AA265/1200,AA265/AA266-1))</f>
        <v>0</v>
      </c>
      <c r="BE266" s="22" cm="1">
        <f t="array" ref="BE266">IF(INDEX(calc_types,1,BE$6)="INDEX",AB266/AB265-1,IF(INDEX(calc_types,1,BE$6)="CASH", AB265/1200,AB265/AB266-1))</f>
        <v>4.8527679623086017E-2</v>
      </c>
      <c r="BF266" s="22" cm="1">
        <f t="array" ref="BF266">IF(INDEX(calc_types,1,BF$6)="INDEX",AC266/AC265-1,IF(INDEX(calc_types,1,BF$6)="CASH", AC265/1200,AC265/AC266-1))</f>
        <v>5.5221146296780876E-2</v>
      </c>
      <c r="BG266" s="22" cm="1">
        <f t="array" ref="BG266">IF(INDEX(calc_types,1,BG$6)="INDEX",AD266/AD265-1,IF(INDEX(calc_types,1,BG$6)="CASH", AD265/1200,AD265/AD266-1))</f>
        <v>1.9843144665973922E-2</v>
      </c>
      <c r="BH266" s="23">
        <f t="shared" si="127"/>
        <v>-1.4963019540229904E-3</v>
      </c>
      <c r="BI266" s="23">
        <f t="shared" si="128"/>
        <v>-1.5905114942528723E-3</v>
      </c>
      <c r="BJ266" s="23">
        <f t="shared" si="129"/>
        <v>-1.9341974999999979E-3</v>
      </c>
      <c r="BK266" s="23">
        <f t="shared" si="130"/>
        <v>-1.6822428160919548E-4</v>
      </c>
      <c r="BL266" s="23">
        <f t="shared" si="131"/>
        <v>-1.269811599658377E-3</v>
      </c>
      <c r="BM266" s="23">
        <f t="shared" si="132"/>
        <v>-1.607527029261212E-3</v>
      </c>
      <c r="BN266" s="23">
        <f t="shared" si="133"/>
        <v>-6.9467522326913437E-4</v>
      </c>
      <c r="BO266" s="23">
        <f t="shared" si="134"/>
        <v>-2.9382917910011886E-4</v>
      </c>
      <c r="BP266" s="23">
        <f t="shared" si="135"/>
        <v>-9.9227572633462388E-4</v>
      </c>
      <c r="BQ266" s="23">
        <f t="shared" si="136"/>
        <v>-1.3733012090571125E-3</v>
      </c>
      <c r="BR266" s="23">
        <f t="shared" si="137"/>
        <v>-2.3434056979007123E-3</v>
      </c>
      <c r="BS266" s="23">
        <f t="shared" si="138"/>
        <v>-2.9311776297980826E-4</v>
      </c>
      <c r="BT266" s="23">
        <f t="shared" si="139"/>
        <v>-2.8080757344311601E-4</v>
      </c>
      <c r="BU266" s="23">
        <f t="shared" si="140"/>
        <v>-1.0122062125701723E-3</v>
      </c>
      <c r="BV266" s="23">
        <f t="shared" si="141"/>
        <v>-1.9733116300599826E-4</v>
      </c>
      <c r="BW266" s="23">
        <f t="shared" si="142"/>
        <v>1.8029763748658929E-4</v>
      </c>
      <c r="BX266" s="23">
        <f t="shared" si="143"/>
        <v>5.005456102152854E-2</v>
      </c>
      <c r="BY266" s="23">
        <f t="shared" si="144"/>
        <v>-2.0742233365320651E-2</v>
      </c>
      <c r="BZ266" s="23">
        <f t="shared" si="145"/>
        <v>-4.5870205342635376E-2</v>
      </c>
      <c r="CA266" s="23">
        <f t="shared" si="146"/>
        <v>-2.9785307983069338E-2</v>
      </c>
      <c r="CB266" s="23">
        <f t="shared" si="147"/>
        <v>-1.4963019540229904E-3</v>
      </c>
      <c r="CC266" s="23">
        <f t="shared" si="148"/>
        <v>-1.4856885057471258E-3</v>
      </c>
      <c r="CD266" s="23">
        <f t="shared" si="149"/>
        <v>-1.92499798850575E-3</v>
      </c>
      <c r="CE266" s="23">
        <f t="shared" si="150"/>
        <v>-1.2307442528735636E-4</v>
      </c>
      <c r="CF266" s="23">
        <f t="shared" si="151"/>
        <v>0</v>
      </c>
      <c r="CG266" s="23">
        <f t="shared" si="152"/>
        <v>4.8488639188657347E-2</v>
      </c>
      <c r="CH266" s="23">
        <f t="shared" si="153"/>
        <v>5.6025519737912928E-2</v>
      </c>
      <c r="CI266" s="23">
        <f t="shared" si="154"/>
        <v>2.0091415101788714E-2</v>
      </c>
    </row>
    <row r="267" spans="1:87" x14ac:dyDescent="0.2">
      <c r="A267" s="20">
        <v>261</v>
      </c>
      <c r="B267" s="21">
        <v>44074</v>
      </c>
      <c r="C267" s="20">
        <v>0.15675</v>
      </c>
      <c r="D267" s="20">
        <v>-0.52200000000000002</v>
      </c>
      <c r="E267" s="20">
        <v>5.4379999999999998E-2</v>
      </c>
      <c r="F267" s="20">
        <v>-9.5829999999999999E-2</v>
      </c>
      <c r="G267" s="20">
        <v>218.76599999999999</v>
      </c>
      <c r="H267" s="20">
        <v>139.63399999999999</v>
      </c>
      <c r="I267" s="20">
        <v>109.749</v>
      </c>
      <c r="J267" s="20">
        <v>102.902</v>
      </c>
      <c r="K267" s="20">
        <v>1264.893</v>
      </c>
      <c r="L267" s="20">
        <v>359.685</v>
      </c>
      <c r="M267" s="20">
        <v>681.10500000000002</v>
      </c>
      <c r="N267" s="20">
        <v>193.57</v>
      </c>
      <c r="O267" s="20">
        <v>2236.3510000000001</v>
      </c>
      <c r="P267" s="20">
        <v>504.48399999999998</v>
      </c>
      <c r="Q267" s="20">
        <v>892.01400000000001</v>
      </c>
      <c r="R267" s="20">
        <v>257.80700000000002</v>
      </c>
      <c r="S267" s="20">
        <v>3500.31</v>
      </c>
      <c r="T267" s="20">
        <v>3272.51</v>
      </c>
      <c r="U267" s="20">
        <v>5963.57</v>
      </c>
      <c r="V267" s="20">
        <v>23139.759999999998</v>
      </c>
      <c r="W267" s="20">
        <v>0.15675</v>
      </c>
      <c r="X267" s="20">
        <v>-0.5706</v>
      </c>
      <c r="Y267" s="20">
        <v>-1.43E-2</v>
      </c>
      <c r="Z267" s="20">
        <v>-0.25619999999999998</v>
      </c>
      <c r="AA267" s="20">
        <v>1</v>
      </c>
      <c r="AB267" s="20">
        <v>0.83779999999999999</v>
      </c>
      <c r="AC267" s="20">
        <v>0.748</v>
      </c>
      <c r="AD267" s="20">
        <v>105.91</v>
      </c>
      <c r="AE267" s="21">
        <f t="shared" si="126"/>
        <v>44074</v>
      </c>
      <c r="AF267" s="22" cm="1">
        <f t="array" ref="AF267">IF(INDEX(calc_types,1,AF$6)="INDEX",C267/C266-1,IF(INDEX(calc_types,1,AF$6)="CASH", C266/1200,C266/C267-1))</f>
        <v>1.2906666666666667E-4</v>
      </c>
      <c r="AG267" s="22" cm="1">
        <f t="array" ref="AG267">IF(INDEX(calc_types,1,AG$6)="INDEX",D267/D266-1,IF(INDEX(calc_types,1,AG$6)="CASH", D266/1200,D266/D267-1))</f>
        <v>-4.2500000000000003E-4</v>
      </c>
      <c r="AH267" s="22" cm="1">
        <f t="array" ref="AH267">IF(INDEX(calc_types,1,AH$6)="INDEX",E267/E266-1,IF(INDEX(calc_types,1,AH$6)="CASH", E266/1200,E266/E267-1))</f>
        <v>4.8858333333333333E-5</v>
      </c>
      <c r="AI267" s="22" cm="1">
        <f t="array" ref="AI267">IF(INDEX(calc_types,1,AI$6)="INDEX",F267/F266-1,IF(INDEX(calc_types,1,AI$6)="CASH", F266/1200,F266/F267-1))</f>
        <v>-6.0691666666666674E-5</v>
      </c>
      <c r="AJ267" s="22" cm="1">
        <f t="array" ref="AJ267">IF(INDEX(calc_types,1,AJ$6)="INDEX",G267/G266-1,IF(INDEX(calc_types,1,AJ$6)="CASH", G266/1200,G266/G267-1))</f>
        <v>3.657009115087817E-5</v>
      </c>
      <c r="AK267" s="22" cm="1">
        <f t="array" ref="AK267">IF(INDEX(calc_types,1,AK$6)="INDEX",H267/H266-1,IF(INDEX(calc_types,1,AK$6)="CASH", H266/1200,H266/H267-1))</f>
        <v>-6.2982207526385281E-4</v>
      </c>
      <c r="AL267" s="22" cm="1">
        <f t="array" ref="AL267">IF(INDEX(calc_types,1,AL$6)="INDEX",I267/I266-1,IF(INDEX(calc_types,1,AL$6)="CASH", I266/1200,I266/I267-1))</f>
        <v>5.4700106665217518E-4</v>
      </c>
      <c r="AM267" s="22" cm="1">
        <f t="array" ref="AM267">IF(INDEX(calc_types,1,AM$6)="INDEX",J267/J266-1,IF(INDEX(calc_types,1,AM$6)="CASH", J266/1200,J266/J267-1))</f>
        <v>-2.5260376185287647E-4</v>
      </c>
      <c r="AN267" s="22" cm="1">
        <f t="array" ref="AN267">IF(INDEX(calc_types,1,AN$6)="INDEX",K267/K266-1,IF(INDEX(calc_types,1,AN$6)="CASH", K266/1200,K266/K267-1))</f>
        <v>-2.4264938349671805E-4</v>
      </c>
      <c r="AO267" s="22" cm="1">
        <f t="array" ref="AO267">IF(INDEX(calc_types,1,AO$6)="INDEX",L267/L266-1,IF(INDEX(calc_types,1,AO$6)="CASH", L266/1200,L266/L267-1))</f>
        <v>-1.7983365387017614E-3</v>
      </c>
      <c r="AP267" s="22" cm="1">
        <f t="array" ref="AP267">IF(INDEX(calc_types,1,AP$6)="INDEX",M267/M266-1,IF(INDEX(calc_types,1,AP$6)="CASH", M266/1200,M266/M267-1))</f>
        <v>-5.3414021767683728E-4</v>
      </c>
      <c r="AQ267" s="22" cm="1">
        <f t="array" ref="AQ267">IF(INDEX(calc_types,1,AQ$6)="INDEX",N267/N266-1,IF(INDEX(calc_types,1,AQ$6)="CASH", N266/1200,N266/N267-1))</f>
        <v>-7.2272985390542388E-4</v>
      </c>
      <c r="AR267" s="22" cm="1">
        <f t="array" ref="AR267">IF(INDEX(calc_types,1,AR$6)="INDEX",O267/O266-1,IF(INDEX(calc_types,1,AR$6)="CASH", O266/1200,O266/O267-1))</f>
        <v>-1.0528394055857593E-3</v>
      </c>
      <c r="AS267" s="22" cm="1">
        <f t="array" ref="AS267">IF(INDEX(calc_types,1,AS$6)="INDEX",P267/P266-1,IF(INDEX(calc_types,1,AS$6)="CASH", P266/1200,P266/P267-1))</f>
        <v>-3.7757012298675896E-3</v>
      </c>
      <c r="AT267" s="22" cm="1">
        <f t="array" ref="AT267">IF(INDEX(calc_types,1,AT$6)="INDEX",Q267/Q266-1,IF(INDEX(calc_types,1,AT$6)="CASH", Q266/1200,Q266/Q267-1))</f>
        <v>-3.5879208155259468E-3</v>
      </c>
      <c r="AU267" s="22" cm="1">
        <f t="array" ref="AU267">IF(INDEX(calc_types,1,AU$6)="INDEX",R267/R266-1,IF(INDEX(calc_types,1,AU$6)="CASH", R266/1200,R266/R267-1))</f>
        <v>-2.0631725632885844E-3</v>
      </c>
      <c r="AV267" s="22" cm="1">
        <f t="array" ref="AV267">IF(INDEX(calc_types,1,AV$6)="INDEX",S267/S266-1,IF(INDEX(calc_types,1,AV$6)="CASH", S266/1200,S266/S267-1))</f>
        <v>7.0064687324219221E-2</v>
      </c>
      <c r="AW267" s="22" cm="1">
        <f t="array" ref="AW267">IF(INDEX(calc_types,1,AW$6)="INDEX",T267/T266-1,IF(INDEX(calc_types,1,AW$6)="CASH", T266/1200,T266/T267-1))</f>
        <v>3.0932609188739635E-2</v>
      </c>
      <c r="AX267" s="22" cm="1">
        <f t="array" ref="AX267">IF(INDEX(calc_types,1,AX$6)="INDEX",U267/U266-1,IF(INDEX(calc_types,1,AX$6)="CASH", U266/1200,U266/U267-1))</f>
        <v>1.1158473725617846E-2</v>
      </c>
      <c r="AY267" s="22" cm="1">
        <f t="array" ref="AY267">IF(INDEX(calc_types,1,AY$6)="INDEX",V267/V266-1,IF(INDEX(calc_types,1,AY$6)="CASH", V266/1200,V266/V267-1))</f>
        <v>6.5857208659603872E-2</v>
      </c>
      <c r="AZ267" s="22" cm="1">
        <f t="array" ref="AZ267">IF(INDEX(calc_types,1,AZ$6)="INDEX",W267/W266-1,IF(INDEX(calc_types,1,AZ$6)="CASH", W266/1200,W266/W267-1))</f>
        <v>1.2906666666666667E-4</v>
      </c>
      <c r="BA267" s="22" cm="1">
        <f t="array" ref="BA267">IF(INDEX(calc_types,1,BA$6)="INDEX",X267/X266-1,IF(INDEX(calc_types,1,BA$6)="CASH", X266/1200,X266/X267-1))</f>
        <v>-4.2683333333333332E-4</v>
      </c>
      <c r="BB267" s="22" cm="1">
        <f t="array" ref="BB267">IF(INDEX(calc_types,1,BB$6)="INDEX",Y267/Y266-1,IF(INDEX(calc_types,1,BB$6)="CASH", Y266/1200,Y266/Y267-1))</f>
        <v>5.6166666666666665E-5</v>
      </c>
      <c r="BC267" s="22" cm="1">
        <f t="array" ref="BC267">IF(INDEX(calc_types,1,BC$6)="INDEX",Z267/Z266-1,IF(INDEX(calc_types,1,BC$6)="CASH", Z266/1200,Z266/Z267-1))</f>
        <v>-1.1975E-4</v>
      </c>
      <c r="BD267" s="22" cm="1">
        <f t="array" ref="BD267">IF(INDEX(calc_types,1,BD$6)="INDEX",AA267/AA266-1,IF(INDEX(calc_types,1,BD$6)="CASH", AA266/1200,AA266/AA267-1))</f>
        <v>0</v>
      </c>
      <c r="BE267" s="22" cm="1">
        <f t="array" ref="BE267">IF(INDEX(calc_types,1,BE$6)="INDEX",AB267/AB266-1,IF(INDEX(calc_types,1,BE$6)="CASH", AB266/1200,AB266/AB267-1))</f>
        <v>1.3368345667223558E-2</v>
      </c>
      <c r="BF267" s="22" cm="1">
        <f t="array" ref="BF267">IF(INDEX(calc_types,1,BF$6)="INDEX",AC267/AC266-1,IF(INDEX(calc_types,1,BF$6)="CASH", AC266/1200,AC266/AC267-1))</f>
        <v>2.1657754010695252E-2</v>
      </c>
      <c r="BG267" s="22" cm="1">
        <f t="array" ref="BG267">IF(INDEX(calc_types,1,BG$6)="INDEX",AD267/AD266-1,IF(INDEX(calc_types,1,BG$6)="CASH", AD266/1200,AD266/AD267-1))</f>
        <v>-7.5535832310447137E-4</v>
      </c>
      <c r="BH267" s="23">
        <f t="shared" si="127"/>
        <v>-1.502443620689657E-3</v>
      </c>
      <c r="BI267" s="23">
        <f t="shared" si="128"/>
        <v>-1.5905114942528723E-3</v>
      </c>
      <c r="BJ267" s="23">
        <f t="shared" si="129"/>
        <v>-1.960547499999998E-3</v>
      </c>
      <c r="BK267" s="23">
        <f t="shared" si="130"/>
        <v>-1.6294094827586217E-4</v>
      </c>
      <c r="BL267" s="23">
        <f t="shared" si="131"/>
        <v>-1.5807781141723876E-3</v>
      </c>
      <c r="BM267" s="23">
        <f t="shared" si="132"/>
        <v>-1.7223055404235843E-3</v>
      </c>
      <c r="BN267" s="23">
        <f t="shared" si="133"/>
        <v>-2.9171303432804418E-5</v>
      </c>
      <c r="BO267" s="23">
        <f t="shared" si="134"/>
        <v>-3.2302568895933837E-4</v>
      </c>
      <c r="BP267" s="23">
        <f t="shared" si="135"/>
        <v>-2.2452714679561448E-3</v>
      </c>
      <c r="BQ267" s="23">
        <f t="shared" si="136"/>
        <v>-3.1549867607716525E-3</v>
      </c>
      <c r="BR267" s="23">
        <f t="shared" si="137"/>
        <v>-2.7865742649850855E-3</v>
      </c>
      <c r="BS267" s="23">
        <f t="shared" si="138"/>
        <v>-1.0055230112852116E-3</v>
      </c>
      <c r="BT267" s="23">
        <f t="shared" si="139"/>
        <v>-3.8094897126386652E-3</v>
      </c>
      <c r="BU267" s="23">
        <f t="shared" si="140"/>
        <v>-5.6872217893675645E-3</v>
      </c>
      <c r="BV267" s="23">
        <f t="shared" si="141"/>
        <v>-6.2297031415778688E-3</v>
      </c>
      <c r="BW267" s="23">
        <f t="shared" si="142"/>
        <v>-2.7817234698222205E-3</v>
      </c>
      <c r="BX267" s="23">
        <f t="shared" si="143"/>
        <v>6.5017951370303459E-2</v>
      </c>
      <c r="BY267" s="23">
        <f t="shared" si="144"/>
        <v>2.8665547974918503E-2</v>
      </c>
      <c r="BZ267" s="23">
        <f t="shared" si="145"/>
        <v>9.3711632861712014E-3</v>
      </c>
      <c r="CA267" s="23">
        <f t="shared" si="146"/>
        <v>6.2011256764570526E-2</v>
      </c>
      <c r="CB267" s="23">
        <f t="shared" si="147"/>
        <v>-1.502443620689657E-3</v>
      </c>
      <c r="CC267" s="23">
        <f t="shared" si="148"/>
        <v>-1.5159385057471259E-3</v>
      </c>
      <c r="CD267" s="23">
        <f t="shared" si="149"/>
        <v>-1.9310813218390835E-3</v>
      </c>
      <c r="CE267" s="23">
        <f t="shared" si="150"/>
        <v>-1.2599109195402303E-4</v>
      </c>
      <c r="CF267" s="23">
        <f t="shared" si="151"/>
        <v>0</v>
      </c>
      <c r="CG267" s="23">
        <f t="shared" si="152"/>
        <v>1.3329305232794887E-2</v>
      </c>
      <c r="CH267" s="23">
        <f t="shared" si="153"/>
        <v>2.2462127451827303E-2</v>
      </c>
      <c r="CI267" s="23">
        <f t="shared" si="154"/>
        <v>-5.0708788728967926E-4</v>
      </c>
    </row>
    <row r="268" spans="1:87" x14ac:dyDescent="0.2">
      <c r="A268" s="20">
        <v>262</v>
      </c>
      <c r="B268" s="21">
        <v>44104</v>
      </c>
      <c r="C268" s="20">
        <v>0.14824999999999999</v>
      </c>
      <c r="D268" s="20">
        <v>-0.52900000000000003</v>
      </c>
      <c r="E268" s="20">
        <v>4.5379999999999997E-2</v>
      </c>
      <c r="F268" s="20">
        <v>-8.4669999999999995E-2</v>
      </c>
      <c r="G268" s="20">
        <v>218.839</v>
      </c>
      <c r="H268" s="20">
        <v>139.58199999999999</v>
      </c>
      <c r="I268" s="20">
        <v>109.736</v>
      </c>
      <c r="J268" s="20">
        <v>102.89700000000001</v>
      </c>
      <c r="K268" s="20">
        <v>1265.2349999999999</v>
      </c>
      <c r="L268" s="20">
        <v>359.73200000000003</v>
      </c>
      <c r="M268" s="20">
        <v>680.822</v>
      </c>
      <c r="N268" s="20">
        <v>193.61699999999999</v>
      </c>
      <c r="O268" s="20">
        <v>2236.7600000000002</v>
      </c>
      <c r="P268" s="20">
        <v>505.52800000000002</v>
      </c>
      <c r="Q268" s="20">
        <v>893.25599999999997</v>
      </c>
      <c r="R268" s="20">
        <v>258.11799999999999</v>
      </c>
      <c r="S268" s="20">
        <v>3363</v>
      </c>
      <c r="T268" s="20">
        <v>3193.61</v>
      </c>
      <c r="U268" s="20">
        <v>5866.1</v>
      </c>
      <c r="V268" s="20">
        <v>23185.119999999999</v>
      </c>
      <c r="W268" s="20">
        <v>0.14824999999999999</v>
      </c>
      <c r="X268" s="20">
        <v>-0.5071</v>
      </c>
      <c r="Y268" s="20">
        <v>5.5500000000000001E-2</v>
      </c>
      <c r="Z268" s="20">
        <v>-0.1605</v>
      </c>
      <c r="AA268" s="20">
        <v>1</v>
      </c>
      <c r="AB268" s="20">
        <v>0.85319999999999996</v>
      </c>
      <c r="AC268" s="20">
        <v>0.77380000000000004</v>
      </c>
      <c r="AD268" s="20">
        <v>105.48</v>
      </c>
      <c r="AE268" s="21">
        <f t="shared" si="126"/>
        <v>44104</v>
      </c>
      <c r="AF268" s="22" cm="1">
        <f t="array" ref="AF268">IF(INDEX(calc_types,1,AF$6)="INDEX",C268/C267-1,IF(INDEX(calc_types,1,AF$6)="CASH", C267/1200,C267/C268-1))</f>
        <v>1.3062499999999999E-4</v>
      </c>
      <c r="AG268" s="22" cm="1">
        <f t="array" ref="AG268">IF(INDEX(calc_types,1,AG$6)="INDEX",D268/D267-1,IF(INDEX(calc_types,1,AG$6)="CASH", D267/1200,D267/D268-1))</f>
        <v>-4.35E-4</v>
      </c>
      <c r="AH268" s="22" cm="1">
        <f t="array" ref="AH268">IF(INDEX(calc_types,1,AH$6)="INDEX",E268/E267-1,IF(INDEX(calc_types,1,AH$6)="CASH", E267/1200,E267/E268-1))</f>
        <v>4.5316666666666666E-5</v>
      </c>
      <c r="AI268" s="22" cm="1">
        <f t="array" ref="AI268">IF(INDEX(calc_types,1,AI$6)="INDEX",F268/F267-1,IF(INDEX(calc_types,1,AI$6)="CASH", F267/1200,F267/F268-1))</f>
        <v>-7.9858333333333327E-5</v>
      </c>
      <c r="AJ268" s="22" cm="1">
        <f t="array" ref="AJ268">IF(INDEX(calc_types,1,AJ$6)="INDEX",G268/G267-1,IF(INDEX(calc_types,1,AJ$6)="CASH", G267/1200,G267/G268-1))</f>
        <v>3.3368987868320765E-4</v>
      </c>
      <c r="AK268" s="22" cm="1">
        <f t="array" ref="AK268">IF(INDEX(calc_types,1,AK$6)="INDEX",H268/H267-1,IF(INDEX(calc_types,1,AK$6)="CASH", H267/1200,H267/H268-1))</f>
        <v>-3.7240213701528191E-4</v>
      </c>
      <c r="AL268" s="22" cm="1">
        <f t="array" ref="AL268">IF(INDEX(calc_types,1,AL$6)="INDEX",I268/I267-1,IF(INDEX(calc_types,1,AL$6)="CASH", I267/1200,I267/I268-1))</f>
        <v>-1.1845210434713316E-4</v>
      </c>
      <c r="AM268" s="22" cm="1">
        <f t="array" ref="AM268">IF(INDEX(calc_types,1,AM$6)="INDEX",J268/J267-1,IF(INDEX(calc_types,1,AM$6)="CASH", J267/1200,J267/J268-1))</f>
        <v>-4.8589920506825202E-5</v>
      </c>
      <c r="AN268" s="22" cm="1">
        <f t="array" ref="AN268">IF(INDEX(calc_types,1,AN$6)="INDEX",K268/K267-1,IF(INDEX(calc_types,1,AN$6)="CASH", K267/1200,K267/K268-1))</f>
        <v>2.7037860119394352E-4</v>
      </c>
      <c r="AO268" s="22" cm="1">
        <f t="array" ref="AO268">IF(INDEX(calc_types,1,AO$6)="INDEX",L268/L267-1,IF(INDEX(calc_types,1,AO$6)="CASH", L267/1200,L267/L268-1))</f>
        <v>1.30669891710955E-4</v>
      </c>
      <c r="AP268" s="22" cm="1">
        <f t="array" ref="AP268">IF(INDEX(calc_types,1,AP$6)="INDEX",M268/M267-1,IF(INDEX(calc_types,1,AP$6)="CASH", M267/1200,M267/M268-1))</f>
        <v>-4.1550128100664718E-4</v>
      </c>
      <c r="AQ268" s="22" cm="1">
        <f t="array" ref="AQ268">IF(INDEX(calc_types,1,AQ$6)="INDEX",N268/N267-1,IF(INDEX(calc_types,1,AQ$6)="CASH", N267/1200,N267/N268-1))</f>
        <v>2.4280621997219143E-4</v>
      </c>
      <c r="AR268" s="22" cm="1">
        <f t="array" ref="AR268">IF(INDEX(calc_types,1,AR$6)="INDEX",O268/O267-1,IF(INDEX(calc_types,1,AR$6)="CASH", O267/1200,O267/O268-1))</f>
        <v>1.8288721224890558E-4</v>
      </c>
      <c r="AS268" s="22" cm="1">
        <f t="array" ref="AS268">IF(INDEX(calc_types,1,AS$6)="INDEX",P268/P267-1,IF(INDEX(calc_types,1,AS$6)="CASH", P267/1200,P267/P268-1))</f>
        <v>2.0694412508623916E-3</v>
      </c>
      <c r="AT268" s="22" cm="1">
        <f t="array" ref="AT268">IF(INDEX(calc_types,1,AT$6)="INDEX",Q268/Q267-1,IF(INDEX(calc_types,1,AT$6)="CASH", Q267/1200,Q267/Q268-1))</f>
        <v>1.3923548285115217E-3</v>
      </c>
      <c r="AU268" s="22" cm="1">
        <f t="array" ref="AU268">IF(INDEX(calc_types,1,AU$6)="INDEX",R268/R267-1,IF(INDEX(calc_types,1,AU$6)="CASH", R267/1200,R267/R268-1))</f>
        <v>1.2063287653165666E-3</v>
      </c>
      <c r="AV268" s="22" cm="1">
        <f t="array" ref="AV268">IF(INDEX(calc_types,1,AV$6)="INDEX",S268/S267-1,IF(INDEX(calc_types,1,AV$6)="CASH", S267/1200,S267/S268-1))</f>
        <v>-3.9227954095494399E-2</v>
      </c>
      <c r="AW268" s="22" cm="1">
        <f t="array" ref="AW268">IF(INDEX(calc_types,1,AW$6)="INDEX",T268/T267-1,IF(INDEX(calc_types,1,AW$6)="CASH", T267/1200,T267/T268-1))</f>
        <v>-2.4109933965060448E-2</v>
      </c>
      <c r="AX268" s="22" cm="1">
        <f t="array" ref="AX268">IF(INDEX(calc_types,1,AX$6)="INDEX",U268/U267-1,IF(INDEX(calc_types,1,AX$6)="CASH", U267/1200,U267/U268-1))</f>
        <v>-1.634423675751262E-2</v>
      </c>
      <c r="AY268" s="22" cm="1">
        <f t="array" ref="AY268">IF(INDEX(calc_types,1,AY$6)="INDEX",V268/V267-1,IF(INDEX(calc_types,1,AY$6)="CASH", V267/1200,V267/V268-1))</f>
        <v>1.9602623363423888E-3</v>
      </c>
      <c r="AZ268" s="22" cm="1">
        <f t="array" ref="AZ268">IF(INDEX(calc_types,1,AZ$6)="INDEX",W268/W267-1,IF(INDEX(calc_types,1,AZ$6)="CASH", W267/1200,W267/W268-1))</f>
        <v>1.3062499999999999E-4</v>
      </c>
      <c r="BA268" s="22" cm="1">
        <f t="array" ref="BA268">IF(INDEX(calc_types,1,BA$6)="INDEX",X268/X267-1,IF(INDEX(calc_types,1,BA$6)="CASH", X267/1200,X267/X268-1))</f>
        <v>-4.7550000000000001E-4</v>
      </c>
      <c r="BB268" s="22" cm="1">
        <f t="array" ref="BB268">IF(INDEX(calc_types,1,BB$6)="INDEX",Y268/Y267-1,IF(INDEX(calc_types,1,BB$6)="CASH", Y267/1200,Y267/Y268-1))</f>
        <v>-1.1916666666666667E-5</v>
      </c>
      <c r="BC268" s="22" cm="1">
        <f t="array" ref="BC268">IF(INDEX(calc_types,1,BC$6)="INDEX",Z268/Z267-1,IF(INDEX(calc_types,1,BC$6)="CASH", Z267/1200,Z267/Z268-1))</f>
        <v>-2.1349999999999999E-4</v>
      </c>
      <c r="BD268" s="22" cm="1">
        <f t="array" ref="BD268">IF(INDEX(calc_types,1,BD$6)="INDEX",AA268/AA267-1,IF(INDEX(calc_types,1,BD$6)="CASH", AA267/1200,AA267/AA268-1))</f>
        <v>0</v>
      </c>
      <c r="BE268" s="22" cm="1">
        <f t="array" ref="BE268">IF(INDEX(calc_types,1,BE$6)="INDEX",AB268/AB267-1,IF(INDEX(calc_types,1,BE$6)="CASH", AB267/1200,AB267/AB268-1))</f>
        <v>-1.8049695264885091E-2</v>
      </c>
      <c r="BF268" s="22" cm="1">
        <f t="array" ref="BF268">IF(INDEX(calc_types,1,BF$6)="INDEX",AC268/AC267-1,IF(INDEX(calc_types,1,BF$6)="CASH", AC267/1200,AC267/AC268-1))</f>
        <v>-3.3341948823985557E-2</v>
      </c>
      <c r="BG268" s="22" cm="1">
        <f t="array" ref="BG268">IF(INDEX(calc_types,1,BG$6)="INDEX",AD268/AD267-1,IF(INDEX(calc_types,1,BG$6)="CASH", AD267/1200,AD267/AD268-1))</f>
        <v>4.0766021994689261E-3</v>
      </c>
      <c r="BH268" s="23">
        <f t="shared" si="127"/>
        <v>-1.5008852873563236E-3</v>
      </c>
      <c r="BI268" s="23">
        <f t="shared" si="128"/>
        <v>-1.6005114942528723E-3</v>
      </c>
      <c r="BJ268" s="23">
        <f t="shared" si="129"/>
        <v>-1.9640891666666644E-3</v>
      </c>
      <c r="BK268" s="23">
        <f t="shared" si="130"/>
        <v>-1.8210761494252879E-4</v>
      </c>
      <c r="BL268" s="23">
        <f t="shared" si="131"/>
        <v>-1.2836583266400581E-3</v>
      </c>
      <c r="BM268" s="23">
        <f t="shared" si="132"/>
        <v>-1.4648856021750134E-3</v>
      </c>
      <c r="BN268" s="23">
        <f t="shared" si="133"/>
        <v>-6.9462447443211276E-4</v>
      </c>
      <c r="BO268" s="23">
        <f t="shared" si="134"/>
        <v>-1.1901184761328712E-4</v>
      </c>
      <c r="BP268" s="23">
        <f t="shared" si="135"/>
        <v>-1.7322434832654833E-3</v>
      </c>
      <c r="BQ268" s="23">
        <f t="shared" si="136"/>
        <v>-1.2259803303589364E-3</v>
      </c>
      <c r="BR268" s="23">
        <f t="shared" si="137"/>
        <v>-2.6679353283148954E-3</v>
      </c>
      <c r="BS268" s="23">
        <f t="shared" si="138"/>
        <v>-3.9986937407596255E-5</v>
      </c>
      <c r="BT268" s="23">
        <f t="shared" si="139"/>
        <v>-2.5737630948040003E-3</v>
      </c>
      <c r="BU268" s="23">
        <f t="shared" si="140"/>
        <v>1.5792069136241673E-4</v>
      </c>
      <c r="BV268" s="23">
        <f t="shared" si="141"/>
        <v>-1.2494274975404008E-3</v>
      </c>
      <c r="BW268" s="23">
        <f t="shared" si="142"/>
        <v>4.8777785878293051E-4</v>
      </c>
      <c r="BX268" s="23">
        <f t="shared" si="143"/>
        <v>-4.4274690049410162E-2</v>
      </c>
      <c r="BY268" s="23">
        <f t="shared" si="144"/>
        <v>-2.637699517888158E-2</v>
      </c>
      <c r="BZ268" s="23">
        <f t="shared" si="145"/>
        <v>-1.8131547196959263E-2</v>
      </c>
      <c r="CA268" s="23">
        <f t="shared" si="146"/>
        <v>-1.8856895586909558E-3</v>
      </c>
      <c r="CB268" s="23">
        <f t="shared" si="147"/>
        <v>-1.5008852873563236E-3</v>
      </c>
      <c r="CC268" s="23">
        <f t="shared" si="148"/>
        <v>-1.5646051724137926E-3</v>
      </c>
      <c r="CD268" s="23">
        <f t="shared" si="149"/>
        <v>-1.9991646551724166E-3</v>
      </c>
      <c r="CE268" s="23">
        <f t="shared" si="150"/>
        <v>-2.1974109195402303E-4</v>
      </c>
      <c r="CF268" s="23">
        <f t="shared" si="151"/>
        <v>0</v>
      </c>
      <c r="CG268" s="23">
        <f t="shared" si="152"/>
        <v>-1.8088735699313761E-2</v>
      </c>
      <c r="CH268" s="23">
        <f t="shared" si="153"/>
        <v>-3.2537575382853505E-2</v>
      </c>
      <c r="CI268" s="23">
        <f t="shared" si="154"/>
        <v>4.3248726352837184E-3</v>
      </c>
    </row>
    <row r="269" spans="1:87" x14ac:dyDescent="0.2">
      <c r="A269" s="20">
        <v>263</v>
      </c>
      <c r="B269" s="21">
        <v>44135</v>
      </c>
      <c r="C269" s="20">
        <v>0.14025000000000001</v>
      </c>
      <c r="D269" s="20">
        <v>-0.54800000000000004</v>
      </c>
      <c r="E269" s="20">
        <v>4.3380000000000002E-2</v>
      </c>
      <c r="F269" s="20">
        <v>-8.967E-2</v>
      </c>
      <c r="G269" s="20">
        <v>218.84200000000001</v>
      </c>
      <c r="H269" s="20">
        <v>139.56</v>
      </c>
      <c r="I269" s="20">
        <v>109.73</v>
      </c>
      <c r="J269" s="20">
        <v>102.876</v>
      </c>
      <c r="K269" s="20">
        <v>1264.702</v>
      </c>
      <c r="L269" s="20">
        <v>360.12900000000002</v>
      </c>
      <c r="M269" s="20">
        <v>680.77</v>
      </c>
      <c r="N269" s="20">
        <v>193.565</v>
      </c>
      <c r="O269" s="20">
        <v>2231.0300000000002</v>
      </c>
      <c r="P269" s="20">
        <v>507.178</v>
      </c>
      <c r="Q269" s="20">
        <v>892.19500000000005</v>
      </c>
      <c r="R269" s="20">
        <v>257.99200000000002</v>
      </c>
      <c r="S269" s="20">
        <v>3269.96</v>
      </c>
      <c r="T269" s="20">
        <v>2958.21</v>
      </c>
      <c r="U269" s="20">
        <v>5577.27</v>
      </c>
      <c r="V269" s="20">
        <v>22977.13</v>
      </c>
      <c r="W269" s="20">
        <v>0.14025000000000001</v>
      </c>
      <c r="X269" s="20">
        <v>-0.57420000000000004</v>
      </c>
      <c r="Y269" s="20">
        <v>-5.3E-3</v>
      </c>
      <c r="Z269" s="20">
        <v>-0.19950000000000001</v>
      </c>
      <c r="AA269" s="20">
        <v>1</v>
      </c>
      <c r="AB269" s="20">
        <v>0.85860000000000003</v>
      </c>
      <c r="AC269" s="20">
        <v>0.7722</v>
      </c>
      <c r="AD269" s="20">
        <v>104.66</v>
      </c>
      <c r="AE269" s="21">
        <f t="shared" si="126"/>
        <v>44135</v>
      </c>
      <c r="AF269" s="22" cm="1">
        <f t="array" ref="AF269">IF(INDEX(calc_types,1,AF$6)="INDEX",C269/C268-1,IF(INDEX(calc_types,1,AF$6)="CASH", C268/1200,C268/C269-1))</f>
        <v>1.2354166666666666E-4</v>
      </c>
      <c r="AG269" s="22" cm="1">
        <f t="array" ref="AG269">IF(INDEX(calc_types,1,AG$6)="INDEX",D269/D268-1,IF(INDEX(calc_types,1,AG$6)="CASH", D268/1200,D268/D269-1))</f>
        <v>-4.4083333333333333E-4</v>
      </c>
      <c r="AH269" s="22" cm="1">
        <f t="array" ref="AH269">IF(INDEX(calc_types,1,AH$6)="INDEX",E269/E268-1,IF(INDEX(calc_types,1,AH$6)="CASH", E268/1200,E268/E269-1))</f>
        <v>3.7816666666666667E-5</v>
      </c>
      <c r="AI269" s="22" cm="1">
        <f t="array" ref="AI269">IF(INDEX(calc_types,1,AI$6)="INDEX",F269/F268-1,IF(INDEX(calc_types,1,AI$6)="CASH", F268/1200,F268/F269-1))</f>
        <v>-7.0558333333333332E-5</v>
      </c>
      <c r="AJ269" s="22" cm="1">
        <f t="array" ref="AJ269">IF(INDEX(calc_types,1,AJ$6)="INDEX",G269/G268-1,IF(INDEX(calc_types,1,AJ$6)="CASH", G268/1200,G268/G269-1))</f>
        <v>1.3708708228588051E-5</v>
      </c>
      <c r="AK269" s="22" cm="1">
        <f t="array" ref="AK269">IF(INDEX(calc_types,1,AK$6)="INDEX",H269/H268-1,IF(INDEX(calc_types,1,AK$6)="CASH", H268/1200,H268/H269-1))</f>
        <v>-1.5761344585973891E-4</v>
      </c>
      <c r="AL269" s="22" cm="1">
        <f t="array" ref="AL269">IF(INDEX(calc_types,1,AL$6)="INDEX",I269/I268-1,IF(INDEX(calc_types,1,AL$6)="CASH", I268/1200,I268/I269-1))</f>
        <v>-5.4676678574061555E-5</v>
      </c>
      <c r="AM269" s="22" cm="1">
        <f t="array" ref="AM269">IF(INDEX(calc_types,1,AM$6)="INDEX",J269/J268-1,IF(INDEX(calc_types,1,AM$6)="CASH", J268/1200,J268/J269-1))</f>
        <v>-2.0408758272838501E-4</v>
      </c>
      <c r="AN269" s="22" cm="1">
        <f t="array" ref="AN269">IF(INDEX(calc_types,1,AN$6)="INDEX",K269/K268-1,IF(INDEX(calc_types,1,AN$6)="CASH", K268/1200,K268/K269-1))</f>
        <v>-4.2126561468813772E-4</v>
      </c>
      <c r="AO269" s="22" cm="1">
        <f t="array" ref="AO269">IF(INDEX(calc_types,1,AO$6)="INDEX",L269/L268-1,IF(INDEX(calc_types,1,AO$6)="CASH", L268/1200,L268/L269-1))</f>
        <v>1.1035993461798732E-3</v>
      </c>
      <c r="AP269" s="22" cm="1">
        <f t="array" ref="AP269">IF(INDEX(calc_types,1,AP$6)="INDEX",M269/M268-1,IF(INDEX(calc_types,1,AP$6)="CASH", M268/1200,M268/M269-1))</f>
        <v>-7.6378260396969821E-5</v>
      </c>
      <c r="AQ269" s="22" cm="1">
        <f t="array" ref="AQ269">IF(INDEX(calc_types,1,AQ$6)="INDEX",N269/N268-1,IF(INDEX(calc_types,1,AQ$6)="CASH", N268/1200,N268/N269-1))</f>
        <v>-2.6857145808478755E-4</v>
      </c>
      <c r="AR269" s="22" cm="1">
        <f t="array" ref="AR269">IF(INDEX(calc_types,1,AR$6)="INDEX",O269/O268-1,IF(INDEX(calc_types,1,AR$6)="CASH", O268/1200,O268/O269-1))</f>
        <v>-2.5617410897905701E-3</v>
      </c>
      <c r="AS269" s="22" cm="1">
        <f t="array" ref="AS269">IF(INDEX(calc_types,1,AS$6)="INDEX",P269/P268-1,IF(INDEX(calc_types,1,AS$6)="CASH", P268/1200,P268/P269-1))</f>
        <v>3.2639141649917214E-3</v>
      </c>
      <c r="AT269" s="22" cm="1">
        <f t="array" ref="AT269">IF(INDEX(calc_types,1,AT$6)="INDEX",Q269/Q268-1,IF(INDEX(calc_types,1,AT$6)="CASH", Q268/1200,Q268/Q269-1))</f>
        <v>-1.1877893907232817E-3</v>
      </c>
      <c r="AU269" s="22" cm="1">
        <f t="array" ref="AU269">IF(INDEX(calc_types,1,AU$6)="INDEX",R269/R268-1,IF(INDEX(calc_types,1,AU$6)="CASH", R268/1200,R268/R269-1))</f>
        <v>-4.8814883115466667E-4</v>
      </c>
      <c r="AV269" s="22" cm="1">
        <f t="array" ref="AV269">IF(INDEX(calc_types,1,AV$6)="INDEX",S269/S268-1,IF(INDEX(calc_types,1,AV$6)="CASH", S268/1200,S268/S269-1))</f>
        <v>-2.7665774606006499E-2</v>
      </c>
      <c r="AW269" s="22" cm="1">
        <f t="array" ref="AW269">IF(INDEX(calc_types,1,AW$6)="INDEX",T269/T268-1,IF(INDEX(calc_types,1,AW$6)="CASH", T268/1200,T268/T269-1))</f>
        <v>-7.3709689035292403E-2</v>
      </c>
      <c r="AX269" s="22" cm="1">
        <f t="array" ref="AX269">IF(INDEX(calc_types,1,AX$6)="INDEX",U269/U268-1,IF(INDEX(calc_types,1,AX$6)="CASH", U268/1200,U268/U269-1))</f>
        <v>-4.9237142223964803E-2</v>
      </c>
      <c r="AY269" s="22" cm="1">
        <f t="array" ref="AY269">IF(INDEX(calc_types,1,AY$6)="INDEX",V269/V268-1,IF(INDEX(calc_types,1,AY$6)="CASH", V268/1200,V268/V269-1))</f>
        <v>-8.9708399180162823E-3</v>
      </c>
      <c r="AZ269" s="22" cm="1">
        <f t="array" ref="AZ269">IF(INDEX(calc_types,1,AZ$6)="INDEX",W269/W268-1,IF(INDEX(calc_types,1,AZ$6)="CASH", W268/1200,W268/W269-1))</f>
        <v>1.2354166666666666E-4</v>
      </c>
      <c r="BA269" s="22" cm="1">
        <f t="array" ref="BA269">IF(INDEX(calc_types,1,BA$6)="INDEX",X269/X268-1,IF(INDEX(calc_types,1,BA$6)="CASH", X268/1200,X268/X269-1))</f>
        <v>-4.2258333333333335E-4</v>
      </c>
      <c r="BB269" s="22" cm="1">
        <f t="array" ref="BB269">IF(INDEX(calc_types,1,BB$6)="INDEX",Y269/Y268-1,IF(INDEX(calc_types,1,BB$6)="CASH", Y268/1200,Y268/Y269-1))</f>
        <v>4.6249999999999999E-5</v>
      </c>
      <c r="BC269" s="22" cm="1">
        <f t="array" ref="BC269">IF(INDEX(calc_types,1,BC$6)="INDEX",Z269/Z268-1,IF(INDEX(calc_types,1,BC$6)="CASH", Z268/1200,Z268/Z269-1))</f>
        <v>-1.3375E-4</v>
      </c>
      <c r="BD269" s="22" cm="1">
        <f t="array" ref="BD269">IF(INDEX(calc_types,1,BD$6)="INDEX",AA269/AA268-1,IF(INDEX(calc_types,1,BD$6)="CASH", AA268/1200,AA268/AA269-1))</f>
        <v>0</v>
      </c>
      <c r="BE269" s="22" cm="1">
        <f t="array" ref="BE269">IF(INDEX(calc_types,1,BE$6)="INDEX",AB269/AB268-1,IF(INDEX(calc_types,1,BE$6)="CASH", AB268/1200,AB268/AB269-1))</f>
        <v>-6.2893081761007386E-3</v>
      </c>
      <c r="BF269" s="22" cm="1">
        <f t="array" ref="BF269">IF(INDEX(calc_types,1,BF$6)="INDEX",AC269/AC268-1,IF(INDEX(calc_types,1,BF$6)="CASH", AC268/1200,AC268/AC269-1))</f>
        <v>2.0720020720021992E-3</v>
      </c>
      <c r="BG269" s="22" cm="1">
        <f t="array" ref="BG269">IF(INDEX(calc_types,1,BG$6)="INDEX",AD269/AD268-1,IF(INDEX(calc_types,1,BG$6)="CASH", AD268/1200,AD268/AD269-1))</f>
        <v>7.8348939422894226E-3</v>
      </c>
      <c r="BH269" s="23">
        <f t="shared" si="127"/>
        <v>-1.5079686206896569E-3</v>
      </c>
      <c r="BI269" s="23">
        <f t="shared" si="128"/>
        <v>-1.6063448275862057E-3</v>
      </c>
      <c r="BJ269" s="23">
        <f t="shared" si="129"/>
        <v>-1.9715891666666646E-3</v>
      </c>
      <c r="BK269" s="23">
        <f t="shared" si="130"/>
        <v>-1.7280761494252881E-4</v>
      </c>
      <c r="BL269" s="23">
        <f t="shared" si="131"/>
        <v>-1.6036394970946777E-3</v>
      </c>
      <c r="BM269" s="23">
        <f t="shared" si="132"/>
        <v>-1.2500969110194704E-3</v>
      </c>
      <c r="BN269" s="23">
        <f t="shared" si="133"/>
        <v>-6.3084904865904116E-4</v>
      </c>
      <c r="BO269" s="23">
        <f t="shared" si="134"/>
        <v>-2.745095098348469E-4</v>
      </c>
      <c r="BP269" s="23">
        <f t="shared" si="135"/>
        <v>-2.4238876991475645E-3</v>
      </c>
      <c r="BQ269" s="23">
        <f t="shared" si="136"/>
        <v>-2.5305087589001817E-4</v>
      </c>
      <c r="BR269" s="23">
        <f t="shared" si="137"/>
        <v>-2.3288123077052181E-3</v>
      </c>
      <c r="BS269" s="23">
        <f t="shared" si="138"/>
        <v>-5.5136461546457529E-4</v>
      </c>
      <c r="BT269" s="23">
        <f t="shared" si="139"/>
        <v>-5.3183913968434761E-3</v>
      </c>
      <c r="BU269" s="23">
        <f t="shared" si="140"/>
        <v>1.3523936054917465E-3</v>
      </c>
      <c r="BV269" s="23">
        <f t="shared" si="141"/>
        <v>-3.8295717167752042E-3</v>
      </c>
      <c r="BW269" s="23">
        <f t="shared" si="142"/>
        <v>-1.2066997376883027E-3</v>
      </c>
      <c r="BX269" s="23">
        <f t="shared" si="143"/>
        <v>-3.2712510559922262E-2</v>
      </c>
      <c r="BY269" s="23">
        <f t="shared" si="144"/>
        <v>-7.5976750249113531E-2</v>
      </c>
      <c r="BZ269" s="23">
        <f t="shared" si="145"/>
        <v>-5.1024452663411449E-2</v>
      </c>
      <c r="CA269" s="23">
        <f t="shared" si="146"/>
        <v>-1.2816791813049627E-2</v>
      </c>
      <c r="CB269" s="23">
        <f t="shared" si="147"/>
        <v>-1.5079686206896569E-3</v>
      </c>
      <c r="CC269" s="23">
        <f t="shared" si="148"/>
        <v>-1.511688505747126E-3</v>
      </c>
      <c r="CD269" s="23">
        <f t="shared" si="149"/>
        <v>-1.94099798850575E-3</v>
      </c>
      <c r="CE269" s="23">
        <f t="shared" si="150"/>
        <v>-1.3999109195402305E-4</v>
      </c>
      <c r="CF269" s="23">
        <f t="shared" si="151"/>
        <v>0</v>
      </c>
      <c r="CG269" s="23">
        <f t="shared" si="152"/>
        <v>-6.3283486105294093E-3</v>
      </c>
      <c r="CH269" s="23">
        <f t="shared" si="153"/>
        <v>2.8763755131342517E-3</v>
      </c>
      <c r="CI269" s="23">
        <f t="shared" si="154"/>
        <v>8.0831643781042149E-3</v>
      </c>
    </row>
    <row r="270" spans="1:87" x14ac:dyDescent="0.2">
      <c r="A270" s="20">
        <v>264</v>
      </c>
      <c r="B270" s="21">
        <v>44165</v>
      </c>
      <c r="C270" s="20">
        <v>0.15337999999999999</v>
      </c>
      <c r="D270" s="20">
        <v>-0.55100000000000005</v>
      </c>
      <c r="E270" s="20">
        <v>3.8879999999999998E-2</v>
      </c>
      <c r="F270" s="20">
        <v>-0.11849999999999999</v>
      </c>
      <c r="G270" s="20">
        <v>218.91</v>
      </c>
      <c r="H270" s="20">
        <v>139.45500000000001</v>
      </c>
      <c r="I270" s="20">
        <v>109.74299999999999</v>
      </c>
      <c r="J270" s="20">
        <v>102.85899999999999</v>
      </c>
      <c r="K270" s="20">
        <v>1265.2840000000001</v>
      </c>
      <c r="L270" s="20">
        <v>359.51900000000001</v>
      </c>
      <c r="M270" s="20">
        <v>680.24099999999999</v>
      </c>
      <c r="N270" s="20">
        <v>193.53700000000001</v>
      </c>
      <c r="O270" s="20">
        <v>2233.576</v>
      </c>
      <c r="P270" s="20">
        <v>505.57499999999999</v>
      </c>
      <c r="Q270" s="20">
        <v>890.27599999999995</v>
      </c>
      <c r="R270" s="20">
        <v>258.07799999999997</v>
      </c>
      <c r="S270" s="20">
        <v>3621.63</v>
      </c>
      <c r="T270" s="20">
        <v>3492.54</v>
      </c>
      <c r="U270" s="20">
        <v>6266.19</v>
      </c>
      <c r="V270" s="20">
        <v>26433.62</v>
      </c>
      <c r="W270" s="20">
        <v>0.15337999999999999</v>
      </c>
      <c r="X270" s="20">
        <v>-1.0244</v>
      </c>
      <c r="Y270" s="20">
        <v>-0.33550000000000002</v>
      </c>
      <c r="Z270" s="20">
        <v>-0.66579999999999995</v>
      </c>
      <c r="AA270" s="20">
        <v>1</v>
      </c>
      <c r="AB270" s="20">
        <v>0.83850000000000002</v>
      </c>
      <c r="AC270" s="20">
        <v>0.75049999999999994</v>
      </c>
      <c r="AD270" s="20">
        <v>104.31</v>
      </c>
      <c r="AE270" s="21">
        <f t="shared" si="126"/>
        <v>44165</v>
      </c>
      <c r="AF270" s="22" cm="1">
        <f t="array" ref="AF270">IF(INDEX(calc_types,1,AF$6)="INDEX",C270/C269-1,IF(INDEX(calc_types,1,AF$6)="CASH", C269/1200,C269/C270-1))</f>
        <v>1.1687500000000001E-4</v>
      </c>
      <c r="AG270" s="22" cm="1">
        <f t="array" ref="AG270">IF(INDEX(calc_types,1,AG$6)="INDEX",D270/D269-1,IF(INDEX(calc_types,1,AG$6)="CASH", D269/1200,D269/D270-1))</f>
        <v>-4.5666666666666669E-4</v>
      </c>
      <c r="AH270" s="22" cm="1">
        <f t="array" ref="AH270">IF(INDEX(calc_types,1,AH$6)="INDEX",E270/E269-1,IF(INDEX(calc_types,1,AH$6)="CASH", E269/1200,E269/E270-1))</f>
        <v>3.6150000000000005E-5</v>
      </c>
      <c r="AI270" s="22" cm="1">
        <f t="array" ref="AI270">IF(INDEX(calc_types,1,AI$6)="INDEX",F270/F269-1,IF(INDEX(calc_types,1,AI$6)="CASH", F269/1200,F269/F270-1))</f>
        <v>-7.4725E-5</v>
      </c>
      <c r="AJ270" s="22" cm="1">
        <f t="array" ref="AJ270">IF(INDEX(calc_types,1,AJ$6)="INDEX",G270/G269-1,IF(INDEX(calc_types,1,AJ$6)="CASH", G269/1200,G269/G270-1))</f>
        <v>3.1072646018581729E-4</v>
      </c>
      <c r="AK270" s="22" cm="1">
        <f t="array" ref="AK270">IF(INDEX(calc_types,1,AK$6)="INDEX",H270/H269-1,IF(INDEX(calc_types,1,AK$6)="CASH", H269/1200,H269/H270-1))</f>
        <v>-7.5236457437655169E-4</v>
      </c>
      <c r="AL270" s="22" cm="1">
        <f t="array" ref="AL270">IF(INDEX(calc_types,1,AL$6)="INDEX",I270/I269-1,IF(INDEX(calc_types,1,AL$6)="CASH", I269/1200,I269/I270-1))</f>
        <v>1.1847261459929648E-4</v>
      </c>
      <c r="AM270" s="22" cm="1">
        <f t="array" ref="AM270">IF(INDEX(calc_types,1,AM$6)="INDEX",J270/J269-1,IF(INDEX(calc_types,1,AM$6)="CASH", J269/1200,J269/J270-1))</f>
        <v>-1.6524748240609455E-4</v>
      </c>
      <c r="AN270" s="22" cm="1">
        <f t="array" ref="AN270">IF(INDEX(calc_types,1,AN$6)="INDEX",K270/K269-1,IF(INDEX(calc_types,1,AN$6)="CASH", K269/1200,K269/K270-1))</f>
        <v>4.6018745918008364E-4</v>
      </c>
      <c r="AO270" s="22" cm="1">
        <f t="array" ref="AO270">IF(INDEX(calc_types,1,AO$6)="INDEX",L270/L269-1,IF(INDEX(calc_types,1,AO$6)="CASH", L269/1200,L269/L270-1))</f>
        <v>-1.6938374860120398E-3</v>
      </c>
      <c r="AP270" s="22" cm="1">
        <f t="array" ref="AP270">IF(INDEX(calc_types,1,AP$6)="INDEX",M270/M269-1,IF(INDEX(calc_types,1,AP$6)="CASH", M269/1200,M269/M270-1))</f>
        <v>-7.7706126885734861E-4</v>
      </c>
      <c r="AQ270" s="22" cm="1">
        <f t="array" ref="AQ270">IF(INDEX(calc_types,1,AQ$6)="INDEX",N270/N269-1,IF(INDEX(calc_types,1,AQ$6)="CASH", N269/1200,N269/N270-1))</f>
        <v>-1.4465425051013447E-4</v>
      </c>
      <c r="AR270" s="22" cm="1">
        <f t="array" ref="AR270">IF(INDEX(calc_types,1,AR$6)="INDEX",O270/O269-1,IF(INDEX(calc_types,1,AR$6)="CASH", O269/1200,O269/O270-1))</f>
        <v>1.1411769451776799E-3</v>
      </c>
      <c r="AS270" s="22" cm="1">
        <f t="array" ref="AS270">IF(INDEX(calc_types,1,AS$6)="INDEX",P270/P269-1,IF(INDEX(calc_types,1,AS$6)="CASH", P269/1200,P269/P270-1))</f>
        <v>-3.1606260523918683E-3</v>
      </c>
      <c r="AT270" s="22" cm="1">
        <f t="array" ref="AT270">IF(INDEX(calc_types,1,AT$6)="INDEX",Q270/Q269-1,IF(INDEX(calc_types,1,AT$6)="CASH", Q269/1200,Q269/Q270-1))</f>
        <v>-2.1508750889660533E-3</v>
      </c>
      <c r="AU270" s="22" cm="1">
        <f t="array" ref="AU270">IF(INDEX(calc_types,1,AU$6)="INDEX",R270/R269-1,IF(INDEX(calc_types,1,AU$6)="CASH", R269/1200,R269/R270-1))</f>
        <v>3.3334366957094019E-4</v>
      </c>
      <c r="AV270" s="22" cm="1">
        <f t="array" ref="AV270">IF(INDEX(calc_types,1,AV$6)="INDEX",S270/S269-1,IF(INDEX(calc_types,1,AV$6)="CASH", S269/1200,S269/S270-1))</f>
        <v>0.10754565805086314</v>
      </c>
      <c r="AW270" s="22" cm="1">
        <f t="array" ref="AW270">IF(INDEX(calc_types,1,AW$6)="INDEX",T270/T269-1,IF(INDEX(calc_types,1,AW$6)="CASH", T269/1200,T269/T270-1))</f>
        <v>0.18062612187775717</v>
      </c>
      <c r="AX270" s="22" cm="1">
        <f t="array" ref="AX270">IF(INDEX(calc_types,1,AX$6)="INDEX",U270/U269-1,IF(INDEX(calc_types,1,AX$6)="CASH", U269/1200,U269/U270-1))</f>
        <v>0.12352279878865446</v>
      </c>
      <c r="AY270" s="22" cm="1">
        <f t="array" ref="AY270">IF(INDEX(calc_types,1,AY$6)="INDEX",V270/V269-1,IF(INDEX(calc_types,1,AY$6)="CASH", V269/1200,V269/V270-1))</f>
        <v>0.15043175540200182</v>
      </c>
      <c r="AZ270" s="22" cm="1">
        <f t="array" ref="AZ270">IF(INDEX(calc_types,1,AZ$6)="INDEX",W270/W269-1,IF(INDEX(calc_types,1,AZ$6)="CASH", W269/1200,W269/W270-1))</f>
        <v>1.1687500000000001E-4</v>
      </c>
      <c r="BA270" s="22" cm="1">
        <f t="array" ref="BA270">IF(INDEX(calc_types,1,BA$6)="INDEX",X270/X269-1,IF(INDEX(calc_types,1,BA$6)="CASH", X269/1200,X269/X270-1))</f>
        <v>-4.7850000000000003E-4</v>
      </c>
      <c r="BB270" s="22" cm="1">
        <f t="array" ref="BB270">IF(INDEX(calc_types,1,BB$6)="INDEX",Y270/Y269-1,IF(INDEX(calc_types,1,BB$6)="CASH", Y269/1200,Y269/Y270-1))</f>
        <v>-4.416666666666667E-6</v>
      </c>
      <c r="BC270" s="22" cm="1">
        <f t="array" ref="BC270">IF(INDEX(calc_types,1,BC$6)="INDEX",Z270/Z269-1,IF(INDEX(calc_types,1,BC$6)="CASH", Z269/1200,Z269/Z270-1))</f>
        <v>-1.6625E-4</v>
      </c>
      <c r="BD270" s="22" cm="1">
        <f t="array" ref="BD270">IF(INDEX(calc_types,1,BD$6)="INDEX",AA270/AA269-1,IF(INDEX(calc_types,1,BD$6)="CASH", AA269/1200,AA269/AA270-1))</f>
        <v>0</v>
      </c>
      <c r="BE270" s="22" cm="1">
        <f t="array" ref="BE270">IF(INDEX(calc_types,1,BE$6)="INDEX",AB270/AB269-1,IF(INDEX(calc_types,1,BE$6)="CASH", AB269/1200,AB269/AB270-1))</f>
        <v>2.3971377459749643E-2</v>
      </c>
      <c r="BF270" s="22" cm="1">
        <f t="array" ref="BF270">IF(INDEX(calc_types,1,BF$6)="INDEX",AC270/AC269-1,IF(INDEX(calc_types,1,BF$6)="CASH", AC269/1200,AC269/AC270-1))</f>
        <v>2.8914057295136741E-2</v>
      </c>
      <c r="BG270" s="22" cm="1">
        <f t="array" ref="BG270">IF(INDEX(calc_types,1,BG$6)="INDEX",AD270/AD269-1,IF(INDEX(calc_types,1,BG$6)="CASH", AD269/1200,AD269/AD270-1))</f>
        <v>3.3553829930015322E-3</v>
      </c>
      <c r="BH270" s="23">
        <f t="shared" si="127"/>
        <v>-1.5146352873563237E-3</v>
      </c>
      <c r="BI270" s="23">
        <f t="shared" si="128"/>
        <v>-1.6221781609195389E-3</v>
      </c>
      <c r="BJ270" s="23">
        <f t="shared" si="129"/>
        <v>-1.9732558333333313E-3</v>
      </c>
      <c r="BK270" s="23">
        <f t="shared" si="130"/>
        <v>-1.7697428160919548E-4</v>
      </c>
      <c r="BL270" s="23">
        <f t="shared" si="131"/>
        <v>-1.3066217451374485E-3</v>
      </c>
      <c r="BM270" s="23">
        <f t="shared" si="132"/>
        <v>-1.8448480395362832E-3</v>
      </c>
      <c r="BN270" s="23">
        <f t="shared" si="133"/>
        <v>-4.5769975548568312E-4</v>
      </c>
      <c r="BO270" s="23">
        <f t="shared" si="134"/>
        <v>-2.3566940951255647E-4</v>
      </c>
      <c r="BP270" s="23">
        <f t="shared" si="135"/>
        <v>-1.5424346252793431E-3</v>
      </c>
      <c r="BQ270" s="23">
        <f t="shared" si="136"/>
        <v>-3.0504877080819309E-3</v>
      </c>
      <c r="BR270" s="23">
        <f t="shared" si="137"/>
        <v>-3.0294953161655968E-3</v>
      </c>
      <c r="BS270" s="23">
        <f t="shared" si="138"/>
        <v>-4.2744740788992216E-4</v>
      </c>
      <c r="BT270" s="23">
        <f t="shared" si="139"/>
        <v>-1.615473361875226E-3</v>
      </c>
      <c r="BU270" s="23">
        <f t="shared" si="140"/>
        <v>-5.0721466118918432E-3</v>
      </c>
      <c r="BV270" s="23">
        <f t="shared" si="141"/>
        <v>-4.7926574150179754E-3</v>
      </c>
      <c r="BW270" s="23">
        <f t="shared" si="142"/>
        <v>-3.8520723696269593E-4</v>
      </c>
      <c r="BX270" s="23">
        <f t="shared" si="143"/>
        <v>0.10249892209694737</v>
      </c>
      <c r="BY270" s="23">
        <f t="shared" si="144"/>
        <v>0.17835906066393603</v>
      </c>
      <c r="BZ270" s="23">
        <f t="shared" si="145"/>
        <v>0.12173548834920782</v>
      </c>
      <c r="CA270" s="23">
        <f t="shared" si="146"/>
        <v>0.14658580350696848</v>
      </c>
      <c r="CB270" s="23">
        <f t="shared" si="147"/>
        <v>-1.5146352873563237E-3</v>
      </c>
      <c r="CC270" s="23">
        <f t="shared" si="148"/>
        <v>-1.5676051724137926E-3</v>
      </c>
      <c r="CD270" s="23">
        <f t="shared" si="149"/>
        <v>-1.9916646551724165E-3</v>
      </c>
      <c r="CE270" s="23">
        <f t="shared" si="150"/>
        <v>-1.7249109195402305E-4</v>
      </c>
      <c r="CF270" s="23">
        <f t="shared" si="151"/>
        <v>0</v>
      </c>
      <c r="CG270" s="23">
        <f t="shared" si="152"/>
        <v>2.3932337025320972E-2</v>
      </c>
      <c r="CH270" s="23">
        <f t="shared" si="153"/>
        <v>2.9718430736268793E-2</v>
      </c>
      <c r="CI270" s="23">
        <f t="shared" si="154"/>
        <v>3.6036534288163245E-3</v>
      </c>
    </row>
    <row r="271" spans="1:87" x14ac:dyDescent="0.2">
      <c r="A271" s="20">
        <v>265</v>
      </c>
      <c r="B271" s="21">
        <v>44196</v>
      </c>
      <c r="C271" s="20">
        <v>0.14388000000000001</v>
      </c>
      <c r="D271" s="20">
        <v>-0.55400000000000005</v>
      </c>
      <c r="E271" s="20">
        <v>1.9130000000000001E-2</v>
      </c>
      <c r="F271" s="20">
        <v>-7.0669999999999997E-2</v>
      </c>
      <c r="G271" s="20">
        <v>218.887</v>
      </c>
      <c r="H271" s="20">
        <v>139.36500000000001</v>
      </c>
      <c r="I271" s="20">
        <v>109.748</v>
      </c>
      <c r="J271" s="20">
        <v>102.849</v>
      </c>
      <c r="K271" s="20">
        <v>1265.8710000000001</v>
      </c>
      <c r="L271" s="20">
        <v>359.13099999999997</v>
      </c>
      <c r="M271" s="20">
        <v>681.65</v>
      </c>
      <c r="N271" s="20">
        <v>193.49799999999999</v>
      </c>
      <c r="O271" s="20">
        <v>2236.0250000000001</v>
      </c>
      <c r="P271" s="20">
        <v>504.87599999999998</v>
      </c>
      <c r="Q271" s="20">
        <v>893.76800000000003</v>
      </c>
      <c r="R271" s="20">
        <v>258.00799999999998</v>
      </c>
      <c r="S271" s="20">
        <v>3756.07</v>
      </c>
      <c r="T271" s="20">
        <v>3552.64</v>
      </c>
      <c r="U271" s="20">
        <v>6460.52</v>
      </c>
      <c r="V271" s="20">
        <v>27444.17</v>
      </c>
      <c r="W271" s="20">
        <v>0.14388000000000001</v>
      </c>
      <c r="X271" s="20">
        <v>-0.63009999999999999</v>
      </c>
      <c r="Y271" s="20">
        <v>-4.5400000000000003E-2</v>
      </c>
      <c r="Z271" s="20">
        <v>-0.20130000000000001</v>
      </c>
      <c r="AA271" s="20">
        <v>1</v>
      </c>
      <c r="AB271" s="20">
        <v>0.81859999999999999</v>
      </c>
      <c r="AC271" s="20">
        <v>0.73180000000000001</v>
      </c>
      <c r="AD271" s="20">
        <v>103.25</v>
      </c>
      <c r="AE271" s="21">
        <f t="shared" si="126"/>
        <v>44196</v>
      </c>
      <c r="AF271" s="22" cm="1">
        <f t="array" ref="AF271">IF(INDEX(calc_types,1,AF$6)="INDEX",C271/C270-1,IF(INDEX(calc_types,1,AF$6)="CASH", C270/1200,C270/C271-1))</f>
        <v>1.2781666666666667E-4</v>
      </c>
      <c r="AG271" s="22" cm="1">
        <f t="array" ref="AG271">IF(INDEX(calc_types,1,AG$6)="INDEX",D271/D270-1,IF(INDEX(calc_types,1,AG$6)="CASH", D270/1200,D270/D271-1))</f>
        <v>-4.591666666666667E-4</v>
      </c>
      <c r="AH271" s="22" cm="1">
        <f t="array" ref="AH271">IF(INDEX(calc_types,1,AH$6)="INDEX",E271/E270-1,IF(INDEX(calc_types,1,AH$6)="CASH", E270/1200,E270/E271-1))</f>
        <v>3.2400000000000001E-5</v>
      </c>
      <c r="AI271" s="22" cm="1">
        <f t="array" ref="AI271">IF(INDEX(calc_types,1,AI$6)="INDEX",F271/F270-1,IF(INDEX(calc_types,1,AI$6)="CASH", F270/1200,F270/F271-1))</f>
        <v>-9.8750000000000002E-5</v>
      </c>
      <c r="AJ271" s="22" cm="1">
        <f t="array" ref="AJ271">IF(INDEX(calc_types,1,AJ$6)="INDEX",G271/G270-1,IF(INDEX(calc_types,1,AJ$6)="CASH", G270/1200,G270/G271-1))</f>
        <v>-1.0506600886206474E-4</v>
      </c>
      <c r="AK271" s="22" cm="1">
        <f t="array" ref="AK271">IF(INDEX(calc_types,1,AK$6)="INDEX",H271/H270-1,IF(INDEX(calc_types,1,AK$6)="CASH", H270/1200,H270/H271-1))</f>
        <v>-6.4536947402393796E-4</v>
      </c>
      <c r="AL271" s="22" cm="1">
        <f t="array" ref="AL271">IF(INDEX(calc_types,1,AL$6)="INDEX",I271/I270-1,IF(INDEX(calc_types,1,AL$6)="CASH", I270/1200,I270/I271-1))</f>
        <v>4.5560992500748299E-5</v>
      </c>
      <c r="AM271" s="22" cm="1">
        <f t="array" ref="AM271">IF(INDEX(calc_types,1,AM$6)="INDEX",J271/J270-1,IF(INDEX(calc_types,1,AM$6)="CASH", J270/1200,J270/J271-1))</f>
        <v>-9.7220466852565579E-5</v>
      </c>
      <c r="AN271" s="22" cm="1">
        <f t="array" ref="AN271">IF(INDEX(calc_types,1,AN$6)="INDEX",K271/K270-1,IF(INDEX(calc_types,1,AN$6)="CASH", K270/1200,K270/K271-1))</f>
        <v>4.6392746608669988E-4</v>
      </c>
      <c r="AO271" s="22" cm="1">
        <f t="array" ref="AO271">IF(INDEX(calc_types,1,AO$6)="INDEX",L271/L270-1,IF(INDEX(calc_types,1,AO$6)="CASH", L270/1200,L270/L271-1))</f>
        <v>-1.0792197352574862E-3</v>
      </c>
      <c r="AP271" s="22" cm="1">
        <f t="array" ref="AP271">IF(INDEX(calc_types,1,AP$6)="INDEX",M271/M270-1,IF(INDEX(calc_types,1,AP$6)="CASH", M270/1200,M270/M271-1))</f>
        <v>2.0713247216794795E-3</v>
      </c>
      <c r="AQ271" s="22" cm="1">
        <f t="array" ref="AQ271">IF(INDEX(calc_types,1,AQ$6)="INDEX",N271/N270-1,IF(INDEX(calc_types,1,AQ$6)="CASH", N270/1200,N270/N271-1))</f>
        <v>-2.0151185561423368E-4</v>
      </c>
      <c r="AR271" s="22" cm="1">
        <f t="array" ref="AR271">IF(INDEX(calc_types,1,AR$6)="INDEX",O271/O270-1,IF(INDEX(calc_types,1,AR$6)="CASH", O270/1200,O270/O271-1))</f>
        <v>1.0964480277366739E-3</v>
      </c>
      <c r="AS271" s="22" cm="1">
        <f t="array" ref="AS271">IF(INDEX(calc_types,1,AS$6)="INDEX",P271/P270-1,IF(INDEX(calc_types,1,AS$6)="CASH", P270/1200,P270/P271-1))</f>
        <v>-1.382584186322533E-3</v>
      </c>
      <c r="AT271" s="22" cm="1">
        <f t="array" ref="AT271">IF(INDEX(calc_types,1,AT$6)="INDEX",Q271/Q270-1,IF(INDEX(calc_types,1,AT$6)="CASH", Q270/1200,Q270/Q271-1))</f>
        <v>3.9223791273719222E-3</v>
      </c>
      <c r="AU271" s="22" cm="1">
        <f t="array" ref="AU271">IF(INDEX(calc_types,1,AU$6)="INDEX",R271/R270-1,IF(INDEX(calc_types,1,AU$6)="CASH", R270/1200,R270/R271-1))</f>
        <v>-2.7123582792798473E-4</v>
      </c>
      <c r="AV271" s="22" cm="1">
        <f t="array" ref="AV271">IF(INDEX(calc_types,1,AV$6)="INDEX",S271/S270-1,IF(INDEX(calc_types,1,AV$6)="CASH", S270/1200,S270/S271-1))</f>
        <v>3.712140665943231E-2</v>
      </c>
      <c r="AW271" s="22" cm="1">
        <f t="array" ref="AW271">IF(INDEX(calc_types,1,AW$6)="INDEX",T271/T270-1,IF(INDEX(calc_types,1,AW$6)="CASH", T270/1200,T270/T271-1))</f>
        <v>1.7208106421114699E-2</v>
      </c>
      <c r="AX271" s="22" cm="1">
        <f t="array" ref="AX271">IF(INDEX(calc_types,1,AX$6)="INDEX",U271/U270-1,IF(INDEX(calc_types,1,AX$6)="CASH", U270/1200,U270/U271-1))</f>
        <v>3.101246530986157E-2</v>
      </c>
      <c r="AY271" s="22" cm="1">
        <f t="array" ref="AY271">IF(INDEX(calc_types,1,AY$6)="INDEX",V271/V270-1,IF(INDEX(calc_types,1,AY$6)="CASH", V270/1200,V270/V271-1))</f>
        <v>3.8229724116485064E-2</v>
      </c>
      <c r="AZ271" s="22" cm="1">
        <f t="array" ref="AZ271">IF(INDEX(calc_types,1,AZ$6)="INDEX",W271/W270-1,IF(INDEX(calc_types,1,AZ$6)="CASH", W270/1200,W270/W271-1))</f>
        <v>1.2781666666666667E-4</v>
      </c>
      <c r="BA271" s="22" cm="1">
        <f t="array" ref="BA271">IF(INDEX(calc_types,1,BA$6)="INDEX",X271/X270-1,IF(INDEX(calc_types,1,BA$6)="CASH", X270/1200,X270/X271-1))</f>
        <v>-8.5366666666666664E-4</v>
      </c>
      <c r="BB271" s="22" cm="1">
        <f t="array" ref="BB271">IF(INDEX(calc_types,1,BB$6)="INDEX",Y271/Y270-1,IF(INDEX(calc_types,1,BB$6)="CASH", Y270/1200,Y270/Y271-1))</f>
        <v>-2.7958333333333334E-4</v>
      </c>
      <c r="BC271" s="22" cm="1">
        <f t="array" ref="BC271">IF(INDEX(calc_types,1,BC$6)="INDEX",Z271/Z270-1,IF(INDEX(calc_types,1,BC$6)="CASH", Z270/1200,Z270/Z271-1))</f>
        <v>-5.5483333333333329E-4</v>
      </c>
      <c r="BD271" s="22" cm="1">
        <f t="array" ref="BD271">IF(INDEX(calc_types,1,BD$6)="INDEX",AA271/AA270-1,IF(INDEX(calc_types,1,BD$6)="CASH", AA270/1200,AA270/AA271-1))</f>
        <v>0</v>
      </c>
      <c r="BE271" s="22" cm="1">
        <f t="array" ref="BE271">IF(INDEX(calc_types,1,BE$6)="INDEX",AB271/AB270-1,IF(INDEX(calc_types,1,BE$6)="CASH", AB270/1200,AB270/AB271-1))</f>
        <v>2.4309797214757012E-2</v>
      </c>
      <c r="BF271" s="22" cm="1">
        <f t="array" ref="BF271">IF(INDEX(calc_types,1,BF$6)="INDEX",AC271/AC270-1,IF(INDEX(calc_types,1,BF$6)="CASH", AC270/1200,AC270/AC271-1))</f>
        <v>2.5553429898879321E-2</v>
      </c>
      <c r="BG271" s="22" cm="1">
        <f t="array" ref="BG271">IF(INDEX(calc_types,1,BG$6)="INDEX",AD271/AD270-1,IF(INDEX(calc_types,1,BG$6)="CASH", AD270/1200,AD270/AD271-1))</f>
        <v>1.0266343825665825E-2</v>
      </c>
      <c r="BH271" s="23">
        <f t="shared" si="127"/>
        <v>-1.503693620689657E-3</v>
      </c>
      <c r="BI271" s="23">
        <f t="shared" si="128"/>
        <v>-1.624678160919539E-3</v>
      </c>
      <c r="BJ271" s="23">
        <f t="shared" si="129"/>
        <v>-1.9770058333333312E-3</v>
      </c>
      <c r="BK271" s="23">
        <f t="shared" si="130"/>
        <v>-2.0099928160919548E-4</v>
      </c>
      <c r="BL271" s="23">
        <f t="shared" si="131"/>
        <v>-1.7224142141853305E-3</v>
      </c>
      <c r="BM271" s="23">
        <f t="shared" si="132"/>
        <v>-1.7378529391836694E-3</v>
      </c>
      <c r="BN271" s="23">
        <f t="shared" si="133"/>
        <v>-5.306113775842313E-4</v>
      </c>
      <c r="BO271" s="23">
        <f t="shared" si="134"/>
        <v>-1.676423939590275E-4</v>
      </c>
      <c r="BP271" s="23">
        <f t="shared" si="135"/>
        <v>-1.5386946183727269E-3</v>
      </c>
      <c r="BQ271" s="23">
        <f t="shared" si="136"/>
        <v>-2.4358699573273773E-3</v>
      </c>
      <c r="BR271" s="23">
        <f t="shared" si="137"/>
        <v>-1.8110932562876879E-4</v>
      </c>
      <c r="BS271" s="23">
        <f t="shared" si="138"/>
        <v>-4.8430501299402136E-4</v>
      </c>
      <c r="BT271" s="23">
        <f t="shared" si="139"/>
        <v>-1.660202279316232E-3</v>
      </c>
      <c r="BU271" s="23">
        <f t="shared" si="140"/>
        <v>-3.2941047458225079E-3</v>
      </c>
      <c r="BV271" s="23">
        <f t="shared" si="141"/>
        <v>1.2805968013199997E-3</v>
      </c>
      <c r="BW271" s="23">
        <f t="shared" si="142"/>
        <v>-9.8978673446162074E-4</v>
      </c>
      <c r="BX271" s="23">
        <f t="shared" si="143"/>
        <v>3.2074670705516548E-2</v>
      </c>
      <c r="BY271" s="23">
        <f t="shared" si="144"/>
        <v>1.4941045207293569E-2</v>
      </c>
      <c r="BZ271" s="23">
        <f t="shared" si="145"/>
        <v>2.9225154870414927E-2</v>
      </c>
      <c r="CA271" s="23">
        <f t="shared" si="146"/>
        <v>3.4383772221451718E-2</v>
      </c>
      <c r="CB271" s="23">
        <f t="shared" si="147"/>
        <v>-1.503693620689657E-3</v>
      </c>
      <c r="CC271" s="23">
        <f t="shared" si="148"/>
        <v>-1.9427718390804592E-3</v>
      </c>
      <c r="CD271" s="23">
        <f t="shared" si="149"/>
        <v>-2.2668313218390836E-3</v>
      </c>
      <c r="CE271" s="23">
        <f t="shared" si="150"/>
        <v>-5.6107442528735628E-4</v>
      </c>
      <c r="CF271" s="23">
        <f t="shared" si="151"/>
        <v>0</v>
      </c>
      <c r="CG271" s="23">
        <f t="shared" si="152"/>
        <v>2.4270756780328341E-2</v>
      </c>
      <c r="CH271" s="23">
        <f t="shared" si="153"/>
        <v>2.6357803340011372E-2</v>
      </c>
      <c r="CI271" s="23">
        <f t="shared" si="154"/>
        <v>1.0514614261480617E-2</v>
      </c>
    </row>
    <row r="272" spans="1:87" x14ac:dyDescent="0.2">
      <c r="A272" s="20">
        <v>266</v>
      </c>
      <c r="B272" s="21">
        <v>44227</v>
      </c>
      <c r="C272" s="20">
        <v>0.1195</v>
      </c>
      <c r="D272" s="20">
        <v>-0.57099999999999995</v>
      </c>
      <c r="E272" s="20">
        <v>2.5749999999999999E-2</v>
      </c>
      <c r="F272" s="20">
        <v>-5.6329999999999998E-2</v>
      </c>
      <c r="G272" s="20">
        <v>218.94900000000001</v>
      </c>
      <c r="H272" s="20">
        <v>139.25800000000001</v>
      </c>
      <c r="I272" s="20">
        <v>109.782</v>
      </c>
      <c r="J272" s="20">
        <v>102.839</v>
      </c>
      <c r="K272" s="20">
        <v>1266.0609999999999</v>
      </c>
      <c r="L272" s="20">
        <v>358.947</v>
      </c>
      <c r="M272" s="20">
        <v>681.15200000000004</v>
      </c>
      <c r="N272" s="20">
        <v>193.47300000000001</v>
      </c>
      <c r="O272" s="20">
        <v>2232.7570000000001</v>
      </c>
      <c r="P272" s="20">
        <v>504.82900000000001</v>
      </c>
      <c r="Q272" s="20">
        <v>891.9</v>
      </c>
      <c r="R272" s="20">
        <v>258.02</v>
      </c>
      <c r="S272" s="20">
        <v>3714.24</v>
      </c>
      <c r="T272" s="20">
        <v>3481.44</v>
      </c>
      <c r="U272" s="20">
        <v>6407.46</v>
      </c>
      <c r="V272" s="20">
        <v>27663.39</v>
      </c>
      <c r="W272" s="20">
        <v>0.1195</v>
      </c>
      <c r="X272" s="20">
        <v>-0.73860000000000003</v>
      </c>
      <c r="Y272" s="20">
        <v>-0.13020000000000001</v>
      </c>
      <c r="Z272" s="20">
        <v>-0.2843</v>
      </c>
      <c r="AA272" s="20">
        <v>1</v>
      </c>
      <c r="AB272" s="20">
        <v>0.82389999999999997</v>
      </c>
      <c r="AC272" s="20">
        <v>0.72970000000000002</v>
      </c>
      <c r="AD272" s="20">
        <v>104.68</v>
      </c>
      <c r="AE272" s="21">
        <f t="shared" si="126"/>
        <v>44227</v>
      </c>
      <c r="AF272" s="22" cm="1">
        <f t="array" ref="AF272">IF(INDEX(calc_types,1,AF$6)="INDEX",C272/C271-1,IF(INDEX(calc_types,1,AF$6)="CASH", C271/1200,C271/C272-1))</f>
        <v>1.199E-4</v>
      </c>
      <c r="AG272" s="22" cm="1">
        <f t="array" ref="AG272">IF(INDEX(calc_types,1,AG$6)="INDEX",D272/D271-1,IF(INDEX(calc_types,1,AG$6)="CASH", D271/1200,D271/D272-1))</f>
        <v>-4.616666666666667E-4</v>
      </c>
      <c r="AH272" s="22" cm="1">
        <f t="array" ref="AH272">IF(INDEX(calc_types,1,AH$6)="INDEX",E272/E271-1,IF(INDEX(calc_types,1,AH$6)="CASH", E271/1200,E271/E272-1))</f>
        <v>1.5941666666666667E-5</v>
      </c>
      <c r="AI272" s="22" cm="1">
        <f t="array" ref="AI272">IF(INDEX(calc_types,1,AI$6)="INDEX",F272/F271-1,IF(INDEX(calc_types,1,AI$6)="CASH", F271/1200,F271/F272-1))</f>
        <v>-5.8891666666666664E-5</v>
      </c>
      <c r="AJ272" s="22" cm="1">
        <f t="array" ref="AJ272">IF(INDEX(calc_types,1,AJ$6)="INDEX",G272/G271-1,IF(INDEX(calc_types,1,AJ$6)="CASH", G271/1200,G271/G272-1))</f>
        <v>2.8325117526395438E-4</v>
      </c>
      <c r="AK272" s="22" cm="1">
        <f t="array" ref="AK272">IF(INDEX(calc_types,1,AK$6)="INDEX",H272/H271-1,IF(INDEX(calc_types,1,AK$6)="CASH", H271/1200,H271/H272-1))</f>
        <v>-7.6776809098411114E-4</v>
      </c>
      <c r="AL272" s="22" cm="1">
        <f t="array" ref="AL272">IF(INDEX(calc_types,1,AL$6)="INDEX",I272/I271-1,IF(INDEX(calc_types,1,AL$6)="CASH", I271/1200,I271/I272-1))</f>
        <v>3.0980063417995751E-4</v>
      </c>
      <c r="AM272" s="22" cm="1">
        <f t="array" ref="AM272">IF(INDEX(calc_types,1,AM$6)="INDEX",J272/J271-1,IF(INDEX(calc_types,1,AM$6)="CASH", J271/1200,J271/J272-1))</f>
        <v>-9.722991959093541E-5</v>
      </c>
      <c r="AN272" s="22" cm="1">
        <f t="array" ref="AN272">IF(INDEX(calc_types,1,AN$6)="INDEX",K272/K271-1,IF(INDEX(calc_types,1,AN$6)="CASH", K271/1200,K271/K272-1))</f>
        <v>1.5009428290868598E-4</v>
      </c>
      <c r="AO272" s="22" cm="1">
        <f t="array" ref="AO272">IF(INDEX(calc_types,1,AO$6)="INDEX",L272/L271-1,IF(INDEX(calc_types,1,AO$6)="CASH", L271/1200,L271/L272-1))</f>
        <v>-5.1234786192211335E-4</v>
      </c>
      <c r="AP272" s="22" cm="1">
        <f t="array" ref="AP272">IF(INDEX(calc_types,1,AP$6)="INDEX",M272/M271-1,IF(INDEX(calc_types,1,AP$6)="CASH", M271/1200,M271/M272-1))</f>
        <v>-7.3058020978500338E-4</v>
      </c>
      <c r="AQ272" s="22" cm="1">
        <f t="array" ref="AQ272">IF(INDEX(calc_types,1,AQ$6)="INDEX",N272/N271-1,IF(INDEX(calc_types,1,AQ$6)="CASH", N271/1200,N271/N272-1))</f>
        <v>-1.2920030181173825E-4</v>
      </c>
      <c r="AR272" s="22" cm="1">
        <f t="array" ref="AR272">IF(INDEX(calc_types,1,AR$6)="INDEX",O272/O271-1,IF(INDEX(calc_types,1,AR$6)="CASH", O271/1200,O271/O272-1))</f>
        <v>-1.4615221207276985E-3</v>
      </c>
      <c r="AS272" s="22" cm="1">
        <f t="array" ref="AS272">IF(INDEX(calc_types,1,AS$6)="INDEX",P272/P271-1,IF(INDEX(calc_types,1,AS$6)="CASH", P271/1200,P271/P272-1))</f>
        <v>-9.3092165204811117E-5</v>
      </c>
      <c r="AT272" s="22" cm="1">
        <f t="array" ref="AT272">IF(INDEX(calc_types,1,AT$6)="INDEX",Q272/Q271-1,IF(INDEX(calc_types,1,AT$6)="CASH", Q271/1200,Q271/Q272-1))</f>
        <v>-2.0900278372016912E-3</v>
      </c>
      <c r="AU272" s="22" cm="1">
        <f t="array" ref="AU272">IF(INDEX(calc_types,1,AU$6)="INDEX",R272/R271-1,IF(INDEX(calc_types,1,AU$6)="CASH", R271/1200,R271/R272-1))</f>
        <v>4.6510185730763709E-5</v>
      </c>
      <c r="AV272" s="22" cm="1">
        <f t="array" ref="AV272">IF(INDEX(calc_types,1,AV$6)="INDEX",S272/S271-1,IF(INDEX(calc_types,1,AV$6)="CASH", S271/1200,S271/S272-1))</f>
        <v>-1.1136640158463607E-2</v>
      </c>
      <c r="AW272" s="22" cm="1">
        <f t="array" ref="AW272">IF(INDEX(calc_types,1,AW$6)="INDEX",T272/T271-1,IF(INDEX(calc_types,1,AW$6)="CASH", T271/1200,T271/T272-1))</f>
        <v>-2.0041433975860112E-2</v>
      </c>
      <c r="AX272" s="22" cm="1">
        <f t="array" ref="AX272">IF(INDEX(calc_types,1,AX$6)="INDEX",U272/U271-1,IF(INDEX(calc_types,1,AX$6)="CASH", U271/1200,U271/U272-1))</f>
        <v>-8.21296118578696E-3</v>
      </c>
      <c r="AY272" s="22" cm="1">
        <f t="array" ref="AY272">IF(INDEX(calc_types,1,AY$6)="INDEX",V272/V271-1,IF(INDEX(calc_types,1,AY$6)="CASH", V271/1200,V271/V272-1))</f>
        <v>7.9878531578838619E-3</v>
      </c>
      <c r="AZ272" s="22" cm="1">
        <f t="array" ref="AZ272">IF(INDEX(calc_types,1,AZ$6)="INDEX",W272/W271-1,IF(INDEX(calc_types,1,AZ$6)="CASH", W271/1200,W271/W272-1))</f>
        <v>1.199E-4</v>
      </c>
      <c r="BA272" s="22" cm="1">
        <f t="array" ref="BA272">IF(INDEX(calc_types,1,BA$6)="INDEX",X272/X271-1,IF(INDEX(calc_types,1,BA$6)="CASH", X271/1200,X271/X272-1))</f>
        <v>-5.2508333333333335E-4</v>
      </c>
      <c r="BB272" s="22" cm="1">
        <f t="array" ref="BB272">IF(INDEX(calc_types,1,BB$6)="INDEX",Y272/Y271-1,IF(INDEX(calc_types,1,BB$6)="CASH", Y271/1200,Y271/Y272-1))</f>
        <v>-3.7833333333333336E-5</v>
      </c>
      <c r="BC272" s="22" cm="1">
        <f t="array" ref="BC272">IF(INDEX(calc_types,1,BC$6)="INDEX",Z272/Z271-1,IF(INDEX(calc_types,1,BC$6)="CASH", Z271/1200,Z271/Z272-1))</f>
        <v>-1.6775000000000001E-4</v>
      </c>
      <c r="BD272" s="22" cm="1">
        <f t="array" ref="BD272">IF(INDEX(calc_types,1,BD$6)="INDEX",AA272/AA271-1,IF(INDEX(calc_types,1,BD$6)="CASH", AA271/1200,AA271/AA272-1))</f>
        <v>0</v>
      </c>
      <c r="BE272" s="22" cm="1">
        <f t="array" ref="BE272">IF(INDEX(calc_types,1,BE$6)="INDEX",AB272/AB271-1,IF(INDEX(calc_types,1,BE$6)="CASH", AB271/1200,AB271/AB272-1))</f>
        <v>-6.4328195169316427E-3</v>
      </c>
      <c r="BF272" s="22" cm="1">
        <f t="array" ref="BF272">IF(INDEX(calc_types,1,BF$6)="INDEX",AC272/AC271-1,IF(INDEX(calc_types,1,BF$6)="CASH", AC271/1200,AC271/AC272-1))</f>
        <v>2.8778950253529612E-3</v>
      </c>
      <c r="BG272" s="22" cm="1">
        <f t="array" ref="BG272">IF(INDEX(calc_types,1,BG$6)="INDEX",AD272/AD271-1,IF(INDEX(calc_types,1,BG$6)="CASH", AD271/1200,AD271/AD272-1))</f>
        <v>-1.3660680168131489E-2</v>
      </c>
      <c r="BH272" s="23">
        <f t="shared" si="127"/>
        <v>-1.5116102873563237E-3</v>
      </c>
      <c r="BI272" s="23">
        <f t="shared" si="128"/>
        <v>-1.6271781609195389E-3</v>
      </c>
      <c r="BJ272" s="23">
        <f t="shared" si="129"/>
        <v>-1.9934641666666648E-3</v>
      </c>
      <c r="BK272" s="23">
        <f t="shared" si="130"/>
        <v>-1.6114094827586215E-4</v>
      </c>
      <c r="BL272" s="23">
        <f t="shared" si="131"/>
        <v>-1.3340970300593114E-3</v>
      </c>
      <c r="BM272" s="23">
        <f t="shared" si="132"/>
        <v>-1.8602515561438426E-3</v>
      </c>
      <c r="BN272" s="23">
        <f t="shared" si="133"/>
        <v>-2.6637173590502209E-4</v>
      </c>
      <c r="BO272" s="23">
        <f t="shared" si="134"/>
        <v>-1.6765184669739733E-4</v>
      </c>
      <c r="BP272" s="23">
        <f t="shared" si="135"/>
        <v>-1.8525278015507408E-3</v>
      </c>
      <c r="BQ272" s="23">
        <f t="shared" si="136"/>
        <v>-1.8689980839920047E-3</v>
      </c>
      <c r="BR272" s="23">
        <f t="shared" si="137"/>
        <v>-2.9830142570932516E-3</v>
      </c>
      <c r="BS272" s="23">
        <f t="shared" si="138"/>
        <v>-4.1199345919152593E-4</v>
      </c>
      <c r="BT272" s="23">
        <f t="shared" si="139"/>
        <v>-4.2181724277806044E-3</v>
      </c>
      <c r="BU272" s="23">
        <f t="shared" si="140"/>
        <v>-2.004612724704786E-3</v>
      </c>
      <c r="BV272" s="23">
        <f t="shared" si="141"/>
        <v>-4.7318101632536132E-3</v>
      </c>
      <c r="BW272" s="23">
        <f t="shared" si="142"/>
        <v>-6.7204072080287241E-4</v>
      </c>
      <c r="BX272" s="23">
        <f t="shared" si="143"/>
        <v>-1.6183376112379372E-2</v>
      </c>
      <c r="BY272" s="23">
        <f t="shared" si="144"/>
        <v>-2.2308495189681244E-2</v>
      </c>
      <c r="BZ272" s="23">
        <f t="shared" si="145"/>
        <v>-1.0000271625233604E-2</v>
      </c>
      <c r="CA272" s="23">
        <f t="shared" si="146"/>
        <v>4.1419012628505173E-3</v>
      </c>
      <c r="CB272" s="23">
        <f t="shared" si="147"/>
        <v>-1.5116102873563237E-3</v>
      </c>
      <c r="CC272" s="23">
        <f t="shared" si="148"/>
        <v>-1.6141885057471259E-3</v>
      </c>
      <c r="CD272" s="23">
        <f t="shared" si="149"/>
        <v>-2.0250813218390834E-3</v>
      </c>
      <c r="CE272" s="23">
        <f t="shared" si="150"/>
        <v>-1.7399109195402306E-4</v>
      </c>
      <c r="CF272" s="23">
        <f t="shared" si="151"/>
        <v>0</v>
      </c>
      <c r="CG272" s="23">
        <f t="shared" si="152"/>
        <v>-6.4718599513603134E-3</v>
      </c>
      <c r="CH272" s="23">
        <f t="shared" si="153"/>
        <v>3.6822684664850136E-3</v>
      </c>
      <c r="CI272" s="23">
        <f t="shared" si="154"/>
        <v>-1.3412409732316697E-2</v>
      </c>
    </row>
    <row r="273" spans="1:87" x14ac:dyDescent="0.2">
      <c r="A273" s="20">
        <v>267</v>
      </c>
      <c r="B273" s="21">
        <v>44255</v>
      </c>
      <c r="C273" s="20">
        <v>0.11849999999999999</v>
      </c>
      <c r="D273" s="20">
        <v>-0.54700000000000004</v>
      </c>
      <c r="E273" s="20">
        <v>4.65E-2</v>
      </c>
      <c r="F273" s="20">
        <v>-6.633E-2</v>
      </c>
      <c r="G273" s="20">
        <v>218.99600000000001</v>
      </c>
      <c r="H273" s="20">
        <v>139.16300000000001</v>
      </c>
      <c r="I273" s="20">
        <v>109.736</v>
      </c>
      <c r="J273" s="20">
        <v>102.83199999999999</v>
      </c>
      <c r="K273" s="20">
        <v>1265.0440000000001</v>
      </c>
      <c r="L273" s="20">
        <v>358.20400000000001</v>
      </c>
      <c r="M273" s="20">
        <v>678.89</v>
      </c>
      <c r="N273" s="20">
        <v>193.40700000000001</v>
      </c>
      <c r="O273" s="20">
        <v>2213.7130000000002</v>
      </c>
      <c r="P273" s="20">
        <v>501.96899999999999</v>
      </c>
      <c r="Q273" s="20">
        <v>881.18</v>
      </c>
      <c r="R273" s="20">
        <v>257.50299999999999</v>
      </c>
      <c r="S273" s="20">
        <v>3811.15</v>
      </c>
      <c r="T273" s="20">
        <v>3636.44</v>
      </c>
      <c r="U273" s="20">
        <v>6483.43</v>
      </c>
      <c r="V273" s="20">
        <v>28966.01</v>
      </c>
      <c r="W273" s="20">
        <v>0.11849999999999999</v>
      </c>
      <c r="X273" s="20">
        <v>-0.81320000000000003</v>
      </c>
      <c r="Y273" s="20">
        <v>-0.13819999999999999</v>
      </c>
      <c r="Z273" s="20">
        <v>-0.39250000000000002</v>
      </c>
      <c r="AA273" s="20">
        <v>1</v>
      </c>
      <c r="AB273" s="20">
        <v>0.82830000000000004</v>
      </c>
      <c r="AC273" s="20">
        <v>0.71799999999999997</v>
      </c>
      <c r="AD273" s="20">
        <v>106.57</v>
      </c>
      <c r="AE273" s="21">
        <f t="shared" si="126"/>
        <v>44255</v>
      </c>
      <c r="AF273" s="22" cm="1">
        <f t="array" ref="AF273">IF(INDEX(calc_types,1,AF$6)="INDEX",C273/C272-1,IF(INDEX(calc_types,1,AF$6)="CASH", C272/1200,C272/C273-1))</f>
        <v>9.9583333333333333E-5</v>
      </c>
      <c r="AG273" s="22" cm="1">
        <f t="array" ref="AG273">IF(INDEX(calc_types,1,AG$6)="INDEX",D273/D272-1,IF(INDEX(calc_types,1,AG$6)="CASH", D272/1200,D272/D273-1))</f>
        <v>-4.7583333333333332E-4</v>
      </c>
      <c r="AH273" s="22" cm="1">
        <f t="array" ref="AH273">IF(INDEX(calc_types,1,AH$6)="INDEX",E273/E272-1,IF(INDEX(calc_types,1,AH$6)="CASH", E272/1200,E272/E273-1))</f>
        <v>2.1458333333333331E-5</v>
      </c>
      <c r="AI273" s="22" cm="1">
        <f t="array" ref="AI273">IF(INDEX(calc_types,1,AI$6)="INDEX",F273/F272-1,IF(INDEX(calc_types,1,AI$6)="CASH", F272/1200,F272/F273-1))</f>
        <v>-4.6941666666666665E-5</v>
      </c>
      <c r="AJ273" s="22" cm="1">
        <f t="array" ref="AJ273">IF(INDEX(calc_types,1,AJ$6)="INDEX",G273/G272-1,IF(INDEX(calc_types,1,AJ$6)="CASH", G272/1200,G272/G273-1))</f>
        <v>2.1466186189478265E-4</v>
      </c>
      <c r="AK273" s="22" cm="1">
        <f t="array" ref="AK273">IF(INDEX(calc_types,1,AK$6)="INDEX",H273/H272-1,IF(INDEX(calc_types,1,AK$6)="CASH", H272/1200,H272/H273-1))</f>
        <v>-6.8218701977618146E-4</v>
      </c>
      <c r="AL273" s="22" cm="1">
        <f t="array" ref="AL273">IF(INDEX(calc_types,1,AL$6)="INDEX",I273/I272-1,IF(INDEX(calc_types,1,AL$6)="CASH", I272/1200,I272/I273-1))</f>
        <v>-4.1901222422613404E-4</v>
      </c>
      <c r="AM273" s="22" cm="1">
        <f t="array" ref="AM273">IF(INDEX(calc_types,1,AM$6)="INDEX",J273/J272-1,IF(INDEX(calc_types,1,AM$6)="CASH", J272/1200,J272/J273-1))</f>
        <v>-6.8067561917239949E-5</v>
      </c>
      <c r="AN273" s="22" cm="1">
        <f t="array" ref="AN273">IF(INDEX(calc_types,1,AN$6)="INDEX",K273/K272-1,IF(INDEX(calc_types,1,AN$6)="CASH", K272/1200,K272/K273-1))</f>
        <v>-8.032788309566552E-4</v>
      </c>
      <c r="AO273" s="22" cm="1">
        <f t="array" ref="AO273">IF(INDEX(calc_types,1,AO$6)="INDEX",L273/L272-1,IF(INDEX(calc_types,1,AO$6)="CASH", L272/1200,L272/L273-1))</f>
        <v>-2.0699434735490518E-3</v>
      </c>
      <c r="AP273" s="22" cm="1">
        <f t="array" ref="AP273">IF(INDEX(calc_types,1,AP$6)="INDEX",M273/M272-1,IF(INDEX(calc_types,1,AP$6)="CASH", M272/1200,M272/M273-1))</f>
        <v>-3.3208446866486163E-3</v>
      </c>
      <c r="AQ273" s="22" cm="1">
        <f t="array" ref="AQ273">IF(INDEX(calc_types,1,AQ$6)="INDEX",N273/N272-1,IF(INDEX(calc_types,1,AQ$6)="CASH", N272/1200,N272/N273-1))</f>
        <v>-3.41132871253369E-4</v>
      </c>
      <c r="AR273" s="22" cm="1">
        <f t="array" ref="AR273">IF(INDEX(calc_types,1,AR$6)="INDEX",O273/O272-1,IF(INDEX(calc_types,1,AR$6)="CASH", O272/1200,O272/O273-1))</f>
        <v>-8.5293652645584972E-3</v>
      </c>
      <c r="AS273" s="22" cm="1">
        <f t="array" ref="AS273">IF(INDEX(calc_types,1,AS$6)="INDEX",P273/P272-1,IF(INDEX(calc_types,1,AS$6)="CASH", P272/1200,P272/P273-1))</f>
        <v>-5.6652846805552715E-3</v>
      </c>
      <c r="AT273" s="22" cm="1">
        <f t="array" ref="AT273">IF(INDEX(calc_types,1,AT$6)="INDEX",Q273/Q272-1,IF(INDEX(calc_types,1,AT$6)="CASH", Q272/1200,Q272/Q273-1))</f>
        <v>-1.2019284673169706E-2</v>
      </c>
      <c r="AU273" s="22" cm="1">
        <f t="array" ref="AU273">IF(INDEX(calc_types,1,AU$6)="INDEX",R273/R272-1,IF(INDEX(calc_types,1,AU$6)="CASH", R272/1200,R272/R273-1))</f>
        <v>-2.0037206418106468E-3</v>
      </c>
      <c r="AV273" s="22" cm="1">
        <f t="array" ref="AV273">IF(INDEX(calc_types,1,AV$6)="INDEX",S273/S272-1,IF(INDEX(calc_types,1,AV$6)="CASH", S272/1200,S272/S273-1))</f>
        <v>2.6091474971999817E-2</v>
      </c>
      <c r="AW273" s="22" cm="1">
        <f t="array" ref="AW273">IF(INDEX(calc_types,1,AW$6)="INDEX",T273/T272-1,IF(INDEX(calc_types,1,AW$6)="CASH", T272/1200,T272/T273-1))</f>
        <v>4.4521807068339525E-2</v>
      </c>
      <c r="AX273" s="22" cm="1">
        <f t="array" ref="AX273">IF(INDEX(calc_types,1,AX$6)="INDEX",U273/U272-1,IF(INDEX(calc_types,1,AX$6)="CASH", U272/1200,U272/U273-1))</f>
        <v>1.1856492276190567E-2</v>
      </c>
      <c r="AY273" s="22" cm="1">
        <f t="array" ref="AY273">IF(INDEX(calc_types,1,AY$6)="INDEX",V273/V272-1,IF(INDEX(calc_types,1,AY$6)="CASH", V272/1200,V272/V273-1))</f>
        <v>4.7088227437056762E-2</v>
      </c>
      <c r="AZ273" s="22" cm="1">
        <f t="array" ref="AZ273">IF(INDEX(calc_types,1,AZ$6)="INDEX",W273/W272-1,IF(INDEX(calc_types,1,AZ$6)="CASH", W272/1200,W272/W273-1))</f>
        <v>9.9583333333333333E-5</v>
      </c>
      <c r="BA273" s="22" cm="1">
        <f t="array" ref="BA273">IF(INDEX(calc_types,1,BA$6)="INDEX",X273/X272-1,IF(INDEX(calc_types,1,BA$6)="CASH", X272/1200,X272/X273-1))</f>
        <v>-6.1550000000000005E-4</v>
      </c>
      <c r="BB273" s="22" cm="1">
        <f t="array" ref="BB273">IF(INDEX(calc_types,1,BB$6)="INDEX",Y273/Y272-1,IF(INDEX(calc_types,1,BB$6)="CASH", Y272/1200,Y272/Y273-1))</f>
        <v>-1.0850000000000001E-4</v>
      </c>
      <c r="BC273" s="22" cm="1">
        <f t="array" ref="BC273">IF(INDEX(calc_types,1,BC$6)="INDEX",Z273/Z272-1,IF(INDEX(calc_types,1,BC$6)="CASH", Z272/1200,Z272/Z273-1))</f>
        <v>-2.3691666666666666E-4</v>
      </c>
      <c r="BD273" s="22" cm="1">
        <f t="array" ref="BD273">IF(INDEX(calc_types,1,BD$6)="INDEX",AA273/AA272-1,IF(INDEX(calc_types,1,BD$6)="CASH", AA272/1200,AA272/AA273-1))</f>
        <v>0</v>
      </c>
      <c r="BE273" s="22" cm="1">
        <f t="array" ref="BE273">IF(INDEX(calc_types,1,BE$6)="INDEX",AB273/AB272-1,IF(INDEX(calc_types,1,BE$6)="CASH", AB272/1200,AB272/AB273-1))</f>
        <v>-5.3120849933600001E-3</v>
      </c>
      <c r="BF273" s="22" cm="1">
        <f t="array" ref="BF273">IF(INDEX(calc_types,1,BF$6)="INDEX",AC273/AC272-1,IF(INDEX(calc_types,1,BF$6)="CASH", AC272/1200,AC272/AC273-1))</f>
        <v>1.6295264623955585E-2</v>
      </c>
      <c r="BG273" s="22" cm="1">
        <f t="array" ref="BG273">IF(INDEX(calc_types,1,BG$6)="INDEX",AD273/AD272-1,IF(INDEX(calc_types,1,BG$6)="CASH", AD272/1200,AD272/AD273-1))</f>
        <v>-1.7734822182602805E-2</v>
      </c>
      <c r="BH273" s="23">
        <f t="shared" si="127"/>
        <v>-1.5319269540229905E-3</v>
      </c>
      <c r="BI273" s="23">
        <f t="shared" si="128"/>
        <v>-1.6413448275862056E-3</v>
      </c>
      <c r="BJ273" s="23">
        <f t="shared" si="129"/>
        <v>-1.9879474999999979E-3</v>
      </c>
      <c r="BK273" s="23">
        <f t="shared" si="130"/>
        <v>-1.4919094827586213E-4</v>
      </c>
      <c r="BL273" s="23">
        <f t="shared" si="131"/>
        <v>-1.4026863434284831E-3</v>
      </c>
      <c r="BM273" s="23">
        <f t="shared" si="132"/>
        <v>-1.7746704849359129E-3</v>
      </c>
      <c r="BN273" s="23">
        <f t="shared" si="133"/>
        <v>-9.9518459431111365E-4</v>
      </c>
      <c r="BO273" s="23">
        <f t="shared" si="134"/>
        <v>-1.3848948902370187E-4</v>
      </c>
      <c r="BP273" s="23">
        <f t="shared" si="135"/>
        <v>-2.805900915416082E-3</v>
      </c>
      <c r="BQ273" s="23">
        <f t="shared" si="136"/>
        <v>-3.426593695618943E-3</v>
      </c>
      <c r="BR273" s="23">
        <f t="shared" si="137"/>
        <v>-5.573278733956865E-3</v>
      </c>
      <c r="BS273" s="23">
        <f t="shared" si="138"/>
        <v>-6.2392602863315673E-4</v>
      </c>
      <c r="BT273" s="23">
        <f t="shared" si="139"/>
        <v>-1.1286015571611404E-2</v>
      </c>
      <c r="BU273" s="23">
        <f t="shared" si="140"/>
        <v>-7.5768052400552463E-3</v>
      </c>
      <c r="BV273" s="23">
        <f t="shared" si="141"/>
        <v>-1.4661066999221628E-2</v>
      </c>
      <c r="BW273" s="23">
        <f t="shared" si="142"/>
        <v>-2.7222715483442828E-3</v>
      </c>
      <c r="BX273" s="23">
        <f t="shared" si="143"/>
        <v>2.1044739018084051E-2</v>
      </c>
      <c r="BY273" s="23">
        <f t="shared" si="144"/>
        <v>4.2254745854518397E-2</v>
      </c>
      <c r="BZ273" s="23">
        <f t="shared" si="145"/>
        <v>1.0069181836743922E-2</v>
      </c>
      <c r="CA273" s="23">
        <f t="shared" si="146"/>
        <v>4.3242275542023416E-2</v>
      </c>
      <c r="CB273" s="23">
        <f t="shared" si="147"/>
        <v>-1.5319269540229905E-3</v>
      </c>
      <c r="CC273" s="23">
        <f t="shared" si="148"/>
        <v>-1.7046051724137925E-3</v>
      </c>
      <c r="CD273" s="23">
        <f t="shared" si="149"/>
        <v>-2.0957479885057501E-3</v>
      </c>
      <c r="CE273" s="23">
        <f t="shared" si="150"/>
        <v>-2.4315775862068971E-4</v>
      </c>
      <c r="CF273" s="23">
        <f t="shared" si="151"/>
        <v>0</v>
      </c>
      <c r="CG273" s="23">
        <f t="shared" si="152"/>
        <v>-5.3511254277886708E-3</v>
      </c>
      <c r="CH273" s="23">
        <f t="shared" si="153"/>
        <v>1.7099638065087637E-2</v>
      </c>
      <c r="CI273" s="23">
        <f t="shared" si="154"/>
        <v>-1.7486551746788013E-2</v>
      </c>
    </row>
    <row r="274" spans="1:87" x14ac:dyDescent="0.2">
      <c r="A274" s="20">
        <v>268</v>
      </c>
      <c r="B274" s="21">
        <v>44286</v>
      </c>
      <c r="C274" s="20">
        <v>0.11113000000000001</v>
      </c>
      <c r="D274" s="20">
        <v>-0.55600000000000005</v>
      </c>
      <c r="E274" s="20">
        <v>4.9630000000000001E-2</v>
      </c>
      <c r="F274" s="20">
        <v>-8.3830000000000002E-2</v>
      </c>
      <c r="G274" s="20">
        <v>219.018</v>
      </c>
      <c r="H274" s="20">
        <v>139.08099999999999</v>
      </c>
      <c r="I274" s="20">
        <v>109.72199999999999</v>
      </c>
      <c r="J274" s="20">
        <v>102.816</v>
      </c>
      <c r="K274" s="20">
        <v>1265.28</v>
      </c>
      <c r="L274" s="20">
        <v>358.19099999999997</v>
      </c>
      <c r="M274" s="20">
        <v>679.25</v>
      </c>
      <c r="N274" s="20">
        <v>193.45</v>
      </c>
      <c r="O274" s="20">
        <v>2207.5740000000001</v>
      </c>
      <c r="P274" s="20">
        <v>503.09100000000001</v>
      </c>
      <c r="Q274" s="20">
        <v>882.11</v>
      </c>
      <c r="R274" s="20">
        <v>257.90800000000002</v>
      </c>
      <c r="S274" s="20">
        <v>3972.89</v>
      </c>
      <c r="T274" s="20">
        <v>3919.21</v>
      </c>
      <c r="U274" s="20">
        <v>6713.63</v>
      </c>
      <c r="V274" s="20">
        <v>29178.799999999999</v>
      </c>
      <c r="W274" s="20">
        <v>0.11113000000000001</v>
      </c>
      <c r="X274" s="20">
        <v>-0.73050000000000004</v>
      </c>
      <c r="Y274" s="20">
        <v>-0.1002</v>
      </c>
      <c r="Z274" s="20">
        <v>-0.32990000000000003</v>
      </c>
      <c r="AA274" s="20">
        <v>1</v>
      </c>
      <c r="AB274" s="20">
        <v>0.85250000000000004</v>
      </c>
      <c r="AC274" s="20">
        <v>0.72550000000000003</v>
      </c>
      <c r="AD274" s="20">
        <v>110.72</v>
      </c>
      <c r="AE274" s="21">
        <f t="shared" si="126"/>
        <v>44286</v>
      </c>
      <c r="AF274" s="22" cm="1">
        <f t="array" ref="AF274">IF(INDEX(calc_types,1,AF$6)="INDEX",C274/C273-1,IF(INDEX(calc_types,1,AF$6)="CASH", C273/1200,C273/C274-1))</f>
        <v>9.8750000000000002E-5</v>
      </c>
      <c r="AG274" s="22" cm="1">
        <f t="array" ref="AG274">IF(INDEX(calc_types,1,AG$6)="INDEX",D274/D273-1,IF(INDEX(calc_types,1,AG$6)="CASH", D273/1200,D273/D274-1))</f>
        <v>-4.5583333333333337E-4</v>
      </c>
      <c r="AH274" s="22" cm="1">
        <f t="array" ref="AH274">IF(INDEX(calc_types,1,AH$6)="INDEX",E274/E273-1,IF(INDEX(calc_types,1,AH$6)="CASH", E273/1200,E273/E274-1))</f>
        <v>3.875E-5</v>
      </c>
      <c r="AI274" s="22" cm="1">
        <f t="array" ref="AI274">IF(INDEX(calc_types,1,AI$6)="INDEX",F274/F273-1,IF(INDEX(calc_types,1,AI$6)="CASH", F273/1200,F273/F274-1))</f>
        <v>-5.5275000000000002E-5</v>
      </c>
      <c r="AJ274" s="22" cm="1">
        <f t="array" ref="AJ274">IF(INDEX(calc_types,1,AJ$6)="INDEX",G274/G273-1,IF(INDEX(calc_types,1,AJ$6)="CASH", G273/1200,G273/G274-1))</f>
        <v>1.004584558621513E-4</v>
      </c>
      <c r="AK274" s="22" cm="1">
        <f t="array" ref="AK274">IF(INDEX(calc_types,1,AK$6)="INDEX",H274/H273-1,IF(INDEX(calc_types,1,AK$6)="CASH", H273/1200,H273/H274-1))</f>
        <v>-5.8923708169567046E-4</v>
      </c>
      <c r="AL274" s="22" cm="1">
        <f t="array" ref="AL274">IF(INDEX(calc_types,1,AL$6)="INDEX",I274/I273-1,IF(INDEX(calc_types,1,AL$6)="CASH", I273/1200,I273/I274-1))</f>
        <v>-1.2757891667281029E-4</v>
      </c>
      <c r="AM274" s="22" cm="1">
        <f t="array" ref="AM274">IF(INDEX(calc_types,1,AM$6)="INDEX",J274/J273-1,IF(INDEX(calc_types,1,AM$6)="CASH", J273/1200,J273/J274-1))</f>
        <v>-1.5559358954397862E-4</v>
      </c>
      <c r="AN274" s="22" cm="1">
        <f t="array" ref="AN274">IF(INDEX(calc_types,1,AN$6)="INDEX",K274/K273-1,IF(INDEX(calc_types,1,AN$6)="CASH", K273/1200,K273/K274-1))</f>
        <v>1.8655477596030146E-4</v>
      </c>
      <c r="AO274" s="22" cm="1">
        <f t="array" ref="AO274">IF(INDEX(calc_types,1,AO$6)="INDEX",L274/L273-1,IF(INDEX(calc_types,1,AO$6)="CASH", L273/1200,L273/L274-1))</f>
        <v>-3.6292168708373929E-5</v>
      </c>
      <c r="AP274" s="22" cm="1">
        <f t="array" ref="AP274">IF(INDEX(calc_types,1,AP$6)="INDEX",M274/M273-1,IF(INDEX(calc_types,1,AP$6)="CASH", M273/1200,M273/M274-1))</f>
        <v>5.3027736452149199E-4</v>
      </c>
      <c r="AQ274" s="22" cm="1">
        <f t="array" ref="AQ274">IF(INDEX(calc_types,1,AQ$6)="INDEX",N274/N273-1,IF(INDEX(calc_types,1,AQ$6)="CASH", N273/1200,N273/N274-1))</f>
        <v>2.2232907805808111E-4</v>
      </c>
      <c r="AR274" s="22" cm="1">
        <f t="array" ref="AR274">IF(INDEX(calc_types,1,AR$6)="INDEX",O274/O273-1,IF(INDEX(calc_types,1,AR$6)="CASH", O273/1200,O273/O274-1))</f>
        <v>-2.7731688796154286E-3</v>
      </c>
      <c r="AS274" s="22" cm="1">
        <f t="array" ref="AS274">IF(INDEX(calc_types,1,AS$6)="INDEX",P274/P273-1,IF(INDEX(calc_types,1,AS$6)="CASH", P273/1200,P273/P274-1))</f>
        <v>2.2351977910985976E-3</v>
      </c>
      <c r="AT274" s="22" cm="1">
        <f t="array" ref="AT274">IF(INDEX(calc_types,1,AT$6)="INDEX",Q274/Q273-1,IF(INDEX(calc_types,1,AT$6)="CASH", Q273/1200,Q273/Q274-1))</f>
        <v>1.0554029823646172E-3</v>
      </c>
      <c r="AU274" s="22" cm="1">
        <f t="array" ref="AU274">IF(INDEX(calc_types,1,AU$6)="INDEX",R274/R273-1,IF(INDEX(calc_types,1,AU$6)="CASH", R273/1200,R273/R274-1))</f>
        <v>1.5727972101295951E-3</v>
      </c>
      <c r="AV274" s="22" cm="1">
        <f t="array" ref="AV274">IF(INDEX(calc_types,1,AV$6)="INDEX",S274/S273-1,IF(INDEX(calc_types,1,AV$6)="CASH", S273/1200,S273/S274-1))</f>
        <v>4.2438634008107767E-2</v>
      </c>
      <c r="AW274" s="22" cm="1">
        <f t="array" ref="AW274">IF(INDEX(calc_types,1,AW$6)="INDEX",T274/T273-1,IF(INDEX(calc_types,1,AW$6)="CASH", T273/1200,T273/T274-1))</f>
        <v>7.7760117037542154E-2</v>
      </c>
      <c r="AX274" s="22" cm="1">
        <f t="array" ref="AX274">IF(INDEX(calc_types,1,AX$6)="INDEX",U274/U273-1,IF(INDEX(calc_types,1,AX$6)="CASH", U273/1200,U273/U274-1))</f>
        <v>3.5505897341376436E-2</v>
      </c>
      <c r="AY274" s="22" cm="1">
        <f t="array" ref="AY274">IF(INDEX(calc_types,1,AY$6)="INDEX",V274/V273-1,IF(INDEX(calc_types,1,AY$6)="CASH", V273/1200,V273/V274-1))</f>
        <v>7.3461964557770543E-3</v>
      </c>
      <c r="AZ274" s="22" cm="1">
        <f t="array" ref="AZ274">IF(INDEX(calc_types,1,AZ$6)="INDEX",W274/W273-1,IF(INDEX(calc_types,1,AZ$6)="CASH", W273/1200,W273/W274-1))</f>
        <v>9.8750000000000002E-5</v>
      </c>
      <c r="BA274" s="22" cm="1">
        <f t="array" ref="BA274">IF(INDEX(calc_types,1,BA$6)="INDEX",X274/X273-1,IF(INDEX(calc_types,1,BA$6)="CASH", X273/1200,X273/X274-1))</f>
        <v>-6.7766666666666669E-4</v>
      </c>
      <c r="BB274" s="22" cm="1">
        <f t="array" ref="BB274">IF(INDEX(calc_types,1,BB$6)="INDEX",Y274/Y273-1,IF(INDEX(calc_types,1,BB$6)="CASH", Y273/1200,Y273/Y274-1))</f>
        <v>-1.1516666666666666E-4</v>
      </c>
      <c r="BC274" s="22" cm="1">
        <f t="array" ref="BC274">IF(INDEX(calc_types,1,BC$6)="INDEX",Z274/Z273-1,IF(INDEX(calc_types,1,BC$6)="CASH", Z273/1200,Z273/Z274-1))</f>
        <v>-3.2708333333333336E-4</v>
      </c>
      <c r="BD274" s="22" cm="1">
        <f t="array" ref="BD274">IF(INDEX(calc_types,1,BD$6)="INDEX",AA274/AA273-1,IF(INDEX(calc_types,1,BD$6)="CASH", AA273/1200,AA273/AA274-1))</f>
        <v>0</v>
      </c>
      <c r="BE274" s="22" cm="1">
        <f t="array" ref="BE274">IF(INDEX(calc_types,1,BE$6)="INDEX",AB274/AB273-1,IF(INDEX(calc_types,1,BE$6)="CASH", AB273/1200,AB273/AB274-1))</f>
        <v>-2.8387096774193599E-2</v>
      </c>
      <c r="BF274" s="22" cm="1">
        <f t="array" ref="BF274">IF(INDEX(calc_types,1,BF$6)="INDEX",AC274/AC273-1,IF(INDEX(calc_types,1,BF$6)="CASH", AC273/1200,AC273/AC274-1))</f>
        <v>-1.0337698139214369E-2</v>
      </c>
      <c r="BG274" s="22" cm="1">
        <f t="array" ref="BG274">IF(INDEX(calc_types,1,BG$6)="INDEX",AD274/AD273-1,IF(INDEX(calc_types,1,BG$6)="CASH", AD273/1200,AD273/AD274-1))</f>
        <v>-3.7481936416185024E-2</v>
      </c>
      <c r="BH274" s="23">
        <f t="shared" si="127"/>
        <v>-1.5327602873563236E-3</v>
      </c>
      <c r="BI274" s="23">
        <f t="shared" si="128"/>
        <v>-1.6213448275862056E-3</v>
      </c>
      <c r="BJ274" s="23">
        <f t="shared" si="129"/>
        <v>-1.9706558333333311E-3</v>
      </c>
      <c r="BK274" s="23">
        <f t="shared" si="130"/>
        <v>-1.5752428160919547E-4</v>
      </c>
      <c r="BL274" s="23">
        <f t="shared" si="131"/>
        <v>-1.5168897494611145E-3</v>
      </c>
      <c r="BM274" s="23">
        <f t="shared" si="132"/>
        <v>-1.6817205468554019E-3</v>
      </c>
      <c r="BN274" s="23">
        <f t="shared" si="133"/>
        <v>-7.037512867577899E-4</v>
      </c>
      <c r="BO274" s="23">
        <f t="shared" si="134"/>
        <v>-2.2601551665044054E-4</v>
      </c>
      <c r="BP274" s="23">
        <f t="shared" si="135"/>
        <v>-1.8160673084991253E-3</v>
      </c>
      <c r="BQ274" s="23">
        <f t="shared" si="136"/>
        <v>-1.3929423907782653E-3</v>
      </c>
      <c r="BR274" s="23">
        <f t="shared" si="137"/>
        <v>-1.7221566827867562E-3</v>
      </c>
      <c r="BS274" s="23">
        <f t="shared" si="138"/>
        <v>-6.0464079321706575E-5</v>
      </c>
      <c r="BT274" s="23">
        <f t="shared" si="139"/>
        <v>-5.5298191866683345E-3</v>
      </c>
      <c r="BU274" s="23">
        <f t="shared" si="140"/>
        <v>3.2367723159862274E-4</v>
      </c>
      <c r="BV274" s="23">
        <f t="shared" si="141"/>
        <v>-1.5863793436873054E-3</v>
      </c>
      <c r="BW274" s="23">
        <f t="shared" si="142"/>
        <v>8.5424630359595894E-4</v>
      </c>
      <c r="BX274" s="23">
        <f t="shared" si="143"/>
        <v>3.7391898054192005E-2</v>
      </c>
      <c r="BY274" s="23">
        <f t="shared" si="144"/>
        <v>7.5493055823721025E-2</v>
      </c>
      <c r="BZ274" s="23">
        <f t="shared" si="145"/>
        <v>3.371858690192979E-2</v>
      </c>
      <c r="CA274" s="23">
        <f t="shared" si="146"/>
        <v>3.5002445607437097E-3</v>
      </c>
      <c r="CB274" s="23">
        <f t="shared" si="147"/>
        <v>-1.5327602873563236E-3</v>
      </c>
      <c r="CC274" s="23">
        <f t="shared" si="148"/>
        <v>-1.7667718390804593E-3</v>
      </c>
      <c r="CD274" s="23">
        <f t="shared" si="149"/>
        <v>-2.1024146551724167E-3</v>
      </c>
      <c r="CE274" s="23">
        <f t="shared" si="150"/>
        <v>-3.3332442528735641E-4</v>
      </c>
      <c r="CF274" s="23">
        <f t="shared" si="151"/>
        <v>0</v>
      </c>
      <c r="CG274" s="23">
        <f t="shared" si="152"/>
        <v>-2.8426137208622269E-2</v>
      </c>
      <c r="CH274" s="23">
        <f t="shared" si="153"/>
        <v>-9.5333246980823169E-3</v>
      </c>
      <c r="CI274" s="23">
        <f t="shared" si="154"/>
        <v>-3.7233665980370236E-2</v>
      </c>
    </row>
    <row r="275" spans="1:87" x14ac:dyDescent="0.2">
      <c r="A275" s="20">
        <v>269</v>
      </c>
      <c r="B275" s="21">
        <v>44316</v>
      </c>
      <c r="C275" s="20">
        <v>0.10725</v>
      </c>
      <c r="D275" s="20">
        <v>-0.55600000000000005</v>
      </c>
      <c r="E275" s="20">
        <v>4.725E-2</v>
      </c>
      <c r="F275" s="20">
        <v>-6.8169999999999994E-2</v>
      </c>
      <c r="G275" s="20">
        <v>219.029</v>
      </c>
      <c r="H275" s="20">
        <v>139.018</v>
      </c>
      <c r="I275" s="20">
        <v>109.666</v>
      </c>
      <c r="J275" s="20">
        <v>102.80500000000001</v>
      </c>
      <c r="K275" s="20">
        <v>1265.8499999999999</v>
      </c>
      <c r="L275" s="20">
        <v>357.952</v>
      </c>
      <c r="M275" s="20">
        <v>679.31600000000003</v>
      </c>
      <c r="N275" s="20">
        <v>193.41900000000001</v>
      </c>
      <c r="O275" s="20">
        <v>2215.3209999999999</v>
      </c>
      <c r="P275" s="20">
        <v>501.96199999999999</v>
      </c>
      <c r="Q275" s="20">
        <v>882.06</v>
      </c>
      <c r="R275" s="20">
        <v>257.95800000000003</v>
      </c>
      <c r="S275" s="20">
        <v>4181.17</v>
      </c>
      <c r="T275" s="20">
        <v>3974.74</v>
      </c>
      <c r="U275" s="20">
        <v>6969.81</v>
      </c>
      <c r="V275" s="20">
        <v>28812.63</v>
      </c>
      <c r="W275" s="20">
        <v>0.10725</v>
      </c>
      <c r="X275" s="20">
        <v>-0.68149999999999999</v>
      </c>
      <c r="Y275" s="20">
        <v>-4.2799999999999998E-2</v>
      </c>
      <c r="Z275" s="20">
        <v>-0.24229999999999999</v>
      </c>
      <c r="AA275" s="20">
        <v>1</v>
      </c>
      <c r="AB275" s="20">
        <v>0.83199999999999996</v>
      </c>
      <c r="AC275" s="20">
        <v>0.72389999999999999</v>
      </c>
      <c r="AD275" s="20">
        <v>109.31</v>
      </c>
      <c r="AE275" s="21">
        <f t="shared" si="126"/>
        <v>44316</v>
      </c>
      <c r="AF275" s="22" cm="1">
        <f t="array" ref="AF275">IF(INDEX(calc_types,1,AF$6)="INDEX",C275/C274-1,IF(INDEX(calc_types,1,AF$6)="CASH", C274/1200,C274/C275-1))</f>
        <v>9.2608333333333339E-5</v>
      </c>
      <c r="AG275" s="22" cm="1">
        <f t="array" ref="AG275">IF(INDEX(calc_types,1,AG$6)="INDEX",D275/D274-1,IF(INDEX(calc_types,1,AG$6)="CASH", D274/1200,D274/D275-1))</f>
        <v>-4.6333333333333339E-4</v>
      </c>
      <c r="AH275" s="22" cm="1">
        <f t="array" ref="AH275">IF(INDEX(calc_types,1,AH$6)="INDEX",E275/E274-1,IF(INDEX(calc_types,1,AH$6)="CASH", E274/1200,E274/E275-1))</f>
        <v>4.1358333333333333E-5</v>
      </c>
      <c r="AI275" s="22" cm="1">
        <f t="array" ref="AI275">IF(INDEX(calc_types,1,AI$6)="INDEX",F275/F274-1,IF(INDEX(calc_types,1,AI$6)="CASH", F274/1200,F274/F275-1))</f>
        <v>-6.9858333333333328E-5</v>
      </c>
      <c r="AJ275" s="22" cm="1">
        <f t="array" ref="AJ275">IF(INDEX(calc_types,1,AJ$6)="INDEX",G275/G274-1,IF(INDEX(calc_types,1,AJ$6)="CASH", G274/1200,G274/G275-1))</f>
        <v>5.022418248734617E-5</v>
      </c>
      <c r="AK275" s="22" cm="1">
        <f t="array" ref="AK275">IF(INDEX(calc_types,1,AK$6)="INDEX",H275/H274-1,IF(INDEX(calc_types,1,AK$6)="CASH", H274/1200,H274/H275-1))</f>
        <v>-4.5297344712780241E-4</v>
      </c>
      <c r="AL275" s="22" cm="1">
        <f t="array" ref="AL275">IF(INDEX(calc_types,1,AL$6)="INDEX",I275/I274-1,IF(INDEX(calc_types,1,AL$6)="CASH", I274/1200,I274/I275-1))</f>
        <v>-5.1038078051801605E-4</v>
      </c>
      <c r="AM275" s="22" cm="1">
        <f t="array" ref="AM275">IF(INDEX(calc_types,1,AM$6)="INDEX",J275/J274-1,IF(INDEX(calc_types,1,AM$6)="CASH", J274/1200,J274/J275-1))</f>
        <v>-1.0698723934010612E-4</v>
      </c>
      <c r="AN275" s="22" cm="1">
        <f t="array" ref="AN275">IF(INDEX(calc_types,1,AN$6)="INDEX",K275/K274-1,IF(INDEX(calc_types,1,AN$6)="CASH", K274/1200,K274/K275-1))</f>
        <v>4.5049317147194401E-4</v>
      </c>
      <c r="AO275" s="22" cm="1">
        <f t="array" ref="AO275">IF(INDEX(calc_types,1,AO$6)="INDEX",L275/L274-1,IF(INDEX(calc_types,1,AO$6)="CASH", L274/1200,L274/L275-1))</f>
        <v>-6.6724177882737656E-4</v>
      </c>
      <c r="AP275" s="22" cm="1">
        <f t="array" ref="AP275">IF(INDEX(calc_types,1,AP$6)="INDEX",M275/M274-1,IF(INDEX(calc_types,1,AP$6)="CASH", M274/1200,M274/M275-1))</f>
        <v>9.7165991902903315E-5</v>
      </c>
      <c r="AQ275" s="22" cm="1">
        <f t="array" ref="AQ275">IF(INDEX(calc_types,1,AQ$6)="INDEX",N275/N274-1,IF(INDEX(calc_types,1,AQ$6)="CASH", N274/1200,N274/N275-1))</f>
        <v>-1.6024812613069095E-4</v>
      </c>
      <c r="AR275" s="22" cm="1">
        <f t="array" ref="AR275">IF(INDEX(calc_types,1,AR$6)="INDEX",O275/O274-1,IF(INDEX(calc_types,1,AR$6)="CASH", O274/1200,O274/O275-1))</f>
        <v>3.5092821350495296E-3</v>
      </c>
      <c r="AS275" s="22" cm="1">
        <f t="array" ref="AS275">IF(INDEX(calc_types,1,AS$6)="INDEX",P275/P274-1,IF(INDEX(calc_types,1,AS$6)="CASH", P274/1200,P274/P275-1))</f>
        <v>-2.2441268080725107E-3</v>
      </c>
      <c r="AT275" s="22" cm="1">
        <f t="array" ref="AT275">IF(INDEX(calc_types,1,AT$6)="INDEX",Q275/Q274-1,IF(INDEX(calc_types,1,AT$6)="CASH", Q274/1200,Q274/Q275-1))</f>
        <v>-5.668227318600394E-5</v>
      </c>
      <c r="AU275" s="22" cm="1">
        <f t="array" ref="AU275">IF(INDEX(calc_types,1,AU$6)="INDEX",R275/R274-1,IF(INDEX(calc_types,1,AU$6)="CASH", R274/1200,R274/R275-1))</f>
        <v>1.9386758068762333E-4</v>
      </c>
      <c r="AV275" s="22" cm="1">
        <f t="array" ref="AV275">IF(INDEX(calc_types,1,AV$6)="INDEX",S275/S274-1,IF(INDEX(calc_types,1,AV$6)="CASH", S274/1200,S274/S275-1))</f>
        <v>5.242531255584737E-2</v>
      </c>
      <c r="AW275" s="22" cm="1">
        <f t="array" ref="AW275">IF(INDEX(calc_types,1,AW$6)="INDEX",T275/T274-1,IF(INDEX(calc_types,1,AW$6)="CASH", T274/1200,T274/T275-1))</f>
        <v>1.4168671747622597E-2</v>
      </c>
      <c r="AX275" s="22" cm="1">
        <f t="array" ref="AX275">IF(INDEX(calc_types,1,AX$6)="INDEX",U275/U274-1,IF(INDEX(calc_types,1,AX$6)="CASH", U274/1200,U274/U275-1))</f>
        <v>3.8158194598153283E-2</v>
      </c>
      <c r="AY275" s="22" cm="1">
        <f t="array" ref="AY275">IF(INDEX(calc_types,1,AY$6)="INDEX",V275/V274-1,IF(INDEX(calc_types,1,AY$6)="CASH", V274/1200,V274/V275-1))</f>
        <v>-1.254917954131074E-2</v>
      </c>
      <c r="AZ275" s="22" cm="1">
        <f t="array" ref="AZ275">IF(INDEX(calc_types,1,AZ$6)="INDEX",W275/W274-1,IF(INDEX(calc_types,1,AZ$6)="CASH", W274/1200,W274/W275-1))</f>
        <v>9.2608333333333339E-5</v>
      </c>
      <c r="BA275" s="22" cm="1">
        <f t="array" ref="BA275">IF(INDEX(calc_types,1,BA$6)="INDEX",X275/X274-1,IF(INDEX(calc_types,1,BA$6)="CASH", X274/1200,X274/X275-1))</f>
        <v>-6.0875000000000002E-4</v>
      </c>
      <c r="BB275" s="22" cm="1">
        <f t="array" ref="BB275">IF(INDEX(calc_types,1,BB$6)="INDEX",Y275/Y274-1,IF(INDEX(calc_types,1,BB$6)="CASH", Y274/1200,Y274/Y275-1))</f>
        <v>-8.3499999999999997E-5</v>
      </c>
      <c r="BC275" s="22" cm="1">
        <f t="array" ref="BC275">IF(INDEX(calc_types,1,BC$6)="INDEX",Z275/Z274-1,IF(INDEX(calc_types,1,BC$6)="CASH", Z274/1200,Z274/Z275-1))</f>
        <v>-2.7491666666666669E-4</v>
      </c>
      <c r="BD275" s="22" cm="1">
        <f t="array" ref="BD275">IF(INDEX(calc_types,1,BD$6)="INDEX",AA275/AA274-1,IF(INDEX(calc_types,1,BD$6)="CASH", AA274/1200,AA274/AA275-1))</f>
        <v>0</v>
      </c>
      <c r="BE275" s="22" cm="1">
        <f t="array" ref="BE275">IF(INDEX(calc_types,1,BE$6)="INDEX",AB275/AB274-1,IF(INDEX(calc_types,1,BE$6)="CASH", AB274/1200,AB274/AB275-1))</f>
        <v>2.4639423076923128E-2</v>
      </c>
      <c r="BF275" s="22" cm="1">
        <f t="array" ref="BF275">IF(INDEX(calc_types,1,BF$6)="INDEX",AC275/AC274-1,IF(INDEX(calc_types,1,BF$6)="CASH", AC274/1200,AC274/AC275-1))</f>
        <v>2.2102500345351217E-3</v>
      </c>
      <c r="BG275" s="22" cm="1">
        <f t="array" ref="BG275">IF(INDEX(calc_types,1,BG$6)="INDEX",AD275/AD274-1,IF(INDEX(calc_types,1,BG$6)="CASH", AD274/1200,AD274/AD275-1))</f>
        <v>1.2899094318909565E-2</v>
      </c>
      <c r="BH275" s="23">
        <f t="shared" si="127"/>
        <v>-1.5389019540229905E-3</v>
      </c>
      <c r="BI275" s="23">
        <f t="shared" si="128"/>
        <v>-1.6288448275862057E-3</v>
      </c>
      <c r="BJ275" s="23">
        <f t="shared" si="129"/>
        <v>-1.9680474999999981E-3</v>
      </c>
      <c r="BK275" s="23">
        <f t="shared" si="130"/>
        <v>-1.7210761494252882E-4</v>
      </c>
      <c r="BL275" s="23">
        <f t="shared" si="131"/>
        <v>-1.5671240228359196E-3</v>
      </c>
      <c r="BM275" s="23">
        <f t="shared" si="132"/>
        <v>-1.5454569122875339E-3</v>
      </c>
      <c r="BN275" s="23">
        <f t="shared" si="133"/>
        <v>-1.0865531506029957E-3</v>
      </c>
      <c r="BO275" s="23">
        <f t="shared" si="134"/>
        <v>-1.7740916644656804E-4</v>
      </c>
      <c r="BP275" s="23">
        <f t="shared" si="135"/>
        <v>-1.5521289129874828E-3</v>
      </c>
      <c r="BQ275" s="23">
        <f t="shared" si="136"/>
        <v>-2.0238920008972677E-3</v>
      </c>
      <c r="BR275" s="23">
        <f t="shared" si="137"/>
        <v>-2.1552680554053449E-3</v>
      </c>
      <c r="BS275" s="23">
        <f t="shared" si="138"/>
        <v>-4.4304128351047863E-4</v>
      </c>
      <c r="BT275" s="23">
        <f t="shared" si="139"/>
        <v>7.5263182799662365E-4</v>
      </c>
      <c r="BU275" s="23">
        <f t="shared" si="140"/>
        <v>-4.1556473675724856E-3</v>
      </c>
      <c r="BV275" s="23">
        <f t="shared" si="141"/>
        <v>-2.6984645992379265E-3</v>
      </c>
      <c r="BW275" s="23">
        <f t="shared" si="142"/>
        <v>-5.2468332584601279E-4</v>
      </c>
      <c r="BX275" s="23">
        <f t="shared" si="143"/>
        <v>4.7378576601931607E-2</v>
      </c>
      <c r="BY275" s="23">
        <f t="shared" si="144"/>
        <v>1.1901610533801467E-2</v>
      </c>
      <c r="BZ275" s="23">
        <f t="shared" si="145"/>
        <v>3.6370884158706637E-2</v>
      </c>
      <c r="CA275" s="23">
        <f t="shared" si="146"/>
        <v>-1.6395131436344086E-2</v>
      </c>
      <c r="CB275" s="23">
        <f t="shared" si="147"/>
        <v>-1.5389019540229905E-3</v>
      </c>
      <c r="CC275" s="23">
        <f t="shared" si="148"/>
        <v>-1.6978551724137927E-3</v>
      </c>
      <c r="CD275" s="23">
        <f t="shared" si="149"/>
        <v>-2.0707479885057499E-3</v>
      </c>
      <c r="CE275" s="23">
        <f t="shared" si="150"/>
        <v>-2.8115775862068974E-4</v>
      </c>
      <c r="CF275" s="23">
        <f t="shared" si="151"/>
        <v>0</v>
      </c>
      <c r="CG275" s="23">
        <f t="shared" si="152"/>
        <v>2.4600382642494457E-2</v>
      </c>
      <c r="CH275" s="23">
        <f t="shared" si="153"/>
        <v>3.0146234756671742E-3</v>
      </c>
      <c r="CI275" s="23">
        <f t="shared" si="154"/>
        <v>1.3147364754724358E-2</v>
      </c>
    </row>
    <row r="276" spans="1:87" x14ac:dyDescent="0.2">
      <c r="A276" s="20">
        <v>270</v>
      </c>
      <c r="B276" s="21">
        <v>44347</v>
      </c>
      <c r="C276" s="20">
        <v>8.5879999999999998E-2</v>
      </c>
      <c r="D276" s="20">
        <v>-0.56299999999999994</v>
      </c>
      <c r="E276" s="20">
        <v>5.0999999999999997E-2</v>
      </c>
      <c r="F276" s="20">
        <v>-7.6829999999999996E-2</v>
      </c>
      <c r="G276" s="20">
        <v>219.059</v>
      </c>
      <c r="H276" s="20">
        <v>138.95500000000001</v>
      </c>
      <c r="I276" s="20">
        <v>109.71599999999999</v>
      </c>
      <c r="J276" s="20">
        <v>102.795</v>
      </c>
      <c r="K276" s="20">
        <v>1266.807</v>
      </c>
      <c r="L276" s="20">
        <v>357.68</v>
      </c>
      <c r="M276" s="20">
        <v>679.77</v>
      </c>
      <c r="N276" s="20">
        <v>193.39699999999999</v>
      </c>
      <c r="O276" s="20">
        <v>2222.3119999999999</v>
      </c>
      <c r="P276" s="20">
        <v>501.53399999999999</v>
      </c>
      <c r="Q276" s="20">
        <v>883.91300000000001</v>
      </c>
      <c r="R276" s="20">
        <v>257.92</v>
      </c>
      <c r="S276" s="20">
        <v>4204.1099999999997</v>
      </c>
      <c r="T276" s="20">
        <v>4039.46</v>
      </c>
      <c r="U276" s="20">
        <v>7022.61</v>
      </c>
      <c r="V276" s="20">
        <v>28860.080000000002</v>
      </c>
      <c r="W276" s="20">
        <v>8.5879999999999998E-2</v>
      </c>
      <c r="X276" s="20">
        <v>-0.67400000000000004</v>
      </c>
      <c r="Y276" s="20">
        <v>-2.76E-2</v>
      </c>
      <c r="Z276" s="20">
        <v>-0.26300000000000001</v>
      </c>
      <c r="AA276" s="20">
        <v>1</v>
      </c>
      <c r="AB276" s="20">
        <v>0.81789999999999996</v>
      </c>
      <c r="AC276" s="20">
        <v>0.7036</v>
      </c>
      <c r="AD276" s="20">
        <v>109.58</v>
      </c>
      <c r="AE276" s="21">
        <f t="shared" si="126"/>
        <v>44347</v>
      </c>
      <c r="AF276" s="22" cm="1">
        <f t="array" ref="AF276">IF(INDEX(calc_types,1,AF$6)="INDEX",C276/C275-1,IF(INDEX(calc_types,1,AF$6)="CASH", C275/1200,C275/C276-1))</f>
        <v>8.9375000000000004E-5</v>
      </c>
      <c r="AG276" s="22" cm="1">
        <f t="array" ref="AG276">IF(INDEX(calc_types,1,AG$6)="INDEX",D276/D275-1,IF(INDEX(calc_types,1,AG$6)="CASH", D275/1200,D275/D276-1))</f>
        <v>-4.6333333333333339E-4</v>
      </c>
      <c r="AH276" s="22" cm="1">
        <f t="array" ref="AH276">IF(INDEX(calc_types,1,AH$6)="INDEX",E276/E275-1,IF(INDEX(calc_types,1,AH$6)="CASH", E275/1200,E275/E276-1))</f>
        <v>3.9375000000000002E-5</v>
      </c>
      <c r="AI276" s="22" cm="1">
        <f t="array" ref="AI276">IF(INDEX(calc_types,1,AI$6)="INDEX",F276/F275-1,IF(INDEX(calc_types,1,AI$6)="CASH", F275/1200,F275/F276-1))</f>
        <v>-5.680833333333333E-5</v>
      </c>
      <c r="AJ276" s="22" cm="1">
        <f t="array" ref="AJ276">IF(INDEX(calc_types,1,AJ$6)="INDEX",G276/G275-1,IF(INDEX(calc_types,1,AJ$6)="CASH", G275/1200,G275/G276-1))</f>
        <v>1.3696816403307999E-4</v>
      </c>
      <c r="AK276" s="22" cm="1">
        <f t="array" ref="AK276">IF(INDEX(calc_types,1,AK$6)="INDEX",H276/H275-1,IF(INDEX(calc_types,1,AK$6)="CASH", H275/1200,H275/H276-1))</f>
        <v>-4.5317872505712398E-4</v>
      </c>
      <c r="AL276" s="22" cm="1">
        <f t="array" ref="AL276">IF(INDEX(calc_types,1,AL$6)="INDEX",I276/I275-1,IF(INDEX(calc_types,1,AL$6)="CASH", I275/1200,I275/I276-1))</f>
        <v>4.5592982328157561E-4</v>
      </c>
      <c r="AM276" s="22" cm="1">
        <f t="array" ref="AM276">IF(INDEX(calc_types,1,AM$6)="INDEX",J276/J275-1,IF(INDEX(calc_types,1,AM$6)="CASH", J275/1200,J275/J276-1))</f>
        <v>-9.727153348582096E-5</v>
      </c>
      <c r="AN276" s="22" cm="1">
        <f t="array" ref="AN276">IF(INDEX(calc_types,1,AN$6)="INDEX",K276/K275-1,IF(INDEX(calc_types,1,AN$6)="CASH", K275/1200,K275/K276-1))</f>
        <v>7.5601374570455349E-4</v>
      </c>
      <c r="AO276" s="22" cm="1">
        <f t="array" ref="AO276">IF(INDEX(calc_types,1,AO$6)="INDEX",L276/L275-1,IF(INDEX(calc_types,1,AO$6)="CASH", L275/1200,L275/L276-1))</f>
        <v>-7.5987841945290846E-4</v>
      </c>
      <c r="AP276" s="22" cm="1">
        <f t="array" ref="AP276">IF(INDEX(calc_types,1,AP$6)="INDEX",M276/M275-1,IF(INDEX(calc_types,1,AP$6)="CASH", M275/1200,M275/M276-1))</f>
        <v>6.6831930942301554E-4</v>
      </c>
      <c r="AQ276" s="22" cm="1">
        <f t="array" ref="AQ276">IF(INDEX(calc_types,1,AQ$6)="INDEX",N276/N275-1,IF(INDEX(calc_types,1,AQ$6)="CASH", N275/1200,N275/N276-1))</f>
        <v>-1.1374270366415473E-4</v>
      </c>
      <c r="AR276" s="22" cm="1">
        <f t="array" ref="AR276">IF(INDEX(calc_types,1,AR$6)="INDEX",O276/O275-1,IF(INDEX(calc_types,1,AR$6)="CASH", O275/1200,O275/O276-1))</f>
        <v>3.1557503404697762E-3</v>
      </c>
      <c r="AS276" s="22" cm="1">
        <f t="array" ref="AS276">IF(INDEX(calc_types,1,AS$6)="INDEX",P276/P275-1,IF(INDEX(calc_types,1,AS$6)="CASH", P275/1200,P275/P276-1))</f>
        <v>-8.5265418497815215E-4</v>
      </c>
      <c r="AT276" s="22" cm="1">
        <f t="array" ref="AT276">IF(INDEX(calc_types,1,AT$6)="INDEX",Q276/Q275-1,IF(INDEX(calc_types,1,AT$6)="CASH", Q275/1200,Q275/Q276-1))</f>
        <v>2.1007641203547589E-3</v>
      </c>
      <c r="AU276" s="22" cm="1">
        <f t="array" ref="AU276">IF(INDEX(calc_types,1,AU$6)="INDEX",R276/R275-1,IF(INDEX(calc_types,1,AU$6)="CASH", R275/1200,R275/R276-1))</f>
        <v>-1.4731080253382878E-4</v>
      </c>
      <c r="AV276" s="22" cm="1">
        <f t="array" ref="AV276">IF(INDEX(calc_types,1,AV$6)="INDEX",S276/S275-1,IF(INDEX(calc_types,1,AV$6)="CASH", S275/1200,S275/S276-1))</f>
        <v>5.4865025818131574E-3</v>
      </c>
      <c r="AW276" s="22" cm="1">
        <f t="array" ref="AW276">IF(INDEX(calc_types,1,AW$6)="INDEX",T276/T275-1,IF(INDEX(calc_types,1,AW$6)="CASH", T275/1200,T275/T276-1))</f>
        <v>1.6282826046483567E-2</v>
      </c>
      <c r="AX276" s="22" cm="1">
        <f t="array" ref="AX276">IF(INDEX(calc_types,1,AX$6)="INDEX",U276/U275-1,IF(INDEX(calc_types,1,AX$6)="CASH", U275/1200,U275/U276-1))</f>
        <v>7.5755293185897354E-3</v>
      </c>
      <c r="AY276" s="22" cm="1">
        <f t="array" ref="AY276">IF(INDEX(calc_types,1,AY$6)="INDEX",V276/V275-1,IF(INDEX(calc_types,1,AY$6)="CASH", V275/1200,V275/V276-1))</f>
        <v>1.6468472333139861E-3</v>
      </c>
      <c r="AZ276" s="22" cm="1">
        <f t="array" ref="AZ276">IF(INDEX(calc_types,1,AZ$6)="INDEX",W276/W275-1,IF(INDEX(calc_types,1,AZ$6)="CASH", W275/1200,W275/W276-1))</f>
        <v>8.9375000000000004E-5</v>
      </c>
      <c r="BA276" s="22" cm="1">
        <f t="array" ref="BA276">IF(INDEX(calc_types,1,BA$6)="INDEX",X276/X275-1,IF(INDEX(calc_types,1,BA$6)="CASH", X275/1200,X275/X276-1))</f>
        <v>-5.6791666666666666E-4</v>
      </c>
      <c r="BB276" s="22" cm="1">
        <f t="array" ref="BB276">IF(INDEX(calc_types,1,BB$6)="INDEX",Y276/Y275-1,IF(INDEX(calc_types,1,BB$6)="CASH", Y275/1200,Y275/Y276-1))</f>
        <v>-3.5666666666666662E-5</v>
      </c>
      <c r="BC276" s="22" cm="1">
        <f t="array" ref="BC276">IF(INDEX(calc_types,1,BC$6)="INDEX",Z276/Z275-1,IF(INDEX(calc_types,1,BC$6)="CASH", Z275/1200,Z275/Z276-1))</f>
        <v>-2.0191666666666665E-4</v>
      </c>
      <c r="BD276" s="22" cm="1">
        <f t="array" ref="BD276">IF(INDEX(calc_types,1,BD$6)="INDEX",AA276/AA275-1,IF(INDEX(calc_types,1,BD$6)="CASH", AA275/1200,AA275/AA276-1))</f>
        <v>0</v>
      </c>
      <c r="BE276" s="22" cm="1">
        <f t="array" ref="BE276">IF(INDEX(calc_types,1,BE$6)="INDEX",AB276/AB275-1,IF(INDEX(calc_types,1,BE$6)="CASH", AB275/1200,AB275/AB276-1))</f>
        <v>1.7239271304560377E-2</v>
      </c>
      <c r="BF276" s="22" cm="1">
        <f t="array" ref="BF276">IF(INDEX(calc_types,1,BF$6)="INDEX",AC276/AC275-1,IF(INDEX(calc_types,1,BF$6)="CASH", AC275/1200,AC275/AC276-1))</f>
        <v>2.885162023877208E-2</v>
      </c>
      <c r="BG276" s="22" cm="1">
        <f t="array" ref="BG276">IF(INDEX(calc_types,1,BG$6)="INDEX",AD276/AD275-1,IF(INDEX(calc_types,1,BG$6)="CASH", AD275/1200,AD275/AD276-1))</f>
        <v>-2.4639532761452365E-3</v>
      </c>
      <c r="BH276" s="23">
        <f t="shared" si="127"/>
        <v>-1.5421352873563237E-3</v>
      </c>
      <c r="BI276" s="23">
        <f t="shared" si="128"/>
        <v>-1.6288448275862057E-3</v>
      </c>
      <c r="BJ276" s="23">
        <f t="shared" si="129"/>
        <v>-1.9700308333333314E-3</v>
      </c>
      <c r="BK276" s="23">
        <f t="shared" si="130"/>
        <v>-1.590576149425288E-4</v>
      </c>
      <c r="BL276" s="23">
        <f t="shared" si="131"/>
        <v>-1.4803800412901858E-3</v>
      </c>
      <c r="BM276" s="23">
        <f t="shared" si="132"/>
        <v>-1.5456621902168555E-3</v>
      </c>
      <c r="BN276" s="23">
        <f t="shared" si="133"/>
        <v>-1.2024254680340399E-4</v>
      </c>
      <c r="BO276" s="23">
        <f t="shared" si="134"/>
        <v>-1.6769346059228288E-4</v>
      </c>
      <c r="BP276" s="23">
        <f t="shared" si="135"/>
        <v>-1.2466083387548733E-3</v>
      </c>
      <c r="BQ276" s="23">
        <f t="shared" si="136"/>
        <v>-2.1165286415227996E-3</v>
      </c>
      <c r="BR276" s="23">
        <f t="shared" si="137"/>
        <v>-1.5841147378852327E-3</v>
      </c>
      <c r="BS276" s="23">
        <f t="shared" si="138"/>
        <v>-3.9653586104394242E-4</v>
      </c>
      <c r="BT276" s="23">
        <f t="shared" si="139"/>
        <v>3.9910003341687029E-4</v>
      </c>
      <c r="BU276" s="23">
        <f t="shared" si="140"/>
        <v>-2.764174744478127E-3</v>
      </c>
      <c r="BV276" s="23">
        <f t="shared" si="141"/>
        <v>-5.4101820569716361E-4</v>
      </c>
      <c r="BW276" s="23">
        <f t="shared" si="142"/>
        <v>-8.658617090674649E-4</v>
      </c>
      <c r="BX276" s="23">
        <f t="shared" si="143"/>
        <v>4.3976662789739236E-4</v>
      </c>
      <c r="BY276" s="23">
        <f t="shared" si="144"/>
        <v>1.4015764832662437E-2</v>
      </c>
      <c r="BZ276" s="23">
        <f t="shared" si="145"/>
        <v>5.788218879143092E-3</v>
      </c>
      <c r="CA276" s="23">
        <f t="shared" si="146"/>
        <v>-2.1991046617193585E-3</v>
      </c>
      <c r="CB276" s="23">
        <f t="shared" si="147"/>
        <v>-1.5421352873563237E-3</v>
      </c>
      <c r="CC276" s="23">
        <f t="shared" si="148"/>
        <v>-1.6570218390804593E-3</v>
      </c>
      <c r="CD276" s="23">
        <f t="shared" si="149"/>
        <v>-2.0229146551724165E-3</v>
      </c>
      <c r="CE276" s="23">
        <f t="shared" si="150"/>
        <v>-2.081577586206897E-4</v>
      </c>
      <c r="CF276" s="23">
        <f t="shared" si="151"/>
        <v>0</v>
      </c>
      <c r="CG276" s="23">
        <f t="shared" si="152"/>
        <v>1.7200230870131707E-2</v>
      </c>
      <c r="CH276" s="23">
        <f t="shared" si="153"/>
        <v>2.9655993679904132E-2</v>
      </c>
      <c r="CI276" s="23">
        <f t="shared" si="154"/>
        <v>-2.2156828403304442E-3</v>
      </c>
    </row>
    <row r="277" spans="1:87" x14ac:dyDescent="0.2">
      <c r="A277" s="20">
        <v>271</v>
      </c>
      <c r="B277" s="21">
        <v>44377</v>
      </c>
      <c r="C277" s="20">
        <v>0.10050000000000001</v>
      </c>
      <c r="D277" s="20">
        <v>-0.56899999999999995</v>
      </c>
      <c r="E277" s="20">
        <v>5.5500000000000001E-2</v>
      </c>
      <c r="F277" s="20">
        <v>-6.0170000000000001E-2</v>
      </c>
      <c r="G277" s="20">
        <v>219.04900000000001</v>
      </c>
      <c r="H277" s="20">
        <v>138.88499999999999</v>
      </c>
      <c r="I277" s="20">
        <v>109.708</v>
      </c>
      <c r="J277" s="20">
        <v>102.785</v>
      </c>
      <c r="K277" s="20">
        <v>1264.8499999999999</v>
      </c>
      <c r="L277" s="20">
        <v>357.51499999999999</v>
      </c>
      <c r="M277" s="20">
        <v>679.64200000000005</v>
      </c>
      <c r="N277" s="20">
        <v>193.32900000000001</v>
      </c>
      <c r="O277" s="20">
        <v>2214.9749999999999</v>
      </c>
      <c r="P277" s="20">
        <v>501.63600000000002</v>
      </c>
      <c r="Q277" s="20">
        <v>883.47199999999998</v>
      </c>
      <c r="R277" s="20">
        <v>257.93700000000001</v>
      </c>
      <c r="S277" s="20">
        <v>4297.5</v>
      </c>
      <c r="T277" s="20">
        <v>4064.3</v>
      </c>
      <c r="U277" s="20">
        <v>7037.47</v>
      </c>
      <c r="V277" s="20">
        <v>28791.53</v>
      </c>
      <c r="W277" s="20">
        <v>0.10050000000000001</v>
      </c>
      <c r="X277" s="20">
        <v>-0.68910000000000005</v>
      </c>
      <c r="Y277" s="20">
        <v>-5.5399999999999998E-2</v>
      </c>
      <c r="Z277" s="20">
        <v>-0.24940000000000001</v>
      </c>
      <c r="AA277" s="20">
        <v>1</v>
      </c>
      <c r="AB277" s="20">
        <v>0.84340000000000004</v>
      </c>
      <c r="AC277" s="20">
        <v>0.72289999999999999</v>
      </c>
      <c r="AD277" s="20">
        <v>111.11</v>
      </c>
      <c r="AE277" s="21">
        <f t="shared" si="126"/>
        <v>44377</v>
      </c>
      <c r="AF277" s="22" cm="1">
        <f t="array" ref="AF277">IF(INDEX(calc_types,1,AF$6)="INDEX",C277/C276-1,IF(INDEX(calc_types,1,AF$6)="CASH", C276/1200,C276/C277-1))</f>
        <v>7.1566666666666667E-5</v>
      </c>
      <c r="AG277" s="22" cm="1">
        <f t="array" ref="AG277">IF(INDEX(calc_types,1,AG$6)="INDEX",D277/D276-1,IF(INDEX(calc_types,1,AG$6)="CASH", D276/1200,D276/D277-1))</f>
        <v>-4.6916666666666661E-4</v>
      </c>
      <c r="AH277" s="22" cm="1">
        <f t="array" ref="AH277">IF(INDEX(calc_types,1,AH$6)="INDEX",E277/E276-1,IF(INDEX(calc_types,1,AH$6)="CASH", E276/1200,E276/E277-1))</f>
        <v>4.2499999999999996E-5</v>
      </c>
      <c r="AI277" s="22" cm="1">
        <f t="array" ref="AI277">IF(INDEX(calc_types,1,AI$6)="INDEX",F277/F276-1,IF(INDEX(calc_types,1,AI$6)="CASH", F276/1200,F276/F277-1))</f>
        <v>-6.4024999999999998E-5</v>
      </c>
      <c r="AJ277" s="22" cm="1">
        <f t="array" ref="AJ277">IF(INDEX(calc_types,1,AJ$6)="INDEX",G277/G276-1,IF(INDEX(calc_types,1,AJ$6)="CASH", G276/1200,G276/G277-1))</f>
        <v>-4.5649802108083115E-5</v>
      </c>
      <c r="AK277" s="22" cm="1">
        <f t="array" ref="AK277">IF(INDEX(calc_types,1,AK$6)="INDEX",H277/H276-1,IF(INDEX(calc_types,1,AK$6)="CASH", H276/1200,H276/H277-1))</f>
        <v>-5.0376021014009176E-4</v>
      </c>
      <c r="AL277" s="22" cm="1">
        <f t="array" ref="AL277">IF(INDEX(calc_types,1,AL$6)="INDEX",I277/I276-1,IF(INDEX(calc_types,1,AL$6)="CASH", I276/1200,I276/I277-1))</f>
        <v>-7.2915527361550048E-5</v>
      </c>
      <c r="AM277" s="22" cm="1">
        <f t="array" ref="AM277">IF(INDEX(calc_types,1,AM$6)="INDEX",J277/J276-1,IF(INDEX(calc_types,1,AM$6)="CASH", J276/1200,J276/J277-1))</f>
        <v>-9.7280996157467214E-5</v>
      </c>
      <c r="AN277" s="22" cm="1">
        <f t="array" ref="AN277">IF(INDEX(calc_types,1,AN$6)="INDEX",K277/K276-1,IF(INDEX(calc_types,1,AN$6)="CASH", K276/1200,K276/K277-1))</f>
        <v>-1.5448288492249107E-3</v>
      </c>
      <c r="AO277" s="22" cm="1">
        <f t="array" ref="AO277">IF(INDEX(calc_types,1,AO$6)="INDEX",L277/L276-1,IF(INDEX(calc_types,1,AO$6)="CASH", L276/1200,L276/L277-1))</f>
        <v>-4.6130619548201413E-4</v>
      </c>
      <c r="AP277" s="22" cm="1">
        <f t="array" ref="AP277">IF(INDEX(calc_types,1,AP$6)="INDEX",M277/M276-1,IF(INDEX(calc_types,1,AP$6)="CASH", M276/1200,M276/M277-1))</f>
        <v>-1.8829898347960672E-4</v>
      </c>
      <c r="AQ277" s="22" cm="1">
        <f t="array" ref="AQ277">IF(INDEX(calc_types,1,AQ$6)="INDEX",N277/N276-1,IF(INDEX(calc_types,1,AQ$6)="CASH", N276/1200,N276/N277-1))</f>
        <v>-3.5160834966407872E-4</v>
      </c>
      <c r="AR277" s="22" cm="1">
        <f t="array" ref="AR277">IF(INDEX(calc_types,1,AR$6)="INDEX",O277/O276-1,IF(INDEX(calc_types,1,AR$6)="CASH", O276/1200,O276/O277-1))</f>
        <v>-3.3015166187285727E-3</v>
      </c>
      <c r="AS277" s="22" cm="1">
        <f t="array" ref="AS277">IF(INDEX(calc_types,1,AS$6)="INDEX",P277/P276-1,IF(INDEX(calc_types,1,AS$6)="CASH", P276/1200,P276/P277-1))</f>
        <v>2.0337604230236117E-4</v>
      </c>
      <c r="AT277" s="22" cm="1">
        <f t="array" ref="AT277">IF(INDEX(calc_types,1,AT$6)="INDEX",Q277/Q276-1,IF(INDEX(calc_types,1,AT$6)="CASH", Q276/1200,Q276/Q277-1))</f>
        <v>-4.9891787992717429E-4</v>
      </c>
      <c r="AU277" s="22" cm="1">
        <f t="array" ref="AU277">IF(INDEX(calc_types,1,AU$6)="INDEX",R277/R276-1,IF(INDEX(calc_types,1,AU$6)="CASH", R276/1200,R276/R277-1))</f>
        <v>6.5911910670068963E-5</v>
      </c>
      <c r="AV277" s="22" cm="1">
        <f t="array" ref="AV277">IF(INDEX(calc_types,1,AV$6)="INDEX",S277/S276-1,IF(INDEX(calc_types,1,AV$6)="CASH", S276/1200,S276/S277-1))</f>
        <v>2.221397632316946E-2</v>
      </c>
      <c r="AW277" s="22" cm="1">
        <f t="array" ref="AW277">IF(INDEX(calc_types,1,AW$6)="INDEX",T277/T276-1,IF(INDEX(calc_types,1,AW$6)="CASH", T276/1200,T276/T277-1))</f>
        <v>6.1493367925415932E-3</v>
      </c>
      <c r="AX277" s="22" cm="1">
        <f t="array" ref="AX277">IF(INDEX(calc_types,1,AX$6)="INDEX",U277/U276-1,IF(INDEX(calc_types,1,AX$6)="CASH", U276/1200,U276/U277-1))</f>
        <v>2.1160223905358766E-3</v>
      </c>
      <c r="AY277" s="22" cm="1">
        <f t="array" ref="AY277">IF(INDEX(calc_types,1,AY$6)="INDEX",V277/V276-1,IF(INDEX(calc_types,1,AY$6)="CASH", V276/1200,V276/V277-1))</f>
        <v>-2.3752532910512603E-3</v>
      </c>
      <c r="AZ277" s="22" cm="1">
        <f t="array" ref="AZ277">IF(INDEX(calc_types,1,AZ$6)="INDEX",W277/W276-1,IF(INDEX(calc_types,1,AZ$6)="CASH", W276/1200,W276/W277-1))</f>
        <v>7.1566666666666667E-5</v>
      </c>
      <c r="BA277" s="22" cm="1">
        <f t="array" ref="BA277">IF(INDEX(calc_types,1,BA$6)="INDEX",X277/X276-1,IF(INDEX(calc_types,1,BA$6)="CASH", X276/1200,X276/X277-1))</f>
        <v>-5.6166666666666669E-4</v>
      </c>
      <c r="BB277" s="22" cm="1">
        <f t="array" ref="BB277">IF(INDEX(calc_types,1,BB$6)="INDEX",Y277/Y276-1,IF(INDEX(calc_types,1,BB$6)="CASH", Y276/1200,Y276/Y277-1))</f>
        <v>-2.3E-5</v>
      </c>
      <c r="BC277" s="22" cm="1">
        <f t="array" ref="BC277">IF(INDEX(calc_types,1,BC$6)="INDEX",Z277/Z276-1,IF(INDEX(calc_types,1,BC$6)="CASH", Z276/1200,Z276/Z277-1))</f>
        <v>-2.1916666666666666E-4</v>
      </c>
      <c r="BD277" s="22" cm="1">
        <f t="array" ref="BD277">IF(INDEX(calc_types,1,BD$6)="INDEX",AA277/AA276-1,IF(INDEX(calc_types,1,BD$6)="CASH", AA276/1200,AA276/AA277-1))</f>
        <v>0</v>
      </c>
      <c r="BE277" s="22" cm="1">
        <f t="array" ref="BE277">IF(INDEX(calc_types,1,BE$6)="INDEX",AB277/AB276-1,IF(INDEX(calc_types,1,BE$6)="CASH", AB276/1200,AB276/AB277-1))</f>
        <v>-3.0234764050272811E-2</v>
      </c>
      <c r="BF277" s="22" cm="1">
        <f t="array" ref="BF277">IF(INDEX(calc_types,1,BF$6)="INDEX",AC277/AC276-1,IF(INDEX(calc_types,1,BF$6)="CASH", AC276/1200,AC276/AC277-1))</f>
        <v>-2.669802185641168E-2</v>
      </c>
      <c r="BG277" s="22" cm="1">
        <f t="array" ref="BG277">IF(INDEX(calc_types,1,BG$6)="INDEX",AD277/AD276-1,IF(INDEX(calc_types,1,BG$6)="CASH", AD276/1200,AD276/AD277-1))</f>
        <v>-1.3770137701377028E-2</v>
      </c>
      <c r="BH277" s="23">
        <f t="shared" si="127"/>
        <v>-1.5599436206896571E-3</v>
      </c>
      <c r="BI277" s="23">
        <f t="shared" si="128"/>
        <v>-1.6346781609195388E-3</v>
      </c>
      <c r="BJ277" s="23">
        <f t="shared" si="129"/>
        <v>-1.9669058333333313E-3</v>
      </c>
      <c r="BK277" s="23">
        <f t="shared" si="130"/>
        <v>-1.6627428160919549E-4</v>
      </c>
      <c r="BL277" s="23">
        <f t="shared" si="131"/>
        <v>-1.6629980074313489E-3</v>
      </c>
      <c r="BM277" s="23">
        <f t="shared" si="132"/>
        <v>-1.5962436752998232E-3</v>
      </c>
      <c r="BN277" s="23">
        <f t="shared" si="133"/>
        <v>-6.4908789744652965E-4</v>
      </c>
      <c r="BO277" s="23">
        <f t="shared" si="134"/>
        <v>-1.6770292326392914E-4</v>
      </c>
      <c r="BP277" s="23">
        <f t="shared" si="135"/>
        <v>-3.5474509336843375E-3</v>
      </c>
      <c r="BQ277" s="23">
        <f t="shared" si="136"/>
        <v>-1.8179564175519055E-3</v>
      </c>
      <c r="BR277" s="23">
        <f t="shared" si="137"/>
        <v>-2.440733030787855E-3</v>
      </c>
      <c r="BS277" s="23">
        <f t="shared" si="138"/>
        <v>-6.3440150704386646E-4</v>
      </c>
      <c r="BT277" s="23">
        <f t="shared" si="139"/>
        <v>-6.0581669257814786E-3</v>
      </c>
      <c r="BU277" s="23">
        <f t="shared" si="140"/>
        <v>-1.7081445171976137E-3</v>
      </c>
      <c r="BV277" s="23">
        <f t="shared" si="141"/>
        <v>-3.1407002059790968E-3</v>
      </c>
      <c r="BW277" s="23">
        <f t="shared" si="142"/>
        <v>-6.5263899586356716E-4</v>
      </c>
      <c r="BX277" s="23">
        <f t="shared" si="143"/>
        <v>1.7167240369253694E-2</v>
      </c>
      <c r="BY277" s="23">
        <f t="shared" si="144"/>
        <v>3.8822755787204627E-3</v>
      </c>
      <c r="BZ277" s="23">
        <f t="shared" si="145"/>
        <v>3.2871195108923295E-4</v>
      </c>
      <c r="CA277" s="23">
        <f t="shared" si="146"/>
        <v>-6.2212051860846048E-3</v>
      </c>
      <c r="CB277" s="23">
        <f t="shared" si="147"/>
        <v>-1.5599436206896571E-3</v>
      </c>
      <c r="CC277" s="23">
        <f t="shared" si="148"/>
        <v>-1.6507718390804593E-3</v>
      </c>
      <c r="CD277" s="23">
        <f t="shared" si="149"/>
        <v>-2.0102479885057501E-3</v>
      </c>
      <c r="CE277" s="23">
        <f t="shared" si="150"/>
        <v>-2.2540775862068971E-4</v>
      </c>
      <c r="CF277" s="23">
        <f t="shared" si="151"/>
        <v>0</v>
      </c>
      <c r="CG277" s="23">
        <f t="shared" si="152"/>
        <v>-3.0273804484701482E-2</v>
      </c>
      <c r="CH277" s="23">
        <f t="shared" si="153"/>
        <v>-2.5893648415279628E-2</v>
      </c>
      <c r="CI277" s="23">
        <f t="shared" si="154"/>
        <v>-1.3521867265562235E-2</v>
      </c>
    </row>
    <row r="278" spans="1:87" x14ac:dyDescent="0.2">
      <c r="A278" s="20">
        <v>272</v>
      </c>
      <c r="B278" s="21">
        <v>44408</v>
      </c>
      <c r="C278" s="20">
        <v>9.0499999999999997E-2</v>
      </c>
      <c r="D278" s="20">
        <v>-0.55600000000000005</v>
      </c>
      <c r="E278" s="20">
        <v>5.2749999999999998E-2</v>
      </c>
      <c r="F278" s="20">
        <v>-6.4000000000000001E-2</v>
      </c>
      <c r="G278" s="20">
        <v>219.065</v>
      </c>
      <c r="H278" s="20">
        <v>138.82400000000001</v>
      </c>
      <c r="I278" s="20">
        <v>109.70099999999999</v>
      </c>
      <c r="J278" s="20">
        <v>102.786</v>
      </c>
      <c r="K278" s="20">
        <v>1266.953</v>
      </c>
      <c r="L278" s="20">
        <v>357.983</v>
      </c>
      <c r="M278" s="20">
        <v>679.94200000000001</v>
      </c>
      <c r="N278" s="20">
        <v>193.36099999999999</v>
      </c>
      <c r="O278" s="20">
        <v>2229.2739999999999</v>
      </c>
      <c r="P278" s="20">
        <v>504.67700000000002</v>
      </c>
      <c r="Q278" s="20">
        <v>885.54300000000001</v>
      </c>
      <c r="R278" s="20">
        <v>258.08999999999997</v>
      </c>
      <c r="S278" s="20">
        <v>4395.26</v>
      </c>
      <c r="T278" s="20">
        <v>4089.3</v>
      </c>
      <c r="U278" s="20">
        <v>7032.3</v>
      </c>
      <c r="V278" s="20">
        <v>27283.59</v>
      </c>
      <c r="W278" s="20">
        <v>9.0499999999999997E-2</v>
      </c>
      <c r="X278" s="20">
        <v>-0.64039999999999997</v>
      </c>
      <c r="Y278" s="20">
        <v>-3.2300000000000002E-2</v>
      </c>
      <c r="Z278" s="20">
        <v>-0.21560000000000001</v>
      </c>
      <c r="AA278" s="20">
        <v>1</v>
      </c>
      <c r="AB278" s="20">
        <v>0.8427</v>
      </c>
      <c r="AC278" s="20">
        <v>0.71930000000000005</v>
      </c>
      <c r="AD278" s="20">
        <v>109.72</v>
      </c>
      <c r="AE278" s="21">
        <f t="shared" si="126"/>
        <v>44408</v>
      </c>
      <c r="AF278" s="22" cm="1">
        <f t="array" ref="AF278">IF(INDEX(calc_types,1,AF$6)="INDEX",C278/C277-1,IF(INDEX(calc_types,1,AF$6)="CASH", C277/1200,C277/C278-1))</f>
        <v>8.3750000000000003E-5</v>
      </c>
      <c r="AG278" s="22" cm="1">
        <f t="array" ref="AG278">IF(INDEX(calc_types,1,AG$6)="INDEX",D278/D277-1,IF(INDEX(calc_types,1,AG$6)="CASH", D277/1200,D277/D278-1))</f>
        <v>-4.7416666666666663E-4</v>
      </c>
      <c r="AH278" s="22" cm="1">
        <f t="array" ref="AH278">IF(INDEX(calc_types,1,AH$6)="INDEX",E278/E277-1,IF(INDEX(calc_types,1,AH$6)="CASH", E277/1200,E277/E278-1))</f>
        <v>4.6249999999999999E-5</v>
      </c>
      <c r="AI278" s="22" cm="1">
        <f t="array" ref="AI278">IF(INDEX(calc_types,1,AI$6)="INDEX",F278/F277-1,IF(INDEX(calc_types,1,AI$6)="CASH", F277/1200,F277/F278-1))</f>
        <v>-5.0141666666666668E-5</v>
      </c>
      <c r="AJ278" s="22" cm="1">
        <f t="array" ref="AJ278">IF(INDEX(calc_types,1,AJ$6)="INDEX",G278/G277-1,IF(INDEX(calc_types,1,AJ$6)="CASH", G277/1200,G277/G278-1))</f>
        <v>7.3043017772222996E-5</v>
      </c>
      <c r="AK278" s="22" cm="1">
        <f t="array" ref="AK278">IF(INDEX(calc_types,1,AK$6)="INDEX",H278/H277-1,IF(INDEX(calc_types,1,AK$6)="CASH", H277/1200,H277/H278-1))</f>
        <v>-4.3921229794419148E-4</v>
      </c>
      <c r="AL278" s="22" cm="1">
        <f t="array" ref="AL278">IF(INDEX(calc_types,1,AL$6)="INDEX",I278/I277-1,IF(INDEX(calc_types,1,AL$6)="CASH", I277/1200,I277/I278-1))</f>
        <v>-6.380573887054819E-5</v>
      </c>
      <c r="AM278" s="22" cm="1">
        <f t="array" ref="AM278">IF(INDEX(calc_types,1,AM$6)="INDEX",J278/J277-1,IF(INDEX(calc_types,1,AM$6)="CASH", J277/1200,J277/J278-1))</f>
        <v>9.7290460669974266E-6</v>
      </c>
      <c r="AN278" s="22" cm="1">
        <f t="array" ref="AN278">IF(INDEX(calc_types,1,AN$6)="INDEX",K278/K277-1,IF(INDEX(calc_types,1,AN$6)="CASH", K277/1200,K277/K278-1))</f>
        <v>1.6626477447918564E-3</v>
      </c>
      <c r="AO278" s="22" cm="1">
        <f t="array" ref="AO278">IF(INDEX(calc_types,1,AO$6)="INDEX",L278/L277-1,IF(INDEX(calc_types,1,AO$6)="CASH", L277/1200,L277/L278-1))</f>
        <v>1.3090359845042698E-3</v>
      </c>
      <c r="AP278" s="22" cm="1">
        <f t="array" ref="AP278">IF(INDEX(calc_types,1,AP$6)="INDEX",M278/M277-1,IF(INDEX(calc_types,1,AP$6)="CASH", M277/1200,M277/M278-1))</f>
        <v>4.4140885937005159E-4</v>
      </c>
      <c r="AQ278" s="22" cm="1">
        <f t="array" ref="AQ278">IF(INDEX(calc_types,1,AQ$6)="INDEX",N278/N277-1,IF(INDEX(calc_types,1,AQ$6)="CASH", N277/1200,N277/N278-1))</f>
        <v>1.6552095133159916E-4</v>
      </c>
      <c r="AR278" s="22" cm="1">
        <f t="array" ref="AR278">IF(INDEX(calc_types,1,AR$6)="INDEX",O278/O277-1,IF(INDEX(calc_types,1,AR$6)="CASH", O277/1200,O277/O278-1))</f>
        <v>6.455603336380733E-3</v>
      </c>
      <c r="AS278" s="22" cm="1">
        <f t="array" ref="AS278">IF(INDEX(calc_types,1,AS$6)="INDEX",P278/P277-1,IF(INDEX(calc_types,1,AS$6)="CASH", P277/1200,P277/P278-1))</f>
        <v>6.0621645974372473E-3</v>
      </c>
      <c r="AT278" s="22" cm="1">
        <f t="array" ref="AT278">IF(INDEX(calc_types,1,AT$6)="INDEX",Q278/Q277-1,IF(INDEX(calc_types,1,AT$6)="CASH", Q277/1200,Q277/Q278-1))</f>
        <v>2.3441603129470412E-3</v>
      </c>
      <c r="AU278" s="22" cm="1">
        <f t="array" ref="AU278">IF(INDEX(calc_types,1,AU$6)="INDEX",R278/R277-1,IF(INDEX(calc_types,1,AU$6)="CASH", R277/1200,R277/R278-1))</f>
        <v>5.931680991868582E-4</v>
      </c>
      <c r="AV278" s="22" cm="1">
        <f t="array" ref="AV278">IF(INDEX(calc_types,1,AV$6)="INDEX",S278/S277-1,IF(INDEX(calc_types,1,AV$6)="CASH", S277/1200,S277/S278-1))</f>
        <v>2.274810936591054E-2</v>
      </c>
      <c r="AW278" s="22" cm="1">
        <f t="array" ref="AW278">IF(INDEX(calc_types,1,AW$6)="INDEX",T278/T277-1,IF(INDEX(calc_types,1,AW$6)="CASH", T277/1200,T277/T278-1))</f>
        <v>6.1511207341977681E-3</v>
      </c>
      <c r="AX278" s="22" cm="1">
        <f t="array" ref="AX278">IF(INDEX(calc_types,1,AX$6)="INDEX",U278/U277-1,IF(INDEX(calc_types,1,AX$6)="CASH", U277/1200,U277/U278-1))</f>
        <v>-7.3463901089454442E-4</v>
      </c>
      <c r="AY278" s="22" cm="1">
        <f t="array" ref="AY278">IF(INDEX(calc_types,1,AY$6)="INDEX",V278/V277-1,IF(INDEX(calc_types,1,AY$6)="CASH", V277/1200,V277/V278-1))</f>
        <v>-5.2374430952436324E-2</v>
      </c>
      <c r="AZ278" s="22" cm="1">
        <f t="array" ref="AZ278">IF(INDEX(calc_types,1,AZ$6)="INDEX",W278/W277-1,IF(INDEX(calc_types,1,AZ$6)="CASH", W277/1200,W277/W278-1))</f>
        <v>8.3750000000000003E-5</v>
      </c>
      <c r="BA278" s="22" cm="1">
        <f t="array" ref="BA278">IF(INDEX(calc_types,1,BA$6)="INDEX",X278/X277-1,IF(INDEX(calc_types,1,BA$6)="CASH", X277/1200,X277/X278-1))</f>
        <v>-5.7425E-4</v>
      </c>
      <c r="BB278" s="22" cm="1">
        <f t="array" ref="BB278">IF(INDEX(calc_types,1,BB$6)="INDEX",Y278/Y277-1,IF(INDEX(calc_types,1,BB$6)="CASH", Y277/1200,Y277/Y278-1))</f>
        <v>-4.6166666666666666E-5</v>
      </c>
      <c r="BC278" s="22" cm="1">
        <f t="array" ref="BC278">IF(INDEX(calc_types,1,BC$6)="INDEX",Z278/Z277-1,IF(INDEX(calc_types,1,BC$6)="CASH", Z277/1200,Z277/Z278-1))</f>
        <v>-2.0783333333333333E-4</v>
      </c>
      <c r="BD278" s="22" cm="1">
        <f t="array" ref="BD278">IF(INDEX(calc_types,1,BD$6)="INDEX",AA278/AA277-1,IF(INDEX(calc_types,1,BD$6)="CASH", AA277/1200,AA277/AA278-1))</f>
        <v>0</v>
      </c>
      <c r="BE278" s="22" cm="1">
        <f t="array" ref="BE278">IF(INDEX(calc_types,1,BE$6)="INDEX",AB278/AB277-1,IF(INDEX(calc_types,1,BE$6)="CASH", AB277/1200,AB277/AB278-1))</f>
        <v>8.306633440133826E-4</v>
      </c>
      <c r="BF278" s="22" cm="1">
        <f t="array" ref="BF278">IF(INDEX(calc_types,1,BF$6)="INDEX",AC278/AC277-1,IF(INDEX(calc_types,1,BF$6)="CASH", AC277/1200,AC277/AC278-1))</f>
        <v>5.0048658417904957E-3</v>
      </c>
      <c r="BG278" s="22" cm="1">
        <f t="array" ref="BG278">IF(INDEX(calc_types,1,BG$6)="INDEX",AD278/AD277-1,IF(INDEX(calc_types,1,BG$6)="CASH", AD277/1200,AD277/AD278-1))</f>
        <v>1.2668611009843289E-2</v>
      </c>
      <c r="BH278" s="23">
        <f t="shared" si="127"/>
        <v>-1.5477602873563237E-3</v>
      </c>
      <c r="BI278" s="23">
        <f t="shared" si="128"/>
        <v>-1.6396781609195389E-3</v>
      </c>
      <c r="BJ278" s="23">
        <f t="shared" si="129"/>
        <v>-1.9631558333333314E-3</v>
      </c>
      <c r="BK278" s="23">
        <f t="shared" si="130"/>
        <v>-1.5239094827586215E-4</v>
      </c>
      <c r="BL278" s="23">
        <f t="shared" si="131"/>
        <v>-1.5443051875510428E-3</v>
      </c>
      <c r="BM278" s="23">
        <f t="shared" si="132"/>
        <v>-1.531695763103923E-3</v>
      </c>
      <c r="BN278" s="23">
        <f t="shared" si="133"/>
        <v>-6.3997810895552779E-4</v>
      </c>
      <c r="BO278" s="23">
        <f t="shared" si="134"/>
        <v>-6.0692881039464496E-5</v>
      </c>
      <c r="BP278" s="23">
        <f t="shared" si="135"/>
        <v>-3.3997433966757038E-4</v>
      </c>
      <c r="BQ278" s="23">
        <f t="shared" si="136"/>
        <v>-4.7614237565621548E-5</v>
      </c>
      <c r="BR278" s="23">
        <f t="shared" si="137"/>
        <v>-1.8110251879381967E-3</v>
      </c>
      <c r="BS278" s="23">
        <f t="shared" si="138"/>
        <v>-1.1727220604818852E-4</v>
      </c>
      <c r="BT278" s="23">
        <f t="shared" si="139"/>
        <v>3.6989530293278271E-3</v>
      </c>
      <c r="BU278" s="23">
        <f t="shared" si="140"/>
        <v>4.1506440379372725E-3</v>
      </c>
      <c r="BV278" s="23">
        <f t="shared" si="141"/>
        <v>-2.9762201310488132E-4</v>
      </c>
      <c r="BW278" s="23">
        <f t="shared" si="142"/>
        <v>-1.2538280734677792E-4</v>
      </c>
      <c r="BX278" s="23">
        <f t="shared" si="143"/>
        <v>1.7701373411994775E-2</v>
      </c>
      <c r="BY278" s="23">
        <f t="shared" si="144"/>
        <v>3.8840595203766376E-3</v>
      </c>
      <c r="BZ278" s="23">
        <f t="shared" si="145"/>
        <v>-2.5219494503411878E-3</v>
      </c>
      <c r="CA278" s="23">
        <f t="shared" si="146"/>
        <v>-5.622038284746967E-2</v>
      </c>
      <c r="CB278" s="23">
        <f t="shared" si="147"/>
        <v>-1.5477602873563237E-3</v>
      </c>
      <c r="CC278" s="23">
        <f t="shared" si="148"/>
        <v>-1.6633551724137925E-3</v>
      </c>
      <c r="CD278" s="23">
        <f t="shared" si="149"/>
        <v>-2.0334146551724166E-3</v>
      </c>
      <c r="CE278" s="23">
        <f t="shared" si="150"/>
        <v>-2.1407442528735638E-4</v>
      </c>
      <c r="CF278" s="23">
        <f t="shared" si="151"/>
        <v>0</v>
      </c>
      <c r="CG278" s="23">
        <f t="shared" si="152"/>
        <v>7.9162290958471198E-4</v>
      </c>
      <c r="CH278" s="23">
        <f t="shared" si="153"/>
        <v>5.8092392829225481E-3</v>
      </c>
      <c r="CI278" s="23">
        <f t="shared" si="154"/>
        <v>1.2916881445658081E-2</v>
      </c>
    </row>
    <row r="279" spans="1:87" x14ac:dyDescent="0.2">
      <c r="A279" s="20">
        <v>273</v>
      </c>
      <c r="B279" s="21">
        <v>44439</v>
      </c>
      <c r="C279" s="20">
        <v>8.2500000000000004E-2</v>
      </c>
      <c r="D279" s="20">
        <v>-0.55400000000000005</v>
      </c>
      <c r="E279" s="20">
        <v>5.1249999999999997E-2</v>
      </c>
      <c r="F279" s="20">
        <v>-7.1169999999999997E-2</v>
      </c>
      <c r="G279" s="20">
        <v>219.084</v>
      </c>
      <c r="H279" s="20">
        <v>138.74100000000001</v>
      </c>
      <c r="I279" s="20">
        <v>109.68600000000001</v>
      </c>
      <c r="J279" s="20">
        <v>102.77200000000001</v>
      </c>
      <c r="K279" s="20">
        <v>1266.854</v>
      </c>
      <c r="L279" s="20">
        <v>357.447</v>
      </c>
      <c r="M279" s="20">
        <v>678.96600000000001</v>
      </c>
      <c r="N279" s="20">
        <v>193.33</v>
      </c>
      <c r="O279" s="20">
        <v>2226.0189999999998</v>
      </c>
      <c r="P279" s="20">
        <v>503.01100000000002</v>
      </c>
      <c r="Q279" s="20">
        <v>883.85900000000004</v>
      </c>
      <c r="R279" s="20">
        <v>257.97199999999998</v>
      </c>
      <c r="S279" s="20">
        <v>4522.68</v>
      </c>
      <c r="T279" s="20">
        <v>4196.41</v>
      </c>
      <c r="U279" s="20">
        <v>7119.7</v>
      </c>
      <c r="V279" s="20">
        <v>28089.54</v>
      </c>
      <c r="W279" s="20">
        <v>8.2500000000000004E-2</v>
      </c>
      <c r="X279" s="20">
        <v>-0.66080000000000005</v>
      </c>
      <c r="Y279" s="20">
        <v>-3.5200000000000002E-2</v>
      </c>
      <c r="Z279" s="20">
        <v>-0.26040000000000002</v>
      </c>
      <c r="AA279" s="20">
        <v>1</v>
      </c>
      <c r="AB279" s="20">
        <v>0.8468</v>
      </c>
      <c r="AC279" s="20">
        <v>0.72699999999999998</v>
      </c>
      <c r="AD279" s="20">
        <v>110.02</v>
      </c>
      <c r="AE279" s="21">
        <f t="shared" si="126"/>
        <v>44439</v>
      </c>
      <c r="AF279" s="22" cm="1">
        <f t="array" ref="AF279">IF(INDEX(calc_types,1,AF$6)="INDEX",C279/C278-1,IF(INDEX(calc_types,1,AF$6)="CASH", C278/1200,C278/C279-1))</f>
        <v>7.5416666666666666E-5</v>
      </c>
      <c r="AG279" s="22" cm="1">
        <f t="array" ref="AG279">IF(INDEX(calc_types,1,AG$6)="INDEX",D279/D278-1,IF(INDEX(calc_types,1,AG$6)="CASH", D278/1200,D278/D279-1))</f>
        <v>-4.6333333333333339E-4</v>
      </c>
      <c r="AH279" s="22" cm="1">
        <f t="array" ref="AH279">IF(INDEX(calc_types,1,AH$6)="INDEX",E279/E278-1,IF(INDEX(calc_types,1,AH$6)="CASH", E278/1200,E278/E279-1))</f>
        <v>4.3958333333333329E-5</v>
      </c>
      <c r="AI279" s="22" cm="1">
        <f t="array" ref="AI279">IF(INDEX(calc_types,1,AI$6)="INDEX",F279/F278-1,IF(INDEX(calc_types,1,AI$6)="CASH", F278/1200,F278/F279-1))</f>
        <v>-5.3333333333333333E-5</v>
      </c>
      <c r="AJ279" s="22" cm="1">
        <f t="array" ref="AJ279">IF(INDEX(calc_types,1,AJ$6)="INDEX",G279/G278-1,IF(INDEX(calc_types,1,AJ$6)="CASH", G278/1200,G278/G279-1))</f>
        <v>8.6732248419485458E-5</v>
      </c>
      <c r="AK279" s="22" cm="1">
        <f t="array" ref="AK279">IF(INDEX(calc_types,1,AK$6)="INDEX",H279/H278-1,IF(INDEX(calc_types,1,AK$6)="CASH", H278/1200,H278/H279-1))</f>
        <v>-5.97879329222617E-4</v>
      </c>
      <c r="AL279" s="22" cm="1">
        <f t="array" ref="AL279">IF(INDEX(calc_types,1,AL$6)="INDEX",I279/I278-1,IF(INDEX(calc_types,1,AL$6)="CASH", I278/1200,I278/I279-1))</f>
        <v>-1.3673530779101384E-4</v>
      </c>
      <c r="AM279" s="22" cm="1">
        <f t="array" ref="AM279">IF(INDEX(calc_types,1,AM$6)="INDEX",J279/J278-1,IF(INDEX(calc_types,1,AM$6)="CASH", J278/1200,J278/J279-1))</f>
        <v>-1.3620531979063877E-4</v>
      </c>
      <c r="AN279" s="22" cm="1">
        <f t="array" ref="AN279">IF(INDEX(calc_types,1,AN$6)="INDEX",K279/K278-1,IF(INDEX(calc_types,1,AN$6)="CASH", K278/1200,K278/K279-1))</f>
        <v>-7.8140230932000065E-5</v>
      </c>
      <c r="AO279" s="22" cm="1">
        <f t="array" ref="AO279">IF(INDEX(calc_types,1,AO$6)="INDEX",L279/L278-1,IF(INDEX(calc_types,1,AO$6)="CASH", L278/1200,L278/L279-1))</f>
        <v>-1.4972778036945744E-3</v>
      </c>
      <c r="AP279" s="22" cm="1">
        <f t="array" ref="AP279">IF(INDEX(calc_types,1,AP$6)="INDEX",M279/M278-1,IF(INDEX(calc_types,1,AP$6)="CASH", M278/1200,M278/M279-1))</f>
        <v>-1.4354165502351579E-3</v>
      </c>
      <c r="AQ279" s="22" cm="1">
        <f t="array" ref="AQ279">IF(INDEX(calc_types,1,AQ$6)="INDEX",N279/N278-1,IF(INDEX(calc_types,1,AQ$6)="CASH", N278/1200,N278/N279-1))</f>
        <v>-1.6032188497150379E-4</v>
      </c>
      <c r="AR279" s="22" cm="1">
        <f t="array" ref="AR279">IF(INDEX(calc_types,1,AR$6)="INDEX",O279/O278-1,IF(INDEX(calc_types,1,AR$6)="CASH", O278/1200,O278/O279-1))</f>
        <v>-1.460116611955331E-3</v>
      </c>
      <c r="AS279" s="22" cm="1">
        <f t="array" ref="AS279">IF(INDEX(calc_types,1,AS$6)="INDEX",P279/P278-1,IF(INDEX(calc_types,1,AS$6)="CASH", P278/1200,P278/P279-1))</f>
        <v>-3.3011213112544846E-3</v>
      </c>
      <c r="AT279" s="22" cm="1">
        <f t="array" ref="AT279">IF(INDEX(calc_types,1,AT$6)="INDEX",Q279/Q278-1,IF(INDEX(calc_types,1,AT$6)="CASH", Q278/1200,Q278/Q279-1))</f>
        <v>-1.9016580787155624E-3</v>
      </c>
      <c r="AU279" s="22" cm="1">
        <f t="array" ref="AU279">IF(INDEX(calc_types,1,AU$6)="INDEX",R279/R278-1,IF(INDEX(calc_types,1,AU$6)="CASH", R278/1200,R278/R279-1))</f>
        <v>-4.5720485102096475E-4</v>
      </c>
      <c r="AV279" s="22" cm="1">
        <f t="array" ref="AV279">IF(INDEX(calc_types,1,AV$6)="INDEX",S279/S278-1,IF(INDEX(calc_types,1,AV$6)="CASH", S278/1200,S278/S279-1))</f>
        <v>2.8990321391681118E-2</v>
      </c>
      <c r="AW279" s="22" cm="1">
        <f t="array" ref="AW279">IF(INDEX(calc_types,1,AW$6)="INDEX",T279/T278-1,IF(INDEX(calc_types,1,AW$6)="CASH", T278/1200,T278/T279-1))</f>
        <v>2.6192746924901478E-2</v>
      </c>
      <c r="AX279" s="22" cm="1">
        <f t="array" ref="AX279">IF(INDEX(calc_types,1,AX$6)="INDEX",U279/U278-1,IF(INDEX(calc_types,1,AX$6)="CASH", U278/1200,U278/U279-1))</f>
        <v>1.24283662528617E-2</v>
      </c>
      <c r="AY279" s="22" cm="1">
        <f t="array" ref="AY279">IF(INDEX(calc_types,1,AY$6)="INDEX",V279/V278-1,IF(INDEX(calc_types,1,AY$6)="CASH", V278/1200,V278/V279-1))</f>
        <v>2.9539734323818845E-2</v>
      </c>
      <c r="AZ279" s="22" cm="1">
        <f t="array" ref="AZ279">IF(INDEX(calc_types,1,AZ$6)="INDEX",W279/W278-1,IF(INDEX(calc_types,1,AZ$6)="CASH", W278/1200,W278/W279-1))</f>
        <v>7.5416666666666666E-5</v>
      </c>
      <c r="BA279" s="22" cm="1">
        <f t="array" ref="BA279">IF(INDEX(calc_types,1,BA$6)="INDEX",X279/X278-1,IF(INDEX(calc_types,1,BA$6)="CASH", X278/1200,X278/X279-1))</f>
        <v>-5.3366666666666666E-4</v>
      </c>
      <c r="BB279" s="22" cm="1">
        <f t="array" ref="BB279">IF(INDEX(calc_types,1,BB$6)="INDEX",Y279/Y278-1,IF(INDEX(calc_types,1,BB$6)="CASH", Y278/1200,Y278/Y279-1))</f>
        <v>-2.6916666666666669E-5</v>
      </c>
      <c r="BC279" s="22" cm="1">
        <f t="array" ref="BC279">IF(INDEX(calc_types,1,BC$6)="INDEX",Z279/Z278-1,IF(INDEX(calc_types,1,BC$6)="CASH", Z278/1200,Z278/Z279-1))</f>
        <v>-1.7966666666666668E-4</v>
      </c>
      <c r="BD279" s="22" cm="1">
        <f t="array" ref="BD279">IF(INDEX(calc_types,1,BD$6)="INDEX",AA279/AA278-1,IF(INDEX(calc_types,1,BD$6)="CASH", AA278/1200,AA278/AA279-1))</f>
        <v>0</v>
      </c>
      <c r="BE279" s="22" cm="1">
        <f t="array" ref="BE279">IF(INDEX(calc_types,1,BE$6)="INDEX",AB279/AB278-1,IF(INDEX(calc_types,1,BE$6)="CASH", AB278/1200,AB278/AB279-1))</f>
        <v>-4.8417572035899248E-3</v>
      </c>
      <c r="BF279" s="22" cm="1">
        <f t="array" ref="BF279">IF(INDEX(calc_types,1,BF$6)="INDEX",AC279/AC278-1,IF(INDEX(calc_types,1,BF$6)="CASH", AC278/1200,AC278/AC279-1))</f>
        <v>-1.0591471801925656E-2</v>
      </c>
      <c r="BG279" s="22" cm="1">
        <f t="array" ref="BG279">IF(INDEX(calc_types,1,BG$6)="INDEX",AD279/AD278-1,IF(INDEX(calc_types,1,BG$6)="CASH", AD278/1200,AD278/AD279-1))</f>
        <v>-2.7267769496455152E-3</v>
      </c>
      <c r="BH279" s="23">
        <f t="shared" si="127"/>
        <v>-1.5560936206896569E-3</v>
      </c>
      <c r="BI279" s="23">
        <f t="shared" si="128"/>
        <v>-1.6288448275862057E-3</v>
      </c>
      <c r="BJ279" s="23">
        <f t="shared" si="129"/>
        <v>-1.9654474999999979E-3</v>
      </c>
      <c r="BK279" s="23">
        <f t="shared" si="130"/>
        <v>-1.5558261494252881E-4</v>
      </c>
      <c r="BL279" s="23">
        <f t="shared" si="131"/>
        <v>-1.5306159569037803E-3</v>
      </c>
      <c r="BM279" s="23">
        <f t="shared" si="132"/>
        <v>-1.6903627943823485E-3</v>
      </c>
      <c r="BN279" s="23">
        <f t="shared" si="133"/>
        <v>-7.1290767787599344E-4</v>
      </c>
      <c r="BO279" s="23">
        <f t="shared" si="134"/>
        <v>-2.0662724689710069E-4</v>
      </c>
      <c r="BP279" s="23">
        <f t="shared" si="135"/>
        <v>-2.0807623153914268E-3</v>
      </c>
      <c r="BQ279" s="23">
        <f t="shared" si="136"/>
        <v>-2.8539280257644656E-3</v>
      </c>
      <c r="BR279" s="23">
        <f t="shared" si="137"/>
        <v>-3.6878505975434061E-3</v>
      </c>
      <c r="BS279" s="23">
        <f t="shared" si="138"/>
        <v>-4.4311504235129148E-4</v>
      </c>
      <c r="BT279" s="23">
        <f t="shared" si="139"/>
        <v>-4.216766919008237E-3</v>
      </c>
      <c r="BU279" s="23">
        <f t="shared" si="140"/>
        <v>-5.2126418707544595E-3</v>
      </c>
      <c r="BV279" s="23">
        <f t="shared" si="141"/>
        <v>-4.5434404047674844E-3</v>
      </c>
      <c r="BW279" s="23">
        <f t="shared" si="142"/>
        <v>-1.1757557575546008E-3</v>
      </c>
      <c r="BX279" s="23">
        <f t="shared" si="143"/>
        <v>2.3943585437765352E-2</v>
      </c>
      <c r="BY279" s="23">
        <f t="shared" si="144"/>
        <v>2.3925685711080346E-2</v>
      </c>
      <c r="BZ279" s="23">
        <f t="shared" si="145"/>
        <v>1.0641055813415056E-2</v>
      </c>
      <c r="CA279" s="23">
        <f t="shared" si="146"/>
        <v>2.5693782428785499E-2</v>
      </c>
      <c r="CB279" s="23">
        <f t="shared" si="147"/>
        <v>-1.5560936206896569E-3</v>
      </c>
      <c r="CC279" s="23">
        <f t="shared" si="148"/>
        <v>-1.6227718390804593E-3</v>
      </c>
      <c r="CD279" s="23">
        <f t="shared" si="149"/>
        <v>-2.0141646551724169E-3</v>
      </c>
      <c r="CE279" s="23">
        <f t="shared" si="150"/>
        <v>-1.8590775862068973E-4</v>
      </c>
      <c r="CF279" s="23">
        <f t="shared" si="151"/>
        <v>0</v>
      </c>
      <c r="CG279" s="23">
        <f t="shared" si="152"/>
        <v>-4.8807976380185955E-3</v>
      </c>
      <c r="CH279" s="23">
        <f t="shared" si="153"/>
        <v>-9.7870983607936043E-3</v>
      </c>
      <c r="CI279" s="23">
        <f t="shared" si="154"/>
        <v>-2.4785065138307229E-3</v>
      </c>
    </row>
    <row r="280" spans="1:87" x14ac:dyDescent="0.2">
      <c r="A280" s="20">
        <v>274</v>
      </c>
      <c r="B280" s="21">
        <v>44469</v>
      </c>
      <c r="C280" s="20">
        <v>8.0250000000000002E-2</v>
      </c>
      <c r="D280" s="20">
        <v>-0.56299999999999994</v>
      </c>
      <c r="E280" s="20">
        <v>4.7500000000000001E-2</v>
      </c>
      <c r="F280" s="20">
        <v>-6.5170000000000006E-2</v>
      </c>
      <c r="G280" s="20">
        <v>219.10400000000001</v>
      </c>
      <c r="H280" s="20">
        <v>138.654</v>
      </c>
      <c r="I280" s="20">
        <v>109.681</v>
      </c>
      <c r="J280" s="20">
        <v>102.758</v>
      </c>
      <c r="K280" s="20">
        <v>1265.5809999999999</v>
      </c>
      <c r="L280" s="20">
        <v>356.97699999999998</v>
      </c>
      <c r="M280" s="20">
        <v>677.01700000000005</v>
      </c>
      <c r="N280" s="20">
        <v>193.25899999999999</v>
      </c>
      <c r="O280" s="20">
        <v>2212.8409999999999</v>
      </c>
      <c r="P280" s="20">
        <v>500.75599999999997</v>
      </c>
      <c r="Q280" s="20">
        <v>876.04600000000005</v>
      </c>
      <c r="R280" s="20">
        <v>257.697</v>
      </c>
      <c r="S280" s="20">
        <v>4307.54</v>
      </c>
      <c r="T280" s="20">
        <v>4048.08</v>
      </c>
      <c r="U280" s="20">
        <v>7086.42</v>
      </c>
      <c r="V280" s="20">
        <v>29452.66</v>
      </c>
      <c r="W280" s="20">
        <v>8.0250000000000002E-2</v>
      </c>
      <c r="X280" s="20">
        <v>-0.62109999999999999</v>
      </c>
      <c r="Y280" s="20">
        <v>1.14E-2</v>
      </c>
      <c r="Z280" s="20">
        <v>-0.18909999999999999</v>
      </c>
      <c r="AA280" s="20">
        <v>1</v>
      </c>
      <c r="AB280" s="20">
        <v>0.86380000000000001</v>
      </c>
      <c r="AC280" s="20">
        <v>0.74209999999999998</v>
      </c>
      <c r="AD280" s="20">
        <v>111.29</v>
      </c>
      <c r="AE280" s="21">
        <f t="shared" si="126"/>
        <v>44469</v>
      </c>
      <c r="AF280" s="22" cm="1">
        <f t="array" ref="AF280">IF(INDEX(calc_types,1,AF$6)="INDEX",C280/C279-1,IF(INDEX(calc_types,1,AF$6)="CASH", C279/1200,C279/C280-1))</f>
        <v>6.8750000000000004E-5</v>
      </c>
      <c r="AG280" s="22" cm="1">
        <f t="array" ref="AG280">IF(INDEX(calc_types,1,AG$6)="INDEX",D280/D279-1,IF(INDEX(calc_types,1,AG$6)="CASH", D279/1200,D279/D280-1))</f>
        <v>-4.616666666666667E-4</v>
      </c>
      <c r="AH280" s="22" cm="1">
        <f t="array" ref="AH280">IF(INDEX(calc_types,1,AH$6)="INDEX",E280/E279-1,IF(INDEX(calc_types,1,AH$6)="CASH", E279/1200,E279/E280-1))</f>
        <v>4.2708333333333332E-5</v>
      </c>
      <c r="AI280" s="22" cm="1">
        <f t="array" ref="AI280">IF(INDEX(calc_types,1,AI$6)="INDEX",F280/F279-1,IF(INDEX(calc_types,1,AI$6)="CASH", F279/1200,F279/F280-1))</f>
        <v>-5.9308333333333329E-5</v>
      </c>
      <c r="AJ280" s="22" cm="1">
        <f t="array" ref="AJ280">IF(INDEX(calc_types,1,AJ$6)="INDEX",G280/G279-1,IF(INDEX(calc_types,1,AJ$6)="CASH", G279/1200,G279/G280-1))</f>
        <v>9.1289185883081103E-5</v>
      </c>
      <c r="AK280" s="22" cm="1">
        <f t="array" ref="AK280">IF(INDEX(calc_types,1,AK$6)="INDEX",H280/H279-1,IF(INDEX(calc_types,1,AK$6)="CASH", H279/1200,H279/H280-1))</f>
        <v>-6.2706770168885484E-4</v>
      </c>
      <c r="AL280" s="22" cm="1">
        <f t="array" ref="AL280">IF(INDEX(calc_types,1,AL$6)="INDEX",I280/I279-1,IF(INDEX(calc_types,1,AL$6)="CASH", I279/1200,I279/I280-1))</f>
        <v>-4.5584668964204766E-5</v>
      </c>
      <c r="AM280" s="22" cm="1">
        <f t="array" ref="AM280">IF(INDEX(calc_types,1,AM$6)="INDEX",J280/J279-1,IF(INDEX(calc_types,1,AM$6)="CASH", J279/1200,J279/J280-1))</f>
        <v>-1.3622387420708648E-4</v>
      </c>
      <c r="AN280" s="22" cm="1">
        <f t="array" ref="AN280">IF(INDEX(calc_types,1,AN$6)="INDEX",K280/K279-1,IF(INDEX(calc_types,1,AN$6)="CASH", K279/1200,K279/K280-1))</f>
        <v>-1.0048513877685128E-3</v>
      </c>
      <c r="AO280" s="22" cm="1">
        <f t="array" ref="AO280">IF(INDEX(calc_types,1,AO$6)="INDEX",L280/L279-1,IF(INDEX(calc_types,1,AO$6)="CASH", L279/1200,L279/L280-1))</f>
        <v>-1.3148802479808763E-3</v>
      </c>
      <c r="AP280" s="22" cm="1">
        <f t="array" ref="AP280">IF(INDEX(calc_types,1,AP$6)="INDEX",M280/M279-1,IF(INDEX(calc_types,1,AP$6)="CASH", M279/1200,M279/M280-1))</f>
        <v>-2.8705413820426795E-3</v>
      </c>
      <c r="AQ280" s="22" cm="1">
        <f t="array" ref="AQ280">IF(INDEX(calc_types,1,AQ$6)="INDEX",N280/N279-1,IF(INDEX(calc_types,1,AQ$6)="CASH", N279/1200,N279/N280-1))</f>
        <v>-3.6724771116758426E-4</v>
      </c>
      <c r="AR280" s="22" cm="1">
        <f t="array" ref="AR280">IF(INDEX(calc_types,1,AR$6)="INDEX",O280/O279-1,IF(INDEX(calc_types,1,AR$6)="CASH", O279/1200,O279/O280-1))</f>
        <v>-5.9199854089295734E-3</v>
      </c>
      <c r="AS280" s="22" cm="1">
        <f t="array" ref="AS280">IF(INDEX(calc_types,1,AS$6)="INDEX",P280/P279-1,IF(INDEX(calc_types,1,AS$6)="CASH", P279/1200,P279/P280-1))</f>
        <v>-4.4830033538034719E-3</v>
      </c>
      <c r="AT280" s="22" cm="1">
        <f t="array" ref="AT280">IF(INDEX(calc_types,1,AT$6)="INDEX",Q280/Q279-1,IF(INDEX(calc_types,1,AT$6)="CASH", Q279/1200,Q279/Q280-1))</f>
        <v>-8.8396452375322232E-3</v>
      </c>
      <c r="AU280" s="22" cm="1">
        <f t="array" ref="AU280">IF(INDEX(calc_types,1,AU$6)="INDEX",R280/R279-1,IF(INDEX(calc_types,1,AU$6)="CASH", R279/1200,R279/R280-1))</f>
        <v>-1.0660071635680834E-3</v>
      </c>
      <c r="AV280" s="22" cm="1">
        <f t="array" ref="AV280">IF(INDEX(calc_types,1,AV$6)="INDEX",S280/S279-1,IF(INDEX(calc_types,1,AV$6)="CASH", S279/1200,S279/S280-1))</f>
        <v>-4.7569140421166334E-2</v>
      </c>
      <c r="AW280" s="22" cm="1">
        <f t="array" ref="AW280">IF(INDEX(calc_types,1,AW$6)="INDEX",T280/T279-1,IF(INDEX(calc_types,1,AW$6)="CASH", T279/1200,T279/T280-1))</f>
        <v>-3.5346879833000111E-2</v>
      </c>
      <c r="AX280" s="22" cm="1">
        <f t="array" ref="AX280">IF(INDEX(calc_types,1,AX$6)="INDEX",U280/U279-1,IF(INDEX(calc_types,1,AX$6)="CASH", U279/1200,U279/U280-1))</f>
        <v>-4.6743542564995355E-3</v>
      </c>
      <c r="AY280" s="22" cm="1">
        <f t="array" ref="AY280">IF(INDEX(calc_types,1,AY$6)="INDEX",V280/V279-1,IF(INDEX(calc_types,1,AY$6)="CASH", V279/1200,V279/V280-1))</f>
        <v>4.8527672578475789E-2</v>
      </c>
      <c r="AZ280" s="22" cm="1">
        <f t="array" ref="AZ280">IF(INDEX(calc_types,1,AZ$6)="INDEX",W280/W279-1,IF(INDEX(calc_types,1,AZ$6)="CASH", W279/1200,W279/W280-1))</f>
        <v>6.8750000000000004E-5</v>
      </c>
      <c r="BA280" s="22" cm="1">
        <f t="array" ref="BA280">IF(INDEX(calc_types,1,BA$6)="INDEX",X280/X279-1,IF(INDEX(calc_types,1,BA$6)="CASH", X279/1200,X279/X280-1))</f>
        <v>-5.5066666666666675E-4</v>
      </c>
      <c r="BB280" s="22" cm="1">
        <f t="array" ref="BB280">IF(INDEX(calc_types,1,BB$6)="INDEX",Y280/Y279-1,IF(INDEX(calc_types,1,BB$6)="CASH", Y279/1200,Y279/Y280-1))</f>
        <v>-2.9333333333333336E-5</v>
      </c>
      <c r="BC280" s="22" cm="1">
        <f t="array" ref="BC280">IF(INDEX(calc_types,1,BC$6)="INDEX",Z280/Z279-1,IF(INDEX(calc_types,1,BC$6)="CASH", Z279/1200,Z279/Z280-1))</f>
        <v>-2.1700000000000002E-4</v>
      </c>
      <c r="BD280" s="22" cm="1">
        <f t="array" ref="BD280">IF(INDEX(calc_types,1,BD$6)="INDEX",AA280/AA279-1,IF(INDEX(calc_types,1,BD$6)="CASH", AA279/1200,AA279/AA280-1))</f>
        <v>0</v>
      </c>
      <c r="BE280" s="22" cm="1">
        <f t="array" ref="BE280">IF(INDEX(calc_types,1,BE$6)="INDEX",AB280/AB279-1,IF(INDEX(calc_types,1,BE$6)="CASH", AB279/1200,AB279/AB280-1))</f>
        <v>-1.9680481592961319E-2</v>
      </c>
      <c r="BF280" s="22" cm="1">
        <f t="array" ref="BF280">IF(INDEX(calc_types,1,BF$6)="INDEX",AC280/AC279-1,IF(INDEX(calc_types,1,BF$6)="CASH", AC279/1200,AC279/AC280-1))</f>
        <v>-2.0347662040156367E-2</v>
      </c>
      <c r="BG280" s="22" cm="1">
        <f t="array" ref="BG280">IF(INDEX(calc_types,1,BG$6)="INDEX",AD280/AD279-1,IF(INDEX(calc_types,1,BG$6)="CASH", AD279/1200,AD279/AD280-1))</f>
        <v>-1.1411627280079162E-2</v>
      </c>
      <c r="BH280" s="23">
        <f t="shared" si="127"/>
        <v>-1.5627602873563237E-3</v>
      </c>
      <c r="BI280" s="23">
        <f t="shared" si="128"/>
        <v>-1.6271781609195389E-3</v>
      </c>
      <c r="BJ280" s="23">
        <f t="shared" si="129"/>
        <v>-1.9666974999999979E-3</v>
      </c>
      <c r="BK280" s="23">
        <f t="shared" si="130"/>
        <v>-1.6155761494252881E-4</v>
      </c>
      <c r="BL280" s="23">
        <f t="shared" si="131"/>
        <v>-1.5260590194401847E-3</v>
      </c>
      <c r="BM280" s="23">
        <f t="shared" si="132"/>
        <v>-1.7195511668485863E-3</v>
      </c>
      <c r="BN280" s="23">
        <f t="shared" si="133"/>
        <v>-6.2175703904918437E-4</v>
      </c>
      <c r="BO280" s="23">
        <f t="shared" si="134"/>
        <v>-2.066458013135484E-4</v>
      </c>
      <c r="BP280" s="23">
        <f t="shared" si="135"/>
        <v>-3.0074734722279396E-3</v>
      </c>
      <c r="BQ280" s="23">
        <f t="shared" si="136"/>
        <v>-2.6715304700507675E-3</v>
      </c>
      <c r="BR280" s="23">
        <f t="shared" si="137"/>
        <v>-5.1229754293509282E-3</v>
      </c>
      <c r="BS280" s="23">
        <f t="shared" si="138"/>
        <v>-6.5004086854737199E-4</v>
      </c>
      <c r="BT280" s="23">
        <f t="shared" si="139"/>
        <v>-8.6766357159824802E-3</v>
      </c>
      <c r="BU280" s="23">
        <f t="shared" si="140"/>
        <v>-6.3945239133034468E-3</v>
      </c>
      <c r="BV280" s="23">
        <f t="shared" si="141"/>
        <v>-1.1481427563584145E-2</v>
      </c>
      <c r="BW280" s="23">
        <f t="shared" si="142"/>
        <v>-1.7845580701017195E-3</v>
      </c>
      <c r="BX280" s="23">
        <f t="shared" si="143"/>
        <v>-5.2615876375082096E-2</v>
      </c>
      <c r="BY280" s="23">
        <f t="shared" si="144"/>
        <v>-3.7613941046821239E-2</v>
      </c>
      <c r="BZ280" s="23">
        <f t="shared" si="145"/>
        <v>-6.4616646959461789E-3</v>
      </c>
      <c r="CA280" s="23">
        <f t="shared" si="146"/>
        <v>4.4681720683442443E-2</v>
      </c>
      <c r="CB280" s="23">
        <f t="shared" si="147"/>
        <v>-1.5627602873563237E-3</v>
      </c>
      <c r="CC280" s="23">
        <f t="shared" si="148"/>
        <v>-1.6397718390804593E-3</v>
      </c>
      <c r="CD280" s="23">
        <f t="shared" si="149"/>
        <v>-2.0165813218390835E-3</v>
      </c>
      <c r="CE280" s="23">
        <f t="shared" si="150"/>
        <v>-2.2324109195402306E-4</v>
      </c>
      <c r="CF280" s="23">
        <f t="shared" si="151"/>
        <v>0</v>
      </c>
      <c r="CG280" s="23">
        <f t="shared" si="152"/>
        <v>-1.9719522027389989E-2</v>
      </c>
      <c r="CH280" s="23">
        <f t="shared" si="153"/>
        <v>-1.9543288599024315E-2</v>
      </c>
      <c r="CI280" s="23">
        <f t="shared" si="154"/>
        <v>-1.1163356844264369E-2</v>
      </c>
    </row>
    <row r="281" spans="1:87" x14ac:dyDescent="0.2">
      <c r="A281" s="20">
        <v>275</v>
      </c>
      <c r="B281" s="21">
        <v>44500</v>
      </c>
      <c r="C281" s="20">
        <v>8.7499999999999994E-2</v>
      </c>
      <c r="D281" s="20">
        <v>-0.55700000000000005</v>
      </c>
      <c r="E281" s="20">
        <v>0.13313</v>
      </c>
      <c r="F281" s="20">
        <v>-7.4829999999999994E-2</v>
      </c>
      <c r="G281" s="20">
        <v>219.09100000000001</v>
      </c>
      <c r="H281" s="20">
        <v>138.56700000000001</v>
      </c>
      <c r="I281" s="20">
        <v>109.56399999999999</v>
      </c>
      <c r="J281" s="20">
        <v>102.753</v>
      </c>
      <c r="K281" s="20">
        <v>1261.7339999999999</v>
      </c>
      <c r="L281" s="20">
        <v>356.09300000000002</v>
      </c>
      <c r="M281" s="20">
        <v>672.995</v>
      </c>
      <c r="N281" s="20">
        <v>193.202</v>
      </c>
      <c r="O281" s="20">
        <v>2197.0140000000001</v>
      </c>
      <c r="P281" s="20">
        <v>497.13600000000002</v>
      </c>
      <c r="Q281" s="20">
        <v>869.596</v>
      </c>
      <c r="R281" s="20">
        <v>257.58499999999998</v>
      </c>
      <c r="S281" s="20">
        <v>4605.38</v>
      </c>
      <c r="T281" s="20">
        <v>4250.5600000000004</v>
      </c>
      <c r="U281" s="20">
        <v>7237.57</v>
      </c>
      <c r="V281" s="20">
        <v>28892.69</v>
      </c>
      <c r="W281" s="20">
        <v>8.7499999999999994E-2</v>
      </c>
      <c r="X281" s="20">
        <v>-0.65469999999999995</v>
      </c>
      <c r="Y281" s="20">
        <v>2.6100000000000002E-2</v>
      </c>
      <c r="Z281" s="20">
        <v>-0.19969999999999999</v>
      </c>
      <c r="AA281" s="20">
        <v>1</v>
      </c>
      <c r="AB281" s="20">
        <v>0.86499999999999999</v>
      </c>
      <c r="AC281" s="20">
        <v>0.73050000000000004</v>
      </c>
      <c r="AD281" s="20">
        <v>113.95</v>
      </c>
      <c r="AE281" s="21">
        <f t="shared" si="126"/>
        <v>44500</v>
      </c>
      <c r="AF281" s="22" cm="1">
        <f t="array" ref="AF281">IF(INDEX(calc_types,1,AF$6)="INDEX",C281/C280-1,IF(INDEX(calc_types,1,AF$6)="CASH", C280/1200,C280/C281-1))</f>
        <v>6.6874999999999999E-5</v>
      </c>
      <c r="AG281" s="22" cm="1">
        <f t="array" ref="AG281">IF(INDEX(calc_types,1,AG$6)="INDEX",D281/D280-1,IF(INDEX(calc_types,1,AG$6)="CASH", D280/1200,D280/D281-1))</f>
        <v>-4.6916666666666661E-4</v>
      </c>
      <c r="AH281" s="22" cm="1">
        <f t="array" ref="AH281">IF(INDEX(calc_types,1,AH$6)="INDEX",E281/E280-1,IF(INDEX(calc_types,1,AH$6)="CASH", E280/1200,E280/E281-1))</f>
        <v>3.9583333333333331E-5</v>
      </c>
      <c r="AI281" s="22" cm="1">
        <f t="array" ref="AI281">IF(INDEX(calc_types,1,AI$6)="INDEX",F281/F280-1,IF(INDEX(calc_types,1,AI$6)="CASH", F280/1200,F280/F281-1))</f>
        <v>-5.4308333333333337E-5</v>
      </c>
      <c r="AJ281" s="22" cm="1">
        <f t="array" ref="AJ281">IF(INDEX(calc_types,1,AJ$6)="INDEX",G281/G280-1,IF(INDEX(calc_types,1,AJ$6)="CASH", G280/1200,G280/G281-1))</f>
        <v>-5.9332554403379589E-5</v>
      </c>
      <c r="AK281" s="22" cm="1">
        <f t="array" ref="AK281">IF(INDEX(calc_types,1,AK$6)="INDEX",H281/H280-1,IF(INDEX(calc_types,1,AK$6)="CASH", H280/1200,H280/H281-1))</f>
        <v>-6.2746116231759963E-4</v>
      </c>
      <c r="AL281" s="22" cm="1">
        <f t="array" ref="AL281">IF(INDEX(calc_types,1,AL$6)="INDEX",I281/I280-1,IF(INDEX(calc_types,1,AL$6)="CASH", I280/1200,I280/I281-1))</f>
        <v>-1.0667298802892189E-3</v>
      </c>
      <c r="AM281" s="22" cm="1">
        <f t="array" ref="AM281">IF(INDEX(calc_types,1,AM$6)="INDEX",J281/J280-1,IF(INDEX(calc_types,1,AM$6)="CASH", J280/1200,J280/J281-1))</f>
        <v>-4.8658012028246489E-5</v>
      </c>
      <c r="AN281" s="22" cm="1">
        <f t="array" ref="AN281">IF(INDEX(calc_types,1,AN$6)="INDEX",K281/K280-1,IF(INDEX(calc_types,1,AN$6)="CASH", K280/1200,K280/K281-1))</f>
        <v>-3.0397106151245357E-3</v>
      </c>
      <c r="AO281" s="22" cm="1">
        <f t="array" ref="AO281">IF(INDEX(calc_types,1,AO$6)="INDEX",L281/L280-1,IF(INDEX(calc_types,1,AO$6)="CASH", L280/1200,L280/L281-1))</f>
        <v>-2.4763500169477926E-3</v>
      </c>
      <c r="AP281" s="22" cm="1">
        <f t="array" ref="AP281">IF(INDEX(calc_types,1,AP$6)="INDEX",M281/M280-1,IF(INDEX(calc_types,1,AP$6)="CASH", M280/1200,M280/M281-1))</f>
        <v>-5.9407666277213611E-3</v>
      </c>
      <c r="AQ281" s="22" cm="1">
        <f t="array" ref="AQ281">IF(INDEX(calc_types,1,AQ$6)="INDEX",N281/N280-1,IF(INDEX(calc_types,1,AQ$6)="CASH", N280/1200,N280/N281-1))</f>
        <v>-2.9494098593074725E-4</v>
      </c>
      <c r="AR281" s="22" cm="1">
        <f t="array" ref="AR281">IF(INDEX(calc_types,1,AR$6)="INDEX",O281/O280-1,IF(INDEX(calc_types,1,AR$6)="CASH", O280/1200,O280/O281-1))</f>
        <v>-7.1523439777190223E-3</v>
      </c>
      <c r="AS281" s="22" cm="1">
        <f t="array" ref="AS281">IF(INDEX(calc_types,1,AS$6)="INDEX",P281/P280-1,IF(INDEX(calc_types,1,AS$6)="CASH", P280/1200,P280/P281-1))</f>
        <v>-7.2290696466941196E-3</v>
      </c>
      <c r="AT281" s="22" cm="1">
        <f t="array" ref="AT281">IF(INDEX(calc_types,1,AT$6)="INDEX",Q281/Q280-1,IF(INDEX(calc_types,1,AT$6)="CASH", Q280/1200,Q280/Q281-1))</f>
        <v>-7.3626270766603552E-3</v>
      </c>
      <c r="AU281" s="22" cm="1">
        <f t="array" ref="AU281">IF(INDEX(calc_types,1,AU$6)="INDEX",R281/R280-1,IF(INDEX(calc_types,1,AU$6)="CASH", R280/1200,R280/R281-1))</f>
        <v>-4.3461895171470477E-4</v>
      </c>
      <c r="AV281" s="22" cm="1">
        <f t="array" ref="AV281">IF(INDEX(calc_types,1,AV$6)="INDEX",S281/S280-1,IF(INDEX(calc_types,1,AV$6)="CASH", S280/1200,S280/S281-1))</f>
        <v>6.9143873301234615E-2</v>
      </c>
      <c r="AW281" s="22" cm="1">
        <f t="array" ref="AW281">IF(INDEX(calc_types,1,AW$6)="INDEX",T281/T280-1,IF(INDEX(calc_types,1,AW$6)="CASH", T280/1200,T280/T281-1))</f>
        <v>5.0018774332523108E-2</v>
      </c>
      <c r="AX281" s="22" cm="1">
        <f t="array" ref="AX281">IF(INDEX(calc_types,1,AX$6)="INDEX",U281/U280-1,IF(INDEX(calc_types,1,AX$6)="CASH", U280/1200,U280/U281-1))</f>
        <v>2.1329528873535564E-2</v>
      </c>
      <c r="AY281" s="22" cm="1">
        <f t="array" ref="AY281">IF(INDEX(calc_types,1,AY$6)="INDEX",V281/V280-1,IF(INDEX(calc_types,1,AY$6)="CASH", V280/1200,V280/V281-1))</f>
        <v>-1.9012544198045322E-2</v>
      </c>
      <c r="AZ281" s="22" cm="1">
        <f t="array" ref="AZ281">IF(INDEX(calc_types,1,AZ$6)="INDEX",W281/W280-1,IF(INDEX(calc_types,1,AZ$6)="CASH", W280/1200,W280/W281-1))</f>
        <v>6.6874999999999999E-5</v>
      </c>
      <c r="BA281" s="22" cm="1">
        <f t="array" ref="BA281">IF(INDEX(calc_types,1,BA$6)="INDEX",X281/X280-1,IF(INDEX(calc_types,1,BA$6)="CASH", X280/1200,X280/X281-1))</f>
        <v>-5.1758333333333333E-4</v>
      </c>
      <c r="BB281" s="22" cm="1">
        <f t="array" ref="BB281">IF(INDEX(calc_types,1,BB$6)="INDEX",Y281/Y280-1,IF(INDEX(calc_types,1,BB$6)="CASH", Y280/1200,Y280/Y281-1))</f>
        <v>9.5000000000000005E-6</v>
      </c>
      <c r="BC281" s="22" cm="1">
        <f t="array" ref="BC281">IF(INDEX(calc_types,1,BC$6)="INDEX",Z281/Z280-1,IF(INDEX(calc_types,1,BC$6)="CASH", Z280/1200,Z280/Z281-1))</f>
        <v>-1.5758333333333333E-4</v>
      </c>
      <c r="BD281" s="22" cm="1">
        <f t="array" ref="BD281">IF(INDEX(calc_types,1,BD$6)="INDEX",AA281/AA280-1,IF(INDEX(calc_types,1,BD$6)="CASH", AA280/1200,AA280/AA281-1))</f>
        <v>0</v>
      </c>
      <c r="BE281" s="22" cm="1">
        <f t="array" ref="BE281">IF(INDEX(calc_types,1,BE$6)="INDEX",AB281/AB280-1,IF(INDEX(calc_types,1,BE$6)="CASH", AB280/1200,AB280/AB281-1))</f>
        <v>-1.387283236994219E-3</v>
      </c>
      <c r="BF281" s="22" cm="1">
        <f t="array" ref="BF281">IF(INDEX(calc_types,1,BF$6)="INDEX",AC281/AC280-1,IF(INDEX(calc_types,1,BF$6)="CASH", AC280/1200,AC280/AC281-1))</f>
        <v>1.5879534565366171E-2</v>
      </c>
      <c r="BG281" s="22" cm="1">
        <f t="array" ref="BG281">IF(INDEX(calc_types,1,BG$6)="INDEX",AD281/AD280-1,IF(INDEX(calc_types,1,BG$6)="CASH", AD280/1200,AD280/AD281-1))</f>
        <v>-2.3343571741992086E-2</v>
      </c>
      <c r="BH281" s="23">
        <f t="shared" si="127"/>
        <v>-1.5646352873563236E-3</v>
      </c>
      <c r="BI281" s="23">
        <f t="shared" si="128"/>
        <v>-1.6346781609195388E-3</v>
      </c>
      <c r="BJ281" s="23">
        <f t="shared" si="129"/>
        <v>-1.969822499999998E-3</v>
      </c>
      <c r="BK281" s="23">
        <f t="shared" si="130"/>
        <v>-1.5655761494252882E-4</v>
      </c>
      <c r="BL281" s="23">
        <f t="shared" si="131"/>
        <v>-1.6766807597266454E-3</v>
      </c>
      <c r="BM281" s="23">
        <f t="shared" si="132"/>
        <v>-1.7199446274773311E-3</v>
      </c>
      <c r="BN281" s="23">
        <f t="shared" si="133"/>
        <v>-1.6429022503741985E-3</v>
      </c>
      <c r="BO281" s="23">
        <f t="shared" si="134"/>
        <v>-1.1907993913470841E-4</v>
      </c>
      <c r="BP281" s="23">
        <f t="shared" si="135"/>
        <v>-5.042332699583962E-3</v>
      </c>
      <c r="BQ281" s="23">
        <f t="shared" si="136"/>
        <v>-3.8330002390176837E-3</v>
      </c>
      <c r="BR281" s="23">
        <f t="shared" si="137"/>
        <v>-8.1932006750296098E-3</v>
      </c>
      <c r="BS281" s="23">
        <f t="shared" si="138"/>
        <v>-5.7773414331053498E-4</v>
      </c>
      <c r="BT281" s="23">
        <f t="shared" si="139"/>
        <v>-9.9089942847719291E-3</v>
      </c>
      <c r="BU281" s="23">
        <f t="shared" si="140"/>
        <v>-9.1405902061940936E-3</v>
      </c>
      <c r="BV281" s="23">
        <f t="shared" si="141"/>
        <v>-1.0004409402712277E-2</v>
      </c>
      <c r="BW281" s="23">
        <f t="shared" si="142"/>
        <v>-1.1531698582483408E-3</v>
      </c>
      <c r="BX281" s="23">
        <f t="shared" si="143"/>
        <v>6.4097137347318853E-2</v>
      </c>
      <c r="BY281" s="23">
        <f t="shared" si="144"/>
        <v>4.775171311870198E-2</v>
      </c>
      <c r="BZ281" s="23">
        <f t="shared" si="145"/>
        <v>1.9542218434088921E-2</v>
      </c>
      <c r="CA281" s="23">
        <f t="shared" si="146"/>
        <v>-2.2858496093078669E-2</v>
      </c>
      <c r="CB281" s="23">
        <f t="shared" si="147"/>
        <v>-1.5646352873563236E-3</v>
      </c>
      <c r="CC281" s="23">
        <f t="shared" si="148"/>
        <v>-1.6066885057471258E-3</v>
      </c>
      <c r="CD281" s="23">
        <f t="shared" si="149"/>
        <v>-1.9777479885057501E-3</v>
      </c>
      <c r="CE281" s="23">
        <f t="shared" si="150"/>
        <v>-1.6382442528735638E-4</v>
      </c>
      <c r="CF281" s="23">
        <f t="shared" si="151"/>
        <v>0</v>
      </c>
      <c r="CG281" s="23">
        <f t="shared" si="152"/>
        <v>-1.4263236714228895E-3</v>
      </c>
      <c r="CH281" s="23">
        <f t="shared" si="153"/>
        <v>1.6683908006498223E-2</v>
      </c>
      <c r="CI281" s="23">
        <f t="shared" si="154"/>
        <v>-2.3095301306177294E-2</v>
      </c>
    </row>
    <row r="282" spans="1:87" x14ac:dyDescent="0.2">
      <c r="A282" s="20">
        <v>276</v>
      </c>
      <c r="B282" s="21">
        <v>44530</v>
      </c>
      <c r="C282" s="20">
        <v>9.4E-2</v>
      </c>
      <c r="D282" s="20">
        <v>-0.56999999999999995</v>
      </c>
      <c r="E282" s="20">
        <v>6.0999999999999999E-2</v>
      </c>
      <c r="F282" s="20">
        <v>-7.8670000000000004E-2</v>
      </c>
      <c r="G282" s="20">
        <v>219.09399999999999</v>
      </c>
      <c r="H282" s="20">
        <v>138.584</v>
      </c>
      <c r="I282" s="20">
        <v>109.72499999999999</v>
      </c>
      <c r="J282" s="20">
        <v>102.746</v>
      </c>
      <c r="K282" s="20">
        <v>1261.9760000000001</v>
      </c>
      <c r="L282" s="20">
        <v>357.18299999999999</v>
      </c>
      <c r="M282" s="20">
        <v>676.44399999999996</v>
      </c>
      <c r="N282" s="20">
        <v>193.256</v>
      </c>
      <c r="O282" s="20">
        <v>2199.4940000000001</v>
      </c>
      <c r="P282" s="20">
        <v>501.78800000000001</v>
      </c>
      <c r="Q282" s="20">
        <v>876.89700000000005</v>
      </c>
      <c r="R282" s="20">
        <v>257.78899999999999</v>
      </c>
      <c r="S282" s="20">
        <v>4567</v>
      </c>
      <c r="T282" s="20">
        <v>4063.06</v>
      </c>
      <c r="U282" s="20">
        <v>7059.45</v>
      </c>
      <c r="V282" s="20">
        <v>27821.759999999998</v>
      </c>
      <c r="W282" s="20">
        <v>9.4E-2</v>
      </c>
      <c r="X282" s="20">
        <v>-1.5704</v>
      </c>
      <c r="Y282" s="20">
        <v>-0.66720000000000002</v>
      </c>
      <c r="Z282" s="20">
        <v>-0.7722</v>
      </c>
      <c r="AA282" s="20">
        <v>1</v>
      </c>
      <c r="AB282" s="20">
        <v>0.88190000000000002</v>
      </c>
      <c r="AC282" s="20">
        <v>0.75180000000000002</v>
      </c>
      <c r="AD282" s="20">
        <v>113.17</v>
      </c>
      <c r="AE282" s="21">
        <f t="shared" si="126"/>
        <v>44530</v>
      </c>
      <c r="AF282" s="22" cm="1">
        <f t="array" ref="AF282">IF(INDEX(calc_types,1,AF$6)="INDEX",C282/C281-1,IF(INDEX(calc_types,1,AF$6)="CASH", C281/1200,C281/C282-1))</f>
        <v>7.2916666666666659E-5</v>
      </c>
      <c r="AG282" s="22" cm="1">
        <f t="array" ref="AG282">IF(INDEX(calc_types,1,AG$6)="INDEX",D282/D281-1,IF(INDEX(calc_types,1,AG$6)="CASH", D281/1200,D281/D282-1))</f>
        <v>-4.6416666666666671E-4</v>
      </c>
      <c r="AH282" s="22" cm="1">
        <f t="array" ref="AH282">IF(INDEX(calc_types,1,AH$6)="INDEX",E282/E281-1,IF(INDEX(calc_types,1,AH$6)="CASH", E281/1200,E281/E282-1))</f>
        <v>1.1094166666666666E-4</v>
      </c>
      <c r="AI282" s="22" cm="1">
        <f t="array" ref="AI282">IF(INDEX(calc_types,1,AI$6)="INDEX",F282/F281-1,IF(INDEX(calc_types,1,AI$6)="CASH", F281/1200,F281/F282-1))</f>
        <v>-6.2358333333333322E-5</v>
      </c>
      <c r="AJ282" s="22" cm="1">
        <f t="array" ref="AJ282">IF(INDEX(calc_types,1,AJ$6)="INDEX",G282/G281-1,IF(INDEX(calc_types,1,AJ$6)="CASH", G281/1200,G281/G282-1))</f>
        <v>1.3692940376230922E-5</v>
      </c>
      <c r="AK282" s="22" cm="1">
        <f t="array" ref="AK282">IF(INDEX(calc_types,1,AK$6)="INDEX",H282/H281-1,IF(INDEX(calc_types,1,AK$6)="CASH", H281/1200,H281/H282-1))</f>
        <v>1.2268433321072081E-4</v>
      </c>
      <c r="AL282" s="22" cm="1">
        <f t="array" ref="AL282">IF(INDEX(calc_types,1,AL$6)="INDEX",I282/I281-1,IF(INDEX(calc_types,1,AL$6)="CASH", I281/1200,I281/I282-1))</f>
        <v>1.4694607717864461E-3</v>
      </c>
      <c r="AM282" s="22" cm="1">
        <f t="array" ref="AM282">IF(INDEX(calc_types,1,AM$6)="INDEX",J282/J281-1,IF(INDEX(calc_types,1,AM$6)="CASH", J281/1200,J281/J282-1))</f>
        <v>-6.8124531643842801E-5</v>
      </c>
      <c r="AN282" s="22" cm="1">
        <f t="array" ref="AN282">IF(INDEX(calc_types,1,AN$6)="INDEX",K282/K281-1,IF(INDEX(calc_types,1,AN$6)="CASH", K281/1200,K281/K282-1))</f>
        <v>1.9179953936432348E-4</v>
      </c>
      <c r="AO282" s="22" cm="1">
        <f t="array" ref="AO282">IF(INDEX(calc_types,1,AO$6)="INDEX",L282/L281-1,IF(INDEX(calc_types,1,AO$6)="CASH", L281/1200,L281/L282-1))</f>
        <v>3.0609981100442329E-3</v>
      </c>
      <c r="AP282" s="22" cm="1">
        <f t="array" ref="AP282">IF(INDEX(calc_types,1,AP$6)="INDEX",M282/M281-1,IF(INDEX(calc_types,1,AP$6)="CASH", M281/1200,M281/M282-1))</f>
        <v>5.1248523391702605E-3</v>
      </c>
      <c r="AQ282" s="22" cm="1">
        <f t="array" ref="AQ282">IF(INDEX(calc_types,1,AQ$6)="INDEX",N282/N281-1,IF(INDEX(calc_types,1,AQ$6)="CASH", N281/1200,N281/N282-1))</f>
        <v>2.7950021221312404E-4</v>
      </c>
      <c r="AR282" s="22" cm="1">
        <f t="array" ref="AR282">IF(INDEX(calc_types,1,AR$6)="INDEX",O282/O281-1,IF(INDEX(calc_types,1,AR$6)="CASH", O281/1200,O281/O282-1))</f>
        <v>1.1288048232738213E-3</v>
      </c>
      <c r="AS282" s="22" cm="1">
        <f t="array" ref="AS282">IF(INDEX(calc_types,1,AS$6)="INDEX",P282/P281-1,IF(INDEX(calc_types,1,AS$6)="CASH", P281/1200,P281/P282-1))</f>
        <v>9.3576003347173309E-3</v>
      </c>
      <c r="AT282" s="22" cm="1">
        <f t="array" ref="AT282">IF(INDEX(calc_types,1,AT$6)="INDEX",Q282/Q281-1,IF(INDEX(calc_types,1,AT$6)="CASH", Q281/1200,Q281/Q282-1))</f>
        <v>8.3958527868113197E-3</v>
      </c>
      <c r="AU282" s="22" cm="1">
        <f t="array" ref="AU282">IF(INDEX(calc_types,1,AU$6)="INDEX",R282/R281-1,IF(INDEX(calc_types,1,AU$6)="CASH", R281/1200,R281/R282-1))</f>
        <v>7.9197158219623809E-4</v>
      </c>
      <c r="AV282" s="22" cm="1">
        <f t="array" ref="AV282">IF(INDEX(calc_types,1,AV$6)="INDEX",S282/S281-1,IF(INDEX(calc_types,1,AV$6)="CASH", S281/1200,S281/S282-1))</f>
        <v>-8.3337314184714906E-3</v>
      </c>
      <c r="AW282" s="22" cm="1">
        <f t="array" ref="AW282">IF(INDEX(calc_types,1,AW$6)="INDEX",T282/T281-1,IF(INDEX(calc_types,1,AW$6)="CASH", T281/1200,T281/T282-1))</f>
        <v>-4.4111834675901629E-2</v>
      </c>
      <c r="AX282" s="22" cm="1">
        <f t="array" ref="AX282">IF(INDEX(calc_types,1,AX$6)="INDEX",U282/U281-1,IF(INDEX(calc_types,1,AX$6)="CASH", U281/1200,U281/U282-1))</f>
        <v>-2.461047008871764E-2</v>
      </c>
      <c r="AY282" s="22" cm="1">
        <f t="array" ref="AY282">IF(INDEX(calc_types,1,AY$6)="INDEX",V282/V281-1,IF(INDEX(calc_types,1,AY$6)="CASH", V281/1200,V281/V282-1))</f>
        <v>-3.7065776845285114E-2</v>
      </c>
      <c r="AZ282" s="22" cm="1">
        <f t="array" ref="AZ282">IF(INDEX(calc_types,1,AZ$6)="INDEX",W282/W281-1,IF(INDEX(calc_types,1,AZ$6)="CASH", W281/1200,W281/W282-1))</f>
        <v>7.2916666666666659E-5</v>
      </c>
      <c r="BA282" s="22" cm="1">
        <f t="array" ref="BA282">IF(INDEX(calc_types,1,BA$6)="INDEX",X282/X281-1,IF(INDEX(calc_types,1,BA$6)="CASH", X281/1200,X281/X282-1))</f>
        <v>-5.4558333333333325E-4</v>
      </c>
      <c r="BB282" s="22" cm="1">
        <f t="array" ref="BB282">IF(INDEX(calc_types,1,BB$6)="INDEX",Y282/Y281-1,IF(INDEX(calc_types,1,BB$6)="CASH", Y281/1200,Y281/Y282-1))</f>
        <v>2.175E-5</v>
      </c>
      <c r="BC282" s="22" cm="1">
        <f t="array" ref="BC282">IF(INDEX(calc_types,1,BC$6)="INDEX",Z282/Z281-1,IF(INDEX(calc_types,1,BC$6)="CASH", Z281/1200,Z281/Z282-1))</f>
        <v>-1.6641666666666666E-4</v>
      </c>
      <c r="BD282" s="22" cm="1">
        <f t="array" ref="BD282">IF(INDEX(calc_types,1,BD$6)="INDEX",AA282/AA281-1,IF(INDEX(calc_types,1,BD$6)="CASH", AA281/1200,AA281/AA282-1))</f>
        <v>0</v>
      </c>
      <c r="BE282" s="22" cm="1">
        <f t="array" ref="BE282">IF(INDEX(calc_types,1,BE$6)="INDEX",AB282/AB281-1,IF(INDEX(calc_types,1,BE$6)="CASH", AB281/1200,AB281/AB282-1))</f>
        <v>-1.9163170427486165E-2</v>
      </c>
      <c r="BF282" s="22" cm="1">
        <f t="array" ref="BF282">IF(INDEX(calc_types,1,BF$6)="INDEX",AC282/AC281-1,IF(INDEX(calc_types,1,BF$6)="CASH", AC281/1200,AC281/AC282-1))</f>
        <v>-2.8332003192338417E-2</v>
      </c>
      <c r="BG282" s="22" cm="1">
        <f t="array" ref="BG282">IF(INDEX(calc_types,1,BG$6)="INDEX",AD282/AD281-1,IF(INDEX(calc_types,1,BG$6)="CASH", AD281/1200,AD281/AD282-1))</f>
        <v>6.8922859415039284E-3</v>
      </c>
      <c r="BH282" s="23">
        <f t="shared" si="127"/>
        <v>-1.5585936206896571E-3</v>
      </c>
      <c r="BI282" s="23">
        <f t="shared" si="128"/>
        <v>-1.6296781609195391E-3</v>
      </c>
      <c r="BJ282" s="23">
        <f t="shared" si="129"/>
        <v>-1.8984641666666647E-3</v>
      </c>
      <c r="BK282" s="23">
        <f t="shared" si="130"/>
        <v>-1.646076149425288E-4</v>
      </c>
      <c r="BL282" s="23">
        <f t="shared" si="131"/>
        <v>-1.6036552649470349E-3</v>
      </c>
      <c r="BM282" s="23">
        <f t="shared" si="132"/>
        <v>-9.6979913194901067E-4</v>
      </c>
      <c r="BN282" s="23">
        <f t="shared" si="133"/>
        <v>8.9328840170146647E-4</v>
      </c>
      <c r="BO282" s="23">
        <f t="shared" si="134"/>
        <v>-1.3854645875030472E-4</v>
      </c>
      <c r="BP282" s="23">
        <f t="shared" si="135"/>
        <v>-1.8108225450951033E-3</v>
      </c>
      <c r="BQ282" s="23">
        <f t="shared" si="136"/>
        <v>1.7043478879743416E-3</v>
      </c>
      <c r="BR282" s="23">
        <f t="shared" si="137"/>
        <v>2.8724182918620123E-3</v>
      </c>
      <c r="BS282" s="23">
        <f t="shared" si="138"/>
        <v>-3.2929451666636393E-6</v>
      </c>
      <c r="BT282" s="23">
        <f t="shared" si="139"/>
        <v>-1.6278454837790847E-3</v>
      </c>
      <c r="BU282" s="23">
        <f t="shared" si="140"/>
        <v>7.446079775217356E-3</v>
      </c>
      <c r="BV282" s="23">
        <f t="shared" si="141"/>
        <v>5.7540704607593977E-3</v>
      </c>
      <c r="BW282" s="23">
        <f t="shared" si="142"/>
        <v>7.342067566260197E-5</v>
      </c>
      <c r="BX282" s="23">
        <f t="shared" si="143"/>
        <v>-1.3380467372387257E-2</v>
      </c>
      <c r="BY282" s="23">
        <f t="shared" si="144"/>
        <v>-4.6378895889722757E-2</v>
      </c>
      <c r="BZ282" s="23">
        <f t="shared" si="145"/>
        <v>-2.6397780528164282E-2</v>
      </c>
      <c r="CA282" s="23">
        <f t="shared" si="146"/>
        <v>-4.0911728740318461E-2</v>
      </c>
      <c r="CB282" s="23">
        <f t="shared" si="147"/>
        <v>-1.5585936206896571E-3</v>
      </c>
      <c r="CC282" s="23">
        <f t="shared" si="148"/>
        <v>-1.6346885057471258E-3</v>
      </c>
      <c r="CD282" s="23">
        <f t="shared" si="149"/>
        <v>-1.96549798850575E-3</v>
      </c>
      <c r="CE282" s="23">
        <f t="shared" si="150"/>
        <v>-1.726577586206897E-4</v>
      </c>
      <c r="CF282" s="23">
        <f t="shared" si="151"/>
        <v>0</v>
      </c>
      <c r="CG282" s="23">
        <f t="shared" si="152"/>
        <v>-1.9202210861914835E-2</v>
      </c>
      <c r="CH282" s="23">
        <f t="shared" si="153"/>
        <v>-2.7527629751206366E-2</v>
      </c>
      <c r="CI282" s="23">
        <f t="shared" si="154"/>
        <v>7.1405563773187207E-3</v>
      </c>
    </row>
    <row r="283" spans="1:87" x14ac:dyDescent="0.2">
      <c r="A283" s="20">
        <v>277</v>
      </c>
      <c r="B283" s="21">
        <v>44561</v>
      </c>
      <c r="C283" s="20">
        <v>0.10125000000000001</v>
      </c>
      <c r="D283" s="20">
        <v>-0.58299999999999996</v>
      </c>
      <c r="E283" s="20">
        <v>0.18675</v>
      </c>
      <c r="F283" s="20">
        <v>-5.1830000000000001E-2</v>
      </c>
      <c r="G283" s="20">
        <v>219.01300000000001</v>
      </c>
      <c r="H283" s="20">
        <v>138.435</v>
      </c>
      <c r="I283" s="20">
        <v>109.693</v>
      </c>
      <c r="J283" s="20">
        <v>102.723</v>
      </c>
      <c r="K283" s="20">
        <v>1258.846</v>
      </c>
      <c r="L283" s="20">
        <v>356.21</v>
      </c>
      <c r="M283" s="20">
        <v>674.375</v>
      </c>
      <c r="N283" s="20">
        <v>193.13300000000001</v>
      </c>
      <c r="O283" s="20">
        <v>2192.1880000000001</v>
      </c>
      <c r="P283" s="20">
        <v>498.428</v>
      </c>
      <c r="Q283" s="20">
        <v>871.14499999999998</v>
      </c>
      <c r="R283" s="20">
        <v>257.52800000000002</v>
      </c>
      <c r="S283" s="20">
        <v>4766.18</v>
      </c>
      <c r="T283" s="20">
        <v>4298.41</v>
      </c>
      <c r="U283" s="20">
        <v>7384.54</v>
      </c>
      <c r="V283" s="20">
        <v>28791.71</v>
      </c>
      <c r="W283" s="20">
        <v>0.10125000000000001</v>
      </c>
      <c r="X283" s="20">
        <v>-0.66220000000000001</v>
      </c>
      <c r="Y283" s="20">
        <v>0.1249</v>
      </c>
      <c r="Z283" s="20">
        <v>-0.2092</v>
      </c>
      <c r="AA283" s="20">
        <v>1</v>
      </c>
      <c r="AB283" s="20">
        <v>0.87929999999999997</v>
      </c>
      <c r="AC283" s="20">
        <v>0.73919999999999997</v>
      </c>
      <c r="AD283" s="20">
        <v>115.08</v>
      </c>
      <c r="AE283" s="21">
        <f t="shared" si="126"/>
        <v>44561</v>
      </c>
      <c r="AF283" s="22" cm="1">
        <f t="array" ref="AF283">IF(INDEX(calc_types,1,AF$6)="INDEX",C283/C282-1,IF(INDEX(calc_types,1,AF$6)="CASH", C282/1200,C282/C283-1))</f>
        <v>7.8333333333333331E-5</v>
      </c>
      <c r="AG283" s="22" cm="1">
        <f t="array" ref="AG283">IF(INDEX(calc_types,1,AG$6)="INDEX",D283/D282-1,IF(INDEX(calc_types,1,AG$6)="CASH", D282/1200,D282/D283-1))</f>
        <v>-4.7499999999999994E-4</v>
      </c>
      <c r="AH283" s="22" cm="1">
        <f t="array" ref="AH283">IF(INDEX(calc_types,1,AH$6)="INDEX",E283/E282-1,IF(INDEX(calc_types,1,AH$6)="CASH", E282/1200,E282/E283-1))</f>
        <v>5.0833333333333333E-5</v>
      </c>
      <c r="AI283" s="22" cm="1">
        <f t="array" ref="AI283">IF(INDEX(calc_types,1,AI$6)="INDEX",F283/F282-1,IF(INDEX(calc_types,1,AI$6)="CASH", F282/1200,F282/F283-1))</f>
        <v>-6.5558333333333332E-5</v>
      </c>
      <c r="AJ283" s="22" cm="1">
        <f t="array" ref="AJ283">IF(INDEX(calc_types,1,AJ$6)="INDEX",G283/G282-1,IF(INDEX(calc_types,1,AJ$6)="CASH", G282/1200,G282/G283-1))</f>
        <v>-3.6970432782268414E-4</v>
      </c>
      <c r="AK283" s="22" cm="1">
        <f t="array" ref="AK283">IF(INDEX(calc_types,1,AK$6)="INDEX",H283/H282-1,IF(INDEX(calc_types,1,AK$6)="CASH", H282/1200,H282/H283-1))</f>
        <v>-1.0751601916527687E-3</v>
      </c>
      <c r="AL283" s="22" cm="1">
        <f t="array" ref="AL283">IF(INDEX(calc_types,1,AL$6)="INDEX",I283/I282-1,IF(INDEX(calc_types,1,AL$6)="CASH", I282/1200,I282/I283-1))</f>
        <v>-2.9163818637500949E-4</v>
      </c>
      <c r="AM283" s="22" cm="1">
        <f t="array" ref="AM283">IF(INDEX(calc_types,1,AM$6)="INDEX",J283/J282-1,IF(INDEX(calc_types,1,AM$6)="CASH", J282/1200,J282/J283-1))</f>
        <v>-2.2385299671034975E-4</v>
      </c>
      <c r="AN283" s="22" cm="1">
        <f t="array" ref="AN283">IF(INDEX(calc_types,1,AN$6)="INDEX",K283/K282-1,IF(INDEX(calc_types,1,AN$6)="CASH", K282/1200,K282/K283-1))</f>
        <v>-2.4802373420731438E-3</v>
      </c>
      <c r="AO283" s="22" cm="1">
        <f t="array" ref="AO283">IF(INDEX(calc_types,1,AO$6)="INDEX",L283/L282-1,IF(INDEX(calc_types,1,AO$6)="CASH", L282/1200,L282/L283-1))</f>
        <v>-2.7240938118555658E-3</v>
      </c>
      <c r="AP283" s="22" cm="1">
        <f t="array" ref="AP283">IF(INDEX(calc_types,1,AP$6)="INDEX",M283/M282-1,IF(INDEX(calc_types,1,AP$6)="CASH", M282/1200,M282/M283-1))</f>
        <v>-3.0586419570577394E-3</v>
      </c>
      <c r="AQ283" s="22" cm="1">
        <f t="array" ref="AQ283">IF(INDEX(calc_types,1,AQ$6)="INDEX",N283/N282-1,IF(INDEX(calc_types,1,AQ$6)="CASH", N282/1200,N282/N283-1))</f>
        <v>-6.3646148114415713E-4</v>
      </c>
      <c r="AR283" s="22" cm="1">
        <f t="array" ref="AR283">IF(INDEX(calc_types,1,AR$6)="INDEX",O283/O282-1,IF(INDEX(calc_types,1,AR$6)="CASH", O282/1200,O282/O283-1))</f>
        <v>-3.3216730757165136E-3</v>
      </c>
      <c r="AS283" s="22" cm="1">
        <f t="array" ref="AS283">IF(INDEX(calc_types,1,AS$6)="INDEX",P283/P282-1,IF(INDEX(calc_types,1,AS$6)="CASH", P282/1200,P282/P283-1))</f>
        <v>-6.6960549076502396E-3</v>
      </c>
      <c r="AT283" s="22" cm="1">
        <f t="array" ref="AT283">IF(INDEX(calc_types,1,AT$6)="INDEX",Q283/Q282-1,IF(INDEX(calc_types,1,AT$6)="CASH", Q282/1200,Q282/Q283-1))</f>
        <v>-6.559493304230779E-3</v>
      </c>
      <c r="AU283" s="22" cm="1">
        <f t="array" ref="AU283">IF(INDEX(calc_types,1,AU$6)="INDEX",R283/R282-1,IF(INDEX(calc_types,1,AU$6)="CASH", R282/1200,R282/R283-1))</f>
        <v>-1.0124559232549402E-3</v>
      </c>
      <c r="AV283" s="22" cm="1">
        <f t="array" ref="AV283">IF(INDEX(calc_types,1,AV$6)="INDEX",S283/S282-1,IF(INDEX(calc_types,1,AV$6)="CASH", S282/1200,S282/S283-1))</f>
        <v>4.3612874972629889E-2</v>
      </c>
      <c r="AW283" s="22" cm="1">
        <f t="array" ref="AW283">IF(INDEX(calc_types,1,AW$6)="INDEX",T283/T282-1,IF(INDEX(calc_types,1,AW$6)="CASH", T282/1200,T282/T283-1))</f>
        <v>5.7924323047161552E-2</v>
      </c>
      <c r="AX283" s="22" cm="1">
        <f t="array" ref="AX283">IF(INDEX(calc_types,1,AX$6)="INDEX",U283/U282-1,IF(INDEX(calc_types,1,AX$6)="CASH", U282/1200,U282/U283-1))</f>
        <v>4.6050329699905745E-2</v>
      </c>
      <c r="AY283" s="22" cm="1">
        <f t="array" ref="AY283">IF(INDEX(calc_types,1,AY$6)="INDEX",V283/V282-1,IF(INDEX(calc_types,1,AY$6)="CASH", V282/1200,V282/V283-1))</f>
        <v>3.4862999321394472E-2</v>
      </c>
      <c r="AZ283" s="22" cm="1">
        <f t="array" ref="AZ283">IF(INDEX(calc_types,1,AZ$6)="INDEX",W283/W282-1,IF(INDEX(calc_types,1,AZ$6)="CASH", W282/1200,W282/W283-1))</f>
        <v>7.8333333333333331E-5</v>
      </c>
      <c r="BA283" s="22" cm="1">
        <f t="array" ref="BA283">IF(INDEX(calc_types,1,BA$6)="INDEX",X283/X282-1,IF(INDEX(calc_types,1,BA$6)="CASH", X282/1200,X282/X283-1))</f>
        <v>-1.3086666666666667E-3</v>
      </c>
      <c r="BB283" s="22" cm="1">
        <f t="array" ref="BB283">IF(INDEX(calc_types,1,BB$6)="INDEX",Y283/Y282-1,IF(INDEX(calc_types,1,BB$6)="CASH", Y282/1200,Y282/Y283-1))</f>
        <v>-5.5599999999999996E-4</v>
      </c>
      <c r="BC283" s="22" cm="1">
        <f t="array" ref="BC283">IF(INDEX(calc_types,1,BC$6)="INDEX",Z283/Z282-1,IF(INDEX(calc_types,1,BC$6)="CASH", Z282/1200,Z282/Z283-1))</f>
        <v>-6.4349999999999997E-4</v>
      </c>
      <c r="BD283" s="22" cm="1">
        <f t="array" ref="BD283">IF(INDEX(calc_types,1,BD$6)="INDEX",AA283/AA282-1,IF(INDEX(calc_types,1,BD$6)="CASH", AA282/1200,AA282/AA283-1))</f>
        <v>0</v>
      </c>
      <c r="BE283" s="22" cm="1">
        <f t="array" ref="BE283">IF(INDEX(calc_types,1,BE$6)="INDEX",AB283/AB282-1,IF(INDEX(calc_types,1,BE$6)="CASH", AB282/1200,AB282/AB283-1))</f>
        <v>2.9568975321279112E-3</v>
      </c>
      <c r="BF283" s="22" cm="1">
        <f t="array" ref="BF283">IF(INDEX(calc_types,1,BF$6)="INDEX",AC283/AC282-1,IF(INDEX(calc_types,1,BF$6)="CASH", AC282/1200,AC282/AC283-1))</f>
        <v>1.7045454545454586E-2</v>
      </c>
      <c r="BG283" s="22" cm="1">
        <f t="array" ref="BG283">IF(INDEX(calc_types,1,BG$6)="INDEX",AD283/AD282-1,IF(INDEX(calc_types,1,BG$6)="CASH", AD282/1200,AD282/AD283-1))</f>
        <v>-1.6597149808828648E-2</v>
      </c>
      <c r="BH283" s="23">
        <f t="shared" si="127"/>
        <v>-1.5531769540229905E-3</v>
      </c>
      <c r="BI283" s="23">
        <f t="shared" si="128"/>
        <v>-1.6405114942528722E-3</v>
      </c>
      <c r="BJ283" s="23">
        <f t="shared" si="129"/>
        <v>-1.958572499999998E-3</v>
      </c>
      <c r="BK283" s="23">
        <f t="shared" si="130"/>
        <v>-1.6780761494252882E-4</v>
      </c>
      <c r="BL283" s="23">
        <f t="shared" si="131"/>
        <v>-1.9870525331459497E-3</v>
      </c>
      <c r="BM283" s="23">
        <f t="shared" si="132"/>
        <v>-2.1676436568125001E-3</v>
      </c>
      <c r="BN283" s="23">
        <f t="shared" si="133"/>
        <v>-8.6781055645998909E-4</v>
      </c>
      <c r="BO283" s="23">
        <f t="shared" si="134"/>
        <v>-2.9427492381681165E-4</v>
      </c>
      <c r="BP283" s="23">
        <f t="shared" si="135"/>
        <v>-4.4828594265325702E-3</v>
      </c>
      <c r="BQ283" s="23">
        <f t="shared" si="136"/>
        <v>-4.0807440339254569E-3</v>
      </c>
      <c r="BR283" s="23">
        <f t="shared" si="137"/>
        <v>-5.3110760043659881E-3</v>
      </c>
      <c r="BS283" s="23">
        <f t="shared" si="138"/>
        <v>-9.1925463852394486E-4</v>
      </c>
      <c r="BT283" s="23">
        <f t="shared" si="139"/>
        <v>-6.0783233827694195E-3</v>
      </c>
      <c r="BU283" s="23">
        <f t="shared" si="140"/>
        <v>-8.6075754671502136E-3</v>
      </c>
      <c r="BV283" s="23">
        <f t="shared" si="141"/>
        <v>-9.2012756302827011E-3</v>
      </c>
      <c r="BW283" s="23">
        <f t="shared" si="142"/>
        <v>-1.7310068297885762E-3</v>
      </c>
      <c r="BX283" s="23">
        <f t="shared" si="143"/>
        <v>3.8566139018714127E-2</v>
      </c>
      <c r="BY283" s="23">
        <f t="shared" si="144"/>
        <v>5.5657261833340424E-2</v>
      </c>
      <c r="BZ283" s="23">
        <f t="shared" si="145"/>
        <v>4.4263019260459099E-2</v>
      </c>
      <c r="CA283" s="23">
        <f t="shared" si="146"/>
        <v>3.1017047426361126E-2</v>
      </c>
      <c r="CB283" s="23">
        <f t="shared" si="147"/>
        <v>-1.5531769540229905E-3</v>
      </c>
      <c r="CC283" s="23">
        <f t="shared" si="148"/>
        <v>-2.3977718390804596E-3</v>
      </c>
      <c r="CD283" s="23">
        <f t="shared" si="149"/>
        <v>-2.5432479885057501E-3</v>
      </c>
      <c r="CE283" s="23">
        <f t="shared" si="150"/>
        <v>-6.4974109195402297E-4</v>
      </c>
      <c r="CF283" s="23">
        <f t="shared" si="151"/>
        <v>0</v>
      </c>
      <c r="CG283" s="23">
        <f t="shared" si="152"/>
        <v>2.9178570976992405E-3</v>
      </c>
      <c r="CH283" s="23">
        <f t="shared" si="153"/>
        <v>1.7849827986586637E-2</v>
      </c>
      <c r="CI283" s="23">
        <f t="shared" si="154"/>
        <v>-1.6348879373013856E-2</v>
      </c>
    </row>
    <row r="284" spans="1:87" x14ac:dyDescent="0.2">
      <c r="A284" s="20">
        <v>278</v>
      </c>
      <c r="B284" s="21">
        <v>44592</v>
      </c>
      <c r="C284" s="20">
        <v>0.10686</v>
      </c>
      <c r="D284" s="20">
        <v>-0.56699999999999995</v>
      </c>
      <c r="E284" s="20">
        <v>0.44400000000000001</v>
      </c>
      <c r="F284" s="20">
        <v>-6.3750000000000001E-2</v>
      </c>
      <c r="G284" s="20">
        <v>218.84700000000001</v>
      </c>
      <c r="H284" s="20">
        <v>138.31200000000001</v>
      </c>
      <c r="I284" s="20">
        <v>109.547</v>
      </c>
      <c r="J284" s="20">
        <v>102.703</v>
      </c>
      <c r="K284" s="20">
        <v>1250.604</v>
      </c>
      <c r="L284" s="20">
        <v>355.38400000000001</v>
      </c>
      <c r="M284" s="20">
        <v>670.11</v>
      </c>
      <c r="N284" s="20">
        <v>192.98500000000001</v>
      </c>
      <c r="O284" s="20">
        <v>2163.915</v>
      </c>
      <c r="P284" s="20">
        <v>494.95</v>
      </c>
      <c r="Q284" s="20">
        <v>861.09199999999998</v>
      </c>
      <c r="R284" s="20">
        <v>257.017</v>
      </c>
      <c r="S284" s="20">
        <v>4515.55</v>
      </c>
      <c r="T284" s="20">
        <v>4174.6000000000004</v>
      </c>
      <c r="U284" s="20">
        <v>7464.37</v>
      </c>
      <c r="V284" s="20">
        <v>27001.98</v>
      </c>
      <c r="W284" s="20">
        <v>0.10686</v>
      </c>
      <c r="X284" s="20">
        <v>-0.66759999999999997</v>
      </c>
      <c r="Y284" s="20">
        <v>0.29270000000000002</v>
      </c>
      <c r="Z284" s="20">
        <v>-0.2225</v>
      </c>
      <c r="AA284" s="20">
        <v>1</v>
      </c>
      <c r="AB284" s="20">
        <v>0.89019999999999999</v>
      </c>
      <c r="AC284" s="20">
        <v>0.74370000000000003</v>
      </c>
      <c r="AD284" s="20">
        <v>115.11</v>
      </c>
      <c r="AE284" s="21">
        <f t="shared" si="126"/>
        <v>44592</v>
      </c>
      <c r="AF284" s="22" cm="1">
        <f t="array" ref="AF284">IF(INDEX(calc_types,1,AF$6)="INDEX",C284/C283-1,IF(INDEX(calc_types,1,AF$6)="CASH", C283/1200,C283/C284-1))</f>
        <v>8.4375000000000004E-5</v>
      </c>
      <c r="AG284" s="22" cm="1">
        <f t="array" ref="AG284">IF(INDEX(calc_types,1,AG$6)="INDEX",D284/D283-1,IF(INDEX(calc_types,1,AG$6)="CASH", D283/1200,D283/D284-1))</f>
        <v>-4.8583333333333329E-4</v>
      </c>
      <c r="AH284" s="22" cm="1">
        <f t="array" ref="AH284">IF(INDEX(calc_types,1,AH$6)="INDEX",E284/E283-1,IF(INDEX(calc_types,1,AH$6)="CASH", E283/1200,E283/E284-1))</f>
        <v>1.55625E-4</v>
      </c>
      <c r="AI284" s="22" cm="1">
        <f t="array" ref="AI284">IF(INDEX(calc_types,1,AI$6)="INDEX",F284/F283-1,IF(INDEX(calc_types,1,AI$6)="CASH", F283/1200,F283/F284-1))</f>
        <v>-4.3191666666666668E-5</v>
      </c>
      <c r="AJ284" s="22" cm="1">
        <f t="array" ref="AJ284">IF(INDEX(calc_types,1,AJ$6)="INDEX",G284/G283-1,IF(INDEX(calc_types,1,AJ$6)="CASH", G283/1200,G283/G284-1))</f>
        <v>-7.579458753589341E-4</v>
      </c>
      <c r="AK284" s="22" cm="1">
        <f t="array" ref="AK284">IF(INDEX(calc_types,1,AK$6)="INDEX",H284/H283-1,IF(INDEX(calc_types,1,AK$6)="CASH", H283/1200,H283/H284-1))</f>
        <v>-8.8850362986236942E-4</v>
      </c>
      <c r="AL284" s="22" cm="1">
        <f t="array" ref="AL284">IF(INDEX(calc_types,1,AL$6)="INDEX",I284/I283-1,IF(INDEX(calc_types,1,AL$6)="CASH", I283/1200,I283/I284-1))</f>
        <v>-1.3309873920851478E-3</v>
      </c>
      <c r="AM284" s="22" cm="1">
        <f t="array" ref="AM284">IF(INDEX(calc_types,1,AM$6)="INDEX",J284/J283-1,IF(INDEX(calc_types,1,AM$6)="CASH", J283/1200,J283/J284-1))</f>
        <v>-1.9469836356023063E-4</v>
      </c>
      <c r="AN284" s="22" cm="1">
        <f t="array" ref="AN284">IF(INDEX(calc_types,1,AN$6)="INDEX",K284/K283-1,IF(INDEX(calc_types,1,AN$6)="CASH", K283/1200,K283/K284-1))</f>
        <v>-6.5472663058070424E-3</v>
      </c>
      <c r="AO284" s="22" cm="1">
        <f t="array" ref="AO284">IF(INDEX(calc_types,1,AO$6)="INDEX",L284/L283-1,IF(INDEX(calc_types,1,AO$6)="CASH", L283/1200,L283/L284-1))</f>
        <v>-2.3188568541028243E-3</v>
      </c>
      <c r="AP284" s="22" cm="1">
        <f t="array" ref="AP284">IF(INDEX(calc_types,1,AP$6)="INDEX",M284/M283-1,IF(INDEX(calc_types,1,AP$6)="CASH", M283/1200,M283/M284-1))</f>
        <v>-6.3243744207599484E-3</v>
      </c>
      <c r="AQ284" s="22" cm="1">
        <f t="array" ref="AQ284">IF(INDEX(calc_types,1,AQ$6)="INDEX",N284/N283-1,IF(INDEX(calc_types,1,AQ$6)="CASH", N283/1200,N283/N284-1))</f>
        <v>-7.6631129843163226E-4</v>
      </c>
      <c r="AR284" s="22" cm="1">
        <f t="array" ref="AR284">IF(INDEX(calc_types,1,AR$6)="INDEX",O284/O283-1,IF(INDEX(calc_types,1,AR$6)="CASH", O283/1200,O283/O284-1))</f>
        <v>-1.2897160280049058E-2</v>
      </c>
      <c r="AS284" s="22" cm="1">
        <f t="array" ref="AS284">IF(INDEX(calc_types,1,AS$6)="INDEX",P284/P283-1,IF(INDEX(calc_types,1,AS$6)="CASH", P283/1200,P283/P284-1))</f>
        <v>-6.9779386390812492E-3</v>
      </c>
      <c r="AT284" s="22" cm="1">
        <f t="array" ref="AT284">IF(INDEX(calc_types,1,AT$6)="INDEX",Q284/Q283-1,IF(INDEX(calc_types,1,AT$6)="CASH", Q283/1200,Q283/Q284-1))</f>
        <v>-1.1539984732736763E-2</v>
      </c>
      <c r="AU284" s="22" cm="1">
        <f t="array" ref="AU284">IF(INDEX(calc_types,1,AU$6)="INDEX",R284/R283-1,IF(INDEX(calc_types,1,AU$6)="CASH", R283/1200,R283/R284-1))</f>
        <v>-1.9842502562829045E-3</v>
      </c>
      <c r="AV284" s="22" cm="1">
        <f t="array" ref="AV284">IF(INDEX(calc_types,1,AV$6)="INDEX",S284/S283-1,IF(INDEX(calc_types,1,AV$6)="CASH", S283/1200,S283/S284-1))</f>
        <v>-5.2585089106999772E-2</v>
      </c>
      <c r="AW284" s="22" cm="1">
        <f t="array" ref="AW284">IF(INDEX(calc_types,1,AW$6)="INDEX",T284/T283-1,IF(INDEX(calc_types,1,AW$6)="CASH", T283/1200,T283/T284-1))</f>
        <v>-2.8803673916634187E-2</v>
      </c>
      <c r="AX284" s="22" cm="1">
        <f t="array" ref="AX284">IF(INDEX(calc_types,1,AX$6)="INDEX",U284/U283-1,IF(INDEX(calc_types,1,AX$6)="CASH", U283/1200,U283/U284-1))</f>
        <v>1.0810422856399882E-2</v>
      </c>
      <c r="AY284" s="22" cm="1">
        <f t="array" ref="AY284">IF(INDEX(calc_types,1,AY$6)="INDEX",V284/V283-1,IF(INDEX(calc_types,1,AY$6)="CASH", V283/1200,V283/V284-1))</f>
        <v>-6.2161295734084576E-2</v>
      </c>
      <c r="AZ284" s="22" cm="1">
        <f t="array" ref="AZ284">IF(INDEX(calc_types,1,AZ$6)="INDEX",W284/W283-1,IF(INDEX(calc_types,1,AZ$6)="CASH", W283/1200,W283/W284-1))</f>
        <v>8.4375000000000004E-5</v>
      </c>
      <c r="BA284" s="22" cm="1">
        <f t="array" ref="BA284">IF(INDEX(calc_types,1,BA$6)="INDEX",X284/X283-1,IF(INDEX(calc_types,1,BA$6)="CASH", X283/1200,X283/X284-1))</f>
        <v>-5.5183333333333332E-4</v>
      </c>
      <c r="BB284" s="22" cm="1">
        <f t="array" ref="BB284">IF(INDEX(calc_types,1,BB$6)="INDEX",Y284/Y283-1,IF(INDEX(calc_types,1,BB$6)="CASH", Y283/1200,Y283/Y284-1))</f>
        <v>1.0408333333333333E-4</v>
      </c>
      <c r="BC284" s="22" cm="1">
        <f t="array" ref="BC284">IF(INDEX(calc_types,1,BC$6)="INDEX",Z284/Z283-1,IF(INDEX(calc_types,1,BC$6)="CASH", Z283/1200,Z283/Z284-1))</f>
        <v>-1.7433333333333333E-4</v>
      </c>
      <c r="BD284" s="22" cm="1">
        <f t="array" ref="BD284">IF(INDEX(calc_types,1,BD$6)="INDEX",AA284/AA283-1,IF(INDEX(calc_types,1,BD$6)="CASH", AA283/1200,AA283/AA284-1))</f>
        <v>0</v>
      </c>
      <c r="BE284" s="22" cm="1">
        <f t="array" ref="BE284">IF(INDEX(calc_types,1,BE$6)="INDEX",AB284/AB283-1,IF(INDEX(calc_types,1,BE$6)="CASH", AB283/1200,AB283/AB284-1))</f>
        <v>-1.2244439451808642E-2</v>
      </c>
      <c r="BF284" s="22" cm="1">
        <f t="array" ref="BF284">IF(INDEX(calc_types,1,BF$6)="INDEX",AC284/AC283-1,IF(INDEX(calc_types,1,BF$6)="CASH", AC283/1200,AC283/AC284-1))</f>
        <v>-6.0508269463493969E-3</v>
      </c>
      <c r="BG284" s="22" cm="1">
        <f t="array" ref="BG284">IF(INDEX(calc_types,1,BG$6)="INDEX",AD284/AD283-1,IF(INDEX(calc_types,1,BG$6)="CASH", AD283/1200,AD283/AD284-1))</f>
        <v>-2.6062027625750606E-4</v>
      </c>
      <c r="BH284" s="23">
        <f t="shared" si="127"/>
        <v>-1.5471352873563237E-3</v>
      </c>
      <c r="BI284" s="23">
        <f t="shared" si="128"/>
        <v>-1.6513448275862056E-3</v>
      </c>
      <c r="BJ284" s="23">
        <f t="shared" si="129"/>
        <v>-1.8537808333333313E-3</v>
      </c>
      <c r="BK284" s="23">
        <f t="shared" si="130"/>
        <v>-1.4544094827586215E-4</v>
      </c>
      <c r="BL284" s="23">
        <f t="shared" si="131"/>
        <v>-2.3752940806821997E-3</v>
      </c>
      <c r="BM284" s="23">
        <f t="shared" si="132"/>
        <v>-1.9809870950221009E-3</v>
      </c>
      <c r="BN284" s="23">
        <f t="shared" si="133"/>
        <v>-1.9071597621701274E-3</v>
      </c>
      <c r="BO284" s="23">
        <f t="shared" si="134"/>
        <v>-2.6512029066669252E-4</v>
      </c>
      <c r="BP284" s="23">
        <f t="shared" si="135"/>
        <v>-8.5498883902664687E-3</v>
      </c>
      <c r="BQ284" s="23">
        <f t="shared" si="136"/>
        <v>-3.6755070761727154E-3</v>
      </c>
      <c r="BR284" s="23">
        <f t="shared" si="137"/>
        <v>-8.576808468068197E-3</v>
      </c>
      <c r="BS284" s="23">
        <f t="shared" si="138"/>
        <v>-1.04910445581142E-3</v>
      </c>
      <c r="BT284" s="23">
        <f t="shared" si="139"/>
        <v>-1.5653810587101965E-2</v>
      </c>
      <c r="BU284" s="23">
        <f t="shared" si="140"/>
        <v>-8.8894591985812232E-3</v>
      </c>
      <c r="BV284" s="23">
        <f t="shared" si="141"/>
        <v>-1.4181767058788685E-2</v>
      </c>
      <c r="BW284" s="23">
        <f t="shared" si="142"/>
        <v>-2.7028011628165405E-3</v>
      </c>
      <c r="BX284" s="23">
        <f t="shared" si="143"/>
        <v>-5.7631825060915534E-2</v>
      </c>
      <c r="BY284" s="23">
        <f t="shared" si="144"/>
        <v>-3.1070735130455319E-2</v>
      </c>
      <c r="BZ284" s="23">
        <f t="shared" si="145"/>
        <v>9.0231124169532374E-3</v>
      </c>
      <c r="CA284" s="23">
        <f t="shared" si="146"/>
        <v>-6.6007247629117916E-2</v>
      </c>
      <c r="CB284" s="23">
        <f t="shared" si="147"/>
        <v>-1.5471352873563237E-3</v>
      </c>
      <c r="CC284" s="23">
        <f t="shared" si="148"/>
        <v>-1.6409385057471258E-3</v>
      </c>
      <c r="CD284" s="23">
        <f t="shared" si="149"/>
        <v>-1.8831646551724166E-3</v>
      </c>
      <c r="CE284" s="23">
        <f t="shared" si="150"/>
        <v>-1.8057442528735638E-4</v>
      </c>
      <c r="CF284" s="23">
        <f t="shared" si="151"/>
        <v>0</v>
      </c>
      <c r="CG284" s="23">
        <f t="shared" si="152"/>
        <v>-1.2283479886237313E-2</v>
      </c>
      <c r="CH284" s="23">
        <f t="shared" si="153"/>
        <v>-5.2464535052173444E-3</v>
      </c>
      <c r="CI284" s="23">
        <f t="shared" si="154"/>
        <v>-1.234984044271389E-5</v>
      </c>
    </row>
    <row r="285" spans="1:87" x14ac:dyDescent="0.2">
      <c r="A285" s="20">
        <v>279</v>
      </c>
      <c r="B285" s="21">
        <v>44620</v>
      </c>
      <c r="C285" s="20">
        <v>0.24143000000000001</v>
      </c>
      <c r="D285" s="20">
        <v>-0.55100000000000005</v>
      </c>
      <c r="E285" s="20">
        <v>0.60189999999999999</v>
      </c>
      <c r="F285" s="20">
        <v>-6.3750000000000001E-2</v>
      </c>
      <c r="G285" s="20">
        <v>218.75700000000001</v>
      </c>
      <c r="H285" s="20">
        <v>138.25800000000001</v>
      </c>
      <c r="I285" s="20">
        <v>109.595</v>
      </c>
      <c r="J285" s="20">
        <v>102.69499999999999</v>
      </c>
      <c r="K285" s="20">
        <v>1245.923</v>
      </c>
      <c r="L285" s="20">
        <v>355.13</v>
      </c>
      <c r="M285" s="20">
        <v>670.13400000000001</v>
      </c>
      <c r="N285" s="20">
        <v>192.91</v>
      </c>
      <c r="O285" s="20">
        <v>2152.424</v>
      </c>
      <c r="P285" s="20">
        <v>493.22899999999998</v>
      </c>
      <c r="Q285" s="20">
        <v>861.81299999999999</v>
      </c>
      <c r="R285" s="20">
        <v>256.67399999999998</v>
      </c>
      <c r="S285" s="20">
        <v>4373.9399999999996</v>
      </c>
      <c r="T285" s="20">
        <v>3924.23</v>
      </c>
      <c r="U285" s="20">
        <v>7458.25</v>
      </c>
      <c r="V285" s="20">
        <v>26526.82</v>
      </c>
      <c r="W285" s="20">
        <v>0.24143000000000001</v>
      </c>
      <c r="X285" s="20">
        <v>-1.2804</v>
      </c>
      <c r="Y285" s="20">
        <v>-0.1454</v>
      </c>
      <c r="Z285" s="20">
        <v>-0.61939999999999995</v>
      </c>
      <c r="AA285" s="20">
        <v>1</v>
      </c>
      <c r="AB285" s="20">
        <v>0.89139999999999997</v>
      </c>
      <c r="AC285" s="20">
        <v>0.74539999999999995</v>
      </c>
      <c r="AD285" s="20">
        <v>115</v>
      </c>
      <c r="AE285" s="21">
        <f t="shared" si="126"/>
        <v>44620</v>
      </c>
      <c r="AF285" s="22" cm="1">
        <f t="array" ref="AF285">IF(INDEX(calc_types,1,AF$6)="INDEX",C285/C284-1,IF(INDEX(calc_types,1,AF$6)="CASH", C284/1200,C284/C285-1))</f>
        <v>8.9049999999999996E-5</v>
      </c>
      <c r="AG285" s="22" cm="1">
        <f t="array" ref="AG285">IF(INDEX(calc_types,1,AG$6)="INDEX",D285/D284-1,IF(INDEX(calc_types,1,AG$6)="CASH", D284/1200,D284/D285-1))</f>
        <v>-4.7249999999999994E-4</v>
      </c>
      <c r="AH285" s="22" cm="1">
        <f t="array" ref="AH285">IF(INDEX(calc_types,1,AH$6)="INDEX",E285/E284-1,IF(INDEX(calc_types,1,AH$6)="CASH", E284/1200,E284/E285-1))</f>
        <v>3.6999999999999999E-4</v>
      </c>
      <c r="AI285" s="22" cm="1">
        <f t="array" ref="AI285">IF(INDEX(calc_types,1,AI$6)="INDEX",F285/F284-1,IF(INDEX(calc_types,1,AI$6)="CASH", F284/1200,F284/F285-1))</f>
        <v>-5.3125000000000004E-5</v>
      </c>
      <c r="AJ285" s="22" cm="1">
        <f t="array" ref="AJ285">IF(INDEX(calc_types,1,AJ$6)="INDEX",G285/G284-1,IF(INDEX(calc_types,1,AJ$6)="CASH", G284/1200,G284/G285-1))</f>
        <v>-4.1124621310784093E-4</v>
      </c>
      <c r="AK285" s="22" cm="1">
        <f t="array" ref="AK285">IF(INDEX(calc_types,1,AK$6)="INDEX",H285/H284-1,IF(INDEX(calc_types,1,AK$6)="CASH", H284/1200,H284/H285-1))</f>
        <v>-3.9042165538782925E-4</v>
      </c>
      <c r="AL285" s="22" cm="1">
        <f t="array" ref="AL285">IF(INDEX(calc_types,1,AL$6)="INDEX",I285/I284-1,IF(INDEX(calc_types,1,AL$6)="CASH", I284/1200,I284/I285-1))</f>
        <v>4.3816809223429232E-4</v>
      </c>
      <c r="AM285" s="22" cm="1">
        <f t="array" ref="AM285">IF(INDEX(calc_types,1,AM$6)="INDEX",J285/J284-1,IF(INDEX(calc_types,1,AM$6)="CASH", J284/1200,J284/J285-1))</f>
        <v>-7.789451135808978E-5</v>
      </c>
      <c r="AN285" s="22" cm="1">
        <f t="array" ref="AN285">IF(INDEX(calc_types,1,AN$6)="INDEX",K285/K284-1,IF(INDEX(calc_types,1,AN$6)="CASH", K284/1200,K284/K285-1))</f>
        <v>-3.742991386562089E-3</v>
      </c>
      <c r="AO285" s="22" cm="1">
        <f t="array" ref="AO285">IF(INDEX(calc_types,1,AO$6)="INDEX",L285/L284-1,IF(INDEX(calc_types,1,AO$6)="CASH", L284/1200,L284/L285-1))</f>
        <v>-7.1471985232884894E-4</v>
      </c>
      <c r="AP285" s="22" cm="1">
        <f t="array" ref="AP285">IF(INDEX(calc_types,1,AP$6)="INDEX",M285/M284-1,IF(INDEX(calc_types,1,AP$6)="CASH", M284/1200,M284/M285-1))</f>
        <v>3.5815015445139764E-5</v>
      </c>
      <c r="AQ285" s="22" cm="1">
        <f t="array" ref="AQ285">IF(INDEX(calc_types,1,AQ$6)="INDEX",N285/N284-1,IF(INDEX(calc_types,1,AQ$6)="CASH", N284/1200,N284/N285-1))</f>
        <v>-3.8863124077004318E-4</v>
      </c>
      <c r="AR285" s="22" cm="1">
        <f t="array" ref="AR285">IF(INDEX(calc_types,1,AR$6)="INDEX",O285/O284-1,IF(INDEX(calc_types,1,AR$6)="CASH", O284/1200,O284/O285-1))</f>
        <v>-5.3102825203392712E-3</v>
      </c>
      <c r="AS285" s="22" cm="1">
        <f t="array" ref="AS285">IF(INDEX(calc_types,1,AS$6)="INDEX",P285/P284-1,IF(INDEX(calc_types,1,AS$6)="CASH", P284/1200,P284/P285-1))</f>
        <v>-3.4771189008990788E-3</v>
      </c>
      <c r="AT285" s="22" cm="1">
        <f t="array" ref="AT285">IF(INDEX(calc_types,1,AT$6)="INDEX",Q285/Q284-1,IF(INDEX(calc_types,1,AT$6)="CASH", Q284/1200,Q284/Q285-1))</f>
        <v>8.3730890543631808E-4</v>
      </c>
      <c r="AU285" s="22" cm="1">
        <f t="array" ref="AU285">IF(INDEX(calc_types,1,AU$6)="INDEX",R285/R284-1,IF(INDEX(calc_types,1,AU$6)="CASH", R284/1200,R284/R285-1))</f>
        <v>-1.3345420730924706E-3</v>
      </c>
      <c r="AV285" s="22" cm="1">
        <f t="array" ref="AV285">IF(INDEX(calc_types,1,AV$6)="INDEX",S285/S284-1,IF(INDEX(calc_types,1,AV$6)="CASH", S284/1200,S284/S285-1))</f>
        <v>-3.1360520866782648E-2</v>
      </c>
      <c r="AW285" s="22" cm="1">
        <f t="array" ref="AW285">IF(INDEX(calc_types,1,AW$6)="INDEX",T285/T284-1,IF(INDEX(calc_types,1,AW$6)="CASH", T284/1200,T284/T285-1))</f>
        <v>-5.997460834570989E-2</v>
      </c>
      <c r="AX285" s="22" cm="1">
        <f t="array" ref="AX285">IF(INDEX(calc_types,1,AX$6)="INDEX",U285/U284-1,IF(INDEX(calc_types,1,AX$6)="CASH", U284/1200,U284/U285-1))</f>
        <v>-8.1989504807500335E-4</v>
      </c>
      <c r="AY285" s="22" cm="1">
        <f t="array" ref="AY285">IF(INDEX(calc_types,1,AY$6)="INDEX",V285/V284-1,IF(INDEX(calc_types,1,AY$6)="CASH", V284/1200,V284/V285-1))</f>
        <v>-1.7597228055127756E-2</v>
      </c>
      <c r="AZ285" s="22" cm="1">
        <f t="array" ref="AZ285">IF(INDEX(calc_types,1,AZ$6)="INDEX",W285/W284-1,IF(INDEX(calc_types,1,AZ$6)="CASH", W284/1200,W284/W285-1))</f>
        <v>8.9049999999999996E-5</v>
      </c>
      <c r="BA285" s="22" cm="1">
        <f t="array" ref="BA285">IF(INDEX(calc_types,1,BA$6)="INDEX",X285/X284-1,IF(INDEX(calc_types,1,BA$6)="CASH", X284/1200,X284/X285-1))</f>
        <v>-5.5633333333333327E-4</v>
      </c>
      <c r="BB285" s="22" cm="1">
        <f t="array" ref="BB285">IF(INDEX(calc_types,1,BB$6)="INDEX",Y285/Y284-1,IF(INDEX(calc_types,1,BB$6)="CASH", Y284/1200,Y284/Y285-1))</f>
        <v>2.4391666666666667E-4</v>
      </c>
      <c r="BC285" s="22" cm="1">
        <f t="array" ref="BC285">IF(INDEX(calc_types,1,BC$6)="INDEX",Z285/Z284-1,IF(INDEX(calc_types,1,BC$6)="CASH", Z284/1200,Z284/Z285-1))</f>
        <v>-1.8541666666666666E-4</v>
      </c>
      <c r="BD285" s="22" cm="1">
        <f t="array" ref="BD285">IF(INDEX(calc_types,1,BD$6)="INDEX",AA285/AA284-1,IF(INDEX(calc_types,1,BD$6)="CASH", AA284/1200,AA284/AA285-1))</f>
        <v>0</v>
      </c>
      <c r="BE285" s="22" cm="1">
        <f t="array" ref="BE285">IF(INDEX(calc_types,1,BE$6)="INDEX",AB285/AB284-1,IF(INDEX(calc_types,1,BE$6)="CASH", AB284/1200,AB284/AB285-1))</f>
        <v>-1.3461969934933649E-3</v>
      </c>
      <c r="BF285" s="22" cm="1">
        <f t="array" ref="BF285">IF(INDEX(calc_types,1,BF$6)="INDEX",AC285/AC284-1,IF(INDEX(calc_types,1,BF$6)="CASH", AC284/1200,AC284/AC285-1))</f>
        <v>-2.2806546820498541E-3</v>
      </c>
      <c r="BG285" s="22" cm="1">
        <f t="array" ref="BG285">IF(INDEX(calc_types,1,BG$6)="INDEX",AD285/AD284-1,IF(INDEX(calc_types,1,BG$6)="CASH", AD284/1200,AD284/AD285-1))</f>
        <v>9.5652173913052252E-4</v>
      </c>
      <c r="BH285" s="23">
        <f t="shared" si="127"/>
        <v>-1.5424602873563237E-3</v>
      </c>
      <c r="BI285" s="23">
        <f t="shared" si="128"/>
        <v>-1.6380114942528721E-3</v>
      </c>
      <c r="BJ285" s="23">
        <f t="shared" si="129"/>
        <v>-1.6394058333333312E-3</v>
      </c>
      <c r="BK285" s="23">
        <f t="shared" si="130"/>
        <v>-1.553742816091955E-4</v>
      </c>
      <c r="BL285" s="23">
        <f t="shared" si="131"/>
        <v>-2.0285944184311065E-3</v>
      </c>
      <c r="BM285" s="23">
        <f t="shared" si="132"/>
        <v>-1.4829051205475607E-3</v>
      </c>
      <c r="BN285" s="23">
        <f t="shared" si="133"/>
        <v>-1.3800427785068728E-4</v>
      </c>
      <c r="BO285" s="23">
        <f t="shared" si="134"/>
        <v>-1.483164384645517E-4</v>
      </c>
      <c r="BP285" s="23">
        <f t="shared" si="135"/>
        <v>-5.7456134710215153E-3</v>
      </c>
      <c r="BQ285" s="23">
        <f t="shared" si="136"/>
        <v>-2.0713700743987401E-3</v>
      </c>
      <c r="BR285" s="23">
        <f t="shared" si="137"/>
        <v>-2.2166190318631085E-3</v>
      </c>
      <c r="BS285" s="23">
        <f t="shared" si="138"/>
        <v>-6.7142439814983092E-4</v>
      </c>
      <c r="BT285" s="23">
        <f t="shared" si="139"/>
        <v>-8.066932827392178E-3</v>
      </c>
      <c r="BU285" s="23">
        <f t="shared" si="140"/>
        <v>-5.3886394603990537E-3</v>
      </c>
      <c r="BV285" s="23">
        <f t="shared" si="141"/>
        <v>-1.8044734206156044E-3</v>
      </c>
      <c r="BW285" s="23">
        <f t="shared" si="142"/>
        <v>-2.0530929796261066E-3</v>
      </c>
      <c r="BX285" s="23">
        <f t="shared" si="143"/>
        <v>-3.6407256820698411E-2</v>
      </c>
      <c r="BY285" s="23">
        <f t="shared" si="144"/>
        <v>-6.2241669559531018E-2</v>
      </c>
      <c r="BZ285" s="23">
        <f t="shared" si="145"/>
        <v>-2.6072054875216468E-3</v>
      </c>
      <c r="CA285" s="23">
        <f t="shared" si="146"/>
        <v>-2.1443179950161102E-2</v>
      </c>
      <c r="CB285" s="23">
        <f t="shared" si="147"/>
        <v>-1.5424602873563237E-3</v>
      </c>
      <c r="CC285" s="23">
        <f t="shared" si="148"/>
        <v>-1.645438505747126E-3</v>
      </c>
      <c r="CD285" s="23">
        <f t="shared" si="149"/>
        <v>-1.7433313218390835E-3</v>
      </c>
      <c r="CE285" s="23">
        <f t="shared" si="150"/>
        <v>-1.916577586206897E-4</v>
      </c>
      <c r="CF285" s="23">
        <f t="shared" si="151"/>
        <v>0</v>
      </c>
      <c r="CG285" s="23">
        <f t="shared" si="152"/>
        <v>-1.3852374279220354E-3</v>
      </c>
      <c r="CH285" s="23">
        <f t="shared" si="153"/>
        <v>-1.4762812409178016E-3</v>
      </c>
      <c r="CI285" s="23">
        <f t="shared" si="154"/>
        <v>1.2047921749453146E-3</v>
      </c>
    </row>
    <row r="286" spans="1:87" x14ac:dyDescent="0.2">
      <c r="A286" s="20">
        <v>280</v>
      </c>
      <c r="B286" s="21">
        <v>44651</v>
      </c>
      <c r="C286" s="20">
        <v>0.45200000000000001</v>
      </c>
      <c r="D286" s="20">
        <v>-0.53200000000000003</v>
      </c>
      <c r="E286" s="20">
        <v>0.72330000000000005</v>
      </c>
      <c r="F286" s="20">
        <v>-6.3750000000000001E-2</v>
      </c>
      <c r="G286" s="20">
        <v>218.536</v>
      </c>
      <c r="H286" s="20">
        <v>138.12200000000001</v>
      </c>
      <c r="I286" s="20">
        <v>109.52800000000001</v>
      </c>
      <c r="J286" s="20">
        <v>102.68899999999999</v>
      </c>
      <c r="K286" s="20">
        <v>1229.3340000000001</v>
      </c>
      <c r="L286" s="20">
        <v>352.41899999999998</v>
      </c>
      <c r="M286" s="20">
        <v>667.03899999999999</v>
      </c>
      <c r="N286" s="20">
        <v>192.929</v>
      </c>
      <c r="O286" s="20">
        <v>2093.473</v>
      </c>
      <c r="P286" s="20">
        <v>483.36900000000003</v>
      </c>
      <c r="Q286" s="20">
        <v>852.07500000000005</v>
      </c>
      <c r="R286" s="20">
        <v>256.661</v>
      </c>
      <c r="S286" s="20">
        <v>4530.41</v>
      </c>
      <c r="T286" s="20">
        <v>3902.52</v>
      </c>
      <c r="U286" s="20">
        <v>7515.68</v>
      </c>
      <c r="V286" s="20">
        <v>27821.43</v>
      </c>
      <c r="W286" s="20">
        <v>0.45200000000000001</v>
      </c>
      <c r="X286" s="20">
        <v>-0.77339999999999998</v>
      </c>
      <c r="Y286" s="20">
        <v>0.54220000000000002</v>
      </c>
      <c r="Z286" s="20">
        <v>-0.34160000000000001</v>
      </c>
      <c r="AA286" s="20">
        <v>1</v>
      </c>
      <c r="AB286" s="20">
        <v>0.90359999999999996</v>
      </c>
      <c r="AC286" s="20">
        <v>0.76090000000000002</v>
      </c>
      <c r="AD286" s="20">
        <v>121.7</v>
      </c>
      <c r="AE286" s="21">
        <f t="shared" si="126"/>
        <v>44651</v>
      </c>
      <c r="AF286" s="22" cm="1">
        <f t="array" ref="AF286">IF(INDEX(calc_types,1,AF$6)="INDEX",C286/C285-1,IF(INDEX(calc_types,1,AF$6)="CASH", C285/1200,C285/C286-1))</f>
        <v>2.0119166666666667E-4</v>
      </c>
      <c r="AG286" s="22" cm="1">
        <f t="array" ref="AG286">IF(INDEX(calc_types,1,AG$6)="INDEX",D286/D285-1,IF(INDEX(calc_types,1,AG$6)="CASH", D285/1200,D285/D286-1))</f>
        <v>-4.591666666666667E-4</v>
      </c>
      <c r="AH286" s="22" cm="1">
        <f t="array" ref="AH286">IF(INDEX(calc_types,1,AH$6)="INDEX",E286/E285-1,IF(INDEX(calc_types,1,AH$6)="CASH", E285/1200,E285/E286-1))</f>
        <v>5.0158333333333337E-4</v>
      </c>
      <c r="AI286" s="22" cm="1">
        <f t="array" ref="AI286">IF(INDEX(calc_types,1,AI$6)="INDEX",F286/F285-1,IF(INDEX(calc_types,1,AI$6)="CASH", F285/1200,F285/F286-1))</f>
        <v>-5.3125000000000004E-5</v>
      </c>
      <c r="AJ286" s="22" cm="1">
        <f t="array" ref="AJ286">IF(INDEX(calc_types,1,AJ$6)="INDEX",G286/G285-1,IF(INDEX(calc_types,1,AJ$6)="CASH", G285/1200,G285/G286-1))</f>
        <v>-1.0102533861773288E-3</v>
      </c>
      <c r="AK286" s="22" cm="1">
        <f t="array" ref="AK286">IF(INDEX(calc_types,1,AK$6)="INDEX",H286/H285-1,IF(INDEX(calc_types,1,AK$6)="CASH", H285/1200,H285/H286-1))</f>
        <v>-9.8366821449746844E-4</v>
      </c>
      <c r="AL286" s="22" cm="1">
        <f t="array" ref="AL286">IF(INDEX(calc_types,1,AL$6)="INDEX",I286/I285-1,IF(INDEX(calc_types,1,AL$6)="CASH", I285/1200,I285/I286-1))</f>
        <v>-6.113417582918057E-4</v>
      </c>
      <c r="AM286" s="22" cm="1">
        <f t="array" ref="AM286">IF(INDEX(calc_types,1,AM$6)="INDEX",J286/J285-1,IF(INDEX(calc_types,1,AM$6)="CASH", J285/1200,J285/J286-1))</f>
        <v>-5.8425434539155496E-5</v>
      </c>
      <c r="AN286" s="22" cm="1">
        <f t="array" ref="AN286">IF(INDEX(calc_types,1,AN$6)="INDEX",K286/K285-1,IF(INDEX(calc_types,1,AN$6)="CASH", K285/1200,K285/K286-1))</f>
        <v>-1.331462698738195E-2</v>
      </c>
      <c r="AO286" s="22" cm="1">
        <f t="array" ref="AO286">IF(INDEX(calc_types,1,AO$6)="INDEX",L286/L285-1,IF(INDEX(calc_types,1,AO$6)="CASH", L285/1200,L285/L286-1))</f>
        <v>-7.6338242333793271E-3</v>
      </c>
      <c r="AP286" s="22" cm="1">
        <f t="array" ref="AP286">IF(INDEX(calc_types,1,AP$6)="INDEX",M286/M285-1,IF(INDEX(calc_types,1,AP$6)="CASH", M285/1200,M285/M286-1))</f>
        <v>-4.6184792892167703E-3</v>
      </c>
      <c r="AQ286" s="22" cm="1">
        <f t="array" ref="AQ286">IF(INDEX(calc_types,1,AQ$6)="INDEX",N286/N285-1,IF(INDEX(calc_types,1,AQ$6)="CASH", N285/1200,N285/N286-1))</f>
        <v>9.8491524545218923E-5</v>
      </c>
      <c r="AR286" s="22" cm="1">
        <f t="array" ref="AR286">IF(INDEX(calc_types,1,AR$6)="INDEX",O286/O285-1,IF(INDEX(calc_types,1,AR$6)="CASH", O285/1200,O285/O286-1))</f>
        <v>-2.7388191174229637E-2</v>
      </c>
      <c r="AS286" s="22" cm="1">
        <f t="array" ref="AS286">IF(INDEX(calc_types,1,AS$6)="INDEX",P286/P285-1,IF(INDEX(calc_types,1,AS$6)="CASH", P285/1200,P285/P286-1))</f>
        <v>-1.999071425240595E-2</v>
      </c>
      <c r="AT286" s="22" cm="1">
        <f t="array" ref="AT286">IF(INDEX(calc_types,1,AT$6)="INDEX",Q286/Q285-1,IF(INDEX(calc_types,1,AT$6)="CASH", Q285/1200,Q285/Q286-1))</f>
        <v>-1.1299435028248483E-2</v>
      </c>
      <c r="AU286" s="22" cm="1">
        <f t="array" ref="AU286">IF(INDEX(calc_types,1,AU$6)="INDEX",R286/R285-1,IF(INDEX(calc_types,1,AU$6)="CASH", R285/1200,R285/R286-1))</f>
        <v>-5.064790356634763E-5</v>
      </c>
      <c r="AV286" s="22" cm="1">
        <f t="array" ref="AV286">IF(INDEX(calc_types,1,AV$6)="INDEX",S286/S285-1,IF(INDEX(calc_types,1,AV$6)="CASH", S285/1200,S285/S286-1))</f>
        <v>3.5773238773280092E-2</v>
      </c>
      <c r="AW286" s="22" cm="1">
        <f t="array" ref="AW286">IF(INDEX(calc_types,1,AW$6)="INDEX",T286/T285-1,IF(INDEX(calc_types,1,AW$6)="CASH", T285/1200,T285/T286-1))</f>
        <v>-5.5322955076537728E-3</v>
      </c>
      <c r="AX286" s="22" cm="1">
        <f t="array" ref="AX286">IF(INDEX(calc_types,1,AX$6)="INDEX",U286/U285-1,IF(INDEX(calc_types,1,AX$6)="CASH", U285/1200,U285/U286-1))</f>
        <v>7.7001977675728028E-3</v>
      </c>
      <c r="AY286" s="22" cm="1">
        <f t="array" ref="AY286">IF(INDEX(calc_types,1,AY$6)="INDEX",V286/V285-1,IF(INDEX(calc_types,1,AY$6)="CASH", V285/1200,V285/V286-1))</f>
        <v>4.8803814403686641E-2</v>
      </c>
      <c r="AZ286" s="22" cm="1">
        <f t="array" ref="AZ286">IF(INDEX(calc_types,1,AZ$6)="INDEX",W286/W285-1,IF(INDEX(calc_types,1,AZ$6)="CASH", W285/1200,W285/W286-1))</f>
        <v>2.0119166666666667E-4</v>
      </c>
      <c r="BA286" s="22" cm="1">
        <f t="array" ref="BA286">IF(INDEX(calc_types,1,BA$6)="INDEX",X286/X285-1,IF(INDEX(calc_types,1,BA$6)="CASH", X285/1200,X285/X286-1))</f>
        <v>-1.067E-3</v>
      </c>
      <c r="BB286" s="22" cm="1">
        <f t="array" ref="BB286">IF(INDEX(calc_types,1,BB$6)="INDEX",Y286/Y285-1,IF(INDEX(calc_types,1,BB$6)="CASH", Y285/1200,Y285/Y286-1))</f>
        <v>-1.2116666666666667E-4</v>
      </c>
      <c r="BC286" s="22" cm="1">
        <f t="array" ref="BC286">IF(INDEX(calc_types,1,BC$6)="INDEX",Z286/Z285-1,IF(INDEX(calc_types,1,BC$6)="CASH", Z285/1200,Z285/Z286-1))</f>
        <v>-5.1616666666666662E-4</v>
      </c>
      <c r="BD286" s="22" cm="1">
        <f t="array" ref="BD286">IF(INDEX(calc_types,1,BD$6)="INDEX",AA286/AA285-1,IF(INDEX(calc_types,1,BD$6)="CASH", AA285/1200,AA285/AA286-1))</f>
        <v>0</v>
      </c>
      <c r="BE286" s="22" cm="1">
        <f t="array" ref="BE286">IF(INDEX(calc_types,1,BE$6)="INDEX",AB286/AB285-1,IF(INDEX(calc_types,1,BE$6)="CASH", AB285/1200,AB285/AB286-1))</f>
        <v>-1.3501549358123088E-2</v>
      </c>
      <c r="BF286" s="22" cm="1">
        <f t="array" ref="BF286">IF(INDEX(calc_types,1,BF$6)="INDEX",AC286/AC285-1,IF(INDEX(calc_types,1,BF$6)="CASH", AC285/1200,AC285/AC286-1))</f>
        <v>-2.0370613746878763E-2</v>
      </c>
      <c r="BG286" s="22" cm="1">
        <f t="array" ref="BG286">IF(INDEX(calc_types,1,BG$6)="INDEX",AD286/AD285-1,IF(INDEX(calc_types,1,BG$6)="CASH", AD285/1200,AD285/AD286-1))</f>
        <v>-5.5053410024650806E-2</v>
      </c>
      <c r="BH286" s="23">
        <f t="shared" si="127"/>
        <v>-1.4303186206896571E-3</v>
      </c>
      <c r="BI286" s="23">
        <f t="shared" si="128"/>
        <v>-1.624678160919539E-3</v>
      </c>
      <c r="BJ286" s="23">
        <f t="shared" si="129"/>
        <v>-1.5078224999999978E-3</v>
      </c>
      <c r="BK286" s="23">
        <f t="shared" si="130"/>
        <v>-1.553742816091955E-4</v>
      </c>
      <c r="BL286" s="23">
        <f t="shared" si="131"/>
        <v>-2.6276015915005944E-3</v>
      </c>
      <c r="BM286" s="23">
        <f t="shared" si="132"/>
        <v>-2.0761516796571999E-3</v>
      </c>
      <c r="BN286" s="23">
        <f t="shared" si="133"/>
        <v>-1.1875141283767853E-3</v>
      </c>
      <c r="BO286" s="23">
        <f t="shared" si="134"/>
        <v>-1.2884736164561742E-4</v>
      </c>
      <c r="BP286" s="23">
        <f t="shared" si="135"/>
        <v>-1.5317249071841376E-2</v>
      </c>
      <c r="BQ286" s="23">
        <f t="shared" si="136"/>
        <v>-8.9904744554492183E-3</v>
      </c>
      <c r="BR286" s="23">
        <f t="shared" si="137"/>
        <v>-6.870913336525019E-3</v>
      </c>
      <c r="BS286" s="23">
        <f t="shared" si="138"/>
        <v>-1.8430163283456876E-4</v>
      </c>
      <c r="BT286" s="23">
        <f t="shared" si="139"/>
        <v>-3.0144841481282544E-2</v>
      </c>
      <c r="BU286" s="23">
        <f t="shared" si="140"/>
        <v>-2.1902234811905924E-2</v>
      </c>
      <c r="BV286" s="23">
        <f t="shared" si="141"/>
        <v>-1.3941217354300406E-2</v>
      </c>
      <c r="BW286" s="23">
        <f t="shared" si="142"/>
        <v>-7.6919881009998375E-4</v>
      </c>
      <c r="BX286" s="23">
        <f t="shared" si="143"/>
        <v>3.0726502819364326E-2</v>
      </c>
      <c r="BY286" s="23">
        <f t="shared" si="144"/>
        <v>-7.7993567214749027E-3</v>
      </c>
      <c r="BZ286" s="23">
        <f t="shared" si="145"/>
        <v>5.9128873281261594E-3</v>
      </c>
      <c r="CA286" s="23">
        <f t="shared" si="146"/>
        <v>4.4957862508653294E-2</v>
      </c>
      <c r="CB286" s="23">
        <f t="shared" si="147"/>
        <v>-1.4303186206896571E-3</v>
      </c>
      <c r="CC286" s="23">
        <f t="shared" si="148"/>
        <v>-2.1561051724137926E-3</v>
      </c>
      <c r="CD286" s="23">
        <f t="shared" si="149"/>
        <v>-2.1084146551724166E-3</v>
      </c>
      <c r="CE286" s="23">
        <f t="shared" si="150"/>
        <v>-5.2240775862068961E-4</v>
      </c>
      <c r="CF286" s="23">
        <f t="shared" si="151"/>
        <v>0</v>
      </c>
      <c r="CG286" s="23">
        <f t="shared" si="152"/>
        <v>-1.3540589792551759E-2</v>
      </c>
      <c r="CH286" s="23">
        <f t="shared" si="153"/>
        <v>-1.9566240305746711E-2</v>
      </c>
      <c r="CI286" s="23">
        <f t="shared" si="154"/>
        <v>-5.4805139588836017E-2</v>
      </c>
    </row>
    <row r="287" spans="1:87" x14ac:dyDescent="0.2">
      <c r="A287" s="20">
        <v>281</v>
      </c>
      <c r="B287" s="21">
        <v>44681</v>
      </c>
      <c r="C287" s="20">
        <v>0.80328999999999995</v>
      </c>
      <c r="D287" s="20">
        <v>-0.53800000000000003</v>
      </c>
      <c r="E287" s="20">
        <v>0.96260000000000001</v>
      </c>
      <c r="F287" s="20">
        <v>-5.3469999999999997E-2</v>
      </c>
      <c r="G287" s="20">
        <v>218.45099999999999</v>
      </c>
      <c r="H287" s="20">
        <v>137.97300000000001</v>
      </c>
      <c r="I287" s="20">
        <v>109.458</v>
      </c>
      <c r="J287" s="20">
        <v>102.696</v>
      </c>
      <c r="K287" s="20">
        <v>1223.4939999999999</v>
      </c>
      <c r="L287" s="20">
        <v>350.39600000000002</v>
      </c>
      <c r="M287" s="20">
        <v>664.77300000000002</v>
      </c>
      <c r="N287" s="20">
        <v>193.001</v>
      </c>
      <c r="O287" s="20">
        <v>2063.2460000000001</v>
      </c>
      <c r="P287" s="20">
        <v>477.56900000000002</v>
      </c>
      <c r="Q287" s="20">
        <v>845.16700000000003</v>
      </c>
      <c r="R287" s="20">
        <v>256.93799999999999</v>
      </c>
      <c r="S287" s="20">
        <v>4131.93</v>
      </c>
      <c r="T287" s="20">
        <v>3802.86</v>
      </c>
      <c r="U287" s="20">
        <v>7544.55</v>
      </c>
      <c r="V287" s="20">
        <v>26847.9</v>
      </c>
      <c r="W287" s="20">
        <v>0.80328999999999995</v>
      </c>
      <c r="X287" s="20">
        <v>-0.74360000000000004</v>
      </c>
      <c r="Y287" s="20">
        <v>0.82450000000000001</v>
      </c>
      <c r="Z287" s="20">
        <v>-0.32969999999999999</v>
      </c>
      <c r="AA287" s="20">
        <v>1</v>
      </c>
      <c r="AB287" s="20">
        <v>0.94850000000000001</v>
      </c>
      <c r="AC287" s="20">
        <v>0.79530000000000001</v>
      </c>
      <c r="AD287" s="20">
        <v>129.69999999999999</v>
      </c>
      <c r="AE287" s="21">
        <f t="shared" si="126"/>
        <v>44681</v>
      </c>
      <c r="AF287" s="22" cm="1">
        <f t="array" ref="AF287">IF(INDEX(calc_types,1,AF$6)="INDEX",C287/C286-1,IF(INDEX(calc_types,1,AF$6)="CASH", C286/1200,C286/C287-1))</f>
        <v>3.766666666666667E-4</v>
      </c>
      <c r="AG287" s="22" cm="1">
        <f t="array" ref="AG287">IF(INDEX(calc_types,1,AG$6)="INDEX",D287/D286-1,IF(INDEX(calc_types,1,AG$6)="CASH", D286/1200,D286/D287-1))</f>
        <v>-4.4333333333333334E-4</v>
      </c>
      <c r="AH287" s="22" cm="1">
        <f t="array" ref="AH287">IF(INDEX(calc_types,1,AH$6)="INDEX",E287/E286-1,IF(INDEX(calc_types,1,AH$6)="CASH", E286/1200,E286/E287-1))</f>
        <v>6.027500000000001E-4</v>
      </c>
      <c r="AI287" s="22" cm="1">
        <f t="array" ref="AI287">IF(INDEX(calc_types,1,AI$6)="INDEX",F287/F286-1,IF(INDEX(calc_types,1,AI$6)="CASH", F286/1200,F286/F287-1))</f>
        <v>-5.3125000000000004E-5</v>
      </c>
      <c r="AJ287" s="22" cm="1">
        <f t="array" ref="AJ287">IF(INDEX(calc_types,1,AJ$6)="INDEX",G287/G286-1,IF(INDEX(calc_types,1,AJ$6)="CASH", G286/1200,G286/G287-1))</f>
        <v>-3.8895193469268285E-4</v>
      </c>
      <c r="AK287" s="22" cm="1">
        <f t="array" ref="AK287">IF(INDEX(calc_types,1,AK$6)="INDEX",H287/H286-1,IF(INDEX(calc_types,1,AK$6)="CASH", H286/1200,H286/H287-1))</f>
        <v>-1.0787564616787648E-3</v>
      </c>
      <c r="AL287" s="22" cm="1">
        <f t="array" ref="AL287">IF(INDEX(calc_types,1,AL$6)="INDEX",I287/I286-1,IF(INDEX(calc_types,1,AL$6)="CASH", I286/1200,I286/I287-1))</f>
        <v>-6.3910598203209545E-4</v>
      </c>
      <c r="AM287" s="22" cm="1">
        <f t="array" ref="AM287">IF(INDEX(calc_types,1,AM$6)="INDEX",J287/J286-1,IF(INDEX(calc_types,1,AM$6)="CASH", J286/1200,J286/J287-1))</f>
        <v>6.8166989648510423E-5</v>
      </c>
      <c r="AN287" s="22" cm="1">
        <f t="array" ref="AN287">IF(INDEX(calc_types,1,AN$6)="INDEX",K287/K286-1,IF(INDEX(calc_types,1,AN$6)="CASH", K286/1200,K286/K287-1))</f>
        <v>-4.7505397231347724E-3</v>
      </c>
      <c r="AO287" s="22" cm="1">
        <f t="array" ref="AO287">IF(INDEX(calc_types,1,AO$6)="INDEX",L287/L286-1,IF(INDEX(calc_types,1,AO$6)="CASH", L286/1200,L286/L287-1))</f>
        <v>-5.7403261458660593E-3</v>
      </c>
      <c r="AP287" s="22" cm="1">
        <f t="array" ref="AP287">IF(INDEX(calc_types,1,AP$6)="INDEX",M287/M286-1,IF(INDEX(calc_types,1,AP$6)="CASH", M286/1200,M286/M287-1))</f>
        <v>-3.3971027181318725E-3</v>
      </c>
      <c r="AQ287" s="22" cm="1">
        <f t="array" ref="AQ287">IF(INDEX(calc_types,1,AQ$6)="INDEX",N287/N286-1,IF(INDEX(calc_types,1,AQ$6)="CASH", N286/1200,N286/N287-1))</f>
        <v>3.7319428390758524E-4</v>
      </c>
      <c r="AR287" s="22" cm="1">
        <f t="array" ref="AR287">IF(INDEX(calc_types,1,AR$6)="INDEX",O287/O286-1,IF(INDEX(calc_types,1,AR$6)="CASH", O286/1200,O286/O287-1))</f>
        <v>-1.443868633605494E-2</v>
      </c>
      <c r="AS287" s="22" cm="1">
        <f t="array" ref="AS287">IF(INDEX(calc_types,1,AS$6)="INDEX",P287/P286-1,IF(INDEX(calc_types,1,AS$6)="CASH", P286/1200,P286/P287-1))</f>
        <v>-1.1999114548098877E-2</v>
      </c>
      <c r="AT287" s="22" cm="1">
        <f t="array" ref="AT287">IF(INDEX(calc_types,1,AT$6)="INDEX",Q287/Q286-1,IF(INDEX(calc_types,1,AT$6)="CASH", Q286/1200,Q286/Q287-1))</f>
        <v>-8.1072675527389393E-3</v>
      </c>
      <c r="AU287" s="22" cm="1">
        <f t="array" ref="AU287">IF(INDEX(calc_types,1,AU$6)="INDEX",R287/R286-1,IF(INDEX(calc_types,1,AU$6)="CASH", R286/1200,R286/R287-1))</f>
        <v>1.0792446066989481E-3</v>
      </c>
      <c r="AV287" s="22" cm="1">
        <f t="array" ref="AV287">IF(INDEX(calc_types,1,AV$6)="INDEX",S287/S286-1,IF(INDEX(calc_types,1,AV$6)="CASH", S286/1200,S286/S287-1))</f>
        <v>-8.7956719149039353E-2</v>
      </c>
      <c r="AW287" s="22" cm="1">
        <f t="array" ref="AW287">IF(INDEX(calc_types,1,AW$6)="INDEX",T287/T286-1,IF(INDEX(calc_types,1,AW$6)="CASH", T286/1200,T286/T287-1))</f>
        <v>-2.5537345100089093E-2</v>
      </c>
      <c r="AX287" s="22" cm="1">
        <f t="array" ref="AX287">IF(INDEX(calc_types,1,AX$6)="INDEX",U287/U286-1,IF(INDEX(calc_types,1,AX$6)="CASH", U286/1200,U286/U287-1))</f>
        <v>3.8413024503438642E-3</v>
      </c>
      <c r="AY287" s="22" cm="1">
        <f t="array" ref="AY287">IF(INDEX(calc_types,1,AY$6)="INDEX",V287/V286-1,IF(INDEX(calc_types,1,AY$6)="CASH", V286/1200,V286/V287-1))</f>
        <v>-3.499209062941766E-2</v>
      </c>
      <c r="AZ287" s="22" cm="1">
        <f t="array" ref="AZ287">IF(INDEX(calc_types,1,AZ$6)="INDEX",W287/W286-1,IF(INDEX(calc_types,1,AZ$6)="CASH", W286/1200,W286/W287-1))</f>
        <v>3.766666666666667E-4</v>
      </c>
      <c r="BA287" s="22" cm="1">
        <f t="array" ref="BA287">IF(INDEX(calc_types,1,BA$6)="INDEX",X287/X286-1,IF(INDEX(calc_types,1,BA$6)="CASH", X286/1200,X286/X287-1))</f>
        <v>-6.445E-4</v>
      </c>
      <c r="BB287" s="22" cm="1">
        <f t="array" ref="BB287">IF(INDEX(calc_types,1,BB$6)="INDEX",Y287/Y286-1,IF(INDEX(calc_types,1,BB$6)="CASH", Y286/1200,Y286/Y287-1))</f>
        <v>4.5183333333333333E-4</v>
      </c>
      <c r="BC287" s="22" cm="1">
        <f t="array" ref="BC287">IF(INDEX(calc_types,1,BC$6)="INDEX",Z287/Z286-1,IF(INDEX(calc_types,1,BC$6)="CASH", Z286/1200,Z286/Z287-1))</f>
        <v>-2.8466666666666668E-4</v>
      </c>
      <c r="BD287" s="22" cm="1">
        <f t="array" ref="BD287">IF(INDEX(calc_types,1,BD$6)="INDEX",AA287/AA286-1,IF(INDEX(calc_types,1,BD$6)="CASH", AA286/1200,AA286/AA287-1))</f>
        <v>0</v>
      </c>
      <c r="BE287" s="22" cm="1">
        <f t="array" ref="BE287">IF(INDEX(calc_types,1,BE$6)="INDEX",AB287/AB286-1,IF(INDEX(calc_types,1,BE$6)="CASH", AB286/1200,AB286/AB287-1))</f>
        <v>-4.733790195044818E-2</v>
      </c>
      <c r="BF287" s="22" cm="1">
        <f t="array" ref="BF287">IF(INDEX(calc_types,1,BF$6)="INDEX",AC287/AC286-1,IF(INDEX(calc_types,1,BF$6)="CASH", AC286/1200,AC286/AC287-1))</f>
        <v>-4.3254117942914561E-2</v>
      </c>
      <c r="BG287" s="22" cm="1">
        <f t="array" ref="BG287">IF(INDEX(calc_types,1,BG$6)="INDEX",AD287/AD286-1,IF(INDEX(calc_types,1,BG$6)="CASH", AD286/1200,AD286/AD287-1))</f>
        <v>-6.1680801850423905E-2</v>
      </c>
      <c r="BH287" s="23">
        <f t="shared" si="127"/>
        <v>-1.2548436206896571E-3</v>
      </c>
      <c r="BI287" s="23">
        <f t="shared" si="128"/>
        <v>-1.6088448275862056E-3</v>
      </c>
      <c r="BJ287" s="23">
        <f t="shared" si="129"/>
        <v>-1.4066558333333313E-3</v>
      </c>
      <c r="BK287" s="23">
        <f t="shared" si="130"/>
        <v>-1.553742816091955E-4</v>
      </c>
      <c r="BL287" s="23">
        <f t="shared" si="131"/>
        <v>-2.0063001400159484E-3</v>
      </c>
      <c r="BM287" s="23">
        <f t="shared" si="132"/>
        <v>-2.1712399268384963E-3</v>
      </c>
      <c r="BN287" s="23">
        <f t="shared" si="133"/>
        <v>-1.2152783521170751E-3</v>
      </c>
      <c r="BO287" s="23">
        <f t="shared" si="134"/>
        <v>-2.2549374579514992E-6</v>
      </c>
      <c r="BP287" s="23">
        <f t="shared" si="135"/>
        <v>-6.7531618075941987E-3</v>
      </c>
      <c r="BQ287" s="23">
        <f t="shared" si="136"/>
        <v>-7.0969763679359504E-3</v>
      </c>
      <c r="BR287" s="23">
        <f t="shared" si="137"/>
        <v>-5.6495367654401211E-3</v>
      </c>
      <c r="BS287" s="23">
        <f t="shared" si="138"/>
        <v>9.0401126527797561E-5</v>
      </c>
      <c r="BT287" s="23">
        <f t="shared" si="139"/>
        <v>-1.7195336643107847E-2</v>
      </c>
      <c r="BU287" s="23">
        <f t="shared" si="140"/>
        <v>-1.3910635107598851E-2</v>
      </c>
      <c r="BV287" s="23">
        <f t="shared" si="141"/>
        <v>-1.0749049878790861E-2</v>
      </c>
      <c r="BW287" s="23">
        <f t="shared" si="142"/>
        <v>3.6069370016531194E-4</v>
      </c>
      <c r="BX287" s="23">
        <f t="shared" si="143"/>
        <v>-9.3003455102955115E-2</v>
      </c>
      <c r="BY287" s="23">
        <f t="shared" si="144"/>
        <v>-2.7804406313910224E-2</v>
      </c>
      <c r="BZ287" s="23">
        <f t="shared" si="145"/>
        <v>2.0539920108972208E-3</v>
      </c>
      <c r="CA287" s="23">
        <f t="shared" si="146"/>
        <v>-3.8838042524451007E-2</v>
      </c>
      <c r="CB287" s="23">
        <f t="shared" si="147"/>
        <v>-1.2548436206896571E-3</v>
      </c>
      <c r="CC287" s="23">
        <f t="shared" si="148"/>
        <v>-1.7336051724137925E-3</v>
      </c>
      <c r="CD287" s="23">
        <f t="shared" si="149"/>
        <v>-1.5354146551724167E-3</v>
      </c>
      <c r="CE287" s="23">
        <f t="shared" si="150"/>
        <v>-2.9090775862068973E-4</v>
      </c>
      <c r="CF287" s="23">
        <f t="shared" si="151"/>
        <v>0</v>
      </c>
      <c r="CG287" s="23">
        <f t="shared" si="152"/>
        <v>-4.7376942384876851E-2</v>
      </c>
      <c r="CH287" s="23">
        <f t="shared" si="153"/>
        <v>-4.2449744501782509E-2</v>
      </c>
      <c r="CI287" s="23">
        <f t="shared" si="154"/>
        <v>-6.1432531414609116E-2</v>
      </c>
    </row>
    <row r="288" spans="1:87" x14ac:dyDescent="0.2">
      <c r="A288" s="20">
        <v>282</v>
      </c>
      <c r="B288" s="21">
        <v>44712</v>
      </c>
      <c r="C288" s="20">
        <v>1.1198600000000001</v>
      </c>
      <c r="D288" s="20">
        <v>-0.54600000000000004</v>
      </c>
      <c r="E288" s="20">
        <v>1.1226</v>
      </c>
      <c r="F288" s="20">
        <v>-5.5530000000000003E-2</v>
      </c>
      <c r="G288" s="20">
        <v>218.73699999999999</v>
      </c>
      <c r="H288" s="20">
        <v>137.84700000000001</v>
      </c>
      <c r="I288" s="20">
        <v>109.53400000000001</v>
      </c>
      <c r="J288" s="20">
        <v>102.685</v>
      </c>
      <c r="K288" s="20">
        <v>1230.26</v>
      </c>
      <c r="L288" s="20">
        <v>349.62799999999999</v>
      </c>
      <c r="M288" s="20">
        <v>665.52700000000004</v>
      </c>
      <c r="N288" s="20">
        <v>193.012</v>
      </c>
      <c r="O288" s="20">
        <v>2077.8919999999998</v>
      </c>
      <c r="P288" s="20">
        <v>475.197</v>
      </c>
      <c r="Q288" s="20">
        <v>846.61699999999996</v>
      </c>
      <c r="R288" s="20">
        <v>256.94799999999998</v>
      </c>
      <c r="S288" s="20">
        <v>4132.1499999999996</v>
      </c>
      <c r="T288" s="20">
        <v>3789.21</v>
      </c>
      <c r="U288" s="20">
        <v>7607.66</v>
      </c>
      <c r="V288" s="20">
        <v>27279.8</v>
      </c>
      <c r="W288" s="20">
        <v>1.1198600000000001</v>
      </c>
      <c r="X288" s="20">
        <v>-0.7429</v>
      </c>
      <c r="Y288" s="20">
        <v>0.97419999999999995</v>
      </c>
      <c r="Z288" s="20">
        <v>-0.32069999999999999</v>
      </c>
      <c r="AA288" s="20">
        <v>1</v>
      </c>
      <c r="AB288" s="20">
        <v>0.93169999999999997</v>
      </c>
      <c r="AC288" s="20">
        <v>0.79349999999999998</v>
      </c>
      <c r="AD288" s="20">
        <v>128.66999999999999</v>
      </c>
      <c r="AE288" s="21">
        <f t="shared" si="126"/>
        <v>44712</v>
      </c>
      <c r="AF288" s="22" cm="1">
        <f t="array" ref="AF288">IF(INDEX(calc_types,1,AF$6)="INDEX",C288/C287-1,IF(INDEX(calc_types,1,AF$6)="CASH", C287/1200,C287/C288-1))</f>
        <v>6.6940833333333329E-4</v>
      </c>
      <c r="AG288" s="22" cm="1">
        <f t="array" ref="AG288">IF(INDEX(calc_types,1,AG$6)="INDEX",D288/D287-1,IF(INDEX(calc_types,1,AG$6)="CASH", D287/1200,D287/D288-1))</f>
        <v>-4.4833333333333335E-4</v>
      </c>
      <c r="AH288" s="22" cm="1">
        <f t="array" ref="AH288">IF(INDEX(calc_types,1,AH$6)="INDEX",E288/E287-1,IF(INDEX(calc_types,1,AH$6)="CASH", E287/1200,E287/E288-1))</f>
        <v>8.0216666666666663E-4</v>
      </c>
      <c r="AI288" s="22" cm="1">
        <f t="array" ref="AI288">IF(INDEX(calc_types,1,AI$6)="INDEX",F288/F287-1,IF(INDEX(calc_types,1,AI$6)="CASH", F287/1200,F287/F288-1))</f>
        <v>-4.455833333333333E-5</v>
      </c>
      <c r="AJ288" s="22" cm="1">
        <f t="array" ref="AJ288">IF(INDEX(calc_types,1,AJ$6)="INDEX",G288/G287-1,IF(INDEX(calc_types,1,AJ$6)="CASH", G287/1200,G287/G288-1))</f>
        <v>1.3092180855203139E-3</v>
      </c>
      <c r="AK288" s="22" cm="1">
        <f t="array" ref="AK288">IF(INDEX(calc_types,1,AK$6)="INDEX",H288/H287-1,IF(INDEX(calc_types,1,AK$6)="CASH", H287/1200,H287/H288-1))</f>
        <v>-9.1322215216027569E-4</v>
      </c>
      <c r="AL288" s="22" cm="1">
        <f t="array" ref="AL288">IF(INDEX(calc_types,1,AL$6)="INDEX",I288/I287-1,IF(INDEX(calc_types,1,AL$6)="CASH", I287/1200,I287/I288-1))</f>
        <v>6.9433024539100607E-4</v>
      </c>
      <c r="AM288" s="22" cm="1">
        <f t="array" ref="AM288">IF(INDEX(calc_types,1,AM$6)="INDEX",J288/J287-1,IF(INDEX(calc_types,1,AM$6)="CASH", J287/1200,J287/J288-1))</f>
        <v>-1.0711225364179455E-4</v>
      </c>
      <c r="AN288" s="22" cm="1">
        <f t="array" ref="AN288">IF(INDEX(calc_types,1,AN$6)="INDEX",K288/K287-1,IF(INDEX(calc_types,1,AN$6)="CASH", K287/1200,K287/K288-1))</f>
        <v>5.530063898964821E-3</v>
      </c>
      <c r="AO288" s="22" cm="1">
        <f t="array" ref="AO288">IF(INDEX(calc_types,1,AO$6)="INDEX",L288/L287-1,IF(INDEX(calc_types,1,AO$6)="CASH", L287/1200,L287/L288-1))</f>
        <v>-2.1918058425325349E-3</v>
      </c>
      <c r="AP288" s="22" cm="1">
        <f t="array" ref="AP288">IF(INDEX(calc_types,1,AP$6)="INDEX",M288/M287-1,IF(INDEX(calc_types,1,AP$6)="CASH", M287/1200,M287/M288-1))</f>
        <v>1.1342217569005886E-3</v>
      </c>
      <c r="AQ288" s="22" cm="1">
        <f t="array" ref="AQ288">IF(INDEX(calc_types,1,AQ$6)="INDEX",N288/N287-1,IF(INDEX(calc_types,1,AQ$6)="CASH", N287/1200,N287/N288-1))</f>
        <v>5.699452334440025E-5</v>
      </c>
      <c r="AR288" s="22" cm="1">
        <f t="array" ref="AR288">IF(INDEX(calc_types,1,AR$6)="INDEX",O288/O287-1,IF(INDEX(calc_types,1,AR$6)="CASH", O287/1200,O287/O288-1))</f>
        <v>7.0985233946896376E-3</v>
      </c>
      <c r="AS288" s="22" cm="1">
        <f t="array" ref="AS288">IF(INDEX(calc_types,1,AS$6)="INDEX",P288/P287-1,IF(INDEX(calc_types,1,AS$6)="CASH", P287/1200,P287/P288-1))</f>
        <v>-4.9668215482998601E-3</v>
      </c>
      <c r="AT288" s="22" cm="1">
        <f t="array" ref="AT288">IF(INDEX(calc_types,1,AT$6)="INDEX",Q288/Q287-1,IF(INDEX(calc_types,1,AT$6)="CASH", Q287/1200,Q287/Q288-1))</f>
        <v>1.7156372645878992E-3</v>
      </c>
      <c r="AU288" s="22" cm="1">
        <f t="array" ref="AU288">IF(INDEX(calc_types,1,AU$6)="INDEX",R288/R287-1,IF(INDEX(calc_types,1,AU$6)="CASH", R287/1200,R287/R288-1))</f>
        <v>3.8919895071876098E-5</v>
      </c>
      <c r="AV288" s="22" cm="1">
        <f t="array" ref="AV288">IF(INDEX(calc_types,1,AV$6)="INDEX",S288/S287-1,IF(INDEX(calc_types,1,AV$6)="CASH", S287/1200,S287/S288-1))</f>
        <v>5.3243883608722342E-5</v>
      </c>
      <c r="AW288" s="22" cm="1">
        <f t="array" ref="AW288">IF(INDEX(calc_types,1,AW$6)="INDEX",T288/T287-1,IF(INDEX(calc_types,1,AW$6)="CASH", T287/1200,T287/T288-1))</f>
        <v>-3.5894037645350929E-3</v>
      </c>
      <c r="AX288" s="22" cm="1">
        <f t="array" ref="AX288">IF(INDEX(calc_types,1,AX$6)="INDEX",U288/U287-1,IF(INDEX(calc_types,1,AX$6)="CASH", U287/1200,U287/U288-1))</f>
        <v>8.3649786932289416E-3</v>
      </c>
      <c r="AY288" s="22" cm="1">
        <f t="array" ref="AY288">IF(INDEX(calc_types,1,AY$6)="INDEX",V288/V287-1,IF(INDEX(calc_types,1,AY$6)="CASH", V287/1200,V287/V288-1))</f>
        <v>1.6086919274878042E-2</v>
      </c>
      <c r="AZ288" s="22" cm="1">
        <f t="array" ref="AZ288">IF(INDEX(calc_types,1,AZ$6)="INDEX",W288/W287-1,IF(INDEX(calc_types,1,AZ$6)="CASH", W287/1200,W287/W288-1))</f>
        <v>6.6940833333333329E-4</v>
      </c>
      <c r="BA288" s="22" cm="1">
        <f t="array" ref="BA288">IF(INDEX(calc_types,1,BA$6)="INDEX",X288/X287-1,IF(INDEX(calc_types,1,BA$6)="CASH", X287/1200,X287/X288-1))</f>
        <v>-6.1966666666666669E-4</v>
      </c>
      <c r="BB288" s="22" cm="1">
        <f t="array" ref="BB288">IF(INDEX(calc_types,1,BB$6)="INDEX",Y288/Y287-1,IF(INDEX(calc_types,1,BB$6)="CASH", Y287/1200,Y287/Y288-1))</f>
        <v>6.8708333333333338E-4</v>
      </c>
      <c r="BC288" s="22" cm="1">
        <f t="array" ref="BC288">IF(INDEX(calc_types,1,BC$6)="INDEX",Z288/Z287-1,IF(INDEX(calc_types,1,BC$6)="CASH", Z287/1200,Z287/Z288-1))</f>
        <v>-2.7474999999999998E-4</v>
      </c>
      <c r="BD288" s="22" cm="1">
        <f t="array" ref="BD288">IF(INDEX(calc_types,1,BD$6)="INDEX",AA288/AA287-1,IF(INDEX(calc_types,1,BD$6)="CASH", AA287/1200,AA287/AA288-1))</f>
        <v>0</v>
      </c>
      <c r="BE288" s="22" cm="1">
        <f t="array" ref="BE288">IF(INDEX(calc_types,1,BE$6)="INDEX",AB288/AB287-1,IF(INDEX(calc_types,1,BE$6)="CASH", AB287/1200,AB287/AB288-1))</f>
        <v>1.8031555221637907E-2</v>
      </c>
      <c r="BF288" s="22" cm="1">
        <f t="array" ref="BF288">IF(INDEX(calc_types,1,BF$6)="INDEX",AC288/AC287-1,IF(INDEX(calc_types,1,BF$6)="CASH", AC287/1200,AC287/AC288-1))</f>
        <v>2.2684310018903364E-3</v>
      </c>
      <c r="BG288" s="22" cm="1">
        <f t="array" ref="BG288">IF(INDEX(calc_types,1,BG$6)="INDEX",AD288/AD287-1,IF(INDEX(calc_types,1,BG$6)="CASH", AD287/1200,AD287/AD288-1))</f>
        <v>8.0049739644050266E-3</v>
      </c>
      <c r="BH288" s="23">
        <f t="shared" si="127"/>
        <v>-9.6210195402299042E-4</v>
      </c>
      <c r="BI288" s="23">
        <f t="shared" si="128"/>
        <v>-1.6138448275862056E-3</v>
      </c>
      <c r="BJ288" s="23">
        <f t="shared" si="129"/>
        <v>-1.2072391666666646E-3</v>
      </c>
      <c r="BK288" s="23">
        <f t="shared" si="130"/>
        <v>-1.468076149425288E-4</v>
      </c>
      <c r="BL288" s="23">
        <f t="shared" si="131"/>
        <v>-3.0813011980295184E-4</v>
      </c>
      <c r="BM288" s="23">
        <f t="shared" si="132"/>
        <v>-2.0057056173200072E-3</v>
      </c>
      <c r="BN288" s="23">
        <f t="shared" si="133"/>
        <v>1.1815787530602647E-4</v>
      </c>
      <c r="BO288" s="23">
        <f t="shared" si="134"/>
        <v>-1.7753418074825647E-4</v>
      </c>
      <c r="BP288" s="23">
        <f t="shared" si="135"/>
        <v>3.5274418145053942E-3</v>
      </c>
      <c r="BQ288" s="23">
        <f t="shared" si="136"/>
        <v>-3.548456064602426E-3</v>
      </c>
      <c r="BR288" s="23">
        <f t="shared" si="137"/>
        <v>-1.1182122904076597E-3</v>
      </c>
      <c r="BS288" s="23">
        <f t="shared" si="138"/>
        <v>-2.2579863403538743E-4</v>
      </c>
      <c r="BT288" s="23">
        <f t="shared" si="139"/>
        <v>4.3418730876367316E-3</v>
      </c>
      <c r="BU288" s="23">
        <f t="shared" si="140"/>
        <v>-6.878342107799835E-3</v>
      </c>
      <c r="BV288" s="23">
        <f t="shared" si="141"/>
        <v>-9.2614506146402329E-4</v>
      </c>
      <c r="BW288" s="23">
        <f t="shared" si="142"/>
        <v>-6.7963101146176002E-4</v>
      </c>
      <c r="BX288" s="23">
        <f t="shared" si="143"/>
        <v>-4.9934920703070427E-3</v>
      </c>
      <c r="BY288" s="23">
        <f t="shared" si="144"/>
        <v>-5.8564649783562229E-3</v>
      </c>
      <c r="BZ288" s="23">
        <f t="shared" si="145"/>
        <v>6.5776682537822982E-3</v>
      </c>
      <c r="CA288" s="23">
        <f t="shared" si="146"/>
        <v>1.2240967379844698E-2</v>
      </c>
      <c r="CB288" s="23">
        <f t="shared" si="147"/>
        <v>-9.6210195402299042E-4</v>
      </c>
      <c r="CC288" s="23">
        <f t="shared" si="148"/>
        <v>-1.7087718390804592E-3</v>
      </c>
      <c r="CD288" s="23">
        <f t="shared" si="149"/>
        <v>-1.3001646551724167E-3</v>
      </c>
      <c r="CE288" s="23">
        <f t="shared" si="150"/>
        <v>-2.8099109195402303E-4</v>
      </c>
      <c r="CF288" s="23">
        <f t="shared" si="151"/>
        <v>0</v>
      </c>
      <c r="CG288" s="23">
        <f t="shared" si="152"/>
        <v>1.7992514787209236E-2</v>
      </c>
      <c r="CH288" s="23">
        <f t="shared" si="153"/>
        <v>3.0728044430223889E-3</v>
      </c>
      <c r="CI288" s="23">
        <f t="shared" si="154"/>
        <v>8.2532444002198189E-3</v>
      </c>
    </row>
    <row r="289" spans="1:87" x14ac:dyDescent="0.2">
      <c r="A289" s="20">
        <v>283</v>
      </c>
      <c r="B289" s="21">
        <v>44742</v>
      </c>
      <c r="C289" s="20">
        <v>1.78671</v>
      </c>
      <c r="D289" s="20">
        <v>-0.50800000000000001</v>
      </c>
      <c r="E289" s="20">
        <v>1.2257</v>
      </c>
      <c r="F289" s="20">
        <v>-5.6160000000000002E-2</v>
      </c>
      <c r="G289" s="20">
        <v>218.30099999999999</v>
      </c>
      <c r="H289" s="20">
        <v>137.70500000000001</v>
      </c>
      <c r="I289" s="20">
        <v>109.59699999999999</v>
      </c>
      <c r="J289" s="20">
        <v>102.69</v>
      </c>
      <c r="K289" s="20">
        <v>1223.146</v>
      </c>
      <c r="L289" s="20">
        <v>348.45800000000003</v>
      </c>
      <c r="M289" s="20">
        <v>663.08799999999997</v>
      </c>
      <c r="N289" s="20">
        <v>193.017</v>
      </c>
      <c r="O289" s="20">
        <v>2065.6819999999998</v>
      </c>
      <c r="P289" s="20">
        <v>471.93599999999998</v>
      </c>
      <c r="Q289" s="20">
        <v>840.23400000000004</v>
      </c>
      <c r="R289" s="20">
        <v>256.91899999999998</v>
      </c>
      <c r="S289" s="20">
        <v>3785.38</v>
      </c>
      <c r="T289" s="20">
        <v>3454.86</v>
      </c>
      <c r="U289" s="20">
        <v>7169.28</v>
      </c>
      <c r="V289" s="20">
        <v>26393.040000000001</v>
      </c>
      <c r="W289" s="20">
        <v>1.78671</v>
      </c>
      <c r="X289" s="20">
        <v>-0.69450000000000001</v>
      </c>
      <c r="Y289" s="20">
        <v>1.0685</v>
      </c>
      <c r="Z289" s="20">
        <v>-0.46779999999999999</v>
      </c>
      <c r="AA289" s="20">
        <v>1</v>
      </c>
      <c r="AB289" s="20">
        <v>0.95389999999999997</v>
      </c>
      <c r="AC289" s="20">
        <v>0.82110000000000005</v>
      </c>
      <c r="AD289" s="20">
        <v>135.72</v>
      </c>
      <c r="AE289" s="21">
        <f t="shared" si="126"/>
        <v>44742</v>
      </c>
      <c r="AF289" s="22" cm="1">
        <f t="array" ref="AF289">IF(INDEX(calc_types,1,AF$6)="INDEX",C289/C288-1,IF(INDEX(calc_types,1,AF$6)="CASH", C288/1200,C288/C289-1))</f>
        <v>9.332166666666667E-4</v>
      </c>
      <c r="AG289" s="22" cm="1">
        <f t="array" ref="AG289">IF(INDEX(calc_types,1,AG$6)="INDEX",D289/D288-1,IF(INDEX(calc_types,1,AG$6)="CASH", D288/1200,D288/D289-1))</f>
        <v>-4.5500000000000006E-4</v>
      </c>
      <c r="AH289" s="22" cm="1">
        <f t="array" ref="AH289">IF(INDEX(calc_types,1,AH$6)="INDEX",E289/E288-1,IF(INDEX(calc_types,1,AH$6)="CASH", E288/1200,E288/E289-1))</f>
        <v>9.3550000000000003E-4</v>
      </c>
      <c r="AI289" s="22" cm="1">
        <f t="array" ref="AI289">IF(INDEX(calc_types,1,AI$6)="INDEX",F289/F288-1,IF(INDEX(calc_types,1,AI$6)="CASH", F288/1200,F288/F289-1))</f>
        <v>-4.6275E-5</v>
      </c>
      <c r="AJ289" s="22" cm="1">
        <f t="array" ref="AJ289">IF(INDEX(calc_types,1,AJ$6)="INDEX",G289/G288-1,IF(INDEX(calc_types,1,AJ$6)="CASH", G288/1200,G288/G289-1))</f>
        <v>-1.9932613138152755E-3</v>
      </c>
      <c r="AK289" s="22" cm="1">
        <f t="array" ref="AK289">IF(INDEX(calc_types,1,AK$6)="INDEX",H289/H288-1,IF(INDEX(calc_types,1,AK$6)="CASH", H288/1200,H288/H289-1))</f>
        <v>-1.0301276052434583E-3</v>
      </c>
      <c r="AL289" s="22" cm="1">
        <f t="array" ref="AL289">IF(INDEX(calc_types,1,AL$6)="INDEX",I289/I288-1,IF(INDEX(calc_types,1,AL$6)="CASH", I288/1200,I288/I289-1))</f>
        <v>5.7516387605671682E-4</v>
      </c>
      <c r="AM289" s="22" cm="1">
        <f t="array" ref="AM289">IF(INDEX(calc_types,1,AM$6)="INDEX",J289/J288-1,IF(INDEX(calc_types,1,AM$6)="CASH", J288/1200,J288/J289-1))</f>
        <v>4.8692603593414319E-5</v>
      </c>
      <c r="AN289" s="22" cm="1">
        <f t="array" ref="AN289">IF(INDEX(calc_types,1,AN$6)="INDEX",K289/K288-1,IF(INDEX(calc_types,1,AN$6)="CASH", K288/1200,K288/K289-1))</f>
        <v>-5.7825175166225096E-3</v>
      </c>
      <c r="AO289" s="22" cm="1">
        <f t="array" ref="AO289">IF(INDEX(calc_types,1,AO$6)="INDEX",L289/L288-1,IF(INDEX(calc_types,1,AO$6)="CASH", L288/1200,L288/L289-1))</f>
        <v>-3.3464139027765682E-3</v>
      </c>
      <c r="AP289" s="22" cm="1">
        <f t="array" ref="AP289">IF(INDEX(calc_types,1,AP$6)="INDEX",M289/M288-1,IF(INDEX(calc_types,1,AP$6)="CASH", M288/1200,M288/M289-1))</f>
        <v>-3.6647649156233975E-3</v>
      </c>
      <c r="AQ289" s="22" cm="1">
        <f t="array" ref="AQ289">IF(INDEX(calc_types,1,AQ$6)="INDEX",N289/N288-1,IF(INDEX(calc_types,1,AQ$6)="CASH", N288/1200,N288/N289-1))</f>
        <v>2.5905125069947132E-5</v>
      </c>
      <c r="AR289" s="22" cm="1">
        <f t="array" ref="AR289">IF(INDEX(calc_types,1,AR$6)="INDEX",O289/O288-1,IF(INDEX(calc_types,1,AR$6)="CASH", O288/1200,O288/O289-1))</f>
        <v>-5.8761475572358668E-3</v>
      </c>
      <c r="AS289" s="22" cm="1">
        <f t="array" ref="AS289">IF(INDEX(calc_types,1,AS$6)="INDEX",P289/P288-1,IF(INDEX(calc_types,1,AS$6)="CASH", P288/1200,P288/P289-1))</f>
        <v>-6.8624170607137769E-3</v>
      </c>
      <c r="AT289" s="22" cm="1">
        <f t="array" ref="AT289">IF(INDEX(calc_types,1,AT$6)="INDEX",Q289/Q288-1,IF(INDEX(calc_types,1,AT$6)="CASH", Q288/1200,Q288/Q289-1))</f>
        <v>-7.5394186509365468E-3</v>
      </c>
      <c r="AU289" s="22" cm="1">
        <f t="array" ref="AU289">IF(INDEX(calc_types,1,AU$6)="INDEX",R289/R288-1,IF(INDEX(calc_types,1,AU$6)="CASH", R288/1200,R288/R289-1))</f>
        <v>-1.1286330308080128E-4</v>
      </c>
      <c r="AV289" s="22" cm="1">
        <f t="array" ref="AV289">IF(INDEX(calc_types,1,AV$6)="INDEX",S289/S288-1,IF(INDEX(calc_types,1,AV$6)="CASH", S288/1200,S288/S289-1))</f>
        <v>-8.3919993223866451E-2</v>
      </c>
      <c r="AW289" s="22" cm="1">
        <f t="array" ref="AW289">IF(INDEX(calc_types,1,AW$6)="INDEX",T289/T288-1,IF(INDEX(calc_types,1,AW$6)="CASH", T288/1200,T288/T289-1))</f>
        <v>-8.8237389851710479E-2</v>
      </c>
      <c r="AX289" s="22" cm="1">
        <f t="array" ref="AX289">IF(INDEX(calc_types,1,AX$6)="INDEX",U289/U288-1,IF(INDEX(calc_types,1,AX$6)="CASH", U288/1200,U288/U289-1))</f>
        <v>-5.7623500524471405E-2</v>
      </c>
      <c r="AY289" s="22" cm="1">
        <f t="array" ref="AY289">IF(INDEX(calc_types,1,AY$6)="INDEX",V289/V288-1,IF(INDEX(calc_types,1,AY$6)="CASH", V288/1200,V288/V289-1))</f>
        <v>-3.250610341718041E-2</v>
      </c>
      <c r="AZ289" s="22" cm="1">
        <f t="array" ref="AZ289">IF(INDEX(calc_types,1,AZ$6)="INDEX",W289/W288-1,IF(INDEX(calc_types,1,AZ$6)="CASH", W288/1200,W288/W289-1))</f>
        <v>9.332166666666667E-4</v>
      </c>
      <c r="BA289" s="22" cm="1">
        <f t="array" ref="BA289">IF(INDEX(calc_types,1,BA$6)="INDEX",X289/X288-1,IF(INDEX(calc_types,1,BA$6)="CASH", X288/1200,X288/X289-1))</f>
        <v>-6.1908333333333336E-4</v>
      </c>
      <c r="BB289" s="22" cm="1">
        <f t="array" ref="BB289">IF(INDEX(calc_types,1,BB$6)="INDEX",Y289/Y288-1,IF(INDEX(calc_types,1,BB$6)="CASH", Y288/1200,Y288/Y289-1))</f>
        <v>8.1183333333333324E-4</v>
      </c>
      <c r="BC289" s="22" cm="1">
        <f t="array" ref="BC289">IF(INDEX(calc_types,1,BC$6)="INDEX",Z289/Z288-1,IF(INDEX(calc_types,1,BC$6)="CASH", Z288/1200,Z288/Z289-1))</f>
        <v>-2.6724999999999996E-4</v>
      </c>
      <c r="BD289" s="22" cm="1">
        <f t="array" ref="BD289">IF(INDEX(calc_types,1,BD$6)="INDEX",AA289/AA288-1,IF(INDEX(calc_types,1,BD$6)="CASH", AA288/1200,AA288/AA289-1))</f>
        <v>0</v>
      </c>
      <c r="BE289" s="22" cm="1">
        <f t="array" ref="BE289">IF(INDEX(calc_types,1,BE$6)="INDEX",AB289/AB288-1,IF(INDEX(calc_types,1,BE$6)="CASH", AB288/1200,AB288/AB289-1))</f>
        <v>-2.3272879756787934E-2</v>
      </c>
      <c r="BF289" s="22" cm="1">
        <f t="array" ref="BF289">IF(INDEX(calc_types,1,BF$6)="INDEX",AC289/AC288-1,IF(INDEX(calc_types,1,BF$6)="CASH", AC288/1200,AC288/AC289-1))</f>
        <v>-3.3613445378151363E-2</v>
      </c>
      <c r="BG289" s="22" cm="1">
        <f t="array" ref="BG289">IF(INDEX(calc_types,1,BG$6)="INDEX",AD289/AD288-1,IF(INDEX(calc_types,1,BG$6)="CASH", AD288/1200,AD288/AD289-1))</f>
        <v>-5.1945181255526163E-2</v>
      </c>
      <c r="BH289" s="23">
        <f t="shared" si="127"/>
        <v>-6.9829362068965701E-4</v>
      </c>
      <c r="BI289" s="23">
        <f t="shared" si="128"/>
        <v>-1.6205114942528724E-3</v>
      </c>
      <c r="BJ289" s="23">
        <f t="shared" si="129"/>
        <v>-1.0739058333333312E-3</v>
      </c>
      <c r="BK289" s="23">
        <f t="shared" si="130"/>
        <v>-1.4852428160919547E-4</v>
      </c>
      <c r="BL289" s="23">
        <f t="shared" si="131"/>
        <v>-3.6106095191385411E-3</v>
      </c>
      <c r="BM289" s="23">
        <f t="shared" si="132"/>
        <v>-2.1226110704031897E-3</v>
      </c>
      <c r="BN289" s="23">
        <f t="shared" si="133"/>
        <v>-1.0084940282627849E-6</v>
      </c>
      <c r="BO289" s="23">
        <f t="shared" si="134"/>
        <v>-2.1729323513047604E-5</v>
      </c>
      <c r="BP289" s="23">
        <f t="shared" si="135"/>
        <v>-7.7851396010819359E-3</v>
      </c>
      <c r="BQ289" s="23">
        <f t="shared" si="136"/>
        <v>-4.7030641248464594E-3</v>
      </c>
      <c r="BR289" s="23">
        <f t="shared" si="137"/>
        <v>-5.9171989629316461E-3</v>
      </c>
      <c r="BS289" s="23">
        <f t="shared" si="138"/>
        <v>-2.5688803230984055E-4</v>
      </c>
      <c r="BT289" s="23">
        <f t="shared" si="139"/>
        <v>-8.6327978642887736E-3</v>
      </c>
      <c r="BU289" s="23">
        <f t="shared" si="140"/>
        <v>-8.7739376202137509E-3</v>
      </c>
      <c r="BV289" s="23">
        <f t="shared" si="141"/>
        <v>-1.0181200976988469E-2</v>
      </c>
      <c r="BW289" s="23">
        <f t="shared" si="142"/>
        <v>-8.314142096144374E-4</v>
      </c>
      <c r="BX289" s="23">
        <f t="shared" si="143"/>
        <v>-8.8966729177782214E-2</v>
      </c>
      <c r="BY289" s="23">
        <f t="shared" si="144"/>
        <v>-9.0504451065531608E-2</v>
      </c>
      <c r="BZ289" s="23">
        <f t="shared" si="145"/>
        <v>-5.9410810963918051E-2</v>
      </c>
      <c r="CA289" s="23">
        <f t="shared" si="146"/>
        <v>-3.6352055312213756E-2</v>
      </c>
      <c r="CB289" s="23">
        <f t="shared" si="147"/>
        <v>-6.9829362068965701E-4</v>
      </c>
      <c r="CC289" s="23">
        <f t="shared" si="148"/>
        <v>-1.7081885057471258E-3</v>
      </c>
      <c r="CD289" s="23">
        <f t="shared" si="149"/>
        <v>-1.1754146551724168E-3</v>
      </c>
      <c r="CE289" s="23">
        <f t="shared" si="150"/>
        <v>-2.7349109195402301E-4</v>
      </c>
      <c r="CF289" s="23">
        <f t="shared" si="151"/>
        <v>0</v>
      </c>
      <c r="CG289" s="23">
        <f t="shared" si="152"/>
        <v>-2.3311920191216605E-2</v>
      </c>
      <c r="CH289" s="23">
        <f t="shared" si="153"/>
        <v>-3.2809071937019312E-2</v>
      </c>
      <c r="CI289" s="23">
        <f t="shared" si="154"/>
        <v>-5.1696910819711374E-2</v>
      </c>
    </row>
    <row r="290" spans="1:87" x14ac:dyDescent="0.2">
      <c r="A290" s="20">
        <v>284</v>
      </c>
      <c r="B290" s="21">
        <v>44773</v>
      </c>
      <c r="C290" s="20">
        <v>2.3622899999999998</v>
      </c>
      <c r="D290" s="20">
        <v>-7.0999999999999994E-2</v>
      </c>
      <c r="E290" s="20">
        <v>1.5793999999999999</v>
      </c>
      <c r="F290" s="20">
        <v>-5.4129999999999998E-2</v>
      </c>
      <c r="G290" s="20">
        <v>218.547</v>
      </c>
      <c r="H290" s="20">
        <v>137.70599999999999</v>
      </c>
      <c r="I290" s="20">
        <v>109.72</v>
      </c>
      <c r="J290" s="20">
        <v>102.699</v>
      </c>
      <c r="K290" s="20">
        <v>1227.2470000000001</v>
      </c>
      <c r="L290" s="20">
        <v>351.11</v>
      </c>
      <c r="M290" s="20">
        <v>666.60699999999997</v>
      </c>
      <c r="N290" s="20">
        <v>193.13499999999999</v>
      </c>
      <c r="O290" s="20">
        <v>2090.8829999999998</v>
      </c>
      <c r="P290" s="20">
        <v>482.572</v>
      </c>
      <c r="Q290" s="20">
        <v>849.55899999999997</v>
      </c>
      <c r="R290" s="20">
        <v>257.48700000000002</v>
      </c>
      <c r="S290" s="20">
        <v>4130.29</v>
      </c>
      <c r="T290" s="20">
        <v>3708.1</v>
      </c>
      <c r="U290" s="20">
        <v>7423.43</v>
      </c>
      <c r="V290" s="20">
        <v>27801.64</v>
      </c>
      <c r="W290" s="20">
        <v>2.3622899999999998</v>
      </c>
      <c r="X290" s="20">
        <v>-0.1978</v>
      </c>
      <c r="Y290" s="20">
        <v>1.4902</v>
      </c>
      <c r="Z290" s="20">
        <v>-0.30620000000000003</v>
      </c>
      <c r="AA290" s="20">
        <v>1</v>
      </c>
      <c r="AB290" s="20">
        <v>0.97850000000000004</v>
      </c>
      <c r="AC290" s="20">
        <v>0.8216</v>
      </c>
      <c r="AD290" s="20">
        <v>133.27000000000001</v>
      </c>
      <c r="AE290" s="21">
        <f t="shared" si="126"/>
        <v>44773</v>
      </c>
      <c r="AF290" s="22" cm="1">
        <f t="array" ref="AF290">IF(INDEX(calc_types,1,AF$6)="INDEX",C290/C289-1,IF(INDEX(calc_types,1,AF$6)="CASH", C289/1200,C289/C290-1))</f>
        <v>1.4889250000000001E-3</v>
      </c>
      <c r="AG290" s="22" cm="1">
        <f t="array" ref="AG290">IF(INDEX(calc_types,1,AG$6)="INDEX",D290/D289-1,IF(INDEX(calc_types,1,AG$6)="CASH", D289/1200,D289/D290-1))</f>
        <v>-4.2333333333333334E-4</v>
      </c>
      <c r="AH290" s="22" cm="1">
        <f t="array" ref="AH290">IF(INDEX(calc_types,1,AH$6)="INDEX",E290/E289-1,IF(INDEX(calc_types,1,AH$6)="CASH", E289/1200,E289/E290-1))</f>
        <v>1.0214166666666668E-3</v>
      </c>
      <c r="AI290" s="22" cm="1">
        <f t="array" ref="AI290">IF(INDEX(calc_types,1,AI$6)="INDEX",F290/F289-1,IF(INDEX(calc_types,1,AI$6)="CASH", F289/1200,F289/F290-1))</f>
        <v>-4.6799999999999999E-5</v>
      </c>
      <c r="AJ290" s="22" cm="1">
        <f t="array" ref="AJ290">IF(INDEX(calc_types,1,AJ$6)="INDEX",G290/G289-1,IF(INDEX(calc_types,1,AJ$6)="CASH", G289/1200,G289/G290-1))</f>
        <v>1.126884439375031E-3</v>
      </c>
      <c r="AK290" s="22" cm="1">
        <f t="array" ref="AK290">IF(INDEX(calc_types,1,AK$6)="INDEX",H290/H289-1,IF(INDEX(calc_types,1,AK$6)="CASH", H289/1200,H289/H290-1))</f>
        <v>7.2619004392038278E-6</v>
      </c>
      <c r="AL290" s="22" cm="1">
        <f t="array" ref="AL290">IF(INDEX(calc_types,1,AL$6)="INDEX",I290/I289-1,IF(INDEX(calc_types,1,AL$6)="CASH", I289/1200,I289/I290-1))</f>
        <v>1.122293493435178E-3</v>
      </c>
      <c r="AM290" s="22" cm="1">
        <f t="array" ref="AM290">IF(INDEX(calc_types,1,AM$6)="INDEX",J290/J289-1,IF(INDEX(calc_types,1,AM$6)="CASH", J289/1200,J289/J290-1))</f>
        <v>8.7642418930666821E-5</v>
      </c>
      <c r="AN290" s="22" cm="1">
        <f t="array" ref="AN290">IF(INDEX(calc_types,1,AN$6)="INDEX",K290/K289-1,IF(INDEX(calc_types,1,AN$6)="CASH", K289/1200,K289/K290-1))</f>
        <v>3.3528295068618874E-3</v>
      </c>
      <c r="AO290" s="22" cm="1">
        <f t="array" ref="AO290">IF(INDEX(calc_types,1,AO$6)="INDEX",L290/L289-1,IF(INDEX(calc_types,1,AO$6)="CASH", L289/1200,L289/L290-1))</f>
        <v>7.6106733092653478E-3</v>
      </c>
      <c r="AP290" s="22" cm="1">
        <f t="array" ref="AP290">IF(INDEX(calc_types,1,AP$6)="INDEX",M290/M289-1,IF(INDEX(calc_types,1,AP$6)="CASH", M289/1200,M289/M290-1))</f>
        <v>5.3069879111067308E-3</v>
      </c>
      <c r="AQ290" s="22" cm="1">
        <f t="array" ref="AQ290">IF(INDEX(calc_types,1,AQ$6)="INDEX",N290/N289-1,IF(INDEX(calc_types,1,AQ$6)="CASH", N289/1200,N289/N290-1))</f>
        <v>6.113451146789739E-4</v>
      </c>
      <c r="AR290" s="22" cm="1">
        <f t="array" ref="AR290">IF(INDEX(calc_types,1,AR$6)="INDEX",O290/O289-1,IF(INDEX(calc_types,1,AR$6)="CASH", O289/1200,O289/O290-1))</f>
        <v>1.2199844893841405E-2</v>
      </c>
      <c r="AS290" s="22" cm="1">
        <f t="array" ref="AS290">IF(INDEX(calc_types,1,AS$6)="INDEX",P290/P289-1,IF(INDEX(calc_types,1,AS$6)="CASH", P289/1200,P289/P290-1))</f>
        <v>2.2536954163276501E-2</v>
      </c>
      <c r="AT290" s="22" cm="1">
        <f t="array" ref="AT290">IF(INDEX(calc_types,1,AT$6)="INDEX",Q290/Q289-1,IF(INDEX(calc_types,1,AT$6)="CASH", Q289/1200,Q289/Q290-1))</f>
        <v>1.1098098862935668E-2</v>
      </c>
      <c r="AU290" s="22" cm="1">
        <f t="array" ref="AU290">IF(INDEX(calc_types,1,AU$6)="INDEX",R290/R289-1,IF(INDEX(calc_types,1,AU$6)="CASH", R289/1200,R289/R290-1))</f>
        <v>2.2108135248855021E-3</v>
      </c>
      <c r="AV290" s="22" cm="1">
        <f t="array" ref="AV290">IF(INDEX(calc_types,1,AV$6)="INDEX",S290/S289-1,IF(INDEX(calc_types,1,AV$6)="CASH", S289/1200,S289/S290-1))</f>
        <v>9.1116347632205885E-2</v>
      </c>
      <c r="AW290" s="22" cm="1">
        <f t="array" ref="AW290">IF(INDEX(calc_types,1,AW$6)="INDEX",T290/T289-1,IF(INDEX(calc_types,1,AW$6)="CASH", T289/1200,T289/T290-1))</f>
        <v>7.3299641664206217E-2</v>
      </c>
      <c r="AX290" s="22" cm="1">
        <f t="array" ref="AX290">IF(INDEX(calc_types,1,AX$6)="INDEX",U290/U289-1,IF(INDEX(calc_types,1,AX$6)="CASH", U289/1200,U289/U290-1))</f>
        <v>3.5449863863595832E-2</v>
      </c>
      <c r="AY290" s="22" cm="1">
        <f t="array" ref="AY290">IF(INDEX(calc_types,1,AY$6)="INDEX",V290/V289-1,IF(INDEX(calc_types,1,AY$6)="CASH", V289/1200,V289/V290-1))</f>
        <v>5.3370130913301228E-2</v>
      </c>
      <c r="AZ290" s="22" cm="1">
        <f t="array" ref="AZ290">IF(INDEX(calc_types,1,AZ$6)="INDEX",W290/W289-1,IF(INDEX(calc_types,1,AZ$6)="CASH", W289/1200,W289/W290-1))</f>
        <v>1.4889250000000001E-3</v>
      </c>
      <c r="BA290" s="22" cm="1">
        <f t="array" ref="BA290">IF(INDEX(calc_types,1,BA$6)="INDEX",X290/X289-1,IF(INDEX(calc_types,1,BA$6)="CASH", X289/1200,X289/X290-1))</f>
        <v>-5.7875000000000005E-4</v>
      </c>
      <c r="BB290" s="22" cm="1">
        <f t="array" ref="BB290">IF(INDEX(calc_types,1,BB$6)="INDEX",Y290/Y289-1,IF(INDEX(calc_types,1,BB$6)="CASH", Y289/1200,Y289/Y290-1))</f>
        <v>8.9041666666666663E-4</v>
      </c>
      <c r="BC290" s="22" cm="1">
        <f t="array" ref="BC290">IF(INDEX(calc_types,1,BC$6)="INDEX",Z290/Z289-1,IF(INDEX(calc_types,1,BC$6)="CASH", Z289/1200,Z289/Z290-1))</f>
        <v>-3.8983333333333334E-4</v>
      </c>
      <c r="BD290" s="22" cm="1">
        <f t="array" ref="BD290">IF(INDEX(calc_types,1,BD$6)="INDEX",AA290/AA289-1,IF(INDEX(calc_types,1,BD$6)="CASH", AA289/1200,AA289/AA290-1))</f>
        <v>0</v>
      </c>
      <c r="BE290" s="22" cm="1">
        <f t="array" ref="BE290">IF(INDEX(calc_types,1,BE$6)="INDEX",AB290/AB289-1,IF(INDEX(calc_types,1,BE$6)="CASH", AB289/1200,AB289/AB290-1))</f>
        <v>-2.5140521205927469E-2</v>
      </c>
      <c r="BF290" s="22" cm="1">
        <f t="array" ref="BF290">IF(INDEX(calc_types,1,BF$6)="INDEX",AC290/AC289-1,IF(INDEX(calc_types,1,BF$6)="CASH", AC289/1200,AC289/AC290-1))</f>
        <v>-6.0856864654323939E-4</v>
      </c>
      <c r="BG290" s="22" cm="1">
        <f t="array" ref="BG290">IF(INDEX(calc_types,1,BG$6)="INDEX",AD290/AD289-1,IF(INDEX(calc_types,1,BG$6)="CASH", AD289/1200,AD289/AD290-1))</f>
        <v>1.8383732272829523E-2</v>
      </c>
      <c r="BH290" s="23">
        <f t="shared" si="127"/>
        <v>-1.4258528735632361E-4</v>
      </c>
      <c r="BI290" s="23">
        <f t="shared" si="128"/>
        <v>-1.5888448275862056E-3</v>
      </c>
      <c r="BJ290" s="23">
        <f t="shared" si="129"/>
        <v>-9.8798916666666451E-4</v>
      </c>
      <c r="BK290" s="23">
        <f t="shared" si="130"/>
        <v>-1.4904928160919549E-4</v>
      </c>
      <c r="BL290" s="23">
        <f t="shared" si="131"/>
        <v>-4.9046376594823475E-4</v>
      </c>
      <c r="BM290" s="23">
        <f t="shared" si="132"/>
        <v>-1.0852215647205276E-3</v>
      </c>
      <c r="BN290" s="23">
        <f t="shared" si="133"/>
        <v>5.4612112335019843E-4</v>
      </c>
      <c r="BO290" s="23">
        <f t="shared" si="134"/>
        <v>1.7220491824204899E-5</v>
      </c>
      <c r="BP290" s="23">
        <f t="shared" si="135"/>
        <v>1.3502074224024606E-3</v>
      </c>
      <c r="BQ290" s="23">
        <f t="shared" si="136"/>
        <v>6.2540230871954566E-3</v>
      </c>
      <c r="BR290" s="23">
        <f t="shared" si="137"/>
        <v>3.0545538637984826E-3</v>
      </c>
      <c r="BS290" s="23">
        <f t="shared" si="138"/>
        <v>3.2855195729918622E-4</v>
      </c>
      <c r="BT290" s="23">
        <f t="shared" si="139"/>
        <v>9.4431945867884982E-3</v>
      </c>
      <c r="BU290" s="23">
        <f t="shared" si="140"/>
        <v>2.0625433603776527E-2</v>
      </c>
      <c r="BV290" s="23">
        <f t="shared" si="141"/>
        <v>8.456316536883746E-3</v>
      </c>
      <c r="BW290" s="23">
        <f t="shared" si="142"/>
        <v>1.4922626183518661E-3</v>
      </c>
      <c r="BX290" s="23">
        <f t="shared" si="143"/>
        <v>8.6069611678290123E-2</v>
      </c>
      <c r="BY290" s="23">
        <f t="shared" si="144"/>
        <v>7.1032580450385088E-2</v>
      </c>
      <c r="BZ290" s="23">
        <f t="shared" si="145"/>
        <v>3.3662553424149186E-2</v>
      </c>
      <c r="CA290" s="23">
        <f t="shared" si="146"/>
        <v>4.9524179018267882E-2</v>
      </c>
      <c r="CB290" s="23">
        <f t="shared" si="147"/>
        <v>-1.4258528735632361E-4</v>
      </c>
      <c r="CC290" s="23">
        <f t="shared" si="148"/>
        <v>-1.6678551724137926E-3</v>
      </c>
      <c r="CD290" s="23">
        <f t="shared" si="149"/>
        <v>-1.0968313218390835E-3</v>
      </c>
      <c r="CE290" s="23">
        <f t="shared" si="150"/>
        <v>-3.9607442528735639E-4</v>
      </c>
      <c r="CF290" s="23">
        <f t="shared" si="151"/>
        <v>0</v>
      </c>
      <c r="CG290" s="23">
        <f t="shared" si="152"/>
        <v>-2.5179561640356139E-2</v>
      </c>
      <c r="CH290" s="23">
        <f t="shared" si="153"/>
        <v>1.9580479458881298E-4</v>
      </c>
      <c r="CI290" s="23">
        <f t="shared" si="154"/>
        <v>1.8632002708644315E-2</v>
      </c>
    </row>
    <row r="291" spans="1:87" x14ac:dyDescent="0.2">
      <c r="A291" s="20">
        <v>285</v>
      </c>
      <c r="B291" s="21">
        <v>44804</v>
      </c>
      <c r="C291" s="20">
        <v>2.5534300000000001</v>
      </c>
      <c r="D291" s="20">
        <v>0.23</v>
      </c>
      <c r="E291" s="20">
        <v>2.0347</v>
      </c>
      <c r="F291" s="20">
        <v>-4.632E-2</v>
      </c>
      <c r="G291" s="20">
        <v>218.74</v>
      </c>
      <c r="H291" s="20">
        <v>137.61500000000001</v>
      </c>
      <c r="I291" s="20">
        <v>109.40900000000001</v>
      </c>
      <c r="J291" s="20">
        <v>102.678</v>
      </c>
      <c r="K291" s="20">
        <v>1218.4059999999999</v>
      </c>
      <c r="L291" s="20">
        <v>346.53</v>
      </c>
      <c r="M291" s="20">
        <v>651.70299999999997</v>
      </c>
      <c r="N291" s="20">
        <v>193.09</v>
      </c>
      <c r="O291" s="20">
        <v>2046.895</v>
      </c>
      <c r="P291" s="20">
        <v>466.995</v>
      </c>
      <c r="Q291" s="20">
        <v>814.05</v>
      </c>
      <c r="R291" s="20">
        <v>257.28300000000002</v>
      </c>
      <c r="S291" s="20">
        <v>3955</v>
      </c>
      <c r="T291" s="20">
        <v>3517.25</v>
      </c>
      <c r="U291" s="20">
        <v>7284.15</v>
      </c>
      <c r="V291" s="20">
        <v>28091.53</v>
      </c>
      <c r="W291" s="20">
        <v>2.5534300000000001</v>
      </c>
      <c r="X291" s="20">
        <v>0.1575</v>
      </c>
      <c r="Y291" s="20">
        <v>1.8624000000000001</v>
      </c>
      <c r="Z291" s="20">
        <v>-0.32550000000000001</v>
      </c>
      <c r="AA291" s="20">
        <v>1</v>
      </c>
      <c r="AB291" s="20">
        <v>0.99470000000000003</v>
      </c>
      <c r="AC291" s="20">
        <v>0.86040000000000005</v>
      </c>
      <c r="AD291" s="20">
        <v>138.96</v>
      </c>
      <c r="AE291" s="21">
        <f t="shared" si="126"/>
        <v>44804</v>
      </c>
      <c r="AF291" s="22" cm="1">
        <f t="array" ref="AF291">IF(INDEX(calc_types,1,AF$6)="INDEX",C291/C290-1,IF(INDEX(calc_types,1,AF$6)="CASH", C290/1200,C290/C291-1))</f>
        <v>1.9685749999999998E-3</v>
      </c>
      <c r="AG291" s="22" cm="1">
        <f t="array" ref="AG291">IF(INDEX(calc_types,1,AG$6)="INDEX",D291/D290-1,IF(INDEX(calc_types,1,AG$6)="CASH", D290/1200,D290/D291-1))</f>
        <v>-5.9166666666666664E-5</v>
      </c>
      <c r="AH291" s="22" cm="1">
        <f t="array" ref="AH291">IF(INDEX(calc_types,1,AH$6)="INDEX",E291/E290-1,IF(INDEX(calc_types,1,AH$6)="CASH", E290/1200,E290/E291-1))</f>
        <v>1.3161666666666667E-3</v>
      </c>
      <c r="AI291" s="22" cm="1">
        <f t="array" ref="AI291">IF(INDEX(calc_types,1,AI$6)="INDEX",F291/F290-1,IF(INDEX(calc_types,1,AI$6)="CASH", F290/1200,F290/F291-1))</f>
        <v>-4.510833333333333E-5</v>
      </c>
      <c r="AJ291" s="22" cm="1">
        <f t="array" ref="AJ291">IF(INDEX(calc_types,1,AJ$6)="INDEX",G291/G290-1,IF(INDEX(calc_types,1,AJ$6)="CASH", G290/1200,G290/G291-1))</f>
        <v>8.8310523594481438E-4</v>
      </c>
      <c r="AK291" s="22" cm="1">
        <f t="array" ref="AK291">IF(INDEX(calc_types,1,AK$6)="INDEX",H291/H290-1,IF(INDEX(calc_types,1,AK$6)="CASH", H290/1200,H290/H291-1))</f>
        <v>-6.6082814111212418E-4</v>
      </c>
      <c r="AL291" s="22" cm="1">
        <f t="array" ref="AL291">IF(INDEX(calc_types,1,AL$6)="INDEX",I291/I290-1,IF(INDEX(calc_types,1,AL$6)="CASH", I290/1200,I290/I291-1))</f>
        <v>-2.8344877870943863E-3</v>
      </c>
      <c r="AM291" s="22" cm="1">
        <f t="array" ref="AM291">IF(INDEX(calc_types,1,AM$6)="INDEX",J291/J290-1,IF(INDEX(calc_types,1,AM$6)="CASH", J290/1200,J290/J291-1))</f>
        <v>-2.0448105629067292E-4</v>
      </c>
      <c r="AN291" s="22" cm="1">
        <f t="array" ref="AN291">IF(INDEX(calc_types,1,AN$6)="INDEX",K291/K290-1,IF(INDEX(calc_types,1,AN$6)="CASH", K290/1200,K290/K291-1))</f>
        <v>-7.2039287934703156E-3</v>
      </c>
      <c r="AO291" s="22" cm="1">
        <f t="array" ref="AO291">IF(INDEX(calc_types,1,AO$6)="INDEX",L291/L290-1,IF(INDEX(calc_types,1,AO$6)="CASH", L290/1200,L290/L291-1))</f>
        <v>-1.3044345077041553E-2</v>
      </c>
      <c r="AP291" s="22" cm="1">
        <f t="array" ref="AP291">IF(INDEX(calc_types,1,AP$6)="INDEX",M291/M290-1,IF(INDEX(calc_types,1,AP$6)="CASH", M290/1200,M290/M291-1))</f>
        <v>-2.2358001041093201E-2</v>
      </c>
      <c r="AQ291" s="22" cm="1">
        <f t="array" ref="AQ291">IF(INDEX(calc_types,1,AQ$6)="INDEX",N291/N290-1,IF(INDEX(calc_types,1,AQ$6)="CASH", N290/1200,N290/N291-1))</f>
        <v>-2.3299764413486912E-4</v>
      </c>
      <c r="AR291" s="22" cm="1">
        <f t="array" ref="AR291">IF(INDEX(calc_types,1,AR$6)="INDEX",O291/O290-1,IF(INDEX(calc_types,1,AR$6)="CASH", O290/1200,O290/O291-1))</f>
        <v>-2.1038001648107429E-2</v>
      </c>
      <c r="AS291" s="22" cm="1">
        <f t="array" ref="AS291">IF(INDEX(calc_types,1,AS$6)="INDEX",P291/P290-1,IF(INDEX(calc_types,1,AS$6)="CASH", P290/1200,P290/P291-1))</f>
        <v>-3.2279121043077508E-2</v>
      </c>
      <c r="AT291" s="22" cm="1">
        <f t="array" ref="AT291">IF(INDEX(calc_types,1,AT$6)="INDEX",Q291/Q290-1,IF(INDEX(calc_types,1,AT$6)="CASH", Q290/1200,Q290/Q291-1))</f>
        <v>-4.1796979374004617E-2</v>
      </c>
      <c r="AU291" s="22" cm="1">
        <f t="array" ref="AU291">IF(INDEX(calc_types,1,AU$6)="INDEX",R291/R290-1,IF(INDEX(calc_types,1,AU$6)="CASH", R290/1200,R290/R291-1))</f>
        <v>-7.9227300795770006E-4</v>
      </c>
      <c r="AV291" s="22" cm="1">
        <f t="array" ref="AV291">IF(INDEX(calc_types,1,AV$6)="INDEX",S291/S290-1,IF(INDEX(calc_types,1,AV$6)="CASH", S290/1200,S290/S291-1))</f>
        <v>-4.2440119216810457E-2</v>
      </c>
      <c r="AW291" s="22" cm="1">
        <f t="array" ref="AW291">IF(INDEX(calc_types,1,AW$6)="INDEX",T291/T290-1,IF(INDEX(calc_types,1,AW$6)="CASH", T290/1200,T290/T291-1))</f>
        <v>-5.1468407000889949E-2</v>
      </c>
      <c r="AX291" s="22" cm="1">
        <f t="array" ref="AX291">IF(INDEX(calc_types,1,AX$6)="INDEX",U291/U290-1,IF(INDEX(calc_types,1,AX$6)="CASH", U290/1200,U290/U291-1))</f>
        <v>-1.8762216387842368E-2</v>
      </c>
      <c r="AY291" s="22" cm="1">
        <f t="array" ref="AY291">IF(INDEX(calc_types,1,AY$6)="INDEX",V291/V290-1,IF(INDEX(calc_types,1,AY$6)="CASH", V290/1200,V290/V291-1))</f>
        <v>1.0427082718861058E-2</v>
      </c>
      <c r="AZ291" s="22" cm="1">
        <f t="array" ref="AZ291">IF(INDEX(calc_types,1,AZ$6)="INDEX",W291/W290-1,IF(INDEX(calc_types,1,AZ$6)="CASH", W290/1200,W290/W291-1))</f>
        <v>1.9685749999999998E-3</v>
      </c>
      <c r="BA291" s="22" cm="1">
        <f t="array" ref="BA291">IF(INDEX(calc_types,1,BA$6)="INDEX",X291/X290-1,IF(INDEX(calc_types,1,BA$6)="CASH", X290/1200,X290/X291-1))</f>
        <v>-1.6483333333333335E-4</v>
      </c>
      <c r="BB291" s="22" cm="1">
        <f t="array" ref="BB291">IF(INDEX(calc_types,1,BB$6)="INDEX",Y291/Y290-1,IF(INDEX(calc_types,1,BB$6)="CASH", Y290/1200,Y290/Y291-1))</f>
        <v>1.2418333333333333E-3</v>
      </c>
      <c r="BC291" s="22" cm="1">
        <f t="array" ref="BC291">IF(INDEX(calc_types,1,BC$6)="INDEX",Z291/Z290-1,IF(INDEX(calc_types,1,BC$6)="CASH", Z290/1200,Z290/Z291-1))</f>
        <v>-2.5516666666666667E-4</v>
      </c>
      <c r="BD291" s="22" cm="1">
        <f t="array" ref="BD291">IF(INDEX(calc_types,1,BD$6)="INDEX",AA291/AA290-1,IF(INDEX(calc_types,1,BD$6)="CASH", AA290/1200,AA290/AA291-1))</f>
        <v>0</v>
      </c>
      <c r="BE291" s="22" cm="1">
        <f t="array" ref="BE291">IF(INDEX(calc_types,1,BE$6)="INDEX",AB291/AB290-1,IF(INDEX(calc_types,1,BE$6)="CASH", AB290/1200,AB290/AB291-1))</f>
        <v>-1.6286317482658075E-2</v>
      </c>
      <c r="BF291" s="22" cm="1">
        <f t="array" ref="BF291">IF(INDEX(calc_types,1,BF$6)="INDEX",AC291/AC290-1,IF(INDEX(calc_types,1,BF$6)="CASH", AC290/1200,AC290/AC291-1))</f>
        <v>-4.5095304509530476E-2</v>
      </c>
      <c r="BG291" s="22" cm="1">
        <f t="array" ref="BG291">IF(INDEX(calc_types,1,BG$6)="INDEX",AD291/AD290-1,IF(INDEX(calc_types,1,BG$6)="CASH", AD290/1200,AD290/AD291-1))</f>
        <v>-4.0947035118019559E-2</v>
      </c>
      <c r="BH291" s="23">
        <f t="shared" si="127"/>
        <v>3.3706471264367604E-4</v>
      </c>
      <c r="BI291" s="23">
        <f t="shared" si="128"/>
        <v>-1.2246781609195389E-3</v>
      </c>
      <c r="BJ291" s="23">
        <f t="shared" si="129"/>
        <v>-6.9323916666666464E-4</v>
      </c>
      <c r="BK291" s="23">
        <f t="shared" si="130"/>
        <v>-1.4735761494252882E-4</v>
      </c>
      <c r="BL291" s="23">
        <f t="shared" si="131"/>
        <v>-7.3424296937845139E-4</v>
      </c>
      <c r="BM291" s="23">
        <f t="shared" si="132"/>
        <v>-1.7533116062718557E-3</v>
      </c>
      <c r="BN291" s="23">
        <f t="shared" si="133"/>
        <v>-3.4106601571793661E-3</v>
      </c>
      <c r="BO291" s="23">
        <f t="shared" si="134"/>
        <v>-2.7490298339713482E-4</v>
      </c>
      <c r="BP291" s="23">
        <f t="shared" si="135"/>
        <v>-9.2065508779297419E-3</v>
      </c>
      <c r="BQ291" s="23">
        <f t="shared" si="136"/>
        <v>-1.4400995299111444E-2</v>
      </c>
      <c r="BR291" s="23">
        <f t="shared" si="137"/>
        <v>-2.4610435088401449E-2</v>
      </c>
      <c r="BS291" s="23">
        <f t="shared" si="138"/>
        <v>-5.1579080151465686E-4</v>
      </c>
      <c r="BT291" s="23">
        <f t="shared" si="139"/>
        <v>-2.3794651955160336E-2</v>
      </c>
      <c r="BU291" s="23">
        <f t="shared" si="140"/>
        <v>-3.4190641602577482E-2</v>
      </c>
      <c r="BV291" s="23">
        <f t="shared" si="141"/>
        <v>-4.4438761700056541E-2</v>
      </c>
      <c r="BW291" s="23">
        <f t="shared" si="142"/>
        <v>-1.5108239144913361E-3</v>
      </c>
      <c r="BX291" s="23">
        <f t="shared" si="143"/>
        <v>-4.7486855170726219E-2</v>
      </c>
      <c r="BY291" s="23">
        <f t="shared" si="144"/>
        <v>-5.3735468214711077E-2</v>
      </c>
      <c r="BZ291" s="23">
        <f t="shared" si="145"/>
        <v>-2.054952682728901E-2</v>
      </c>
      <c r="CA291" s="23">
        <f t="shared" si="146"/>
        <v>6.5811308238277137E-3</v>
      </c>
      <c r="CB291" s="23">
        <f t="shared" si="147"/>
        <v>3.3706471264367604E-4</v>
      </c>
      <c r="CC291" s="23">
        <f t="shared" si="148"/>
        <v>-1.2539385057471261E-3</v>
      </c>
      <c r="CD291" s="23">
        <f t="shared" si="149"/>
        <v>-7.4541465517241677E-4</v>
      </c>
      <c r="CE291" s="23">
        <f t="shared" si="150"/>
        <v>-2.6140775862068972E-4</v>
      </c>
      <c r="CF291" s="23">
        <f t="shared" si="151"/>
        <v>0</v>
      </c>
      <c r="CG291" s="23">
        <f t="shared" si="152"/>
        <v>-1.6325357917086745E-2</v>
      </c>
      <c r="CH291" s="23">
        <f t="shared" si="153"/>
        <v>-4.4290931068398424E-2</v>
      </c>
      <c r="CI291" s="23">
        <f t="shared" si="154"/>
        <v>-4.069876468220477E-2</v>
      </c>
    </row>
    <row r="292" spans="1:87" x14ac:dyDescent="0.2">
      <c r="A292" s="20">
        <v>286</v>
      </c>
      <c r="B292" s="21">
        <v>44834</v>
      </c>
      <c r="C292" s="20">
        <v>3.1427100000000001</v>
      </c>
      <c r="D292" s="20">
        <v>0.67900000000000005</v>
      </c>
      <c r="E292" s="20">
        <v>2.2858999999999998</v>
      </c>
      <c r="F292" s="20">
        <v>-4.632E-2</v>
      </c>
      <c r="G292" s="20">
        <v>218.655</v>
      </c>
      <c r="H292" s="20">
        <v>137.06299999999999</v>
      </c>
      <c r="I292" s="20">
        <v>109.03700000000001</v>
      </c>
      <c r="J292" s="20">
        <v>102.675</v>
      </c>
      <c r="K292" s="20">
        <v>1204.0509999999999</v>
      </c>
      <c r="L292" s="20">
        <v>343.03199999999998</v>
      </c>
      <c r="M292" s="20">
        <v>637.17600000000004</v>
      </c>
      <c r="N292" s="20">
        <v>192.95400000000001</v>
      </c>
      <c r="O292" s="20">
        <v>1994.335</v>
      </c>
      <c r="P292" s="20">
        <v>456.98500000000001</v>
      </c>
      <c r="Q292" s="20">
        <v>769.69100000000003</v>
      </c>
      <c r="R292" s="20">
        <v>256.72500000000002</v>
      </c>
      <c r="S292" s="20">
        <v>3585.62</v>
      </c>
      <c r="T292" s="20">
        <v>3318.2</v>
      </c>
      <c r="U292" s="20">
        <v>6893.81</v>
      </c>
      <c r="V292" s="20">
        <v>25937.21</v>
      </c>
      <c r="W292" s="20">
        <v>3.1427100000000001</v>
      </c>
      <c r="X292" s="20">
        <v>0.56530000000000002</v>
      </c>
      <c r="Y292" s="20">
        <v>2.2757000000000001</v>
      </c>
      <c r="Z292" s="20">
        <v>-0.2979</v>
      </c>
      <c r="AA292" s="20">
        <v>1</v>
      </c>
      <c r="AB292" s="20">
        <v>1.0202</v>
      </c>
      <c r="AC292" s="20">
        <v>0.89529999999999998</v>
      </c>
      <c r="AD292" s="20">
        <v>144.74</v>
      </c>
      <c r="AE292" s="21">
        <f t="shared" si="126"/>
        <v>44834</v>
      </c>
      <c r="AF292" s="22" cm="1">
        <f t="array" ref="AF292">IF(INDEX(calc_types,1,AF$6)="INDEX",C292/C291-1,IF(INDEX(calc_types,1,AF$6)="CASH", C291/1200,C291/C292-1))</f>
        <v>2.1278583333333334E-3</v>
      </c>
      <c r="AG292" s="22" cm="1">
        <f t="array" ref="AG292">IF(INDEX(calc_types,1,AG$6)="INDEX",D292/D291-1,IF(INDEX(calc_types,1,AG$6)="CASH", D291/1200,D291/D292-1))</f>
        <v>1.9166666666666667E-4</v>
      </c>
      <c r="AH292" s="22" cm="1">
        <f t="array" ref="AH292">IF(INDEX(calc_types,1,AH$6)="INDEX",E292/E291-1,IF(INDEX(calc_types,1,AH$6)="CASH", E291/1200,E291/E292-1))</f>
        <v>1.6955833333333332E-3</v>
      </c>
      <c r="AI292" s="22" cm="1">
        <f t="array" ref="AI292">IF(INDEX(calc_types,1,AI$6)="INDEX",F292/F291-1,IF(INDEX(calc_types,1,AI$6)="CASH", F291/1200,F291/F292-1))</f>
        <v>-3.8600000000000003E-5</v>
      </c>
      <c r="AJ292" s="22" cm="1">
        <f t="array" ref="AJ292">IF(INDEX(calc_types,1,AJ$6)="INDEX",G292/G291-1,IF(INDEX(calc_types,1,AJ$6)="CASH", G291/1200,G291/G292-1))</f>
        <v>-3.8858919264883607E-4</v>
      </c>
      <c r="AK292" s="22" cm="1">
        <f t="array" ref="AK292">IF(INDEX(calc_types,1,AK$6)="INDEX",H292/H291-1,IF(INDEX(calc_types,1,AK$6)="CASH", H291/1200,H291/H292-1))</f>
        <v>-4.0111906405553288E-3</v>
      </c>
      <c r="AL292" s="22" cm="1">
        <f t="array" ref="AL292">IF(INDEX(calc_types,1,AL$6)="INDEX",I292/I291-1,IF(INDEX(calc_types,1,AL$6)="CASH", I291/1200,I291/I292-1))</f>
        <v>-3.4000859161494867E-3</v>
      </c>
      <c r="AM292" s="22" cm="1">
        <f t="array" ref="AM292">IF(INDEX(calc_types,1,AM$6)="INDEX",J292/J291-1,IF(INDEX(calc_types,1,AM$6)="CASH", J291/1200,J291/J292-1))</f>
        <v>-2.9217553906391025E-5</v>
      </c>
      <c r="AN292" s="22" cm="1">
        <f t="array" ref="AN292">IF(INDEX(calc_types,1,AN$6)="INDEX",K292/K291-1,IF(INDEX(calc_types,1,AN$6)="CASH", K291/1200,K291/K292-1))</f>
        <v>-1.178178702337318E-2</v>
      </c>
      <c r="AO292" s="22" cm="1">
        <f t="array" ref="AO292">IF(INDEX(calc_types,1,AO$6)="INDEX",L292/L291-1,IF(INDEX(calc_types,1,AO$6)="CASH", L291/1200,L291/L292-1))</f>
        <v>-1.0094364124318189E-2</v>
      </c>
      <c r="AP292" s="22" cm="1">
        <f t="array" ref="AP292">IF(INDEX(calc_types,1,AP$6)="INDEX",M292/M291-1,IF(INDEX(calc_types,1,AP$6)="CASH", M291/1200,M291/M292-1))</f>
        <v>-2.2290828797780438E-2</v>
      </c>
      <c r="AQ292" s="22" cm="1">
        <f t="array" ref="AQ292">IF(INDEX(calc_types,1,AQ$6)="INDEX",N292/N291-1,IF(INDEX(calc_types,1,AQ$6)="CASH", N291/1200,N291/N292-1))</f>
        <v>-7.043347661711552E-4</v>
      </c>
      <c r="AR292" s="22" cm="1">
        <f t="array" ref="AR292">IF(INDEX(calc_types,1,AR$6)="INDEX",O292/O291-1,IF(INDEX(calc_types,1,AR$6)="CASH", O291/1200,O291/O292-1))</f>
        <v>-2.5677917040199838E-2</v>
      </c>
      <c r="AS292" s="22" cm="1">
        <f t="array" ref="AS292">IF(INDEX(calc_types,1,AS$6)="INDEX",P292/P291-1,IF(INDEX(calc_types,1,AS$6)="CASH", P291/1200,P291/P292-1))</f>
        <v>-2.1434919003415431E-2</v>
      </c>
      <c r="AT292" s="22" cm="1">
        <f t="array" ref="AT292">IF(INDEX(calc_types,1,AT$6)="INDEX",Q292/Q291-1,IF(INDEX(calc_types,1,AT$6)="CASH", Q291/1200,Q291/Q292-1))</f>
        <v>-5.4491738836680681E-2</v>
      </c>
      <c r="AU292" s="22" cm="1">
        <f t="array" ref="AU292">IF(INDEX(calc_types,1,AU$6)="INDEX",R292/R291-1,IF(INDEX(calc_types,1,AU$6)="CASH", R291/1200,R291/R292-1))</f>
        <v>-2.1688179941931063E-3</v>
      </c>
      <c r="AV292" s="22" cm="1">
        <f t="array" ref="AV292">IF(INDEX(calc_types,1,AV$6)="INDEX",S292/S291-1,IF(INDEX(calc_types,1,AV$6)="CASH", S291/1200,S291/S292-1))</f>
        <v>-9.3395701643489315E-2</v>
      </c>
      <c r="AW292" s="22" cm="1">
        <f t="array" ref="AW292">IF(INDEX(calc_types,1,AW$6)="INDEX",T292/T291-1,IF(INDEX(calc_types,1,AW$6)="CASH", T291/1200,T291/T292-1))</f>
        <v>-5.659250835169527E-2</v>
      </c>
      <c r="AX292" s="22" cm="1">
        <f t="array" ref="AX292">IF(INDEX(calc_types,1,AX$6)="INDEX",U292/U291-1,IF(INDEX(calc_types,1,AX$6)="CASH", U291/1200,U291/U292-1))</f>
        <v>-5.3587584000878485E-2</v>
      </c>
      <c r="AY292" s="22" cm="1">
        <f t="array" ref="AY292">IF(INDEX(calc_types,1,AY$6)="INDEX",V292/V291-1,IF(INDEX(calc_types,1,AY$6)="CASH", V291/1200,V291/V292-1))</f>
        <v>-7.668930812953223E-2</v>
      </c>
      <c r="AZ292" s="22" cm="1">
        <f t="array" ref="AZ292">IF(INDEX(calc_types,1,AZ$6)="INDEX",W292/W291-1,IF(INDEX(calc_types,1,AZ$6)="CASH", W291/1200,W291/W292-1))</f>
        <v>2.1278583333333334E-3</v>
      </c>
      <c r="BA292" s="22" cm="1">
        <f t="array" ref="BA292">IF(INDEX(calc_types,1,BA$6)="INDEX",X292/X291-1,IF(INDEX(calc_types,1,BA$6)="CASH", X291/1200,X291/X292-1))</f>
        <v>1.3124999999999999E-4</v>
      </c>
      <c r="BB292" s="22" cm="1">
        <f t="array" ref="BB292">IF(INDEX(calc_types,1,BB$6)="INDEX",Y292/Y291-1,IF(INDEX(calc_types,1,BB$6)="CASH", Y291/1200,Y291/Y292-1))</f>
        <v>1.552E-3</v>
      </c>
      <c r="BC292" s="22" cm="1">
        <f t="array" ref="BC292">IF(INDEX(calc_types,1,BC$6)="INDEX",Z292/Z291-1,IF(INDEX(calc_types,1,BC$6)="CASH", Z291/1200,Z291/Z292-1))</f>
        <v>-2.7125000000000001E-4</v>
      </c>
      <c r="BD292" s="22" cm="1">
        <f t="array" ref="BD292">IF(INDEX(calc_types,1,BD$6)="INDEX",AA292/AA291-1,IF(INDEX(calc_types,1,BD$6)="CASH", AA291/1200,AA291/AA292-1))</f>
        <v>0</v>
      </c>
      <c r="BE292" s="22" cm="1">
        <f t="array" ref="BE292">IF(INDEX(calc_types,1,BE$6)="INDEX",AB292/AB291-1,IF(INDEX(calc_types,1,BE$6)="CASH", AB291/1200,AB291/AB292-1))</f>
        <v>-2.499509900019603E-2</v>
      </c>
      <c r="BF292" s="22" cm="1">
        <f t="array" ref="BF292">IF(INDEX(calc_types,1,BF$6)="INDEX",AC292/AC291-1,IF(INDEX(calc_types,1,BF$6)="CASH", AC291/1200,AC291/AC292-1))</f>
        <v>-3.8981347034513503E-2</v>
      </c>
      <c r="BG292" s="22" cm="1">
        <f t="array" ref="BG292">IF(INDEX(calc_types,1,BG$6)="INDEX",AD292/AD291-1,IF(INDEX(calc_types,1,BG$6)="CASH", AD291/1200,AD291/AD292-1))</f>
        <v>-3.993367417438165E-2</v>
      </c>
      <c r="BH292" s="23">
        <f t="shared" si="127"/>
        <v>4.9634804597700971E-4</v>
      </c>
      <c r="BI292" s="23">
        <f t="shared" si="128"/>
        <v>-9.7384482758620559E-4</v>
      </c>
      <c r="BJ292" s="23">
        <f t="shared" si="129"/>
        <v>-3.1382249999999806E-4</v>
      </c>
      <c r="BK292" s="23">
        <f t="shared" si="130"/>
        <v>-1.4084928160919548E-4</v>
      </c>
      <c r="BL292" s="23">
        <f t="shared" si="131"/>
        <v>-2.0059373979721016E-3</v>
      </c>
      <c r="BM292" s="23">
        <f t="shared" si="132"/>
        <v>-5.1036741057150607E-3</v>
      </c>
      <c r="BN292" s="23">
        <f t="shared" si="133"/>
        <v>-3.9762582862344666E-3</v>
      </c>
      <c r="BO292" s="23">
        <f t="shared" si="134"/>
        <v>-9.9639481012852947E-5</v>
      </c>
      <c r="BP292" s="23">
        <f t="shared" si="135"/>
        <v>-1.3784409107832607E-2</v>
      </c>
      <c r="BQ292" s="23">
        <f t="shared" si="136"/>
        <v>-1.145101434638808E-2</v>
      </c>
      <c r="BR292" s="23">
        <f t="shared" si="137"/>
        <v>-2.4543262845088686E-2</v>
      </c>
      <c r="BS292" s="23">
        <f t="shared" si="138"/>
        <v>-9.8712792355094294E-4</v>
      </c>
      <c r="BT292" s="23">
        <f t="shared" si="139"/>
        <v>-2.8434567347252745E-2</v>
      </c>
      <c r="BU292" s="23">
        <f t="shared" si="140"/>
        <v>-2.3346439562915405E-2</v>
      </c>
      <c r="BV292" s="23">
        <f t="shared" si="141"/>
        <v>-5.7133521162732605E-2</v>
      </c>
      <c r="BW292" s="23">
        <f t="shared" si="142"/>
        <v>-2.8873689007267423E-3</v>
      </c>
      <c r="BX292" s="23">
        <f t="shared" si="143"/>
        <v>-9.8442437597405077E-2</v>
      </c>
      <c r="BY292" s="23">
        <f t="shared" si="144"/>
        <v>-5.8859569565516398E-2</v>
      </c>
      <c r="BZ292" s="23">
        <f t="shared" si="145"/>
        <v>-5.5374894440325131E-2</v>
      </c>
      <c r="CA292" s="23">
        <f t="shared" si="146"/>
        <v>-8.0535260024565569E-2</v>
      </c>
      <c r="CB292" s="23">
        <f t="shared" si="147"/>
        <v>4.9634804597700971E-4</v>
      </c>
      <c r="CC292" s="23">
        <f t="shared" si="148"/>
        <v>-9.5785517241379263E-4</v>
      </c>
      <c r="CD292" s="23">
        <f t="shared" si="149"/>
        <v>-4.3524798850575006E-4</v>
      </c>
      <c r="CE292" s="23">
        <f t="shared" si="150"/>
        <v>-2.7749109195402305E-4</v>
      </c>
      <c r="CF292" s="23">
        <f t="shared" si="151"/>
        <v>0</v>
      </c>
      <c r="CG292" s="23">
        <f t="shared" si="152"/>
        <v>-2.5034139434624701E-2</v>
      </c>
      <c r="CH292" s="23">
        <f t="shared" si="153"/>
        <v>-3.8176973593381451E-2</v>
      </c>
      <c r="CI292" s="23">
        <f t="shared" si="154"/>
        <v>-3.9685403738566861E-2</v>
      </c>
    </row>
    <row r="293" spans="1:87" x14ac:dyDescent="0.2">
      <c r="A293" s="20">
        <v>287</v>
      </c>
      <c r="B293" s="21">
        <v>44865</v>
      </c>
      <c r="C293" s="20">
        <v>3.8048600000000001</v>
      </c>
      <c r="D293" s="20">
        <v>1.2529999999999999</v>
      </c>
      <c r="E293" s="20">
        <v>2.8652000000000002</v>
      </c>
      <c r="F293" s="20">
        <v>-6.0049999999999999E-2</v>
      </c>
      <c r="G293" s="20">
        <v>218.941</v>
      </c>
      <c r="H293" s="20">
        <v>136.982</v>
      </c>
      <c r="I293" s="20">
        <v>109.91800000000001</v>
      </c>
      <c r="J293" s="20">
        <v>102.651</v>
      </c>
      <c r="K293" s="20">
        <v>1202.8620000000001</v>
      </c>
      <c r="L293" s="20">
        <v>342.02600000000001</v>
      </c>
      <c r="M293" s="20">
        <v>652.71299999999997</v>
      </c>
      <c r="N293" s="20">
        <v>192.922</v>
      </c>
      <c r="O293" s="20">
        <v>1987.26</v>
      </c>
      <c r="P293" s="20">
        <v>455.86799999999999</v>
      </c>
      <c r="Q293" s="20">
        <v>799.08299999999997</v>
      </c>
      <c r="R293" s="20">
        <v>256.767</v>
      </c>
      <c r="S293" s="20">
        <v>3871.98</v>
      </c>
      <c r="T293" s="20">
        <v>3617.54</v>
      </c>
      <c r="U293" s="20">
        <v>7094.53</v>
      </c>
      <c r="V293" s="20">
        <v>27587.46</v>
      </c>
      <c r="W293" s="20">
        <v>3.8048600000000001</v>
      </c>
      <c r="X293" s="20">
        <v>1.2213000000000001</v>
      </c>
      <c r="Y293" s="20">
        <v>2.8260000000000001</v>
      </c>
      <c r="Z293" s="20">
        <v>-0.2114</v>
      </c>
      <c r="AA293" s="20">
        <v>1</v>
      </c>
      <c r="AB293" s="20">
        <v>1.012</v>
      </c>
      <c r="AC293" s="20">
        <v>0.87190000000000001</v>
      </c>
      <c r="AD293" s="20">
        <v>148.71</v>
      </c>
      <c r="AE293" s="21">
        <f t="shared" si="126"/>
        <v>44865</v>
      </c>
      <c r="AF293" s="22" cm="1">
        <f t="array" ref="AF293">IF(INDEX(calc_types,1,AF$6)="INDEX",C293/C292-1,IF(INDEX(calc_types,1,AF$6)="CASH", C292/1200,C292/C293-1))</f>
        <v>2.6189250000000002E-3</v>
      </c>
      <c r="AG293" s="22" cm="1">
        <f t="array" ref="AG293">IF(INDEX(calc_types,1,AG$6)="INDEX",D293/D292-1,IF(INDEX(calc_types,1,AG$6)="CASH", D292/1200,D292/D293-1))</f>
        <v>5.6583333333333334E-4</v>
      </c>
      <c r="AH293" s="22" cm="1">
        <f t="array" ref="AH293">IF(INDEX(calc_types,1,AH$6)="INDEX",E293/E292-1,IF(INDEX(calc_types,1,AH$6)="CASH", E292/1200,E292/E293-1))</f>
        <v>1.9049166666666665E-3</v>
      </c>
      <c r="AI293" s="22" cm="1">
        <f t="array" ref="AI293">IF(INDEX(calc_types,1,AI$6)="INDEX",F293/F292-1,IF(INDEX(calc_types,1,AI$6)="CASH", F292/1200,F292/F293-1))</f>
        <v>-3.8600000000000003E-5</v>
      </c>
      <c r="AJ293" s="22" cm="1">
        <f t="array" ref="AJ293">IF(INDEX(calc_types,1,AJ$6)="INDEX",G293/G292-1,IF(INDEX(calc_types,1,AJ$6)="CASH", G292/1200,G292/G293-1))</f>
        <v>1.307996615673046E-3</v>
      </c>
      <c r="AK293" s="22" cm="1">
        <f t="array" ref="AK293">IF(INDEX(calc_types,1,AK$6)="INDEX",H293/H292-1,IF(INDEX(calc_types,1,AK$6)="CASH", H292/1200,H292/H293-1))</f>
        <v>-5.9096911639167082E-4</v>
      </c>
      <c r="AL293" s="22" cm="1">
        <f t="array" ref="AL293">IF(INDEX(calc_types,1,AL$6)="INDEX",I293/I292-1,IF(INDEX(calc_types,1,AL$6)="CASH", I292/1200,I292/I293-1))</f>
        <v>8.0798261140713201E-3</v>
      </c>
      <c r="AM293" s="22" cm="1">
        <f t="array" ref="AM293">IF(INDEX(calc_types,1,AM$6)="INDEX",J293/J292-1,IF(INDEX(calc_types,1,AM$6)="CASH", J292/1200,J292/J293-1))</f>
        <v>-2.3374726077429742E-4</v>
      </c>
      <c r="AN293" s="22" cm="1">
        <f t="array" ref="AN293">IF(INDEX(calc_types,1,AN$6)="INDEX",K293/K292-1,IF(INDEX(calc_types,1,AN$6)="CASH", K292/1200,K292/K293-1))</f>
        <v>-9.8749969893285883E-4</v>
      </c>
      <c r="AO293" s="22" cm="1">
        <f t="array" ref="AO293">IF(INDEX(calc_types,1,AO$6)="INDEX",L293/L292-1,IF(INDEX(calc_types,1,AO$6)="CASH", L292/1200,L292/L293-1))</f>
        <v>-2.9326710044542681E-3</v>
      </c>
      <c r="AP293" s="22" cm="1">
        <f t="array" ref="AP293">IF(INDEX(calc_types,1,AP$6)="INDEX",M293/M292-1,IF(INDEX(calc_types,1,AP$6)="CASH", M292/1200,M292/M293-1))</f>
        <v>2.4384157595389588E-2</v>
      </c>
      <c r="AQ293" s="22" cm="1">
        <f t="array" ref="AQ293">IF(INDEX(calc_types,1,AQ$6)="INDEX",N293/N292-1,IF(INDEX(calc_types,1,AQ$6)="CASH", N292/1200,N292/N293-1))</f>
        <v>-1.6584263606878036E-4</v>
      </c>
      <c r="AR293" s="22" cm="1">
        <f t="array" ref="AR293">IF(INDEX(calc_types,1,AR$6)="INDEX",O293/O292-1,IF(INDEX(calc_types,1,AR$6)="CASH", O292/1200,O292/O293-1))</f>
        <v>-3.547548430930636E-3</v>
      </c>
      <c r="AS293" s="22" cm="1">
        <f t="array" ref="AS293">IF(INDEX(calc_types,1,AS$6)="INDEX",P293/P292-1,IF(INDEX(calc_types,1,AS$6)="CASH", P292/1200,P292/P293-1))</f>
        <v>-2.4442815409696506E-3</v>
      </c>
      <c r="AT293" s="22" cm="1">
        <f t="array" ref="AT293">IF(INDEX(calc_types,1,AT$6)="INDEX",Q293/Q292-1,IF(INDEX(calc_types,1,AT$6)="CASH", Q292/1200,Q292/Q293-1))</f>
        <v>3.8186752865760232E-2</v>
      </c>
      <c r="AU293" s="22" cm="1">
        <f t="array" ref="AU293">IF(INDEX(calc_types,1,AU$6)="INDEX",R293/R292-1,IF(INDEX(calc_types,1,AU$6)="CASH", R292/1200,R292/R293-1))</f>
        <v>1.635991820039262E-4</v>
      </c>
      <c r="AV293" s="22" cm="1">
        <f t="array" ref="AV293">IF(INDEX(calc_types,1,AV$6)="INDEX",S293/S292-1,IF(INDEX(calc_types,1,AV$6)="CASH", S292/1200,S292/S293-1))</f>
        <v>7.9863454576893256E-2</v>
      </c>
      <c r="AW293" s="22" cm="1">
        <f t="array" ref="AW293">IF(INDEX(calc_types,1,AW$6)="INDEX",T293/T292-1,IF(INDEX(calc_types,1,AW$6)="CASH", T292/1200,T292/T293-1))</f>
        <v>9.0211560484600106E-2</v>
      </c>
      <c r="AX293" s="22" cm="1">
        <f t="array" ref="AX293">IF(INDEX(calc_types,1,AX$6)="INDEX",U293/U292-1,IF(INDEX(calc_types,1,AX$6)="CASH", U292/1200,U292/U293-1))</f>
        <v>2.911597505588337E-2</v>
      </c>
      <c r="AY293" s="22" cm="1">
        <f t="array" ref="AY293">IF(INDEX(calc_types,1,AY$6)="INDEX",V293/V292-1,IF(INDEX(calc_types,1,AY$6)="CASH", V292/1200,V292/V293-1))</f>
        <v>6.3624807756886836E-2</v>
      </c>
      <c r="AZ293" s="22" cm="1">
        <f t="array" ref="AZ293">IF(INDEX(calc_types,1,AZ$6)="INDEX",W293/W292-1,IF(INDEX(calc_types,1,AZ$6)="CASH", W292/1200,W292/W293-1))</f>
        <v>2.6189250000000002E-3</v>
      </c>
      <c r="BA293" s="22" cm="1">
        <f t="array" ref="BA293">IF(INDEX(calc_types,1,BA$6)="INDEX",X293/X292-1,IF(INDEX(calc_types,1,BA$6)="CASH", X292/1200,X292/X293-1))</f>
        <v>4.7108333333333334E-4</v>
      </c>
      <c r="BB293" s="22" cm="1">
        <f t="array" ref="BB293">IF(INDEX(calc_types,1,BB$6)="INDEX",Y293/Y292-1,IF(INDEX(calc_types,1,BB$6)="CASH", Y292/1200,Y292/Y293-1))</f>
        <v>1.8964166666666667E-3</v>
      </c>
      <c r="BC293" s="22" cm="1">
        <f t="array" ref="BC293">IF(INDEX(calc_types,1,BC$6)="INDEX",Z293/Z292-1,IF(INDEX(calc_types,1,BC$6)="CASH", Z292/1200,Z292/Z293-1))</f>
        <v>-2.4824999999999999E-4</v>
      </c>
      <c r="BD293" s="22" cm="1">
        <f t="array" ref="BD293">IF(INDEX(calc_types,1,BD$6)="INDEX",AA293/AA292-1,IF(INDEX(calc_types,1,BD$6)="CASH", AA292/1200,AA292/AA293-1))</f>
        <v>0</v>
      </c>
      <c r="BE293" s="22" cm="1">
        <f t="array" ref="BE293">IF(INDEX(calc_types,1,BE$6)="INDEX",AB293/AB292-1,IF(INDEX(calc_types,1,BE$6)="CASH", AB292/1200,AB292/AB293-1))</f>
        <v>8.1027667984190366E-3</v>
      </c>
      <c r="BF293" s="22" cm="1">
        <f t="array" ref="BF293">IF(INDEX(calc_types,1,BF$6)="INDEX",AC293/AC292-1,IF(INDEX(calc_types,1,BF$6)="CASH", AC292/1200,AC292/AC293-1))</f>
        <v>2.6837940130748805E-2</v>
      </c>
      <c r="BG293" s="22" cm="1">
        <f t="array" ref="BG293">IF(INDEX(calc_types,1,BG$6)="INDEX",AD293/AD292-1,IF(INDEX(calc_types,1,BG$6)="CASH", AD292/1200,AD292/AD293-1))</f>
        <v>-2.6696254454979473E-2</v>
      </c>
      <c r="BH293" s="23">
        <f t="shared" si="127"/>
        <v>9.8741471264367654E-4</v>
      </c>
      <c r="BI293" s="23">
        <f t="shared" si="128"/>
        <v>-5.9967816091953895E-4</v>
      </c>
      <c r="BJ293" s="23">
        <f t="shared" si="129"/>
        <v>-1.0448916666666477E-4</v>
      </c>
      <c r="BK293" s="23">
        <f t="shared" si="130"/>
        <v>-1.4084928160919548E-4</v>
      </c>
      <c r="BL293" s="23">
        <f t="shared" si="131"/>
        <v>-3.0935158965021974E-4</v>
      </c>
      <c r="BM293" s="23">
        <f t="shared" si="132"/>
        <v>-1.6834525815514023E-3</v>
      </c>
      <c r="BN293" s="23">
        <f t="shared" si="133"/>
        <v>7.5036537439863403E-3</v>
      </c>
      <c r="BO293" s="23">
        <f t="shared" si="134"/>
        <v>-3.0416918788075931E-4</v>
      </c>
      <c r="BP293" s="23">
        <f t="shared" si="135"/>
        <v>-2.9901217833922856E-3</v>
      </c>
      <c r="BQ293" s="23">
        <f t="shared" si="136"/>
        <v>-4.2893212265241593E-3</v>
      </c>
      <c r="BR293" s="23">
        <f t="shared" si="137"/>
        <v>2.213172354808134E-2</v>
      </c>
      <c r="BS293" s="23">
        <f t="shared" si="138"/>
        <v>-4.4863579344856804E-4</v>
      </c>
      <c r="BT293" s="23">
        <f t="shared" si="139"/>
        <v>-6.3041987379835419E-3</v>
      </c>
      <c r="BU293" s="23">
        <f t="shared" si="140"/>
        <v>-4.3558021004696254E-3</v>
      </c>
      <c r="BV293" s="23">
        <f t="shared" si="141"/>
        <v>3.5544970539708308E-2</v>
      </c>
      <c r="BW293" s="23">
        <f t="shared" si="142"/>
        <v>-5.5495172452970992E-4</v>
      </c>
      <c r="BX293" s="23">
        <f t="shared" si="143"/>
        <v>7.4816718622977493E-2</v>
      </c>
      <c r="BY293" s="23">
        <f t="shared" si="144"/>
        <v>8.7944499270778978E-2</v>
      </c>
      <c r="BZ293" s="23">
        <f t="shared" si="145"/>
        <v>2.7328664616436727E-2</v>
      </c>
      <c r="CA293" s="23">
        <f t="shared" si="146"/>
        <v>5.977885586185349E-2</v>
      </c>
      <c r="CB293" s="23">
        <f t="shared" si="147"/>
        <v>9.8741471264367654E-4</v>
      </c>
      <c r="CC293" s="23">
        <f t="shared" si="148"/>
        <v>-6.1802183908045926E-4</v>
      </c>
      <c r="CD293" s="23">
        <f t="shared" si="149"/>
        <v>-9.0831321839083363E-5</v>
      </c>
      <c r="CE293" s="23">
        <f t="shared" si="150"/>
        <v>-2.5449109195402304E-4</v>
      </c>
      <c r="CF293" s="23">
        <f t="shared" si="151"/>
        <v>0</v>
      </c>
      <c r="CG293" s="23">
        <f t="shared" si="152"/>
        <v>8.0637263639903659E-3</v>
      </c>
      <c r="CH293" s="23">
        <f t="shared" si="153"/>
        <v>2.7642313571880857E-2</v>
      </c>
      <c r="CI293" s="23">
        <f t="shared" si="154"/>
        <v>-2.6447984019164681E-2</v>
      </c>
    </row>
    <row r="294" spans="1:87" x14ac:dyDescent="0.2">
      <c r="A294" s="20">
        <v>288</v>
      </c>
      <c r="B294" s="21">
        <v>44895</v>
      </c>
      <c r="C294" s="20">
        <v>4.1420000000000003</v>
      </c>
      <c r="D294" s="20">
        <v>1.512</v>
      </c>
      <c r="E294" s="20">
        <v>3.2538</v>
      </c>
      <c r="F294" s="20">
        <v>-6.0049999999999999E-2</v>
      </c>
      <c r="G294" s="20">
        <v>219.61500000000001</v>
      </c>
      <c r="H294" s="20">
        <v>137.13200000000001</v>
      </c>
      <c r="I294" s="20">
        <v>110.062</v>
      </c>
      <c r="J294" s="20">
        <v>102.634</v>
      </c>
      <c r="K294" s="20">
        <v>1210.425</v>
      </c>
      <c r="L294" s="20">
        <v>341.86399999999998</v>
      </c>
      <c r="M294" s="20">
        <v>655.26599999999996</v>
      </c>
      <c r="N294" s="20">
        <v>192.851</v>
      </c>
      <c r="O294" s="20">
        <v>2023.337</v>
      </c>
      <c r="P294" s="20">
        <v>456.88299999999998</v>
      </c>
      <c r="Q294" s="20">
        <v>810.85299999999995</v>
      </c>
      <c r="R294" s="20">
        <v>256.43099999999998</v>
      </c>
      <c r="S294" s="20">
        <v>4080.11</v>
      </c>
      <c r="T294" s="20">
        <v>3964.72</v>
      </c>
      <c r="U294" s="20">
        <v>7573.05</v>
      </c>
      <c r="V294" s="20">
        <v>27968.99</v>
      </c>
      <c r="W294" s="20">
        <v>4.1420000000000003</v>
      </c>
      <c r="X294" s="20">
        <v>0.96260000000000001</v>
      </c>
      <c r="Y294" s="20">
        <v>2.8589000000000002</v>
      </c>
      <c r="Z294" s="20">
        <v>-0.69910000000000005</v>
      </c>
      <c r="AA294" s="20">
        <v>1</v>
      </c>
      <c r="AB294" s="20">
        <v>0.96089999999999998</v>
      </c>
      <c r="AC294" s="20">
        <v>0.82930000000000004</v>
      </c>
      <c r="AD294" s="20">
        <v>138.07</v>
      </c>
      <c r="AE294" s="21">
        <f t="shared" si="126"/>
        <v>44895</v>
      </c>
      <c r="AF294" s="22" cm="1">
        <f t="array" ref="AF294">IF(INDEX(calc_types,1,AF$6)="INDEX",C294/C293-1,IF(INDEX(calc_types,1,AF$6)="CASH", C293/1200,C293/C294-1))</f>
        <v>3.1707166666666668E-3</v>
      </c>
      <c r="AG294" s="22" cm="1">
        <f t="array" ref="AG294">IF(INDEX(calc_types,1,AG$6)="INDEX",D294/D293-1,IF(INDEX(calc_types,1,AG$6)="CASH", D293/1200,D293/D294-1))</f>
        <v>1.0441666666666666E-3</v>
      </c>
      <c r="AH294" s="22" cm="1">
        <f t="array" ref="AH294">IF(INDEX(calc_types,1,AH$6)="INDEX",E294/E293-1,IF(INDEX(calc_types,1,AH$6)="CASH", E293/1200,E293/E294-1))</f>
        <v>2.3876666666666668E-3</v>
      </c>
      <c r="AI294" s="22" cm="1">
        <f t="array" ref="AI294">IF(INDEX(calc_types,1,AI$6)="INDEX",F294/F293-1,IF(INDEX(calc_types,1,AI$6)="CASH", F293/1200,F293/F294-1))</f>
        <v>-5.0041666666666666E-5</v>
      </c>
      <c r="AJ294" s="22" cm="1">
        <f t="array" ref="AJ294">IF(INDEX(calc_types,1,AJ$6)="INDEX",G294/G293-1,IF(INDEX(calc_types,1,AJ$6)="CASH", G293/1200,G293/G294-1))</f>
        <v>3.0784549262130589E-3</v>
      </c>
      <c r="AK294" s="22" cm="1">
        <f t="array" ref="AK294">IF(INDEX(calc_types,1,AK$6)="INDEX",H294/H293-1,IF(INDEX(calc_types,1,AK$6)="CASH", H293/1200,H293/H294-1))</f>
        <v>1.0950343840796517E-3</v>
      </c>
      <c r="AL294" s="22" cm="1">
        <f t="array" ref="AL294">IF(INDEX(calc_types,1,AL$6)="INDEX",I294/I293-1,IF(INDEX(calc_types,1,AL$6)="CASH", I293/1200,I293/I294-1))</f>
        <v>1.3100675048671739E-3</v>
      </c>
      <c r="AM294" s="22" cm="1">
        <f t="array" ref="AM294">IF(INDEX(calc_types,1,AM$6)="INDEX",J294/J293-1,IF(INDEX(calc_types,1,AM$6)="CASH", J293/1200,J293/J294-1))</f>
        <v>-1.6560968719248059E-4</v>
      </c>
      <c r="AN294" s="22" cm="1">
        <f t="array" ref="AN294">IF(INDEX(calc_types,1,AN$6)="INDEX",K294/K293-1,IF(INDEX(calc_types,1,AN$6)="CASH", K293/1200,K293/K294-1))</f>
        <v>6.2875043022390109E-3</v>
      </c>
      <c r="AO294" s="22" cm="1">
        <f t="array" ref="AO294">IF(INDEX(calc_types,1,AO$6)="INDEX",L294/L293-1,IF(INDEX(calc_types,1,AO$6)="CASH", L293/1200,L293/L294-1))</f>
        <v>-4.7364820218354087E-4</v>
      </c>
      <c r="AP294" s="22" cm="1">
        <f t="array" ref="AP294">IF(INDEX(calc_types,1,AP$6)="INDEX",M294/M293-1,IF(INDEX(calc_types,1,AP$6)="CASH", M293/1200,M293/M294-1))</f>
        <v>3.9113668641501675E-3</v>
      </c>
      <c r="AQ294" s="22" cm="1">
        <f t="array" ref="AQ294">IF(INDEX(calc_types,1,AQ$6)="INDEX",N294/N293-1,IF(INDEX(calc_types,1,AQ$6)="CASH", N293/1200,N293/N294-1))</f>
        <v>-3.6802438291116957E-4</v>
      </c>
      <c r="AR294" s="22" cm="1">
        <f t="array" ref="AR294">IF(INDEX(calc_types,1,AR$6)="INDEX",O294/O293-1,IF(INDEX(calc_types,1,AR$6)="CASH", O293/1200,O293/O294-1))</f>
        <v>1.8154141883799824E-2</v>
      </c>
      <c r="AS294" s="22" cm="1">
        <f t="array" ref="AS294">IF(INDEX(calc_types,1,AS$6)="INDEX",P294/P293-1,IF(INDEX(calc_types,1,AS$6)="CASH", P293/1200,P293/P294-1))</f>
        <v>2.2265217124255443E-3</v>
      </c>
      <c r="AT294" s="22" cm="1">
        <f t="array" ref="AT294">IF(INDEX(calc_types,1,AT$6)="INDEX",Q294/Q293-1,IF(INDEX(calc_types,1,AT$6)="CASH", Q293/1200,Q293/Q294-1))</f>
        <v>1.4729383555901032E-2</v>
      </c>
      <c r="AU294" s="22" cm="1">
        <f t="array" ref="AU294">IF(INDEX(calc_types,1,AU$6)="INDEX",R294/R293-1,IF(INDEX(calc_types,1,AU$6)="CASH", R293/1200,R293/R294-1))</f>
        <v>-1.3085793735176932E-3</v>
      </c>
      <c r="AV294" s="22" cm="1">
        <f t="array" ref="AV294">IF(INDEX(calc_types,1,AV$6)="INDEX",S294/S293-1,IF(INDEX(calc_types,1,AV$6)="CASH", S293/1200,S293/S294-1))</f>
        <v>5.3752860293699856E-2</v>
      </c>
      <c r="AW294" s="22" cm="1">
        <f t="array" ref="AW294">IF(INDEX(calc_types,1,AW$6)="INDEX",T294/T293-1,IF(INDEX(calc_types,1,AW$6)="CASH", T293/1200,T293/T294-1))</f>
        <v>9.5971295410693491E-2</v>
      </c>
      <c r="AX294" s="22" cm="1">
        <f t="array" ref="AX294">IF(INDEX(calc_types,1,AX$6)="INDEX",U294/U293-1,IF(INDEX(calc_types,1,AX$6)="CASH", U293/1200,U293/U294-1))</f>
        <v>6.7449147441761559E-2</v>
      </c>
      <c r="AY294" s="22" cm="1">
        <f t="array" ref="AY294">IF(INDEX(calc_types,1,AY$6)="INDEX",V294/V293-1,IF(INDEX(calc_types,1,AY$6)="CASH", V293/1200,V293/V294-1))</f>
        <v>1.3829834279778019E-2</v>
      </c>
      <c r="AZ294" s="22" cm="1">
        <f t="array" ref="AZ294">IF(INDEX(calc_types,1,AZ$6)="INDEX",W294/W293-1,IF(INDEX(calc_types,1,AZ$6)="CASH", W293/1200,W293/W294-1))</f>
        <v>3.1707166666666668E-3</v>
      </c>
      <c r="BA294" s="22" cm="1">
        <f t="array" ref="BA294">IF(INDEX(calc_types,1,BA$6)="INDEX",X294/X293-1,IF(INDEX(calc_types,1,BA$6)="CASH", X293/1200,X293/X294-1))</f>
        <v>1.01775E-3</v>
      </c>
      <c r="BB294" s="22" cm="1">
        <f t="array" ref="BB294">IF(INDEX(calc_types,1,BB$6)="INDEX",Y294/Y293-1,IF(INDEX(calc_types,1,BB$6)="CASH", Y293/1200,Y293/Y294-1))</f>
        <v>2.3549999999999999E-3</v>
      </c>
      <c r="BC294" s="22" cm="1">
        <f t="array" ref="BC294">IF(INDEX(calc_types,1,BC$6)="INDEX",Z294/Z293-1,IF(INDEX(calc_types,1,BC$6)="CASH", Z293/1200,Z293/Z294-1))</f>
        <v>-1.7616666666666668E-4</v>
      </c>
      <c r="BD294" s="22" cm="1">
        <f t="array" ref="BD294">IF(INDEX(calc_types,1,BD$6)="INDEX",AA294/AA293-1,IF(INDEX(calc_types,1,BD$6)="CASH", AA293/1200,AA293/AA294-1))</f>
        <v>0</v>
      </c>
      <c r="BE294" s="22" cm="1">
        <f t="array" ref="BE294">IF(INDEX(calc_types,1,BE$6)="INDEX",AB294/AB293-1,IF(INDEX(calc_types,1,BE$6)="CASH", AB293/1200,AB293/AB294-1))</f>
        <v>5.3179311062545587E-2</v>
      </c>
      <c r="BF294" s="22" cm="1">
        <f t="array" ref="BF294">IF(INDEX(calc_types,1,BF$6)="INDEX",AC294/AC293-1,IF(INDEX(calc_types,1,BF$6)="CASH", AC293/1200,AC293/AC294-1))</f>
        <v>5.1368624140841534E-2</v>
      </c>
      <c r="BG294" s="22" cm="1">
        <f t="array" ref="BG294">IF(INDEX(calc_types,1,BG$6)="INDEX",AD294/AD293-1,IF(INDEX(calc_types,1,BG$6)="CASH", AD293/1200,AD293/AD294-1))</f>
        <v>7.7062359672629865E-2</v>
      </c>
      <c r="BH294" s="23">
        <f t="shared" si="127"/>
        <v>1.5392063793103431E-3</v>
      </c>
      <c r="BI294" s="23">
        <f t="shared" si="128"/>
        <v>-1.2134482758620574E-4</v>
      </c>
      <c r="BJ294" s="23">
        <f t="shared" si="129"/>
        <v>3.7826083333333555E-4</v>
      </c>
      <c r="BK294" s="23">
        <f t="shared" si="130"/>
        <v>-1.5229094827586215E-4</v>
      </c>
      <c r="BL294" s="23">
        <f t="shared" si="131"/>
        <v>1.4611067208897932E-3</v>
      </c>
      <c r="BM294" s="23">
        <f t="shared" si="132"/>
        <v>2.550918919920226E-6</v>
      </c>
      <c r="BN294" s="23">
        <f t="shared" si="133"/>
        <v>7.3389513478219434E-4</v>
      </c>
      <c r="BO294" s="23">
        <f t="shared" si="134"/>
        <v>-2.3603161429894251E-4</v>
      </c>
      <c r="BP294" s="23">
        <f t="shared" si="135"/>
        <v>4.2848822177795846E-3</v>
      </c>
      <c r="BQ294" s="23">
        <f t="shared" si="136"/>
        <v>-1.8302984242534322E-3</v>
      </c>
      <c r="BR294" s="23">
        <f t="shared" si="137"/>
        <v>1.6589328168419193E-3</v>
      </c>
      <c r="BS294" s="23">
        <f t="shared" si="138"/>
        <v>-6.5081754029095731E-4</v>
      </c>
      <c r="BT294" s="23">
        <f t="shared" si="139"/>
        <v>1.5397491576746917E-2</v>
      </c>
      <c r="BU294" s="23">
        <f t="shared" si="140"/>
        <v>3.1500115292556943E-4</v>
      </c>
      <c r="BV294" s="23">
        <f t="shared" si="141"/>
        <v>1.208760122984911E-2</v>
      </c>
      <c r="BW294" s="23">
        <f t="shared" si="142"/>
        <v>-2.0271302800513292E-3</v>
      </c>
      <c r="BX294" s="23">
        <f t="shared" si="143"/>
        <v>4.8706124339784093E-2</v>
      </c>
      <c r="BY294" s="23">
        <f t="shared" si="144"/>
        <v>9.3704234196872363E-2</v>
      </c>
      <c r="BZ294" s="23">
        <f t="shared" si="145"/>
        <v>6.5661837002314913E-2</v>
      </c>
      <c r="CA294" s="23">
        <f t="shared" si="146"/>
        <v>9.9838823847446748E-3</v>
      </c>
      <c r="CB294" s="23">
        <f t="shared" si="147"/>
        <v>1.5392063793103431E-3</v>
      </c>
      <c r="CC294" s="23">
        <f t="shared" si="148"/>
        <v>-7.1355172413792604E-5</v>
      </c>
      <c r="CD294" s="23">
        <f t="shared" si="149"/>
        <v>3.6775201149424983E-4</v>
      </c>
      <c r="CE294" s="23">
        <f t="shared" si="150"/>
        <v>-1.8240775862068972E-4</v>
      </c>
      <c r="CF294" s="23">
        <f t="shared" si="151"/>
        <v>0</v>
      </c>
      <c r="CG294" s="23">
        <f t="shared" si="152"/>
        <v>5.3140270628116916E-2</v>
      </c>
      <c r="CH294" s="23">
        <f t="shared" si="153"/>
        <v>5.2172997581973586E-2</v>
      </c>
      <c r="CI294" s="23">
        <f t="shared" si="154"/>
        <v>7.7310630108444661E-2</v>
      </c>
    </row>
    <row r="295" spans="1:87" x14ac:dyDescent="0.2">
      <c r="A295" s="20">
        <v>289</v>
      </c>
      <c r="B295" s="21">
        <v>44926</v>
      </c>
      <c r="C295" s="20">
        <v>4.3915699999999998</v>
      </c>
      <c r="D295" s="20">
        <v>1.8839999999999999</v>
      </c>
      <c r="E295" s="20">
        <v>3.4683000000000002</v>
      </c>
      <c r="F295" s="20">
        <v>-6.0049999999999999E-2</v>
      </c>
      <c r="G295" s="20">
        <v>220.501</v>
      </c>
      <c r="H295" s="20">
        <v>137.191</v>
      </c>
      <c r="I295" s="20">
        <v>110.39700000000001</v>
      </c>
      <c r="J295" s="20">
        <v>102.595</v>
      </c>
      <c r="K295" s="20">
        <v>1212.9010000000001</v>
      </c>
      <c r="L295" s="20">
        <v>339.608</v>
      </c>
      <c r="M295" s="20">
        <v>653.37900000000002</v>
      </c>
      <c r="N295" s="20">
        <v>192.62700000000001</v>
      </c>
      <c r="O295" s="20">
        <v>2020.0409999999999</v>
      </c>
      <c r="P295" s="20">
        <v>448.03100000000001</v>
      </c>
      <c r="Q295" s="20">
        <v>802.50199999999995</v>
      </c>
      <c r="R295" s="20">
        <v>255.50700000000001</v>
      </c>
      <c r="S295" s="20">
        <v>3839.5</v>
      </c>
      <c r="T295" s="20">
        <v>3793.62</v>
      </c>
      <c r="U295" s="20">
        <v>7451.74</v>
      </c>
      <c r="V295" s="20">
        <v>26094.5</v>
      </c>
      <c r="W295" s="20">
        <v>4.3915699999999998</v>
      </c>
      <c r="X295" s="20">
        <v>1.8096000000000001</v>
      </c>
      <c r="Y295" s="20">
        <v>3.4287999999999998</v>
      </c>
      <c r="Z295" s="20">
        <v>-0.36940000000000001</v>
      </c>
      <c r="AA295" s="20">
        <v>1</v>
      </c>
      <c r="AB295" s="20">
        <v>0.93410000000000004</v>
      </c>
      <c r="AC295" s="20">
        <v>0.8276</v>
      </c>
      <c r="AD295" s="20">
        <v>131.12</v>
      </c>
      <c r="AE295" s="21">
        <f t="shared" si="126"/>
        <v>44926</v>
      </c>
      <c r="AF295" s="22" cm="1">
        <f t="array" ref="AF295">IF(INDEX(calc_types,1,AF$6)="INDEX",C295/C294-1,IF(INDEX(calc_types,1,AF$6)="CASH", C294/1200,C294/C295-1))</f>
        <v>3.4516666666666671E-3</v>
      </c>
      <c r="AG295" s="22" cm="1">
        <f t="array" ref="AG295">IF(INDEX(calc_types,1,AG$6)="INDEX",D295/D294-1,IF(INDEX(calc_types,1,AG$6)="CASH", D294/1200,D294/D295-1))</f>
        <v>1.2600000000000001E-3</v>
      </c>
      <c r="AH295" s="22" cm="1">
        <f t="array" ref="AH295">IF(INDEX(calc_types,1,AH$6)="INDEX",E295/E294-1,IF(INDEX(calc_types,1,AH$6)="CASH", E294/1200,E294/E295-1))</f>
        <v>2.7114999999999999E-3</v>
      </c>
      <c r="AI295" s="22" cm="1">
        <f t="array" ref="AI295">IF(INDEX(calc_types,1,AI$6)="INDEX",F295/F294-1,IF(INDEX(calc_types,1,AI$6)="CASH", F294/1200,F294/F295-1))</f>
        <v>-5.0041666666666666E-5</v>
      </c>
      <c r="AJ295" s="22" cm="1">
        <f t="array" ref="AJ295">IF(INDEX(calc_types,1,AJ$6)="INDEX",G295/G294-1,IF(INDEX(calc_types,1,AJ$6)="CASH", G294/1200,G294/G295-1))</f>
        <v>4.034332809689678E-3</v>
      </c>
      <c r="AK295" s="22" cm="1">
        <f t="array" ref="AK295">IF(INDEX(calc_types,1,AK$6)="INDEX",H295/H294-1,IF(INDEX(calc_types,1,AK$6)="CASH", H294/1200,H294/H295-1))</f>
        <v>4.3024239418953947E-4</v>
      </c>
      <c r="AL295" s="22" cm="1">
        <f t="array" ref="AL295">IF(INDEX(calc_types,1,AL$6)="INDEX",I295/I294-1,IF(INDEX(calc_types,1,AL$6)="CASH", I294/1200,I294/I295-1))</f>
        <v>3.0437389834820916E-3</v>
      </c>
      <c r="AM295" s="22" cm="1">
        <f t="array" ref="AM295">IF(INDEX(calc_types,1,AM$6)="INDEX",J295/J294-1,IF(INDEX(calc_types,1,AM$6)="CASH", J294/1200,J294/J295-1))</f>
        <v>-3.7999103610886209E-4</v>
      </c>
      <c r="AN295" s="22" cm="1">
        <f t="array" ref="AN295">IF(INDEX(calc_types,1,AN$6)="INDEX",K295/K294-1,IF(INDEX(calc_types,1,AN$6)="CASH", K294/1200,K294/K295-1))</f>
        <v>2.0455625090360918E-3</v>
      </c>
      <c r="AO295" s="22" cm="1">
        <f t="array" ref="AO295">IF(INDEX(calc_types,1,AO$6)="INDEX",L295/L294-1,IF(INDEX(calc_types,1,AO$6)="CASH", L294/1200,L294/L295-1))</f>
        <v>-6.5991154377178507E-3</v>
      </c>
      <c r="AP295" s="22" cm="1">
        <f t="array" ref="AP295">IF(INDEX(calc_types,1,AP$6)="INDEX",M295/M294-1,IF(INDEX(calc_types,1,AP$6)="CASH", M294/1200,M294/M295-1))</f>
        <v>-2.879746545677575E-3</v>
      </c>
      <c r="AQ295" s="22" cm="1">
        <f t="array" ref="AQ295">IF(INDEX(calc_types,1,AQ$6)="INDEX",N295/N294-1,IF(INDEX(calc_types,1,AQ$6)="CASH", N294/1200,N294/N295-1))</f>
        <v>-1.1615184779959487E-3</v>
      </c>
      <c r="AR295" s="22" cm="1">
        <f t="array" ref="AR295">IF(INDEX(calc_types,1,AR$6)="INDEX",O295/O294-1,IF(INDEX(calc_types,1,AR$6)="CASH", O294/1200,O294/O295-1))</f>
        <v>-1.6289921056156231E-3</v>
      </c>
      <c r="AS295" s="22" cm="1">
        <f t="array" ref="AS295">IF(INDEX(calc_types,1,AS$6)="INDEX",P295/P294-1,IF(INDEX(calc_types,1,AS$6)="CASH", P294/1200,P294/P295-1))</f>
        <v>-1.9374763342037138E-2</v>
      </c>
      <c r="AT295" s="22" cm="1">
        <f t="array" ref="AT295">IF(INDEX(calc_types,1,AT$6)="INDEX",Q295/Q294-1,IF(INDEX(calc_types,1,AT$6)="CASH", Q294/1200,Q294/Q295-1))</f>
        <v>-1.0299030773765372E-2</v>
      </c>
      <c r="AU295" s="22" cm="1">
        <f t="array" ref="AU295">IF(INDEX(calc_types,1,AU$6)="INDEX",R295/R294-1,IF(INDEX(calc_types,1,AU$6)="CASH", R294/1200,R294/R295-1))</f>
        <v>-3.6033084923429159E-3</v>
      </c>
      <c r="AV295" s="22" cm="1">
        <f t="array" ref="AV295">IF(INDEX(calc_types,1,AV$6)="INDEX",S295/S294-1,IF(INDEX(calc_types,1,AV$6)="CASH", S294/1200,S294/S295-1))</f>
        <v>-5.8971449299161094E-2</v>
      </c>
      <c r="AW295" s="22" cm="1">
        <f t="array" ref="AW295">IF(INDEX(calc_types,1,AW$6)="INDEX",T295/T294-1,IF(INDEX(calc_types,1,AW$6)="CASH", T294/1200,T294/T295-1))</f>
        <v>-4.3155632680239697E-2</v>
      </c>
      <c r="AX295" s="22" cm="1">
        <f t="array" ref="AX295">IF(INDEX(calc_types,1,AX$6)="INDEX",U295/U294-1,IF(INDEX(calc_types,1,AX$6)="CASH", U294/1200,U294/U295-1))</f>
        <v>-1.601864506374584E-2</v>
      </c>
      <c r="AY295" s="22" cm="1">
        <f t="array" ref="AY295">IF(INDEX(calc_types,1,AY$6)="INDEX",V295/V294-1,IF(INDEX(calc_types,1,AY$6)="CASH", V294/1200,V294/V295-1))</f>
        <v>-6.7020296406842039E-2</v>
      </c>
      <c r="AZ295" s="22" cm="1">
        <f t="array" ref="AZ295">IF(INDEX(calc_types,1,AZ$6)="INDEX",W295/W294-1,IF(INDEX(calc_types,1,AZ$6)="CASH", W294/1200,W294/W295-1))</f>
        <v>3.4516666666666671E-3</v>
      </c>
      <c r="BA295" s="22" cm="1">
        <f t="array" ref="BA295">IF(INDEX(calc_types,1,BA$6)="INDEX",X295/X294-1,IF(INDEX(calc_types,1,BA$6)="CASH", X294/1200,X294/X295-1))</f>
        <v>8.0216666666666663E-4</v>
      </c>
      <c r="BB295" s="22" cm="1">
        <f t="array" ref="BB295">IF(INDEX(calc_types,1,BB$6)="INDEX",Y295/Y294-1,IF(INDEX(calc_types,1,BB$6)="CASH", Y294/1200,Y294/Y295-1))</f>
        <v>2.3824166666666668E-3</v>
      </c>
      <c r="BC295" s="22" cm="1">
        <f t="array" ref="BC295">IF(INDEX(calc_types,1,BC$6)="INDEX",Z295/Z294-1,IF(INDEX(calc_types,1,BC$6)="CASH", Z294/1200,Z294/Z295-1))</f>
        <v>-5.8258333333333339E-4</v>
      </c>
      <c r="BD295" s="22" cm="1">
        <f t="array" ref="BD295">IF(INDEX(calc_types,1,BD$6)="INDEX",AA295/AA294-1,IF(INDEX(calc_types,1,BD$6)="CASH", AA294/1200,AA294/AA295-1))</f>
        <v>0</v>
      </c>
      <c r="BE295" s="22" cm="1">
        <f t="array" ref="BE295">IF(INDEX(calc_types,1,BE$6)="INDEX",AB295/AB294-1,IF(INDEX(calc_types,1,BE$6)="CASH", AB294/1200,AB294/AB295-1))</f>
        <v>2.869071833850767E-2</v>
      </c>
      <c r="BF295" s="22" cm="1">
        <f t="array" ref="BF295">IF(INDEX(calc_types,1,BF$6)="INDEX",AC295/AC294-1,IF(INDEX(calc_types,1,BF$6)="CASH", AC294/1200,AC294/AC295-1))</f>
        <v>2.0541324311262876E-3</v>
      </c>
      <c r="BG295" s="22" cm="1">
        <f t="array" ref="BG295">IF(INDEX(calc_types,1,BG$6)="INDEX",AD295/AD294-1,IF(INDEX(calc_types,1,BG$6)="CASH", AD294/1200,AD294/AD295-1))</f>
        <v>5.3004881025015216E-2</v>
      </c>
      <c r="BH295" s="23">
        <f t="shared" si="127"/>
        <v>1.8201563793103434E-3</v>
      </c>
      <c r="BI295" s="23">
        <f t="shared" si="128"/>
        <v>9.4488505747127765E-5</v>
      </c>
      <c r="BJ295" s="23">
        <f t="shared" si="129"/>
        <v>7.0209416666666864E-4</v>
      </c>
      <c r="BK295" s="23">
        <f t="shared" si="130"/>
        <v>-1.5229094827586215E-4</v>
      </c>
      <c r="BL295" s="23">
        <f t="shared" si="131"/>
        <v>2.4169846043664124E-3</v>
      </c>
      <c r="BM295" s="23">
        <f t="shared" si="132"/>
        <v>-6.6224107097019201E-4</v>
      </c>
      <c r="BN295" s="23">
        <f t="shared" si="133"/>
        <v>2.4675666133971118E-3</v>
      </c>
      <c r="BO295" s="23">
        <f t="shared" si="134"/>
        <v>-4.5041296321532399E-4</v>
      </c>
      <c r="BP295" s="23">
        <f t="shared" si="135"/>
        <v>4.294042457666505E-5</v>
      </c>
      <c r="BQ295" s="23">
        <f t="shared" si="136"/>
        <v>-7.9557656597877419E-3</v>
      </c>
      <c r="BR295" s="23">
        <f t="shared" si="137"/>
        <v>-5.1321805929858237E-3</v>
      </c>
      <c r="BS295" s="23">
        <f t="shared" si="138"/>
        <v>-1.4443116353757364E-3</v>
      </c>
      <c r="BT295" s="23">
        <f t="shared" si="139"/>
        <v>-4.385642412668529E-3</v>
      </c>
      <c r="BU295" s="23">
        <f t="shared" si="140"/>
        <v>-2.1286283901537112E-2</v>
      </c>
      <c r="BV295" s="23">
        <f t="shared" si="141"/>
        <v>-1.2940813099817294E-2</v>
      </c>
      <c r="BW295" s="23">
        <f t="shared" si="142"/>
        <v>-4.3218593988765524E-3</v>
      </c>
      <c r="BX295" s="23">
        <f t="shared" si="143"/>
        <v>-6.4018185253076856E-2</v>
      </c>
      <c r="BY295" s="23">
        <f t="shared" si="144"/>
        <v>-4.5422693894060825E-2</v>
      </c>
      <c r="BZ295" s="23">
        <f t="shared" si="145"/>
        <v>-1.7805955503192483E-2</v>
      </c>
      <c r="CA295" s="23">
        <f t="shared" si="146"/>
        <v>-7.0866248301875379E-2</v>
      </c>
      <c r="CB295" s="23">
        <f t="shared" si="147"/>
        <v>1.8201563793103434E-3</v>
      </c>
      <c r="CC295" s="23">
        <f t="shared" si="148"/>
        <v>-2.8693850574712596E-4</v>
      </c>
      <c r="CD295" s="23">
        <f t="shared" si="149"/>
        <v>3.9516867816091674E-4</v>
      </c>
      <c r="CE295" s="23">
        <f t="shared" si="150"/>
        <v>-5.8882442528735638E-4</v>
      </c>
      <c r="CF295" s="23">
        <f t="shared" si="151"/>
        <v>0</v>
      </c>
      <c r="CG295" s="23">
        <f t="shared" si="152"/>
        <v>2.8651677904079E-2</v>
      </c>
      <c r="CH295" s="23">
        <f t="shared" si="153"/>
        <v>2.8585058722583401E-3</v>
      </c>
      <c r="CI295" s="23">
        <f t="shared" si="154"/>
        <v>5.3253151460830005E-2</v>
      </c>
    </row>
    <row r="296" spans="1:87" x14ac:dyDescent="0.2">
      <c r="A296" s="20">
        <v>290</v>
      </c>
      <c r="B296" s="21">
        <v>44957</v>
      </c>
      <c r="C296" s="20">
        <v>4.5742900000000004</v>
      </c>
      <c r="D296" s="20">
        <v>2.177</v>
      </c>
      <c r="E296" s="20">
        <v>3.8824000000000001</v>
      </c>
      <c r="F296" s="20">
        <v>-6.0049999999999999E-2</v>
      </c>
      <c r="G296" s="20">
        <v>221.268</v>
      </c>
      <c r="H296" s="20">
        <v>137.19900000000001</v>
      </c>
      <c r="I296" s="20">
        <v>110.608</v>
      </c>
      <c r="J296" s="20">
        <v>102.61799999999999</v>
      </c>
      <c r="K296" s="20">
        <v>1221.213</v>
      </c>
      <c r="L296" s="20">
        <v>340.07600000000002</v>
      </c>
      <c r="M296" s="20">
        <v>658.65</v>
      </c>
      <c r="N296" s="20">
        <v>192.81899999999999</v>
      </c>
      <c r="O296" s="20">
        <v>2052.8139999999999</v>
      </c>
      <c r="P296" s="20">
        <v>451.91300000000001</v>
      </c>
      <c r="Q296" s="20">
        <v>815.97900000000004</v>
      </c>
      <c r="R296" s="20">
        <v>256.17599999999999</v>
      </c>
      <c r="S296" s="20">
        <v>4076.6</v>
      </c>
      <c r="T296" s="20">
        <v>4163.45</v>
      </c>
      <c r="U296" s="20">
        <v>7771.7</v>
      </c>
      <c r="V296" s="20">
        <v>27327.11</v>
      </c>
      <c r="W296" s="20">
        <v>4.5742900000000004</v>
      </c>
      <c r="X296" s="20">
        <v>2.2391999999999999</v>
      </c>
      <c r="Y296" s="20">
        <v>3.839</v>
      </c>
      <c r="Z296" s="20">
        <v>-0.28189999999999998</v>
      </c>
      <c r="AA296" s="20">
        <v>1</v>
      </c>
      <c r="AB296" s="20">
        <v>0.92049999999999998</v>
      </c>
      <c r="AC296" s="20">
        <v>0.81169999999999998</v>
      </c>
      <c r="AD296" s="20">
        <v>130.09</v>
      </c>
      <c r="AE296" s="21">
        <f t="shared" si="126"/>
        <v>44957</v>
      </c>
      <c r="AF296" s="22" cm="1">
        <f t="array" ref="AF296">IF(INDEX(calc_types,1,AF$6)="INDEX",C296/C295-1,IF(INDEX(calc_types,1,AF$6)="CASH", C295/1200,C295/C296-1))</f>
        <v>3.6596416666666663E-3</v>
      </c>
      <c r="AG296" s="22" cm="1">
        <f t="array" ref="AG296">IF(INDEX(calc_types,1,AG$6)="INDEX",D296/D295-1,IF(INDEX(calc_types,1,AG$6)="CASH", D295/1200,D295/D296-1))</f>
        <v>1.57E-3</v>
      </c>
      <c r="AH296" s="22" cm="1">
        <f t="array" ref="AH296">IF(INDEX(calc_types,1,AH$6)="INDEX",E296/E295-1,IF(INDEX(calc_types,1,AH$6)="CASH", E295/1200,E295/E296-1))</f>
        <v>2.89025E-3</v>
      </c>
      <c r="AI296" s="22" cm="1">
        <f t="array" ref="AI296">IF(INDEX(calc_types,1,AI$6)="INDEX",F296/F295-1,IF(INDEX(calc_types,1,AI$6)="CASH", F295/1200,F295/F296-1))</f>
        <v>-5.0041666666666666E-5</v>
      </c>
      <c r="AJ296" s="22" cm="1">
        <f t="array" ref="AJ296">IF(INDEX(calc_types,1,AJ$6)="INDEX",G296/G295-1,IF(INDEX(calc_types,1,AJ$6)="CASH", G295/1200,G295/G296-1))</f>
        <v>3.4784422746381161E-3</v>
      </c>
      <c r="AK296" s="22" cm="1">
        <f t="array" ref="AK296">IF(INDEX(calc_types,1,AK$6)="INDEX",H296/H295-1,IF(INDEX(calc_types,1,AK$6)="CASH", H295/1200,H295/H296-1))</f>
        <v>5.8312863088660905E-5</v>
      </c>
      <c r="AL296" s="22" cm="1">
        <f t="array" ref="AL296">IF(INDEX(calc_types,1,AL$6)="INDEX",I296/I295-1,IF(INDEX(calc_types,1,AL$6)="CASH", I295/1200,I295/I296-1))</f>
        <v>1.9112838211183814E-3</v>
      </c>
      <c r="AM296" s="22" cm="1">
        <f t="array" ref="AM296">IF(INDEX(calc_types,1,AM$6)="INDEX",J296/J295-1,IF(INDEX(calc_types,1,AM$6)="CASH", J295/1200,J295/J296-1))</f>
        <v>2.2418246503241868E-4</v>
      </c>
      <c r="AN296" s="22" cm="1">
        <f t="array" ref="AN296">IF(INDEX(calc_types,1,AN$6)="INDEX",K296/K295-1,IF(INDEX(calc_types,1,AN$6)="CASH", K295/1200,K295/K296-1))</f>
        <v>6.8529912993722242E-3</v>
      </c>
      <c r="AO296" s="22" cm="1">
        <f t="array" ref="AO296">IF(INDEX(calc_types,1,AO$6)="INDEX",L296/L295-1,IF(INDEX(calc_types,1,AO$6)="CASH", L295/1200,L295/L296-1))</f>
        <v>1.3780594096723942E-3</v>
      </c>
      <c r="AP296" s="22" cm="1">
        <f t="array" ref="AP296">IF(INDEX(calc_types,1,AP$6)="INDEX",M296/M295-1,IF(INDEX(calc_types,1,AP$6)="CASH", M295/1200,M295/M296-1))</f>
        <v>8.0672932555223564E-3</v>
      </c>
      <c r="AQ296" s="22" cm="1">
        <f t="array" ref="AQ296">IF(INDEX(calc_types,1,AQ$6)="INDEX",N296/N295-1,IF(INDEX(calc_types,1,AQ$6)="CASH", N295/1200,N295/N296-1))</f>
        <v>9.9674500459423498E-4</v>
      </c>
      <c r="AR296" s="22" cm="1">
        <f t="array" ref="AR296">IF(INDEX(calc_types,1,AR$6)="INDEX",O296/O295-1,IF(INDEX(calc_types,1,AR$6)="CASH", O295/1200,O295/O296-1))</f>
        <v>1.6223928128191512E-2</v>
      </c>
      <c r="AS296" s="22" cm="1">
        <f t="array" ref="AS296">IF(INDEX(calc_types,1,AS$6)="INDEX",P296/P295-1,IF(INDEX(calc_types,1,AS$6)="CASH", P295/1200,P295/P296-1))</f>
        <v>8.6645790135058132E-3</v>
      </c>
      <c r="AT296" s="22" cm="1">
        <f t="array" ref="AT296">IF(INDEX(calc_types,1,AT$6)="INDEX",Q296/Q295-1,IF(INDEX(calc_types,1,AT$6)="CASH", Q295/1200,Q295/Q296-1))</f>
        <v>1.6793727616878362E-2</v>
      </c>
      <c r="AU296" s="22" cm="1">
        <f t="array" ref="AU296">IF(INDEX(calc_types,1,AU$6)="INDEX",R296/R295-1,IF(INDEX(calc_types,1,AU$6)="CASH", R295/1200,R295/R296-1))</f>
        <v>2.6183235684344996E-3</v>
      </c>
      <c r="AV296" s="22" cm="1">
        <f t="array" ref="AV296">IF(INDEX(calc_types,1,AV$6)="INDEX",S296/S295-1,IF(INDEX(calc_types,1,AV$6)="CASH", S295/1200,S295/S296-1))</f>
        <v>6.1752832400052027E-2</v>
      </c>
      <c r="AW296" s="22" cm="1">
        <f t="array" ref="AW296">IF(INDEX(calc_types,1,AW$6)="INDEX",T296/T295-1,IF(INDEX(calc_types,1,AW$6)="CASH", T295/1200,T295/T296-1))</f>
        <v>9.7487360357653152E-2</v>
      </c>
      <c r="AX296" s="22" cm="1">
        <f t="array" ref="AX296">IF(INDEX(calc_types,1,AX$6)="INDEX",U296/U295-1,IF(INDEX(calc_types,1,AX$6)="CASH", U295/1200,U295/U296-1))</f>
        <v>4.2937622622367444E-2</v>
      </c>
      <c r="AY296" s="22" cm="1">
        <f t="array" ref="AY296">IF(INDEX(calc_types,1,AY$6)="INDEX",V296/V295-1,IF(INDEX(calc_types,1,AY$6)="CASH", V295/1200,V295/V296-1))</f>
        <v>4.7236390810323936E-2</v>
      </c>
      <c r="AZ296" s="22" cm="1">
        <f t="array" ref="AZ296">IF(INDEX(calc_types,1,AZ$6)="INDEX",W296/W295-1,IF(INDEX(calc_types,1,AZ$6)="CASH", W295/1200,W295/W296-1))</f>
        <v>3.6596416666666663E-3</v>
      </c>
      <c r="BA296" s="22" cm="1">
        <f t="array" ref="BA296">IF(INDEX(calc_types,1,BA$6)="INDEX",X296/X295-1,IF(INDEX(calc_types,1,BA$6)="CASH", X295/1200,X295/X296-1))</f>
        <v>1.508E-3</v>
      </c>
      <c r="BB296" s="22" cm="1">
        <f t="array" ref="BB296">IF(INDEX(calc_types,1,BB$6)="INDEX",Y296/Y295-1,IF(INDEX(calc_types,1,BB$6)="CASH", Y295/1200,Y295/Y296-1))</f>
        <v>2.8573333333333333E-3</v>
      </c>
      <c r="BC296" s="22" cm="1">
        <f t="array" ref="BC296">IF(INDEX(calc_types,1,BC$6)="INDEX",Z296/Z295-1,IF(INDEX(calc_types,1,BC$6)="CASH", Z295/1200,Z295/Z296-1))</f>
        <v>-3.0783333333333335E-4</v>
      </c>
      <c r="BD296" s="22" cm="1">
        <f t="array" ref="BD296">IF(INDEX(calc_types,1,BD$6)="INDEX",AA296/AA295-1,IF(INDEX(calc_types,1,BD$6)="CASH", AA295/1200,AA295/AA296-1))</f>
        <v>0</v>
      </c>
      <c r="BE296" s="22" cm="1">
        <f t="array" ref="BE296">IF(INDEX(calc_types,1,BE$6)="INDEX",AB296/AB295-1,IF(INDEX(calc_types,1,BE$6)="CASH", AB295/1200,AB295/AB296-1))</f>
        <v>1.4774579033134172E-2</v>
      </c>
      <c r="BF296" s="22" cm="1">
        <f t="array" ref="BF296">IF(INDEX(calc_types,1,BF$6)="INDEX",AC296/AC295-1,IF(INDEX(calc_types,1,BF$6)="CASH", AC295/1200,AC295/AC296-1))</f>
        <v>1.9588517925341886E-2</v>
      </c>
      <c r="BG296" s="22" cm="1">
        <f t="array" ref="BG296">IF(INDEX(calc_types,1,BG$6)="INDEX",AD296/AD295-1,IF(INDEX(calc_types,1,BG$6)="CASH", AD295/1200,AD295/AD296-1))</f>
        <v>7.9175955108001794E-3</v>
      </c>
      <c r="BH296" s="23">
        <f t="shared" si="127"/>
        <v>2.0281313793103425E-3</v>
      </c>
      <c r="BI296" s="23">
        <f t="shared" si="128"/>
        <v>4.0448850574712771E-4</v>
      </c>
      <c r="BJ296" s="23">
        <f t="shared" si="129"/>
        <v>8.8084416666666873E-4</v>
      </c>
      <c r="BK296" s="23">
        <f t="shared" si="130"/>
        <v>-1.5229094827586215E-4</v>
      </c>
      <c r="BL296" s="23">
        <f t="shared" si="131"/>
        <v>1.8610940693148503E-3</v>
      </c>
      <c r="BM296" s="23">
        <f t="shared" si="132"/>
        <v>-1.0341706020710706E-3</v>
      </c>
      <c r="BN296" s="23">
        <f t="shared" si="133"/>
        <v>1.3351114510334018E-3</v>
      </c>
      <c r="BO296" s="23">
        <f t="shared" si="134"/>
        <v>1.5376053792595675E-4</v>
      </c>
      <c r="BP296" s="23">
        <f t="shared" si="135"/>
        <v>4.8503692149127978E-3</v>
      </c>
      <c r="BQ296" s="23">
        <f t="shared" si="136"/>
        <v>2.1409187602502771E-5</v>
      </c>
      <c r="BR296" s="23">
        <f t="shared" si="137"/>
        <v>5.8148592082141078E-3</v>
      </c>
      <c r="BS296" s="23">
        <f t="shared" si="138"/>
        <v>7.1395184721444725E-4</v>
      </c>
      <c r="BT296" s="23">
        <f t="shared" si="139"/>
        <v>1.3467277821138605E-2</v>
      </c>
      <c r="BU296" s="23">
        <f t="shared" si="140"/>
        <v>6.7530584540058383E-3</v>
      </c>
      <c r="BV296" s="23">
        <f t="shared" si="141"/>
        <v>1.415194529082644E-2</v>
      </c>
      <c r="BW296" s="23">
        <f t="shared" si="142"/>
        <v>1.8997726619008636E-3</v>
      </c>
      <c r="BX296" s="23">
        <f t="shared" si="143"/>
        <v>5.6706096446136264E-2</v>
      </c>
      <c r="BY296" s="23">
        <f t="shared" si="144"/>
        <v>9.5220299143832024E-2</v>
      </c>
      <c r="BZ296" s="23">
        <f t="shared" si="145"/>
        <v>4.1150312182920798E-2</v>
      </c>
      <c r="CA296" s="23">
        <f t="shared" si="146"/>
        <v>4.339043891529059E-2</v>
      </c>
      <c r="CB296" s="23">
        <f t="shared" si="147"/>
        <v>2.0281313793103425E-3</v>
      </c>
      <c r="CC296" s="23">
        <f t="shared" si="148"/>
        <v>4.1889482758620741E-4</v>
      </c>
      <c r="CD296" s="23">
        <f t="shared" si="149"/>
        <v>8.700853448275832E-4</v>
      </c>
      <c r="CE296" s="23">
        <f t="shared" si="150"/>
        <v>-3.140744252873564E-4</v>
      </c>
      <c r="CF296" s="23">
        <f t="shared" si="151"/>
        <v>0</v>
      </c>
      <c r="CG296" s="23">
        <f t="shared" si="152"/>
        <v>1.4735538598705501E-2</v>
      </c>
      <c r="CH296" s="23">
        <f t="shared" si="153"/>
        <v>2.0392891366473938E-2</v>
      </c>
      <c r="CI296" s="23">
        <f t="shared" si="154"/>
        <v>8.1658659466149718E-3</v>
      </c>
    </row>
    <row r="297" spans="1:87" x14ac:dyDescent="0.2">
      <c r="A297" s="20">
        <v>291</v>
      </c>
      <c r="B297" s="21">
        <v>44985</v>
      </c>
      <c r="C297" s="20">
        <v>4.6694300000000002</v>
      </c>
      <c r="D297" s="20">
        <v>2.4780000000000002</v>
      </c>
      <c r="E297" s="20">
        <v>4.0274999999999999</v>
      </c>
      <c r="F297" s="20">
        <v>-6.0049999999999999E-2</v>
      </c>
      <c r="G297" s="20">
        <v>221.81299999999999</v>
      </c>
      <c r="H297" s="20">
        <v>137.19300000000001</v>
      </c>
      <c r="I297" s="20">
        <v>110.572</v>
      </c>
      <c r="J297" s="20">
        <v>102.611</v>
      </c>
      <c r="K297" s="20">
        <v>1212.395</v>
      </c>
      <c r="L297" s="20">
        <v>337.84399999999999</v>
      </c>
      <c r="M297" s="20">
        <v>653.51599999999996</v>
      </c>
      <c r="N297" s="20">
        <v>192.90299999999999</v>
      </c>
      <c r="O297" s="20">
        <v>2012.973</v>
      </c>
      <c r="P297" s="20">
        <v>444.64699999999999</v>
      </c>
      <c r="Q297" s="20">
        <v>802.48299999999995</v>
      </c>
      <c r="R297" s="20">
        <v>256.14299999999997</v>
      </c>
      <c r="S297" s="20">
        <v>3970.15</v>
      </c>
      <c r="T297" s="20">
        <v>4238.38</v>
      </c>
      <c r="U297" s="20">
        <v>7876.28</v>
      </c>
      <c r="V297" s="20">
        <v>27445.56</v>
      </c>
      <c r="W297" s="20">
        <v>4.6694300000000002</v>
      </c>
      <c r="X297" s="20">
        <v>2.4969999999999999</v>
      </c>
      <c r="Y297" s="20">
        <v>4.0453000000000001</v>
      </c>
      <c r="Z297" s="20">
        <v>-0.39169999999999999</v>
      </c>
      <c r="AA297" s="20">
        <v>1</v>
      </c>
      <c r="AB297" s="20">
        <v>0.9456</v>
      </c>
      <c r="AC297" s="20">
        <v>0.83179999999999998</v>
      </c>
      <c r="AD297" s="20">
        <v>136.16999999999999</v>
      </c>
      <c r="AE297" s="21">
        <f t="shared" si="126"/>
        <v>44985</v>
      </c>
      <c r="AF297" s="22" cm="1">
        <f t="array" ref="AF297">IF(INDEX(calc_types,1,AF$6)="INDEX",C297/C296-1,IF(INDEX(calc_types,1,AF$6)="CASH", C296/1200,C296/C297-1))</f>
        <v>3.8119083333333337E-3</v>
      </c>
      <c r="AG297" s="22" cm="1">
        <f t="array" ref="AG297">IF(INDEX(calc_types,1,AG$6)="INDEX",D297/D296-1,IF(INDEX(calc_types,1,AG$6)="CASH", D296/1200,D296/D297-1))</f>
        <v>1.8141666666666666E-3</v>
      </c>
      <c r="AH297" s="22" cm="1">
        <f t="array" ref="AH297">IF(INDEX(calc_types,1,AH$6)="INDEX",E297/E296-1,IF(INDEX(calc_types,1,AH$6)="CASH", E296/1200,E296/E297-1))</f>
        <v>3.2353333333333336E-3</v>
      </c>
      <c r="AI297" s="22" cm="1">
        <f t="array" ref="AI297">IF(INDEX(calc_types,1,AI$6)="INDEX",F297/F296-1,IF(INDEX(calc_types,1,AI$6)="CASH", F296/1200,F296/F297-1))</f>
        <v>-5.0041666666666666E-5</v>
      </c>
      <c r="AJ297" s="22" cm="1">
        <f t="array" ref="AJ297">IF(INDEX(calc_types,1,AJ$6)="INDEX",G297/G296-1,IF(INDEX(calc_types,1,AJ$6)="CASH", G296/1200,G296/G297-1))</f>
        <v>2.463076450277546E-3</v>
      </c>
      <c r="AK297" s="22" cm="1">
        <f t="array" ref="AK297">IF(INDEX(calc_types,1,AK$6)="INDEX",H297/H296-1,IF(INDEX(calc_types,1,AK$6)="CASH", H296/1200,H296/H297-1))</f>
        <v>-4.3732097172677342E-5</v>
      </c>
      <c r="AL297" s="22" cm="1">
        <f t="array" ref="AL297">IF(INDEX(calc_types,1,AL$6)="INDEX",I297/I296-1,IF(INDEX(calc_types,1,AL$6)="CASH", I296/1200,I296/I297-1))</f>
        <v>-3.2547374511793237E-4</v>
      </c>
      <c r="AM297" s="22" cm="1">
        <f t="array" ref="AM297">IF(INDEX(calc_types,1,AM$6)="INDEX",J297/J296-1,IF(INDEX(calc_types,1,AM$6)="CASH", J296/1200,J296/J297-1))</f>
        <v>-6.821415346225379E-5</v>
      </c>
      <c r="AN297" s="22" cm="1">
        <f t="array" ref="AN297">IF(INDEX(calc_types,1,AN$6)="INDEX",K297/K296-1,IF(INDEX(calc_types,1,AN$6)="CASH", K296/1200,K296/K297-1))</f>
        <v>-7.2206895930521098E-3</v>
      </c>
      <c r="AO297" s="22" cm="1">
        <f t="array" ref="AO297">IF(INDEX(calc_types,1,AO$6)="INDEX",L297/L296-1,IF(INDEX(calc_types,1,AO$6)="CASH", L296/1200,L296/L297-1))</f>
        <v>-6.5632388054435165E-3</v>
      </c>
      <c r="AP297" s="22" cm="1">
        <f t="array" ref="AP297">IF(INDEX(calc_types,1,AP$6)="INDEX",M297/M296-1,IF(INDEX(calc_types,1,AP$6)="CASH", M296/1200,M296/M297-1))</f>
        <v>-7.7947316480679874E-3</v>
      </c>
      <c r="AQ297" s="22" cm="1">
        <f t="array" ref="AQ297">IF(INDEX(calc_types,1,AQ$6)="INDEX",N297/N296-1,IF(INDEX(calc_types,1,AQ$6)="CASH", N296/1200,N296/N297-1))</f>
        <v>4.3564171580601219E-4</v>
      </c>
      <c r="AR297" s="22" cm="1">
        <f t="array" ref="AR297">IF(INDEX(calc_types,1,AR$6)="INDEX",O297/O296-1,IF(INDEX(calc_types,1,AR$6)="CASH", O296/1200,O296/O297-1))</f>
        <v>-1.9407993125533984E-2</v>
      </c>
      <c r="AS297" s="22" cm="1">
        <f t="array" ref="AS297">IF(INDEX(calc_types,1,AS$6)="INDEX",P297/P296-1,IF(INDEX(calc_types,1,AS$6)="CASH", P296/1200,P296/P297-1))</f>
        <v>-1.6078315959045297E-2</v>
      </c>
      <c r="AT297" s="22" cm="1">
        <f t="array" ref="AT297">IF(INDEX(calc_types,1,AT$6)="INDEX",Q297/Q296-1,IF(INDEX(calc_types,1,AT$6)="CASH", Q296/1200,Q296/Q297-1))</f>
        <v>-1.653964133880903E-2</v>
      </c>
      <c r="AU297" s="22" cm="1">
        <f t="array" ref="AU297">IF(INDEX(calc_types,1,AU$6)="INDEX",R297/R296-1,IF(INDEX(calc_types,1,AU$6)="CASH", R296/1200,R296/R297-1))</f>
        <v>-1.288176878396774E-4</v>
      </c>
      <c r="AV297" s="22" cm="1">
        <f t="array" ref="AV297">IF(INDEX(calc_types,1,AV$6)="INDEX",S297/S296-1,IF(INDEX(calc_types,1,AV$6)="CASH", S296/1200,S296/S297-1))</f>
        <v>-2.6112446646715304E-2</v>
      </c>
      <c r="AW297" s="22" cm="1">
        <f t="array" ref="AW297">IF(INDEX(calc_types,1,AW$6)="INDEX",T297/T296-1,IF(INDEX(calc_types,1,AW$6)="CASH", T296/1200,T296/T297-1))</f>
        <v>1.7997093756380034E-2</v>
      </c>
      <c r="AX297" s="22" cm="1">
        <f t="array" ref="AX297">IF(INDEX(calc_types,1,AX$6)="INDEX",U297/U296-1,IF(INDEX(calc_types,1,AX$6)="CASH", U296/1200,U296/U297-1))</f>
        <v>1.3456515305531491E-2</v>
      </c>
      <c r="AY297" s="22" cm="1">
        <f t="array" ref="AY297">IF(INDEX(calc_types,1,AY$6)="INDEX",V297/V296-1,IF(INDEX(calc_types,1,AY$6)="CASH", V296/1200,V296/V297-1))</f>
        <v>4.3345234823588541E-3</v>
      </c>
      <c r="AZ297" s="22" cm="1">
        <f t="array" ref="AZ297">IF(INDEX(calc_types,1,AZ$6)="INDEX",W297/W296-1,IF(INDEX(calc_types,1,AZ$6)="CASH", W296/1200,W296/W297-1))</f>
        <v>3.8119083333333337E-3</v>
      </c>
      <c r="BA297" s="22" cm="1">
        <f t="array" ref="BA297">IF(INDEX(calc_types,1,BA$6)="INDEX",X297/X296-1,IF(INDEX(calc_types,1,BA$6)="CASH", X296/1200,X296/X297-1))</f>
        <v>1.8659999999999998E-3</v>
      </c>
      <c r="BB297" s="22" cm="1">
        <f t="array" ref="BB297">IF(INDEX(calc_types,1,BB$6)="INDEX",Y297/Y296-1,IF(INDEX(calc_types,1,BB$6)="CASH", Y296/1200,Y296/Y297-1))</f>
        <v>3.1991666666666666E-3</v>
      </c>
      <c r="BC297" s="22" cm="1">
        <f t="array" ref="BC297">IF(INDEX(calc_types,1,BC$6)="INDEX",Z297/Z296-1,IF(INDEX(calc_types,1,BC$6)="CASH", Z296/1200,Z296/Z297-1))</f>
        <v>-2.3491666666666667E-4</v>
      </c>
      <c r="BD297" s="22" cm="1">
        <f t="array" ref="BD297">IF(INDEX(calc_types,1,BD$6)="INDEX",AA297/AA296-1,IF(INDEX(calc_types,1,BD$6)="CASH", AA296/1200,AA296/AA297-1))</f>
        <v>0</v>
      </c>
      <c r="BE297" s="22" cm="1">
        <f t="array" ref="BE297">IF(INDEX(calc_types,1,BE$6)="INDEX",AB297/AB296-1,IF(INDEX(calc_types,1,BE$6)="CASH", AB296/1200,AB296/AB297-1))</f>
        <v>-2.6543993231810448E-2</v>
      </c>
      <c r="BF297" s="22" cm="1">
        <f t="array" ref="BF297">IF(INDEX(calc_types,1,BF$6)="INDEX",AC297/AC296-1,IF(INDEX(calc_types,1,BF$6)="CASH", AC296/1200,AC296/AC297-1))</f>
        <v>-2.416446261120464E-2</v>
      </c>
      <c r="BG297" s="22" cm="1">
        <f t="array" ref="BG297">IF(INDEX(calc_types,1,BG$6)="INDEX",AD297/AD296-1,IF(INDEX(calc_types,1,BG$6)="CASH", AD296/1200,AD296/AD297-1))</f>
        <v>-4.4650069765733935E-2</v>
      </c>
      <c r="BH297" s="23">
        <f t="shared" si="127"/>
        <v>2.18039804597701E-3</v>
      </c>
      <c r="BI297" s="23">
        <f t="shared" si="128"/>
        <v>6.4865517241379433E-4</v>
      </c>
      <c r="BJ297" s="23">
        <f t="shared" si="129"/>
        <v>1.2259275000000023E-3</v>
      </c>
      <c r="BK297" s="23">
        <f t="shared" si="130"/>
        <v>-1.5229094827586215E-4</v>
      </c>
      <c r="BL297" s="23">
        <f t="shared" si="131"/>
        <v>8.4572824495428018E-4</v>
      </c>
      <c r="BM297" s="23">
        <f t="shared" si="132"/>
        <v>-1.1362155623324088E-3</v>
      </c>
      <c r="BN297" s="23">
        <f t="shared" si="133"/>
        <v>-9.0164611520291197E-4</v>
      </c>
      <c r="BO297" s="23">
        <f t="shared" si="134"/>
        <v>-1.3863608056871571E-4</v>
      </c>
      <c r="BP297" s="23">
        <f t="shared" si="135"/>
        <v>-9.2233116775115361E-3</v>
      </c>
      <c r="BQ297" s="23">
        <f t="shared" si="136"/>
        <v>-7.9198890275134076E-3</v>
      </c>
      <c r="BR297" s="23">
        <f t="shared" si="137"/>
        <v>-1.0047165695376236E-2</v>
      </c>
      <c r="BS297" s="23">
        <f t="shared" si="138"/>
        <v>1.528485584262245E-4</v>
      </c>
      <c r="BT297" s="23">
        <f t="shared" si="139"/>
        <v>-2.2164643432586891E-2</v>
      </c>
      <c r="BU297" s="23">
        <f t="shared" si="140"/>
        <v>-1.7989836518545271E-2</v>
      </c>
      <c r="BV297" s="23">
        <f t="shared" si="141"/>
        <v>-1.9181423664860954E-2</v>
      </c>
      <c r="BW297" s="23">
        <f t="shared" si="142"/>
        <v>-8.4736859437331352E-4</v>
      </c>
      <c r="BX297" s="23">
        <f t="shared" si="143"/>
        <v>-3.115918260063107E-2</v>
      </c>
      <c r="BY297" s="23">
        <f t="shared" si="144"/>
        <v>1.5730032542558902E-2</v>
      </c>
      <c r="BZ297" s="23">
        <f t="shared" si="145"/>
        <v>1.1669204866084847E-2</v>
      </c>
      <c r="CA297" s="23">
        <f t="shared" si="146"/>
        <v>4.8857158732550955E-4</v>
      </c>
      <c r="CB297" s="23">
        <f t="shared" si="147"/>
        <v>2.18039804597701E-3</v>
      </c>
      <c r="CC297" s="23">
        <f t="shared" si="148"/>
        <v>7.7689482758620722E-4</v>
      </c>
      <c r="CD297" s="23">
        <f t="shared" si="149"/>
        <v>1.2119186781609165E-3</v>
      </c>
      <c r="CE297" s="23">
        <f t="shared" si="150"/>
        <v>-2.4115775862068971E-4</v>
      </c>
      <c r="CF297" s="23">
        <f t="shared" si="151"/>
        <v>0</v>
      </c>
      <c r="CG297" s="23">
        <f t="shared" si="152"/>
        <v>-2.6583033666239118E-2</v>
      </c>
      <c r="CH297" s="23">
        <f t="shared" si="153"/>
        <v>-2.3360089170072589E-2</v>
      </c>
      <c r="CI297" s="23">
        <f t="shared" si="154"/>
        <v>-4.4401799329919146E-2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31</vt:i4>
      </vt:variant>
    </vt:vector>
  </HeadingPairs>
  <TitlesOfParts>
    <vt:vector size="36" baseType="lpstr">
      <vt:lpstr>Disclaimer</vt:lpstr>
      <vt:lpstr>README</vt:lpstr>
      <vt:lpstr>Control Panel</vt:lpstr>
      <vt:lpstr>Returns</vt:lpstr>
      <vt:lpstr>Boiler Room</vt:lpstr>
      <vt:lpstr>asset_mu</vt:lpstr>
      <vt:lpstr>asset_names</vt:lpstr>
      <vt:lpstr>asset_rets_base</vt:lpstr>
      <vt:lpstr>asset_rets_loc</vt:lpstr>
      <vt:lpstr>asset_rets_norm</vt:lpstr>
      <vt:lpstr>asset_rets_usd</vt:lpstr>
      <vt:lpstr>base_fx_rets</vt:lpstr>
      <vt:lpstr>base_fx_wts</vt:lpstr>
      <vt:lpstr>calc_types</vt:lpstr>
      <vt:lpstr>fx_ix</vt:lpstr>
      <vt:lpstr>fx_mu</vt:lpstr>
      <vt:lpstr>fx_names</vt:lpstr>
      <vt:lpstr>fx_rets</vt:lpstr>
      <vt:lpstr>fx_rets_norm</vt:lpstr>
      <vt:lpstr>glb</vt:lpstr>
      <vt:lpstr>gub</vt:lpstr>
      <vt:lpstr>hist_mean_assets</vt:lpstr>
      <vt:lpstr>hist_mean_fx</vt:lpstr>
      <vt:lpstr>lb</vt:lpstr>
      <vt:lpstr>opt_results</vt:lpstr>
      <vt:lpstr>opt_wts</vt:lpstr>
      <vt:lpstr>port_ix</vt:lpstr>
      <vt:lpstr>port_names</vt:lpstr>
      <vt:lpstr>port_rets</vt:lpstr>
      <vt:lpstr>port_wts</vt:lpstr>
      <vt:lpstr>scen_ix</vt:lpstr>
      <vt:lpstr>scenarios</vt:lpstr>
      <vt:lpstr>ub</vt:lpstr>
      <vt:lpstr>wts</vt:lpstr>
      <vt:lpstr>wts_a</vt:lpstr>
      <vt:lpstr>wts_hedge_a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AgentUser</dc:creator>
  <cp:lastModifiedBy>Roberts Grava</cp:lastModifiedBy>
  <dcterms:created xsi:type="dcterms:W3CDTF">2023-03-06T10:20:29Z</dcterms:created>
  <dcterms:modified xsi:type="dcterms:W3CDTF">2023-10-04T12:50:34Z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preadsheetBuilder_1">
    <vt:lpwstr>eyIwIjoiSGlzdG9yeSIsIjEiOjAsIjIiOjEsIjMiOjAsIjQiOjEsIjUiOjEsIjYiOjEsIjciOjEsIjgiOjAsIjkiOjEsIjEwIjoxLCIxMSI6MCwiMTIiOjB9</vt:lpwstr>
  </property>
</Properties>
</file>